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esen\Downloads\"/>
    </mc:Choice>
  </mc:AlternateContent>
  <xr:revisionPtr revIDLastSave="0" documentId="13_ncr:1_{E06394BB-8F20-4FD1-BC08-2EF523C6EBC9}" xr6:coauthVersionLast="47" xr6:coauthVersionMax="47" xr10:uidLastSave="{00000000-0000-0000-0000-000000000000}"/>
  <bookViews>
    <workbookView xWindow="1140" yWindow="1140" windowWidth="14400" windowHeight="8170" xr2:uid="{00000000-000D-0000-FFFF-FFFF00000000}"/>
  </bookViews>
  <sheets>
    <sheet name="PROPUESTA FORMATO PLAN PC" sheetId="1" r:id="rId1"/>
    <sheet name="Copia de PROPUESTA FORMATO PLAN" sheetId="2" state="hidden" r:id="rId2"/>
    <sheet name="Hoja2" sheetId="3" state="hidden" r:id="rId3"/>
  </sheets>
  <externalReferences>
    <externalReference r:id="rId4"/>
  </externalReferences>
  <definedNames>
    <definedName name="Acciones_Categoría_3">'[1]Ponderaciones y parámetros'!$K$6:$N$6</definedName>
    <definedName name="_xlnm.Print_Area" localSheetId="0">'PROPUESTA FORMATO PLAN PC'!$A$1:$AB$18</definedName>
    <definedName name="Simulador">[1]Listas!$B$2:$B$4</definedName>
    <definedName name="_xlnm.Print_Titles" localSheetId="0">'PROPUESTA FORMATO PLAN PC'!$1:$7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UA2KfG2iYM1AIpS60M2EMzT6Fxket1/LPNoy970lS4I="/>
    </ext>
  </extLst>
</workbook>
</file>

<file path=xl/calcChain.xml><?xml version="1.0" encoding="utf-8"?>
<calcChain xmlns="http://schemas.openxmlformats.org/spreadsheetml/2006/main">
  <c r="Q17" i="1" l="1"/>
  <c r="AB15" i="1"/>
  <c r="Z15" i="1"/>
  <c r="W15" i="1"/>
  <c r="T15" i="1"/>
  <c r="Q15" i="1"/>
  <c r="AB14" i="1"/>
  <c r="Z14" i="1"/>
  <c r="W14" i="1"/>
  <c r="T14" i="1"/>
  <c r="Q14" i="1"/>
  <c r="AB13" i="1"/>
  <c r="Z13" i="1"/>
  <c r="W13" i="1"/>
  <c r="T13" i="1"/>
  <c r="Q13" i="1"/>
  <c r="AB12" i="1"/>
  <c r="Z12" i="1"/>
  <c r="Q12" i="1"/>
  <c r="Z11" i="1"/>
  <c r="T11" i="1"/>
  <c r="Q11" i="1"/>
  <c r="AB10" i="1"/>
  <c r="Z10" i="1"/>
  <c r="W10" i="1"/>
  <c r="T10" i="1"/>
  <c r="Q10" i="1"/>
  <c r="AB9" i="1"/>
  <c r="Z9" i="1"/>
  <c r="W9" i="1"/>
  <c r="T9" i="1"/>
  <c r="Q9" i="1"/>
  <c r="AB8" i="1"/>
  <c r="Z8" i="1"/>
  <c r="W8" i="1"/>
  <c r="T8" i="1"/>
  <c r="Q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06000000}">
      <text>
        <r>
          <rPr>
            <sz val="11"/>
            <color theme="1"/>
            <rFont val="Calibri"/>
            <scheme val="minor"/>
          </rPr>
          <t>======
ID#AAAAoWhR79Y
etc.={36299780-42B0-4DB1-876F-C1794A59FD45}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6" authorId="0" shapeId="0" xr:uid="{00000000-0006-0000-0000-000008000000}">
      <text>
        <r>
          <rPr>
            <sz val="11"/>
            <color theme="1"/>
            <rFont val="Calibri"/>
            <scheme val="minor"/>
          </rPr>
          <t>======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6" authorId="0" shapeId="0" xr:uid="{00000000-0006-0000-0000-000007000000}">
      <text>
        <r>
          <rPr>
            <sz val="11"/>
            <color theme="1"/>
            <rFont val="Calibri"/>
            <scheme val="minor"/>
          </rPr>
          <t>======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6" authorId="0" shapeId="0" xr:uid="{00000000-0006-0000-0000-000003000000}">
      <text>
        <r>
          <rPr>
            <sz val="11"/>
            <color theme="1"/>
            <rFont val="Calibri"/>
            <scheme val="minor"/>
          </rPr>
          <t>======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6" authorId="0" shapeId="0" xr:uid="{00000000-0006-0000-0000-000002000000}">
      <text>
        <r>
          <rPr>
            <sz val="11"/>
            <color theme="1"/>
            <rFont val="Calibri"/>
            <scheme val="minor"/>
          </rPr>
          <t>======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K6" authorId="0" shapeId="0" xr:uid="{00000000-0006-0000-0000-000004000000}">
      <text>
        <r>
          <rPr>
            <sz val="11"/>
            <color theme="1"/>
            <rFont val="Calibri"/>
            <scheme val="minor"/>
          </rPr>
          <t>======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N6" authorId="0" shapeId="0" xr:uid="{00000000-0006-0000-0000-000009000000}">
      <text>
        <r>
          <rPr>
            <sz val="11"/>
            <color theme="1"/>
            <rFont val="Calibri"/>
            <scheme val="minor"/>
          </rPr>
          <t>======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O6" authorId="0" shapeId="0" xr:uid="{00000000-0006-0000-0000-00000A000000}">
      <text>
        <r>
          <rPr>
            <sz val="11"/>
            <color theme="1"/>
            <rFont val="Calibri"/>
            <scheme val="minor"/>
          </rPr>
          <t>======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7" authorId="0" shapeId="0" xr:uid="{00000000-0006-0000-0000-000005000000}">
      <text>
        <r>
          <rPr>
            <sz val="11"/>
            <color theme="1"/>
            <rFont val="Calibri"/>
            <scheme val="minor"/>
          </rPr>
          <t>======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 ref="G16" authorId="0" shapeId="0" xr:uid="{00000000-0006-0000-0000-000001000000}">
      <text>
        <r>
          <rPr>
            <sz val="11"/>
            <color theme="1"/>
            <rFont val="Calibri"/>
            <scheme val="minor"/>
          </rPr>
          <t>María Diva y Diana, hola. Nos tocó ajustar la meta con Carlos Valencia, porque en el avance del proceso la superamos en un 500%.
======</t>
        </r>
      </text>
    </comment>
  </commentList>
  <extLst>
    <ext xmlns:r="http://schemas.openxmlformats.org/officeDocument/2006/relationships" uri="GoogleSheetsCustomDataVersion2">
      <go:sheetsCustomData xmlns:go="http://customooxmlschemas.google.com/" r:id="rId1" roundtripDataSignature="AMtx7miZTSnR58urt59OEDIngpsw7ZP1XA=="/>
    </ext>
  </extLst>
</comments>
</file>

<file path=xl/sharedStrings.xml><?xml version="1.0" encoding="utf-8"?>
<sst xmlns="http://schemas.openxmlformats.org/spreadsheetml/2006/main" count="268" uniqueCount="179">
  <si>
    <t>PLAN DE PARTICIPACIÓN CIUDADANA 2025</t>
  </si>
  <si>
    <t xml:space="preserve">Entidad </t>
  </si>
  <si>
    <t>Instituto de Desarrollo Urbano</t>
  </si>
  <si>
    <t>Vigencia:</t>
  </si>
  <si>
    <t xml:space="preserve">Cronograma de actividades de participación ciudadana </t>
  </si>
  <si>
    <t>Seguimiento</t>
  </si>
  <si>
    <t>% Acumulado</t>
  </si>
  <si>
    <t>No.</t>
  </si>
  <si>
    <t>Estrategia</t>
  </si>
  <si>
    <t>Nombre de la Actividad / Acción de Gestión Institucional</t>
  </si>
  <si>
    <t xml:space="preserve">Objetivo de la Actividad
</t>
  </si>
  <si>
    <t>Indicador</t>
  </si>
  <si>
    <t>Meta</t>
  </si>
  <si>
    <t xml:space="preserve">Meta Anual </t>
  </si>
  <si>
    <t>Producto/
Entregable</t>
  </si>
  <si>
    <t>Grupo de interés beneficiado por la actividad</t>
  </si>
  <si>
    <t>Fecha Programada Inicio</t>
  </si>
  <si>
    <t>Fecha Programada
Fin</t>
  </si>
  <si>
    <t>Área Responsable / Grupo Funcional</t>
  </si>
  <si>
    <t>Dependencia (s) Responsable (s)</t>
  </si>
  <si>
    <t>Correo de contacto para recibir más información</t>
  </si>
  <si>
    <t>Primer Trimestre</t>
  </si>
  <si>
    <t xml:space="preserve">Segundo Trimestre </t>
  </si>
  <si>
    <t>Tercer Trimestre</t>
  </si>
  <si>
    <t>Cuarto Trimestre/
Octubre - Nov - dici</t>
  </si>
  <si>
    <t>Grupo(s) de Valor Invitado(s)</t>
  </si>
  <si>
    <t>Resultado del Indicador %</t>
  </si>
  <si>
    <t>Análisis del Avance</t>
  </si>
  <si>
    <t xml:space="preserve">Resultado del Indicador % </t>
  </si>
  <si>
    <t xml:space="preserve">RELACIONAMIENTO CON LA CIUDADANÍA EN LA CONSTRUCCIÓN DE LA CULTURA CIUDADANA EN TORNO A LOS PROYECTOS DE INFRAESTRUCTURA DE MOVILIDAD. </t>
  </si>
  <si>
    <t xml:space="preserve">Comités IDU: espacios de participación y relacionamiento ciudadano en los proyectos IDU. </t>
  </si>
  <si>
    <t>Desarrollar los  espacios de participación denominados "Comités IDU" en el que se identifiquen las iniciativas ciudadanas frente a los proyectos, se informe a la comunidad sobre las obras y las posibles afectaciones, se propicien espacios de articulación interinstitucional para facilitar el desarrollo del proyecto y promover la apropiación y conservación de las obras.</t>
  </si>
  <si>
    <t xml:space="preserve">Cantidad de espacios de participación y relacionamiento ciudadano en los proyectos IDU - Comités IDU desarrollados anualmente.  </t>
  </si>
  <si>
    <t>400 espacios  de participación y relacionamiento ciudadano desarrollados</t>
  </si>
  <si>
    <t xml:space="preserve">Espacios de capacitación desarrollados, que se evidencian con Actas de asistencia, Registro fotográfico y Listados de asistencia. </t>
  </si>
  <si>
    <t xml:space="preserve">Ciudadanía en general </t>
  </si>
  <si>
    <t>Gestión Social y Participación Ciudadana</t>
  </si>
  <si>
    <t>Oficina de Relacionamiento y Servicio a la Ciudadanía</t>
  </si>
  <si>
    <t xml:space="preserve">Paula andrea Rada Pinzon </t>
  </si>
  <si>
    <t xml:space="preserve">El dato corresponde al corte de 31 de marzo de 2025.El dato puede aumentar de acuerdo a los cargues al sistema de información asociado. </t>
  </si>
  <si>
    <t xml:space="preserve">El dato corresponde al corte de 31 de julio de 2025.El dato puede aumentar de acuerdo a los cargues al sistema de información asociado. </t>
  </si>
  <si>
    <t xml:space="preserve">El dato corresponde al corte de 30 de septiembre de 2025.El dato puede aumentar de acuerdo a los cargues al sistema de información asociado. </t>
  </si>
  <si>
    <t>El dato corresponde al corte de 31 de diciembre de 2025, asociado a los procesos de dialogo con la ciudadanía de los proyectos IDU, esto permitió revisar el avance de proyectos, recibir información técnica, ambiental, social y discutir aspectos de seguridad y salud en el trabajo, a su vez, que la ciudadanía exprese sus necesidades, dudas, propongan mejoras y llegar a acuerdos y soluciones</t>
  </si>
  <si>
    <t xml:space="preserve">Gestión Territorial en el marco de los proyectos IDU. </t>
  </si>
  <si>
    <t>Implementar espacios para reconocer y acompañar a los diferentes actores territoriales, espacios y escenarios de diálogo y participación, que sean relevantes para el buen desarrollo de los proyectos IDU.</t>
  </si>
  <si>
    <t xml:space="preserve">Cantidad de espacios de gestión territorial en en el marco de la gestión contractual del IDU implementados anualmente.  </t>
  </si>
  <si>
    <t>300 espacios</t>
  </si>
  <si>
    <t xml:space="preserve">Actas
Registro fotográfico 
</t>
  </si>
  <si>
    <t xml:space="preserve">El dato corresponde al corte de 31 de marzo de 2025. El dato puede aumentar de acuerdo a los cargues al sistema de información asociado. </t>
  </si>
  <si>
    <t xml:space="preserve">El Instituto de Desarrollo Urbano (IDU) llevó a cabo procesos de diálogo para los proyectos en curso. Esto aseguró la participación ciudadana activa y la atención directa a las inquietudes y sugerencias de los ciudadanos dentro de los proyectos IDU que se encuentran activos. Durante el período analizado incluyeron el seguimiento de los cronogramas de construcción, la implementación del componente social, los Planes de Manejo de Tráfico, y propuestas para el buen desarrollo de cada proyecto. </t>
  </si>
  <si>
    <t>Al corte del 31 de diciembre de 2025, el Instituto de Desarrollo Urbano (IDU) llevó a cabo procesos de diálogo para los proyectos en curso. Esto aseguró la participación ciudadana activa y la atención directa a las inquietudes y sugerencias de los ciudadanos dentro de los proyectos IDU que se encuentran activos. Durante el período analizado incluyeron el seguimiento de los cronogramas de construcción, la implementación del componente social, los Planes de Manejo de Tráfico, y propuestas para el buen desarrollo de cada proyecto.</t>
  </si>
  <si>
    <t xml:space="preserve">Rendición de cuentas </t>
  </si>
  <si>
    <t xml:space="preserve">Realizar espacios participativos de rendición de cuentas de manera sectorial, con un enfoque territorial y poblacional. </t>
  </si>
  <si>
    <t>Cantidad de espacios participativos de rendición de cuentas de manera sectorial, con un enfoque territorial y poblacional realizados</t>
  </si>
  <si>
    <t xml:space="preserve">20 espacios de rendición de cuentas. </t>
  </si>
  <si>
    <t xml:space="preserve">Actas
Registro fotográfico 
Listados de asistencia </t>
  </si>
  <si>
    <t>Esta actividad está proyectada a partir del mes de abril de 2025</t>
  </si>
  <si>
    <t>Durante el período de análisis el IDU desarrollo el ejercicio de encuentros feriales, de naturaleza territorial, en los cuales se beneficiaron diez (10) localidades de Bogotá, en el marco del proceso de Rendición de Cuentas Sector Movilidad.</t>
  </si>
  <si>
    <t xml:space="preserve">Durante el período de análisis el IDU, desarrollo un ejercicio de encuentros feriales, un espacio con jóvenes para compartir ideas, experiencias y propuestas que ayuden a mejorar la forma en que nos movemos en Bogotá, un espacio de dialogo abierto y participativo donde la voz de los jóvenes fue protagonista en la construcción de una ciudad más conectada y sostenible. </t>
  </si>
  <si>
    <t xml:space="preserve">Gestión de comunicaciones, eventos o invitaciones.  (Componente social 
obras IDU)
</t>
  </si>
  <si>
    <t>Gestionar las solicitudes recibidas a través del sistema de gestión documental que buscan la generación de espacios de comunicación, eventos o invitaciones para la participación ciudadana de manera territorial.</t>
  </si>
  <si>
    <t>Porcentaje de solicitudes gestionadas a través de los canales de servicio, relacionadas con la generación de espacios de comunicación, eventos o invitaciones para la participación ciudadana de manera territorial.</t>
  </si>
  <si>
    <t xml:space="preserve">100% de las solicitudes recibidas gestionadas </t>
  </si>
  <si>
    <t> Reporte derechos de petición clasificados con el subcriterio invitaciones y/o participación a reuniones con comunidad.</t>
  </si>
  <si>
    <t>Canales de Servicio a la Ciudadanía</t>
  </si>
  <si>
    <t>El dato corresponde al corte de 31 de marzo de 2025; reporte de derechos de petición de la ciudadanía, clasificados con el criterio: Gestión de comunicaciones, eventos o invitaciones (Componente social obras IDU)</t>
  </si>
  <si>
    <t>El dato corresponde al corte de 30 de junio de 2025; reporte de derechos de petición de la ciudadanía, clasificados con el criterio: Gestión de comunicaciones, eventos o invitaciones (Componente social obras IDU)</t>
  </si>
  <si>
    <t>El dato corresponde al corte de 30 de septiembre de 2025; reporte de derechos de petición de la ciudadanía, clasificados con el criterio: Gestión de comunicaciones, eventos o invitaciones (Componente social obras IDU)</t>
  </si>
  <si>
    <t>El dato corresponde al corte del 31 de diciembre de 2025; reporte de derechos de petición de la ciudadanía, clasificados con el criterio: Gestión de comunicaciones, eventos o invitaciones (Componente social obras IDU)</t>
  </si>
  <si>
    <t>Análisis de la participación y la cultura ciudadana en los proyectos IDU</t>
  </si>
  <si>
    <t>Construir un informe en el que seanalicen los datos y la información obtenida en las encuestas de percepción sobre participación, cultura y comportamientos ciudadanos.</t>
  </si>
  <si>
    <t>Un (1) informe de análisis de la participación y la cultura ciudadana en los proyectos IDU publicado</t>
  </si>
  <si>
    <t>1 informe publicado</t>
  </si>
  <si>
    <t>Informe publicado</t>
  </si>
  <si>
    <t>Seguimiento y Evaluación</t>
  </si>
  <si>
    <t>Se está realizando la consolidación de la información relacionada con el componente de participación ciudadana y cultura ciudadana de los proyectos IDU, desde el año 2015.</t>
  </si>
  <si>
    <t xml:space="preserve">Se cuenta con bases de datos consolidadas que permiten desagregar la información por localidad, proyecto y etapa, con el fin de generar análisis comparativos y predictivos de la información asociada a la cultura ciudadana en los proyectos IDU. </t>
  </si>
  <si>
    <t xml:space="preserve">Se diseño la estructura del informe  y tablas de salida de análisis de la participación y la cultura ciudadana en los proyectos IDU.  </t>
  </si>
  <si>
    <t xml:space="preserve">Se cuentas con informe final de resultados consolidados de el componente de participación ciudadana y cultura ciudadana de los proyectos IDU, a aprtir del analisis de las encuestas consoldiadas en el observatorio de participación ciudadana. </t>
  </si>
  <si>
    <t>FORMACIÓN Y CULTURA CIUDADANA PARA FORTALECER LA PARTICIPACIÓN CIUDADANA INCIDENTE EN EL MARCO DE LOS PROYECTOS IDU.</t>
  </si>
  <si>
    <t xml:space="preserve">Procesos formativos para la inclusión y la no-discriminación en clave de género en los proyectos IDU. </t>
  </si>
  <si>
    <t>Desarrollar procesos formativos sobre temas de discriminación, estereotipos, comunicación no sexista y construcción de una cultura libre de violencias en la ciudad, con trabajadoreS de los proyectos IDU y ciudadanía en general.</t>
  </si>
  <si>
    <t xml:space="preserve">Cantidad de procesos formativos sobre temas de discriminación, estereotipos, comunicación no sexista y construcción de una cultura libre de violencias en la ciudad, desarrollados durante el año. </t>
  </si>
  <si>
    <t xml:space="preserve">15 procesos formativos en clave de género </t>
  </si>
  <si>
    <t>Listados de Asistencia, grabaciones, Registro Fotográfico</t>
  </si>
  <si>
    <t>Formación y Cultura Ciudadana</t>
  </si>
  <si>
    <t>Se tiene previsto que la actividad se inicie en el mes de abril</t>
  </si>
  <si>
    <t xml:space="preserve">Para el trimestre, el IDU realizó un proceso de sensibilización dirigida a los trabajadores mano de obra no calificada del proyecto av Cali grupo 3, este proceso busca garantizar los derechos de las mujeres y promover la igualdad real de oportunidades y equidad de género tanto en el ámbito público como el privado; además, está orientado a la garantía de los derechos de las personas a habitar el espacio público el transporte público de forma segura. Se dan a conocer las líneas de atención y se brindan herramientas de cómo actuar en los presuntos casos de violencia de género. </t>
  </si>
  <si>
    <t>Durante el presente trimestre, el Instituto de Desarrollo Urbano – IDU, llevó a cabo once (11) procesos de sensibilización dirigidos a los trabajadores de mano de obra no calificada vinculados a distintos proyectos de obra pública en la ciudad de Bogotá. Estas jornadas tuvieron como objetivo principal la promoción de los derechos de las mujeres, la equidad de género y la garantía del uso seguro y libre de discriminación del espacio y del transporte público.
Las actividades se desarrollaron en el marco de los siguientes proyectos:
Construcción para la Adecuación al Sistema TransMilenio de la Troncal Avenida Ciudad de Cali Tramo 1, entre la Avenida Circunvalar del Sur y la Avenida Manuel Cepeda Vargas. Grupo 3: Entre la Avenida Villavicencio y la Avenida Manuel Cepeda Vargas, y obras complementarias en Bogotá D.C.
Construcción de la Troncal Avenida Ciudad de Cali (Grupo A y Grupo B) – 14 de julio de 2025.
Brigada de Reacción para Ejecutar a Precios Unitarios Actividades Puntuales en el Espacio Público de la Ciudad de Bogotá – Grupo 2 (Grupo A y Grupo B) – 18 de septiembre de 2025.
Contrato de Obra No. 1646-2019: Complementación, actualización y ajustes de los estudios y diseños, y construcción de puentes peatonales para acceso a las estaciones Calle 142, Calle 146, Mazurén y Toberín, así como de obras geométricas complementarias en la Autopista Norte – (Grupo A y Grupo B) – 19 de septiembre de 2025.
Contrato de Conservación CTO IDU 1776 de 2021 (Grupos A, B y C) – 24 de septiembre de 2025.
Conservación del espacio público y ciclorrutas en Bogotá D.C. – Grupo 2 (Grupo A) – 25 de septiembre de 2025.
Estos espacios de sensibilización estuvieron orientados a:
Promover la igualdad real de oportunidades entre hombres y mujeres en los entornos laborales vinculados a la ejecución de obras públicas.
Garantizar los derechos de las personas a habitar y transitar el espacio y el transporte público de manera segura y libre de violencia.
Socializar las rutas y líneas de atención existentes para la denuncia y atención de casos de violencia basada en género.
Brindar herramientas prácticas de actuación frente a presuntos casos de violencia de género, contribuyendo así a la construcción de espacios más inclusivos y respetuosos.
El IDU reitera su compromiso con la promoción de los derechos humanos, la prevención de todas las formas de violencia y discriminación, y el fortalecimiento de una cultura de respeto y equidad en el ámbito público y laboral.</t>
  </si>
  <si>
    <t>"Para el trimestre, el Instituto de Desarrollo Urbano – IDU, llevó a cabo cuatro (4) procesos de sensibilización dirigidos a los trabajadores de mano de obra no calificada vinculados a distintos proyectos de obra pública en la ciudad de Bogotá. Estas jornadas tuvieron como objetivo principal la promoción de los derechos de las mujeres, la equidad de género y la garantía del uso seguro y libre de discriminación del espacio y del transporte público.
Las actividades se desarrollaron en el marco de los siguientes proyectos:
Construcción para la adecuación al sistema Transmilenio de la avenida carrera 68 desde la carrera 9 hasta la autopista sur y obras complementarias en Bogotá. - Grupo 8 AV 68.
1A: Av Cali contrato 1670-2020.
1B: Av Cali contrato 1670-2020.
1C: Av Cali contrato 1670-2020.
Estos espacios de sensibilización estuvieron orientados a:
Promover la igualdad real de oportunidades entre hombres y mujeres en los entornos laborales vinculados a la ejecución de obras públicas.
Garantizar los derechos de las personas a habitar y transitar el espacio y el transporte público de manera segura y libre de violencia.
Socializar las rutas y líneas de atención existentes para la denuncia y atención de casos de violencia basada en género.
Brindar herramientas prácticas de actuación frente a presuntos casos de violencia de género, contribuyendo así a la construcción de espacios más inclusivos y respetuosos.
El IDU reitera su compromiso con la promoción de los derechos humanos, la prevención de todas las formas de violencia y discriminación, y el fortalecimiento de una cultura de respeto y equidad en el ámbito público y laboral."</t>
  </si>
  <si>
    <t xml:space="preserve">Procesos formativos para la cultura ciudadana en el desarrollo urbano de Bogotá </t>
  </si>
  <si>
    <t>Implementar procesos formativos para la cultura ciudadana y el desarrollo urbano  orientados a la ciudadanía en general, grupos y organizaciones sociales, civiles, ambientales, culturales, sin ánimo de lucro, el sector académico, las instituciones educativas distritales, gremios y demás actores del desarrollo urbano.</t>
  </si>
  <si>
    <t xml:space="preserve">Cantidad de procesos formativos para la cultura ciudadana y el desarrollo urbano implementados durante el año. </t>
  </si>
  <si>
    <t xml:space="preserve">30 procesos formativos para la cultura ciudadana y el desarrollo urbano. </t>
  </si>
  <si>
    <t>Durante el trimestre se llevaron a cabo dos actividades orientadas al fortalecimiento de la cultura ciudadana, con el objetivo de promover la apropiación y el cuidado de lo público en torno a los proyectos de infraestructura:
1: Diálogos con la ciudadanía para la formulación del Plan de Participación, realizado el 31 de enero de 2025
2: Movilidad al barrio: en la localidad de Tunjuelito, 29 de marzo de 2025</t>
  </si>
  <si>
    <t xml:space="preserve">El Instituto de Desarrollo Urbano (IDU) adelantó espacios de formación en cultura y participación ciudadana en torno a los proyectos IDU que se encuentran en ejecución.
Como parte de las acciones desarrolladas en el trimestre, se destaca actividads con entornos escolares como el Colegio Miguel Antonio Caro, actividades en articulación institucional como el día mundial contra el trabajo infantil, jornadas de la estraegia "Movilidad al barrio" en las localidades de Kennedy y Usme, escenarios de diálogo de la estrategia "Movilidad Incluyente" y una toma de espacio público en el Portal del Sur, en el marco del contrato 1013 de 2022. En ellas se fortalecieron las capacidades de las personas vinculadas en temas de participación y cultura ciudadana, apropiación y sostenibilidad de las obras IDU y enfoques diferenciales en el marco del uso y disfrute del espacio público. (9. Pacto por una movilidad incluyente - Portal Dorado, Actividad Colegio Miguel Antonio Caro, Conmemoración Distrital - Día Mundial contra el Trabajo Infantil, Espacio de formación y participación Plan de participación, Feria de Servicios , Nueva Dellhi, Movilidad al Barrio - Kennedy, Movilidad al Barrio - Usme, Movilidad al Barrio - Venecia, Pacto por una movilidad incluyente - Portal Suba, Recorrido - Transmicable San Cristobal, Taller Conociendo Mi Transmicable - Centro Amar AM, Taller Conociendo Mi Transmicable - Centro Amar PM, Toma Espacio Público - Portal Sur
Transmicable - Nuestros Derechos y Deberes para un Viaje de Todos. </t>
  </si>
  <si>
    <t xml:space="preserve">En el marco de las acciones desarrolladas durante el trimestre, el Instituto de Desarrollo Urbano (IDU) adelantó diversos espacios de formación en cultura y participación ciudadana, orientados a fortalecer el vínculo entre la ciudadanía y los proyectos de infraestructura que actualmente se encuentran en ejecución en el Distrito Capital.
Estas actividades, dirigidas a distintos grupos poblacionales y territorios, tuvieron como propósito promover el diálogo social, fomentar la corresponsabilidad en el cuidado del espacio público y fortalecer el sentido de pertenencia frente a las obras de movilidad sostenible impulsadas por la entidad.
A continuación, se destacan las principales jornadas realizadas:
1.        Recorrido TransMiCable Ciudad Bolívar con ediles de la localidad de San Cristóbal – 17 de julio de 2025.
2.        Recorrido TransMiCable Ciudad Bolívar con mujeres de la Casa de Igualdad de Oportunidades de San Cristóbal – 24 de julio de 2025.
3.        Recorrido TransMiCable con mujeres deportistas del colectivo SOFITO – 30 de julio de 2025.
4.        Jornada de Movilización Social en la localidad de Engativá – 19 de agosto de 2025.
5.        Jornada de Movilización Social en la localidad de San Cristóbal – 22 de agosto de 2025.
6.        Taller de formación en el Colegio Nueva Generación Altamira – Jornada 1 – 26 de agosto de 2025.
7.        Taller en el Colegio Nueva Generación Altamira – Jornada 2 – 27 de agosto de 2025.
8.        Taller en el Colegio Nueva Generación de Altamira – IED Altamira – Jornada 3 – 1 de septiembre de 2025.
9.        Actividad de sensibilización en la IED Altamira, sede C primaria – Jornada de la tarde – 15 de septiembre de 2025.
10.        Encuentro con la Fundación La Esperanza de Amaly – Villa Javier, San Cristóbal – 22 de septiembre de 2025.
11.        Macro jornada de movilidad en la localidad de San Cristóbal – 28 de julio de 2025.
12.        Actividad de sensibilización comunitaria en el sector Nuevo Horizonte – 23 de septiembre de 2025.
13.        Jornada de movilización social en la localidad de Usaquén – 30 de agosto de 2025.
14.        Avenida Mutis. (05-09-2025).
15.        Rendición de Cuentas a niñas y niños - Nodo Movilidad (05-09-2025)
Estas acciones contribuyen significativamente al fortalecimiento del relacionamiento institucional con la comunidad, facilitando escenarios de diálogo, apropiación social y corresponsabilidad ciudadana frente a las intervenciones urbanas que transforman el entorno, promueven la equidad territorial y consolidan una ciudad más incluyente y sostenible.
</t>
  </si>
  <si>
    <t xml:space="preserve">En el marco de las acciones desarrolladas durante el trimestre, el Instituto de Desarrollo Urbano (IDU) realizó ocho (8) espacios de formación en cultura y participación ciudadana, orientados a fortalecer el vínculo entre la ciudadanía y los proyectos de infraestructura que actualmente se encuentran en ejecución en el Distrito Capital.
Estas actividades, dirigidas a distintos grupos poblacionales y territorios, tuvieron como propósito promover el diálogo social, fomentar la corresponsabilidad en el cuidado del espacio público y fortalecer el sentido de pertenencia frente a las obras de movilidad sostenible impulsadas por la entidad.
A continuación, se destacan las principales jornadas realizadas:
	fundación la esperanza de Amaly- Villa Javier. San Cristóbal.
	Recorrido TransMiCable Ciudad Bolívar con el Consejo Local de Discapacidad de San Cristóbal.
	Pacto por una Movilidad Incluyente - Portal de Transmilenio 20 de Julio
	Movilidad al Barrio Ciudad Bolívar. 
	Movilidad al Barrio Engativá.
	Feria de Servicios en la Localidad de Bosa.
	Toma de la Ciclo-ruta en la Avenida primero de mayo con carrera décima, San Cristóbal. En el Marco del 25N.
	Recorrido Ciudad Bolívar con la Mesa de Discapacidad-Alcaldía de San Cristóbal.
Estas acciones contribuyen significativamente al fortalecimiento del relacionamiento institucional con la comunidad, facilitando escenarios de diálogo, apropiación social y corresponsabilidad ciudadana frente a las intervenciones urbanas que transforman el entorno, promueven la equidad territorial y consolidan una ciudad más incluyente y sostenible.
</t>
  </si>
  <si>
    <t xml:space="preserve">Acciones de comunicación territorial </t>
  </si>
  <si>
    <t>Diseñar y/o ejecutar estrategias de comunicación territorial a través acciones y tácticas para los diferentes grupos de valor que incluyen los enfoques de género, diferencial, ambiental y territorial para ser desarrolladas en el marco del Apéndice de Diálogo Ciudadano y Comunicación Estratégica de los proyectos.</t>
  </si>
  <si>
    <t xml:space="preserve">Cantidad de estrategias de comunicación territorial en el marco del Apéndice de Diálogo Ciudadano y Comunicación Estratégica de los proyectos diseñadas y/o ejecutadas. </t>
  </si>
  <si>
    <t xml:space="preserve">50 estrategias de comunicación territorial. </t>
  </si>
  <si>
    <t>Comunicaciones</t>
  </si>
  <si>
    <t xml:space="preserve">Para el trimestre se realizaron 6 estrategias de comunicación territorial en el marco de las brigadas tapahuecos y el proyectos corredor carrera séptima  </t>
  </si>
  <si>
    <t xml:space="preserve">La Oficina de Relacionamiento y Servicio a la Ciudadanía del IDU, adelantó un total de 17 estrategias de comunicación que tienen como objetivo viabilizar la comunicación territorial que adelanta la oficina. Entre las acciones del segundo semestre se destacan: 1.        Estrategia de comunicación interna y externa sobre Abecé del chat de Atención y Servicio a la Ciudadanía 
2.        Estrategia de comunicación para la publicación de la Carta de trato Digno
3.        Estrategia de comunicación para presentar la Oficina de Relacionamiento y Servicio a la Ciudadanía en el marco de los Encuentros con Propósito.
4.        Estrategias de comunicación para visibilizar las avanzadas sociales y los testimonios de la comunidad sobre los proyectos IDU en sus diferentes etapas. (Zonas Industriales, Usaquén, San Andresito de la 38, av Bosa Ciudad de Cali)
5.        Estrategia de Comunicación para dar a conocer las diferentes Rendiciones de Cuentas.
6.        Estrategia de comunicación para visibilizar el componente ambiental del proyecto avenida Rincón con la comunidad y su publicación en redes sociales.
7.        Estrategia de Comunicación para visibilizar actividades en el marco del mes LGTBI           Estrategia de Comunicación para visibilizar el día de la Afrocolombianidad.
8.        Estrategia de Comunicación para dar información sobre la brigada tapahuecos. 
9.        Estrategia de Comunicación para visibilizar el embellecimiento de la Plaza Fundacional de Usaquén. 
10.        Estrategia de Comunicación para visibilizar entregas de obra (avenida Boyacá con 170 y avenida La Sirena, puente bicipeatonal calle 80, 100 con suba), recorridos de obra ( El Tuno, Suba Cota) 
11.        Estrategia de Comunicación en apoyo a la marca colombiana Frisby. 
12.        Estrategia de Comunicación para visibilizar encuentros con los alcaldes de todas las localidades del Distrito.
13.        Estrategia de Comunicación para dar a conocer la participación del IDU en ExpoConstrucción 2025, realizada en Corferias. 
14.        Estrategia de Comunicación que incluye las acciones más significativas de cada mes, son presentadas a través de un boletín de prensa para la ORSC.
15.        Estrategia de Comunicación para visibilizar las acciones más significativas de la ORSC para el boletín informativo Infraestructura con Propósito.
16.        Gestión de articulación y relacionamiento que se ha realizado con gremios como Fenalco.
17. Socialización pmt avenida 68 grupo 8 </t>
  </si>
  <si>
    <t xml:space="preserve">Durante el tercer trimestre desde Comunicaciones se han implementado las siguientes acciones dentro del Plan de Participación Ciudadana. 
1.        Clínica Gestión Social, aprendizaje colectivo sobre la atención de calidad a la comunidad 
2.        Estrategia de comunicación Socialización Zonas Industriales
3.        Estrategia de comunicación Socialización San Andresito de la 38
4.        Gestión social AbeCé
5.        Piezas trámites Canales 
6.        Reunión Iserra 100 socialización Pmt 
7.        Socializaciones en la Mutis
8.        Video pintura fachadas Mutis 
9.        Video Feria de Servicios Mutis 
10.        Socialización pmt bicipuente peatonal Canal Salitre 
11.        Estrategia de comunicación para la socialización implosión Calle 13 puentes 
12.        Estrategia de comunicación Toma de Posesión Cali grupo 2 
13.        Estrategia de comunicación para el evento Zonas Industriales entrega 
14.        Mesa Equidad de Género 
15.        Reuniones alcaldías Engativá, Suba, Fontibón, Los Mártires, Santa Fe, Candelaria, Puente Aranda.
16.        Estrategia de comunicación para Entrega gimnasio al aire libre Mutis 
17.        Animación Calle 13 implosión
18.        Video Calle 13 implosión 
19.        Socialización con comerciantes sobre cursos del Sena Toberín 
20.        Comités de comunicaciones con los proyectos de manera bimensual.
21.        Presentación sobre la importancia de la gestión Social 
22.        Rendiciones de Cuentas cubrimiento Localidad 2- Chapinero
Fecha 2 de julio de 2025
Localidad 4- San Cristóbal
Fecha 9 de julio de 2025
Localidad 16- Puente Aranda
Fecha 16 de julio de 2025
Localidad 5- Usme
Fecha 23 de julio de 2025
Localidad 8- Kennedy
Fecha 30 de julio de 2025
Localidad 1- Usaquén 
Fecha 13 de agosto de 2025
Localidad 13- Teusaquillo
Fecha 27 de agosto de 2025
Localidad 7- Bosa
Fecha 20 de agosto 2025
Localidad 18- Rafael Uribe Uribe
Fecha 3 de septiembre de 2025
Localidad 10- Engativá
Fecha 10 de septiembre de 2025 
23.        Presentación mesa de trabajo con IPES 
24.        Información sobre desarrollo económico y apoyo a comerciantes por parte del IDU.
25.        Boletín interno ORSC julio, agosto y septiembre.
</t>
  </si>
  <si>
    <t>Durante el cuarto trimestre se implementaron  42 acciones de comunicación dentro del Plan de Participación Ciudadana:
1.Estrategia de socialización implosión puentes calle 13 
2. Mesa de trabajo con la Secretaría de  Movilidad 
3. Mesa de trabajo IPES
4. Presentación Potosí 
5. Estrategia de comunicación Canal Córdoba ciudades inteligentes con niños
6. Presentacion implosión calle 13 
7. Reunión socialización implosión calle 13 ORSC 
8. Articulación Sena para cursos con comerciantes
9. Estrategia de comunicación con  comerciantes 
10. Estrategia de comunicación corredor carrera séptima socialización predios 
11.Movilidad al barrio 
12. Reunión comunidad de Venecia socialización  pmt 
13. Estrategia de comunicación Video Bachue 
14. Puente Bicentenario 
15. Tapahuecos cancerológico 
16. video cambio Triangulo de las basuras 
17. Día de los niños ORSC 
18. Jornada de embellecimiento Villas de Granada 
19. Avanzada social María Paz
20. Reunión socialización  ALO NORTE 
21. Reunión socialización  Corabastos
22. Reunión compromisos Venecia 
23. Evento con los profesionales sociales de interventoría y contratista 
24. Video operativo Bicentenario 
25. Presentación Cámara de Comercio 
26. Presentación Alo Norte 
27. Entrega mutis 
28. Entrega avenida Rincón 127
29. Video fachadas avenida  Rincón
30. Video halloweeen 
31. Video Idpyba
32. Video mascotas disfrazadas 
33. Video reunión profesionales  sociales del contratista e interventoría
34. Testimonios avenida Laureano Gómez 
35. Estrategia de comunicación  Movilidad al Barrio Engativá 
36. Comercial de tv idu 
37. Socialización san Andresito 
38. IDIGER muro Santa Fe 
39.Reactivación económica Venecia 
40. Socialización Corabastos, María Paz 
41. Mesa de relacionamiento 42. Rendición de cuentas resumen video</t>
  </si>
  <si>
    <t>GESTIÓN PREDIAL CON PARTICIPACIÓN CIUDADANA</t>
  </si>
  <si>
    <t>Diseñar e implementar procesos de participación y diálogo con las comunidades para fortalecer el Plan de Acción de Reasentamiento por obra pública (PAR)</t>
  </si>
  <si>
    <t>Desarrollar habilidades y capacidades en los ciudadanos y grupos de interés, para entender, participar y aportar en los procesos de reasentamiento por obra pública</t>
  </si>
  <si>
    <t xml:space="preserve">Número de atenciones sociales y asesoría realizadas según cada PAR. </t>
  </si>
  <si>
    <t>100% de unidades acompañadas durante la vigencia.</t>
  </si>
  <si>
    <t xml:space="preserve"> DTDP</t>
  </si>
  <si>
    <t>Dirección Técnica de Predios</t>
  </si>
  <si>
    <t xml:space="preserve">Adriana Collazos </t>
  </si>
  <si>
    <t>Atención realizadas en el Trimestre un total de 409 unidades sociales de Enero a Marzo de 2025 correspondiente a 181 propietarios, 176 arrendatarios, 20 poseedores, 18 tenedores y 6 locatarios.</t>
  </si>
  <si>
    <t>Se realizaron los procesos de participación en el trimestre de abril, mayo y junio de 2025 a 1831 unidades sociales, correspondientes a 775 arrendatarios, 101 poseedores, 896 propietarios, 59 tenedores. A los cuales se les hizo asesoramiento en compensaciones sociales (742 US), recolección de documentos (363 US), apoyo a gestión de adquisiciones (201 US), apoyo para facilitar la entrega de predios (168 US), acompañamiento desde el componente técnico (100 US), asesoría jurídica (100 US), realización de censos (49 US),acompañamiento notificación de compensaciones (35 US), atender inquietudes sobre los segundos desembolsos en adquisición predial (20 US),  entre otros aspectos de acompañamiento y capacitación a unidades sociales.</t>
  </si>
  <si>
    <t>Se realizaron los procesos de participación en el trimestre de julio, agostos y septiembre de 2025 a 1728 unidades sociales, correspondientes a 914 arrendatarios, propietarios 667, tenedores 72, Poseedores 68.  A los cuales se les hizo asesoramiento en compensaciones sociales (635US), recolección de documentos (259 US), apoyo para facilitar la entrega de predios (130US), acompañamiento desde el componente técnico (100 US), asesoría jurídica (99US), realización de censos (49 US),acompañamiento notificación de compensaciones (35 US), atender inquietudes sobre los segundos desembolsos en adquisición predial (20 US),  entre otros aspectos de acompañamiento y capacitación a unidades sociales.</t>
  </si>
  <si>
    <t xml:space="preserve">Se realizaron los procesos de participación en el trimestre de octubre, noviembre y diciembre de 2025 a 1695 unidades sociales, correspondientes a 795 arrendatarios, propietarios 744, tenedores 38, Poseedores 116, usufructuario 2. A los cuales se les hizo asesoramiento en compensaciones sociales en los siguientes temas:  Acompañamiento asesoría compensaciones a 875 Unidades sociales; Apoyo gestión de adquisición 750 Unidades sociales; Asesoría juridica 37 US; Acompañamiento Avalúo  a 37 US; Acompñamiento Notificación de compensación a 6 US; Acompañamiento Renobo y Caja de Vivienda a 8 US.  
</t>
  </si>
  <si>
    <t>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</si>
  <si>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</si>
  <si>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Acciones comunicativas realizadas</t>
  </si>
  <si>
    <t xml:space="preserve">Realizar por lo menos una (1) reunión de socialización del Plan de Acción de Reasentamiento (PAR) para que los proyectos que inicien su PAR durante la vigencia. </t>
  </si>
  <si>
    <t>1 Reunión de socialización Cable Aéreo Ciudad Bolívar con la Junta Administradora Local el 26 de febrero de 2025</t>
  </si>
  <si>
    <t xml:space="preserve">- Reuniones de socialización: 
1 reunión con comunidad para socialización del proyecto Jorge Eliécer Gaitán que se realizó el 3 de mayo de 2025. Se anexa Acta de asistencia.
1 reunión con comunidad para socialización del proyecto AV. Jorge Gaitán Cortés que se llevó a cabo el 7 de junio de 2025,lugar Salón Comunal Barrio El Carmen, ubicado. Se anexa acta y listado de asistencia.
1. Reunión de socialización proyecto NQS que se llevó a cabo el 17 de junio de 2025.
1 Reunión de Socialización proyecto Alo Norte del 25 de junio de 2025.
1. Reunión con la JAL de San Cristóbal, para verificación de avance de obra realizada el 21 de mayo de 2025
</t>
  </si>
  <si>
    <t>1 Reunión de socialización del proyecto San Cristóbal  que se desarrolló el 1 de agosto de2025. Se anexa acta de asistencia.</t>
  </si>
  <si>
    <t>1 reunión de socialización con INVIAS para la socialización del Estado del Predio cuyo propietario es INVIAS y se requiere para la construcción del proyecto Cable Aéreo Potosí.</t>
  </si>
  <si>
    <t>Diseñar e implementar un plan estratégico de comunicación para la participación ciudadana en el marco del proceso de adquisición predial, que propendan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</si>
  <si>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</si>
  <si>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 xml:space="preserve">Porcentaje de unidades sociales en predios con oferta de compra notificada debidamente comunicados de los procedimientos y requisitos del proceso para su reconocimiento económico. </t>
  </si>
  <si>
    <t xml:space="preserve">100% de unidades sociales en predios con oferta de compra notificada debidamente comunicados de los procedimientos y requisitos del proceso para su reconocimiento económico. </t>
  </si>
  <si>
    <t>En el trimestre se hizo el acompañamiento 109 Unidades sociales debidamente notificadas con Resolución de pago de compensaciones para el proceso de reconocimiento económico, correspondiente a Av 68(16); 84; Metro (8); San Cristóbal (1)</t>
  </si>
  <si>
    <t>PLAN DE PARTICIPACIÓN CIUDADANA</t>
  </si>
  <si>
    <t xml:space="preserve">INSTITUTO DE DESARROLLO URBANO </t>
  </si>
  <si>
    <t>Nombre de la actividad/Acción de gestión institucional</t>
  </si>
  <si>
    <t>Instrumento de planeación asociado a la acción de gestión institucional</t>
  </si>
  <si>
    <t xml:space="preserve">Objetivo de la actividad 
</t>
  </si>
  <si>
    <t>Plan de Acción</t>
  </si>
  <si>
    <t>Desarollar los  espacios de participación denominados "Comités IDU" en el que se identifiquen las iniciativas ciudadanas frente a los proyectos, se informe a la comunidad sobre las obras y las posibles afectaciones, propiciar los espacios de articulación interinstitucional para facilitar el desarrollo del proyecto y promover la apropiación y conservación de las obras.</t>
  </si>
  <si>
    <t>500 espacios  de participación y relacionamiento ciudadano desarrollados</t>
  </si>
  <si>
    <t xml:space="preserve">Actas
Registro fotografico 
Listados de asistencia </t>
  </si>
  <si>
    <t>400 espacios</t>
  </si>
  <si>
    <t xml:space="preserve">actas
Registro fotografico 
</t>
  </si>
  <si>
    <t xml:space="preserve">Mesas de Construcción de Ciudad y Ciudadanía </t>
  </si>
  <si>
    <t xml:space="preserve">Desarrollar las Mesas de Construcción de Ciudad y Ciudadanía como escenarios de diálogo en clave de desarrollo urbano y cultura ciudadana en torno a los proyectos IDU. </t>
  </si>
  <si>
    <t>Cantidad de  Mesas de Construcción de Ciudad y Ciudadanía como escenarios de diálogo en clave de desarrollo urbano y cultura ciudadana en torno a los proyectos IDU desarrolados.</t>
  </si>
  <si>
    <t xml:space="preserve">5 Mesas de Construcción de Ciudad y Ciudadanía </t>
  </si>
  <si>
    <t xml:space="preserve">Formación y cultura ciudadana para fortalecer la participación ciudadana incidente en el marco de los proyectos IDU. </t>
  </si>
  <si>
    <t>Plan Sectorial</t>
  </si>
  <si>
    <t xml:space="preserve">15 procesos formativos en clave e género </t>
  </si>
  <si>
    <t>Implementar procesos formativos para la cultura ciudadana y el desarrollo urbano  orientados a la ciudanía en general, grupos y organizaciones sociales, civiles, ambientales, culturales, sin ánimo de lucro, el sector académico, las instituciones educativas distritales, gremios y demás actores del desarrollo urbano.</t>
  </si>
  <si>
    <t xml:space="preserve">10 estrategias de comunicación territorial. </t>
  </si>
  <si>
    <t xml:space="preserve">Intervenciones en espacio público </t>
  </si>
  <si>
    <t xml:space="preserve">Desarrollar intervenciones en el espacio público que fortalezcan la apropiación social de los proyectos IDU por parte de la ciudadanía, a través de acciones pedagógicas, con enfoque comunicativo para fortalecer la información y la cultura ciudadana.  </t>
  </si>
  <si>
    <t xml:space="preserve">Cantidad de intervenciones en el espacio público que fortalezcan la apropiación social de los proyectos IDU por parte de la ciudadanía desarrolladas. </t>
  </si>
  <si>
    <t xml:space="preserve">15 interveciones en espacio público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</si>
  <si>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</si>
  <si>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</si>
  <si>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</si>
  <si>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</si>
  <si>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</si>
  <si>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</si>
  <si>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</si>
  <si>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</si>
  <si>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</si>
  <si>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</si>
  <si>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</si>
  <si>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</si>
  <si>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</si>
  <si>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</si>
  <si>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</si>
  <si>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</si>
  <si>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</si>
  <si>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</si>
  <si>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</si>
  <si>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</si>
  <si>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En el trimestre abril, mayo y junio de 2025, se hizo el acompañamiento a 106 Unidades sociales que se encuentran con resoluciones de compensaciones sociales aprobadas y en proceso de notificación para el reconocimiento económico, correspondiente a los proyectos Cable Aéreo San Cristóbal (64), Av. 68 (24); Centenario (12); Guayacanes (4); Cali (1), Metro(1). Las unidades con reconocimiento fueron arrendatarios, tenedores, propietarios, y poseedores para un total de reconocimientos económicos por valor de $801.887.345.</t>
  </si>
  <si>
    <t>En el trimestre julio, agosto y septiembre de 2025, se hizo el acompañamiento a 245 Unidades sociales que se encuentran con resoluciones de compensaciones sociales aprobadas y en proceso de notificación para el reconocimiento económico, correspondiente a los proyectos Cable Aéreo San Cristóbal (67 Unidades sociales), Av. 68 (24); Centenario (55 unidades sociales); Av. 68 (46 unidades sociales); Av. Cali (40 unidades sociales), NQS(14 unidades sociales). Metro (1 unidad social.  Las unidades con reconocimiento fueron arrendatarios, Poseedores, propietarios, mejoratario, tenedor, por un valor de $348.817.087.</t>
  </si>
  <si>
    <t>En el trimestre Octubre, Noviembre y diciembre de 2025, se hizo el acompañamiento a 331 Unidades sociales que se encuentran con resoluciones de compensaciones sociales aprobadas y en proceso de notificación para el reconocimiento económico, correspondiente a los proyectos: Potosí - 120 Unidades sociales con Resolución de compensación por un valor de 1.936.362.088; San Cristóbal - 77 US por un valor de $1.252.652.184; Avenida 68 - 55 US por un valor en compensaciones de $1.506.184.862; Avenida Cali - 45 Unidades sociales por un valor de reconocimiento de $1.873.912.047; Centenario - 20 Unidades sociales por un valor de reconocimiento de compensaciones sociales de $180.823.262; Proyecto Tintal - 7 Unidades sociales por un valor reconocido de 67.043.8559; Proyecto Guayacanes - 2 US por un valor de reconocido de compensaciones de 15.744.501; Metro - 2 Us valor de compensaciones sociales de 24.220.516; proyecto Mutis - 2 US por un valor de 12.064.500 y finalmente proyecto Caracas - 1 Unidad social por un valor de 23.522254. 
 Cable Aéreo San Cristóbal (67 Unidades sociales), Av. 68 (24); Centenario (55 unidades sociales); Av. 68 (46 unidades sociales); Av. Cali (40 unidades sociales), NQS(14 unidades sociales). Metro (1 unidad social.  Las unidades con reconocimiento fueron arrendatarios, Poseedores, propietarios, mejoratario, tenedor, por un valor de $348.817.087.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</si>
</sst>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Calibri"/>
      <scheme val="minor"/>
    </font>
    <font>
      <sz val="8"/>
      <color theme="1"/>
      <name val="Arial"/>
    </font>
    <font>
      <b/>
      <sz val="8"/>
      <color theme="1"/>
      <name val="Arial"/>
    </font>
    <font>
      <sz val="11"/>
      <name val="Calibri"/>
    </font>
    <font>
      <sz val="8"/>
      <color rgb="FF000000"/>
      <name val="Arial"/>
    </font>
    <font>
      <sz val="8"/>
      <color rgb="FF38761D"/>
      <name val="Arial"/>
    </font>
    <font>
      <sz val="8"/>
      <color rgb="FFFF00FF"/>
      <name val="Arial"/>
    </font>
    <font>
      <sz val="11"/>
      <color theme="1"/>
      <name val="Calibri"/>
    </font>
    <font>
      <sz val="8"/>
      <name val="Arial"/>
    </font>
    <font>
      <b/>
      <sz val="8"/>
      <name val="Arial"/>
    </font>
    <font>
      <sz val="11"/>
      <name val="Calibri"/>
      <scheme val="minor"/>
    </font>
    <font>
      <u/>
      <sz val="8"/>
      <name val="Arial"/>
    </font>
  </fonts>
  <fills count="11">
    <fill>
      <patternFill patternType="none"/>
    </fill>
    <fill>
      <patternFill patternType="gray125"/>
    </fill>
    <fill>
      <patternFill patternType="solid">
        <fgColor theme="0"/>
        <bgColor theme="0"/>
      </patternFill>
    </fill>
    <fill>
      <patternFill patternType="solid">
        <fgColor rgb="FF073763"/>
        <bgColor rgb="FF073763"/>
      </patternFill>
    </fill>
    <fill>
      <patternFill patternType="solid">
        <fgColor rgb="FFCFE2F3"/>
        <bgColor rgb="FFCFE2F3"/>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F2F2F2"/>
        <bgColor rgb="FFF2F2F2"/>
      </patternFill>
    </fill>
    <fill>
      <patternFill patternType="solid">
        <fgColor rgb="FFE7E6E6"/>
        <bgColor rgb="FFE7E6E6"/>
      </patternFill>
    </fill>
    <fill>
      <patternFill patternType="solid">
        <fgColor rgb="FF00B0F0"/>
        <bgColor rgb="FF00B0F0"/>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diagonal/>
    </border>
  </borders>
  <cellStyleXfs count="1">
    <xf numFmtId="0" fontId="0" fillId="0" borderId="0"/>
  </cellStyleXfs>
  <cellXfs count="78">
    <xf numFmtId="0" fontId="0" fillId="0" borderId="0" xfId="0"/>
    <xf numFmtId="0" fontId="1" fillId="0" borderId="0" xfId="0" applyFont="1" applyAlignment="1">
      <alignment horizontal="center" vertical="center"/>
    </xf>
    <xf numFmtId="0" fontId="4" fillId="7"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3" fontId="4" fillId="7" borderId="13"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2" borderId="16" xfId="0" applyFont="1" applyFill="1" applyBorder="1" applyAlignment="1">
      <alignment horizontal="center" vertical="center" wrapText="1"/>
    </xf>
    <xf numFmtId="0" fontId="1"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3" xfId="0" applyFont="1" applyFill="1" applyBorder="1" applyAlignment="1">
      <alignment horizontal="center" vertical="center" wrapText="1"/>
    </xf>
    <xf numFmtId="3" fontId="5" fillId="7" borderId="1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3" fontId="6" fillId="7" borderId="13"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0" fontId="7" fillId="0" borderId="0" xfId="0" applyFont="1"/>
    <xf numFmtId="0" fontId="3" fillId="0" borderId="2" xfId="0" applyFont="1" applyBorder="1"/>
    <xf numFmtId="0" fontId="3" fillId="0" borderId="3" xfId="0" applyFont="1" applyBorder="1"/>
    <xf numFmtId="0" fontId="2" fillId="6" borderId="6" xfId="0" applyFont="1" applyFill="1" applyBorder="1" applyAlignment="1">
      <alignment horizontal="center" vertical="center" wrapText="1"/>
    </xf>
    <xf numFmtId="0" fontId="3" fillId="0" borderId="10" xfId="0" applyFont="1" applyBorder="1"/>
    <xf numFmtId="0" fontId="3" fillId="0" borderId="8" xfId="0" applyFont="1" applyBorder="1"/>
    <xf numFmtId="0" fontId="3" fillId="0" borderId="14" xfId="0" applyFont="1" applyBorder="1"/>
    <xf numFmtId="0" fontId="3" fillId="0" borderId="15" xfId="0" applyFont="1" applyBorder="1"/>
    <xf numFmtId="0" fontId="3" fillId="0" borderId="11" xfId="0" applyFont="1" applyBorder="1"/>
    <xf numFmtId="0" fontId="3" fillId="0" borderId="12" xfId="0" applyFont="1" applyBorder="1"/>
    <xf numFmtId="0" fontId="3" fillId="0" borderId="9" xfId="0" applyFont="1" applyBorder="1"/>
    <xf numFmtId="0" fontId="2" fillId="6"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0" borderId="0" xfId="0" applyFont="1" applyAlignment="1">
      <alignment horizontal="center" vertical="center"/>
    </xf>
    <xf numFmtId="0" fontId="10" fillId="0" borderId="0" xfId="0" applyFont="1"/>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7"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7" borderId="13" xfId="0" applyNumberFormat="1" applyFont="1" applyFill="1" applyBorder="1" applyAlignment="1">
      <alignment horizontal="center" vertical="center"/>
    </xf>
    <xf numFmtId="0" fontId="8" fillId="7" borderId="13" xfId="0" applyFont="1" applyFill="1" applyBorder="1" applyAlignment="1">
      <alignment horizontal="center" vertical="center" wrapText="1"/>
    </xf>
    <xf numFmtId="0" fontId="11" fillId="7" borderId="13" xfId="0" applyFont="1" applyFill="1" applyBorder="1" applyAlignment="1">
      <alignment horizontal="center" vertical="center" wrapText="1"/>
    </xf>
    <xf numFmtId="10" fontId="9" fillId="7" borderId="4" xfId="0" applyNumberFormat="1" applyFont="1" applyFill="1" applyBorder="1" applyAlignment="1">
      <alignment horizontal="center" vertical="center" wrapText="1"/>
    </xf>
    <xf numFmtId="10" fontId="9"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10" fontId="9"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0" fontId="9" fillId="0" borderId="4" xfId="0" applyNumberFormat="1" applyFont="1" applyBorder="1" applyAlignment="1">
      <alignment horizontal="center" vertical="center"/>
    </xf>
    <xf numFmtId="3" fontId="8" fillId="2" borderId="13"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4" xfId="0"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0" borderId="4" xfId="0" applyFont="1" applyBorder="1" applyAlignment="1">
      <alignment horizontal="center" vertical="center" wrapText="1"/>
    </xf>
    <xf numFmtId="3" fontId="8" fillId="7" borderId="1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3" fontId="8" fillId="7" borderId="3" xfId="0" applyNumberFormat="1" applyFont="1" applyFill="1" applyBorder="1" applyAlignment="1">
      <alignment horizontal="center" vertical="center" wrapText="1"/>
    </xf>
    <xf numFmtId="9" fontId="8" fillId="2" borderId="13" xfId="0" applyNumberFormat="1"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0" fontId="8"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view="pageBreakPreview" zoomScale="40" zoomScaleNormal="70" zoomScaleSheetLayoutView="40" workbookViewId="0">
      <pane ySplit="7" topLeftCell="A8" activePane="bottomLeft" state="frozen"/>
      <selection pane="bottomLeft" activeCell="D9" sqref="D9"/>
    </sheetView>
  </sheetViews>
  <sheetFormatPr baseColWidth="10" defaultColWidth="14.36328125" defaultRowHeight="15" customHeight="1" x14ac:dyDescent="0.35"/>
  <cols>
    <col min="1" max="1" width="10.90625" style="38" customWidth="1"/>
    <col min="2" max="2" width="7.08984375" style="38" customWidth="1"/>
    <col min="3" max="3" width="10.6328125" style="38" customWidth="1"/>
    <col min="4" max="4" width="21.6328125" style="38" customWidth="1"/>
    <col min="5" max="5" width="18.453125" style="38" customWidth="1"/>
    <col min="6" max="6" width="14.26953125" style="38" customWidth="1"/>
    <col min="7" max="7" width="11.81640625" style="38" customWidth="1"/>
    <col min="8" max="8" width="7.90625" style="38" customWidth="1"/>
    <col min="9" max="9" width="12.6328125" style="38" customWidth="1"/>
    <col min="10" max="10" width="16" style="38" customWidth="1"/>
    <col min="11" max="11" width="11.7265625" style="38" customWidth="1"/>
    <col min="12" max="12" width="10.08984375" style="38" customWidth="1"/>
    <col min="13" max="13" width="13.453125" style="38" customWidth="1"/>
    <col min="14" max="14" width="16.1796875" style="38" customWidth="1"/>
    <col min="15" max="15" width="18" style="38" customWidth="1"/>
    <col min="16" max="16" width="5" style="38" customWidth="1"/>
    <col min="17" max="17" width="13.453125" style="38" customWidth="1"/>
    <col min="18" max="18" width="19.08984375" style="38" customWidth="1"/>
    <col min="19" max="19" width="10.90625" style="38" customWidth="1"/>
    <col min="20" max="20" width="12.90625" style="38" customWidth="1"/>
    <col min="21" max="21" width="40.90625" style="38" customWidth="1"/>
    <col min="22" max="22" width="8.6328125" style="38" customWidth="1"/>
    <col min="23" max="23" width="16.26953125" style="38" customWidth="1"/>
    <col min="24" max="24" width="55.6328125" style="38" customWidth="1"/>
    <col min="25" max="25" width="6.81640625" style="38" customWidth="1"/>
    <col min="26" max="26" width="15.6328125" style="38" customWidth="1"/>
    <col min="27" max="27" width="42.81640625" style="38" customWidth="1"/>
    <col min="28" max="28" width="11" style="38" customWidth="1"/>
    <col min="29" max="16384" width="14.36328125" style="38"/>
  </cols>
  <sheetData>
    <row r="1" spans="1:28" ht="15" customHeight="1" x14ac:dyDescent="0.35">
      <c r="A1" s="35"/>
      <c r="B1" s="35"/>
      <c r="C1" s="35"/>
      <c r="D1" s="36"/>
      <c r="E1" s="36"/>
      <c r="F1" s="36"/>
      <c r="G1" s="36"/>
      <c r="H1" s="36"/>
      <c r="I1" s="36"/>
      <c r="J1" s="36"/>
      <c r="K1" s="36"/>
      <c r="L1" s="36"/>
      <c r="M1" s="36"/>
      <c r="N1" s="36"/>
      <c r="O1" s="36"/>
      <c r="P1" s="37"/>
      <c r="Q1" s="36"/>
      <c r="R1" s="36"/>
      <c r="S1" s="36"/>
      <c r="T1" s="36"/>
      <c r="U1" s="36"/>
      <c r="V1" s="36"/>
      <c r="W1" s="36"/>
      <c r="X1" s="36"/>
      <c r="Y1" s="36"/>
      <c r="Z1" s="35"/>
      <c r="AA1" s="35"/>
      <c r="AB1" s="37"/>
    </row>
    <row r="2" spans="1:28" ht="29.25" customHeight="1" x14ac:dyDescent="0.35">
      <c r="A2" s="39" t="s">
        <v>0</v>
      </c>
      <c r="B2" s="17"/>
      <c r="C2" s="17"/>
      <c r="D2" s="17"/>
      <c r="E2" s="17"/>
      <c r="F2" s="17"/>
      <c r="G2" s="17"/>
      <c r="H2" s="17"/>
      <c r="I2" s="17"/>
      <c r="J2" s="17"/>
      <c r="K2" s="17"/>
      <c r="L2" s="17"/>
      <c r="M2" s="17"/>
      <c r="N2" s="17"/>
      <c r="O2" s="17"/>
      <c r="P2" s="17"/>
      <c r="Q2" s="17"/>
      <c r="R2" s="17"/>
      <c r="S2" s="17"/>
      <c r="T2" s="17"/>
      <c r="U2" s="17"/>
      <c r="V2" s="17"/>
      <c r="W2" s="17"/>
      <c r="X2" s="17"/>
      <c r="Y2" s="17"/>
      <c r="Z2" s="17"/>
      <c r="AA2" s="17"/>
      <c r="AB2" s="18"/>
    </row>
    <row r="3" spans="1:28" ht="14.5" x14ac:dyDescent="0.35">
      <c r="A3" s="40" t="s">
        <v>1</v>
      </c>
      <c r="B3" s="17"/>
      <c r="C3" s="18"/>
      <c r="D3" s="40" t="s">
        <v>2</v>
      </c>
      <c r="E3" s="17"/>
      <c r="F3" s="17"/>
      <c r="G3" s="17"/>
      <c r="H3" s="17"/>
      <c r="I3" s="18"/>
      <c r="J3" s="41" t="s">
        <v>3</v>
      </c>
      <c r="K3" s="40">
        <v>2025</v>
      </c>
      <c r="L3" s="17"/>
      <c r="M3" s="17"/>
      <c r="N3" s="17"/>
      <c r="O3" s="17"/>
      <c r="P3" s="17"/>
      <c r="Q3" s="17"/>
      <c r="R3" s="17"/>
      <c r="S3" s="17"/>
      <c r="T3" s="17"/>
      <c r="U3" s="17"/>
      <c r="V3" s="17"/>
      <c r="W3" s="17"/>
      <c r="X3" s="17"/>
      <c r="Y3" s="17"/>
      <c r="Z3" s="17"/>
      <c r="AA3" s="17"/>
      <c r="AB3" s="18"/>
    </row>
    <row r="4" spans="1:28" ht="10.5" customHeight="1" x14ac:dyDescent="0.3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37"/>
    </row>
    <row r="5" spans="1:28" ht="28.5" customHeight="1" x14ac:dyDescent="0.35">
      <c r="A5" s="39" t="s">
        <v>4</v>
      </c>
      <c r="B5" s="17"/>
      <c r="C5" s="17"/>
      <c r="D5" s="17"/>
      <c r="E5" s="17"/>
      <c r="F5" s="17"/>
      <c r="G5" s="17"/>
      <c r="H5" s="17"/>
      <c r="I5" s="17"/>
      <c r="J5" s="17"/>
      <c r="K5" s="17"/>
      <c r="L5" s="17"/>
      <c r="M5" s="17"/>
      <c r="N5" s="17"/>
      <c r="O5" s="18"/>
      <c r="P5" s="39" t="s">
        <v>5</v>
      </c>
      <c r="Q5" s="17"/>
      <c r="R5" s="17"/>
      <c r="S5" s="17"/>
      <c r="T5" s="17"/>
      <c r="U5" s="17"/>
      <c r="V5" s="17"/>
      <c r="W5" s="17"/>
      <c r="X5" s="17"/>
      <c r="Y5" s="17"/>
      <c r="Z5" s="17"/>
      <c r="AA5" s="18"/>
      <c r="AB5" s="43" t="s">
        <v>6</v>
      </c>
    </row>
    <row r="6" spans="1:28" ht="31.5" customHeight="1" x14ac:dyDescent="0.35">
      <c r="A6" s="44" t="s">
        <v>7</v>
      </c>
      <c r="B6" s="45" t="s">
        <v>8</v>
      </c>
      <c r="C6" s="21"/>
      <c r="D6" s="44" t="s">
        <v>9</v>
      </c>
      <c r="E6" s="44" t="s">
        <v>10</v>
      </c>
      <c r="F6" s="44" t="s">
        <v>11</v>
      </c>
      <c r="G6" s="44" t="s">
        <v>12</v>
      </c>
      <c r="H6" s="44" t="s">
        <v>13</v>
      </c>
      <c r="I6" s="44" t="s">
        <v>14</v>
      </c>
      <c r="J6" s="46" t="s">
        <v>15</v>
      </c>
      <c r="K6" s="44" t="s">
        <v>16</v>
      </c>
      <c r="L6" s="44" t="s">
        <v>17</v>
      </c>
      <c r="M6" s="44" t="s">
        <v>18</v>
      </c>
      <c r="N6" s="44" t="s">
        <v>19</v>
      </c>
      <c r="O6" s="44" t="s">
        <v>20</v>
      </c>
      <c r="P6" s="47" t="s">
        <v>21</v>
      </c>
      <c r="Q6" s="17"/>
      <c r="R6" s="18"/>
      <c r="S6" s="47" t="s">
        <v>22</v>
      </c>
      <c r="T6" s="17"/>
      <c r="U6" s="18"/>
      <c r="V6" s="47" t="s">
        <v>23</v>
      </c>
      <c r="W6" s="17"/>
      <c r="X6" s="18"/>
      <c r="Y6" s="47" t="s">
        <v>24</v>
      </c>
      <c r="Z6" s="17"/>
      <c r="AA6" s="18"/>
      <c r="AB6" s="26"/>
    </row>
    <row r="7" spans="1:28" ht="21" x14ac:dyDescent="0.35">
      <c r="A7" s="20"/>
      <c r="B7" s="24"/>
      <c r="C7" s="25"/>
      <c r="D7" s="20"/>
      <c r="E7" s="20"/>
      <c r="F7" s="20"/>
      <c r="G7" s="20"/>
      <c r="H7" s="20"/>
      <c r="I7" s="20"/>
      <c r="J7" s="48" t="s">
        <v>25</v>
      </c>
      <c r="K7" s="20"/>
      <c r="L7" s="20"/>
      <c r="M7" s="20"/>
      <c r="N7" s="20"/>
      <c r="O7" s="20"/>
      <c r="P7" s="48" t="s">
        <v>7</v>
      </c>
      <c r="Q7" s="48" t="s">
        <v>26</v>
      </c>
      <c r="R7" s="48" t="s">
        <v>27</v>
      </c>
      <c r="S7" s="48" t="s">
        <v>7</v>
      </c>
      <c r="T7" s="48" t="s">
        <v>26</v>
      </c>
      <c r="U7" s="48" t="s">
        <v>27</v>
      </c>
      <c r="V7" s="48" t="s">
        <v>7</v>
      </c>
      <c r="W7" s="48" t="s">
        <v>26</v>
      </c>
      <c r="X7" s="48" t="s">
        <v>27</v>
      </c>
      <c r="Y7" s="48" t="s">
        <v>7</v>
      </c>
      <c r="Z7" s="48" t="s">
        <v>28</v>
      </c>
      <c r="AA7" s="48" t="s">
        <v>27</v>
      </c>
      <c r="AB7" s="20"/>
    </row>
    <row r="8" spans="1:28" ht="126" customHeight="1" x14ac:dyDescent="0.35">
      <c r="A8" s="49">
        <v>1</v>
      </c>
      <c r="B8" s="50" t="s">
        <v>29</v>
      </c>
      <c r="C8" s="21"/>
      <c r="D8" s="51" t="s">
        <v>30</v>
      </c>
      <c r="E8" s="52" t="s">
        <v>31</v>
      </c>
      <c r="F8" s="52" t="s">
        <v>32</v>
      </c>
      <c r="G8" s="53" t="s">
        <v>33</v>
      </c>
      <c r="H8" s="52">
        <v>400</v>
      </c>
      <c r="I8" s="52" t="s">
        <v>34</v>
      </c>
      <c r="J8" s="52" t="s">
        <v>35</v>
      </c>
      <c r="K8" s="54">
        <v>45658</v>
      </c>
      <c r="L8" s="55">
        <v>46022</v>
      </c>
      <c r="M8" s="56" t="s">
        <v>36</v>
      </c>
      <c r="N8" s="56" t="s">
        <v>37</v>
      </c>
      <c r="O8" s="57" t="s">
        <v>38</v>
      </c>
      <c r="P8" s="51">
        <v>134</v>
      </c>
      <c r="Q8" s="58">
        <f t="shared" ref="Q8:Q15" si="0">P8/H8</f>
        <v>0.33500000000000002</v>
      </c>
      <c r="R8" s="51" t="s">
        <v>39</v>
      </c>
      <c r="S8" s="52">
        <v>126</v>
      </c>
      <c r="T8" s="59">
        <f t="shared" ref="T8:T10" si="1">S8/K8</f>
        <v>2.7596478163739104E-3</v>
      </c>
      <c r="U8" s="52" t="s">
        <v>40</v>
      </c>
      <c r="V8" s="60">
        <v>108</v>
      </c>
      <c r="W8" s="59">
        <f>V8/K8*100</f>
        <v>0.23654124140347804</v>
      </c>
      <c r="X8" s="52" t="s">
        <v>41</v>
      </c>
      <c r="Y8" s="61">
        <v>80</v>
      </c>
      <c r="Z8" s="62">
        <f>Y8/H8</f>
        <v>0.2</v>
      </c>
      <c r="AA8" s="63" t="s">
        <v>42</v>
      </c>
      <c r="AB8" s="64">
        <f t="shared" ref="AB8:AB10" si="2">(SUM(P8,S8,V8,Y8))/H8</f>
        <v>1.1200000000000001</v>
      </c>
    </row>
    <row r="9" spans="1:28" ht="99.75" customHeight="1" x14ac:dyDescent="0.35">
      <c r="A9" s="49">
        <v>2</v>
      </c>
      <c r="B9" s="22"/>
      <c r="C9" s="23"/>
      <c r="D9" s="51" t="s">
        <v>43</v>
      </c>
      <c r="E9" s="52" t="s">
        <v>44</v>
      </c>
      <c r="F9" s="52" t="s">
        <v>45</v>
      </c>
      <c r="G9" s="53" t="s">
        <v>46</v>
      </c>
      <c r="H9" s="52">
        <v>300</v>
      </c>
      <c r="I9" s="52" t="s">
        <v>47</v>
      </c>
      <c r="J9" s="52" t="s">
        <v>35</v>
      </c>
      <c r="K9" s="54">
        <v>45658</v>
      </c>
      <c r="L9" s="55">
        <v>46022</v>
      </c>
      <c r="M9" s="56" t="s">
        <v>36</v>
      </c>
      <c r="N9" s="56" t="s">
        <v>37</v>
      </c>
      <c r="O9" s="57" t="s">
        <v>38</v>
      </c>
      <c r="P9" s="51">
        <v>83</v>
      </c>
      <c r="Q9" s="58">
        <f t="shared" si="0"/>
        <v>0.27666666666666667</v>
      </c>
      <c r="R9" s="51" t="s">
        <v>48</v>
      </c>
      <c r="S9" s="52">
        <v>167</v>
      </c>
      <c r="T9" s="59">
        <f t="shared" si="1"/>
        <v>3.6576284550352621E-3</v>
      </c>
      <c r="U9" s="52" t="s">
        <v>49</v>
      </c>
      <c r="V9" s="60">
        <v>119</v>
      </c>
      <c r="W9" s="59">
        <f t="shared" ref="W9:W10" si="3">V9/K9</f>
        <v>2.6063340487975819E-3</v>
      </c>
      <c r="X9" s="52" t="s">
        <v>41</v>
      </c>
      <c r="Y9" s="61">
        <v>179</v>
      </c>
      <c r="Z9" s="62">
        <f>Y9/K9</f>
        <v>3.9204520565946826E-3</v>
      </c>
      <c r="AA9" s="63" t="s">
        <v>50</v>
      </c>
      <c r="AB9" s="64">
        <f t="shared" si="2"/>
        <v>1.8266666666666667</v>
      </c>
    </row>
    <row r="10" spans="1:28" ht="99.75" customHeight="1" x14ac:dyDescent="0.35">
      <c r="A10" s="49">
        <v>3</v>
      </c>
      <c r="B10" s="22"/>
      <c r="C10" s="23"/>
      <c r="D10" s="51" t="s">
        <v>51</v>
      </c>
      <c r="E10" s="52" t="s">
        <v>52</v>
      </c>
      <c r="F10" s="52" t="s">
        <v>53</v>
      </c>
      <c r="G10" s="53" t="s">
        <v>54</v>
      </c>
      <c r="H10" s="52">
        <v>20</v>
      </c>
      <c r="I10" s="52" t="s">
        <v>55</v>
      </c>
      <c r="J10" s="52" t="s">
        <v>35</v>
      </c>
      <c r="K10" s="54">
        <v>45658</v>
      </c>
      <c r="L10" s="55">
        <v>46022</v>
      </c>
      <c r="M10" s="56" t="s">
        <v>36</v>
      </c>
      <c r="N10" s="56" t="s">
        <v>37</v>
      </c>
      <c r="O10" s="57" t="s">
        <v>38</v>
      </c>
      <c r="P10" s="51">
        <v>0</v>
      </c>
      <c r="Q10" s="58">
        <f t="shared" si="0"/>
        <v>0</v>
      </c>
      <c r="R10" s="51" t="s">
        <v>56</v>
      </c>
      <c r="S10" s="52">
        <v>10</v>
      </c>
      <c r="T10" s="59">
        <f t="shared" si="1"/>
        <v>2.1901966796618335E-4</v>
      </c>
      <c r="U10" s="52" t="s">
        <v>57</v>
      </c>
      <c r="V10" s="60">
        <v>10</v>
      </c>
      <c r="W10" s="59">
        <f t="shared" si="3"/>
        <v>2.1901966796618335E-4</v>
      </c>
      <c r="X10" s="52" t="s">
        <v>57</v>
      </c>
      <c r="Y10" s="61">
        <v>1</v>
      </c>
      <c r="Z10" s="62">
        <f t="shared" ref="Z10:Z12" si="4">Y10/H10</f>
        <v>0.05</v>
      </c>
      <c r="AA10" s="63" t="s">
        <v>58</v>
      </c>
      <c r="AB10" s="64">
        <f t="shared" si="2"/>
        <v>1.05</v>
      </c>
    </row>
    <row r="11" spans="1:28" ht="99.75" customHeight="1" x14ac:dyDescent="0.35">
      <c r="A11" s="49">
        <v>4</v>
      </c>
      <c r="B11" s="22"/>
      <c r="C11" s="23"/>
      <c r="D11" s="52" t="s">
        <v>59</v>
      </c>
      <c r="E11" s="52" t="s">
        <v>60</v>
      </c>
      <c r="F11" s="52" t="s">
        <v>61</v>
      </c>
      <c r="G11" s="65" t="s">
        <v>62</v>
      </c>
      <c r="H11" s="66">
        <v>60</v>
      </c>
      <c r="I11" s="66" t="s">
        <v>63</v>
      </c>
      <c r="J11" s="52" t="s">
        <v>35</v>
      </c>
      <c r="K11" s="54">
        <v>45658</v>
      </c>
      <c r="L11" s="55">
        <v>46022</v>
      </c>
      <c r="M11" s="56" t="s">
        <v>64</v>
      </c>
      <c r="N11" s="56" t="s">
        <v>37</v>
      </c>
      <c r="O11" s="57" t="s">
        <v>38</v>
      </c>
      <c r="P11" s="51">
        <v>60</v>
      </c>
      <c r="Q11" s="58">
        <f t="shared" si="0"/>
        <v>1</v>
      </c>
      <c r="R11" s="51" t="s">
        <v>65</v>
      </c>
      <c r="S11" s="52">
        <v>53</v>
      </c>
      <c r="T11" s="58">
        <f>S11/H11</f>
        <v>0.8833333333333333</v>
      </c>
      <c r="U11" s="52" t="s">
        <v>66</v>
      </c>
      <c r="V11" s="59">
        <v>1</v>
      </c>
      <c r="W11" s="67">
        <v>60</v>
      </c>
      <c r="X11" s="67" t="s">
        <v>67</v>
      </c>
      <c r="Y11" s="68">
        <v>32</v>
      </c>
      <c r="Z11" s="68">
        <f t="shared" si="4"/>
        <v>0.53333333333333333</v>
      </c>
      <c r="AA11" s="69" t="s">
        <v>68</v>
      </c>
      <c r="AB11" s="64">
        <v>1</v>
      </c>
    </row>
    <row r="12" spans="1:28" ht="99.75" customHeight="1" x14ac:dyDescent="0.35">
      <c r="A12" s="49">
        <v>5</v>
      </c>
      <c r="B12" s="24"/>
      <c r="C12" s="25"/>
      <c r="D12" s="52" t="s">
        <v>69</v>
      </c>
      <c r="E12" s="52" t="s">
        <v>70</v>
      </c>
      <c r="F12" s="52" t="s">
        <v>71</v>
      </c>
      <c r="G12" s="65" t="s">
        <v>72</v>
      </c>
      <c r="H12" s="66">
        <v>1</v>
      </c>
      <c r="I12" s="66" t="s">
        <v>73</v>
      </c>
      <c r="J12" s="52" t="s">
        <v>35</v>
      </c>
      <c r="K12" s="54">
        <v>45658</v>
      </c>
      <c r="L12" s="55">
        <v>46022</v>
      </c>
      <c r="M12" s="70" t="s">
        <v>74</v>
      </c>
      <c r="N12" s="56" t="s">
        <v>37</v>
      </c>
      <c r="O12" s="57" t="s">
        <v>38</v>
      </c>
      <c r="P12" s="51">
        <v>0.25</v>
      </c>
      <c r="Q12" s="58">
        <f t="shared" si="0"/>
        <v>0.25</v>
      </c>
      <c r="R12" s="51" t="s">
        <v>75</v>
      </c>
      <c r="S12" s="52">
        <v>0.25</v>
      </c>
      <c r="T12" s="59">
        <v>0.25</v>
      </c>
      <c r="U12" s="52" t="s">
        <v>76</v>
      </c>
      <c r="V12" s="59">
        <v>0.25</v>
      </c>
      <c r="W12" s="67">
        <v>75</v>
      </c>
      <c r="X12" s="67" t="s">
        <v>77</v>
      </c>
      <c r="Y12" s="68">
        <v>0.25</v>
      </c>
      <c r="Z12" s="68">
        <f t="shared" si="4"/>
        <v>0.25</v>
      </c>
      <c r="AA12" s="69" t="s">
        <v>78</v>
      </c>
      <c r="AB12" s="64">
        <f t="shared" ref="AB12:AB15" si="5">(SUM(P12,S12,V12,Y12))/H12</f>
        <v>1</v>
      </c>
    </row>
    <row r="13" spans="1:28" ht="409.6" customHeight="1" x14ac:dyDescent="0.35">
      <c r="A13" s="49">
        <v>6</v>
      </c>
      <c r="B13" s="50" t="s">
        <v>79</v>
      </c>
      <c r="C13" s="21"/>
      <c r="D13" s="71" t="s">
        <v>80</v>
      </c>
      <c r="E13" s="52" t="s">
        <v>81</v>
      </c>
      <c r="F13" s="52" t="s">
        <v>82</v>
      </c>
      <c r="G13" s="72" t="s">
        <v>83</v>
      </c>
      <c r="H13" s="72">
        <v>15</v>
      </c>
      <c r="I13" s="72" t="s">
        <v>84</v>
      </c>
      <c r="J13" s="52" t="s">
        <v>35</v>
      </c>
      <c r="K13" s="54">
        <v>45292</v>
      </c>
      <c r="L13" s="54">
        <v>46022</v>
      </c>
      <c r="M13" s="73" t="s">
        <v>85</v>
      </c>
      <c r="N13" s="56" t="s">
        <v>37</v>
      </c>
      <c r="O13" s="57" t="s">
        <v>38</v>
      </c>
      <c r="P13" s="51">
        <v>0</v>
      </c>
      <c r="Q13" s="58">
        <f t="shared" si="0"/>
        <v>0</v>
      </c>
      <c r="R13" s="51" t="s">
        <v>86</v>
      </c>
      <c r="S13" s="52">
        <v>1</v>
      </c>
      <c r="T13" s="59">
        <f t="shared" ref="T13:T15" si="6">S13/H13</f>
        <v>6.6666666666666666E-2</v>
      </c>
      <c r="U13" s="52" t="s">
        <v>87</v>
      </c>
      <c r="V13" s="60">
        <v>11</v>
      </c>
      <c r="W13" s="59">
        <f t="shared" ref="W13:W15" si="7">V13/H13</f>
        <v>0.73333333333333328</v>
      </c>
      <c r="X13" s="52" t="s">
        <v>88</v>
      </c>
      <c r="Y13" s="61">
        <v>4</v>
      </c>
      <c r="Z13" s="62">
        <f t="shared" ref="Z13:Z15" si="8">Y13/K13</f>
        <v>8.8315817362889689E-5</v>
      </c>
      <c r="AA13" s="63" t="s">
        <v>89</v>
      </c>
      <c r="AB13" s="64">
        <f t="shared" si="5"/>
        <v>1.0666666666666667</v>
      </c>
    </row>
    <row r="14" spans="1:28" ht="409" customHeight="1" x14ac:dyDescent="0.35">
      <c r="A14" s="49">
        <v>7</v>
      </c>
      <c r="B14" s="22"/>
      <c r="C14" s="23"/>
      <c r="D14" s="52" t="s">
        <v>90</v>
      </c>
      <c r="E14" s="52" t="s">
        <v>91</v>
      </c>
      <c r="F14" s="52" t="s">
        <v>92</v>
      </c>
      <c r="G14" s="53" t="s">
        <v>93</v>
      </c>
      <c r="H14" s="74">
        <v>30</v>
      </c>
      <c r="I14" s="72" t="s">
        <v>84</v>
      </c>
      <c r="J14" s="52" t="s">
        <v>35</v>
      </c>
      <c r="K14" s="54">
        <v>45292</v>
      </c>
      <c r="L14" s="54">
        <v>46022</v>
      </c>
      <c r="M14" s="73" t="s">
        <v>85</v>
      </c>
      <c r="N14" s="56" t="s">
        <v>37</v>
      </c>
      <c r="O14" s="57" t="s">
        <v>38</v>
      </c>
      <c r="P14" s="51">
        <v>2</v>
      </c>
      <c r="Q14" s="58">
        <f t="shared" si="0"/>
        <v>6.6666666666666666E-2</v>
      </c>
      <c r="R14" s="51" t="s">
        <v>94</v>
      </c>
      <c r="S14" s="52">
        <v>14</v>
      </c>
      <c r="T14" s="59">
        <f t="shared" si="6"/>
        <v>0.46666666666666667</v>
      </c>
      <c r="U14" s="52" t="s">
        <v>95</v>
      </c>
      <c r="V14" s="60">
        <v>25</v>
      </c>
      <c r="W14" s="59">
        <f t="shared" si="7"/>
        <v>0.83333333333333337</v>
      </c>
      <c r="X14" s="52" t="s">
        <v>96</v>
      </c>
      <c r="Y14" s="61">
        <v>8</v>
      </c>
      <c r="Z14" s="62">
        <f t="shared" si="8"/>
        <v>1.7663163472577938E-4</v>
      </c>
      <c r="AA14" s="63" t="s">
        <v>97</v>
      </c>
      <c r="AB14" s="64">
        <f t="shared" si="5"/>
        <v>1.6333333333333333</v>
      </c>
    </row>
    <row r="15" spans="1:28" ht="409.6" customHeight="1" x14ac:dyDescent="0.35">
      <c r="A15" s="49">
        <v>8</v>
      </c>
      <c r="B15" s="24"/>
      <c r="C15" s="25"/>
      <c r="D15" s="52" t="s">
        <v>98</v>
      </c>
      <c r="E15" s="52" t="s">
        <v>99</v>
      </c>
      <c r="F15" s="52" t="s">
        <v>100</v>
      </c>
      <c r="G15" s="53" t="s">
        <v>101</v>
      </c>
      <c r="H15" s="74">
        <v>50</v>
      </c>
      <c r="I15" s="72" t="s">
        <v>84</v>
      </c>
      <c r="J15" s="52" t="s">
        <v>35</v>
      </c>
      <c r="K15" s="54">
        <v>45292</v>
      </c>
      <c r="L15" s="54">
        <v>46022</v>
      </c>
      <c r="M15" s="70" t="s">
        <v>102</v>
      </c>
      <c r="N15" s="56" t="s">
        <v>37</v>
      </c>
      <c r="O15" s="57" t="s">
        <v>38</v>
      </c>
      <c r="P15" s="51">
        <v>6</v>
      </c>
      <c r="Q15" s="58">
        <f t="shared" si="0"/>
        <v>0.12</v>
      </c>
      <c r="R15" s="51" t="s">
        <v>103</v>
      </c>
      <c r="S15" s="52">
        <v>17</v>
      </c>
      <c r="T15" s="59">
        <f t="shared" si="6"/>
        <v>0.34</v>
      </c>
      <c r="U15" s="52" t="s">
        <v>104</v>
      </c>
      <c r="V15" s="60">
        <v>25</v>
      </c>
      <c r="W15" s="59">
        <f t="shared" si="7"/>
        <v>0.5</v>
      </c>
      <c r="X15" s="52" t="s">
        <v>105</v>
      </c>
      <c r="Y15" s="61">
        <v>42</v>
      </c>
      <c r="Z15" s="62">
        <f t="shared" si="8"/>
        <v>9.2731608231034178E-4</v>
      </c>
      <c r="AA15" s="63" t="s">
        <v>106</v>
      </c>
      <c r="AB15" s="64">
        <f t="shared" si="5"/>
        <v>1.8</v>
      </c>
    </row>
    <row r="16" spans="1:28" ht="235.5" customHeight="1" x14ac:dyDescent="0.35">
      <c r="A16" s="49">
        <v>9</v>
      </c>
      <c r="B16" s="50" t="s">
        <v>107</v>
      </c>
      <c r="C16" s="21"/>
      <c r="D16" s="71" t="s">
        <v>108</v>
      </c>
      <c r="E16" s="71" t="s">
        <v>109</v>
      </c>
      <c r="F16" s="71" t="s">
        <v>110</v>
      </c>
      <c r="G16" s="71" t="s">
        <v>111</v>
      </c>
      <c r="H16" s="75">
        <v>1</v>
      </c>
      <c r="I16" s="72" t="s">
        <v>84</v>
      </c>
      <c r="J16" s="52" t="s">
        <v>35</v>
      </c>
      <c r="K16" s="54">
        <v>45292</v>
      </c>
      <c r="L16" s="54">
        <v>46022</v>
      </c>
      <c r="M16" s="70" t="s">
        <v>112</v>
      </c>
      <c r="N16" s="56" t="s">
        <v>113</v>
      </c>
      <c r="O16" s="57" t="s">
        <v>114</v>
      </c>
      <c r="P16" s="51">
        <v>409</v>
      </c>
      <c r="Q16" s="58">
        <v>1</v>
      </c>
      <c r="R16" s="51" t="s">
        <v>115</v>
      </c>
      <c r="S16" s="52">
        <v>1831</v>
      </c>
      <c r="T16" s="59">
        <v>1</v>
      </c>
      <c r="U16" s="52" t="s">
        <v>116</v>
      </c>
      <c r="V16" s="60">
        <v>1728</v>
      </c>
      <c r="W16" s="59">
        <v>1</v>
      </c>
      <c r="X16" s="52" t="s">
        <v>117</v>
      </c>
      <c r="Y16" s="61">
        <v>1695</v>
      </c>
      <c r="Z16" s="62">
        <v>1</v>
      </c>
      <c r="AA16" s="63" t="s">
        <v>118</v>
      </c>
      <c r="AB16" s="64">
        <v>1</v>
      </c>
    </row>
    <row r="17" spans="1:28" ht="134.25" customHeight="1" x14ac:dyDescent="0.35">
      <c r="A17" s="49">
        <v>10</v>
      </c>
      <c r="B17" s="22"/>
      <c r="C17" s="23"/>
      <c r="D17" s="71" t="s">
        <v>119</v>
      </c>
      <c r="E17" s="71" t="s">
        <v>120</v>
      </c>
      <c r="F17" s="71" t="s">
        <v>121</v>
      </c>
      <c r="G17" s="71" t="s">
        <v>122</v>
      </c>
      <c r="H17" s="74">
        <v>1</v>
      </c>
      <c r="I17" s="72" t="s">
        <v>84</v>
      </c>
      <c r="J17" s="52" t="s">
        <v>35</v>
      </c>
      <c r="K17" s="54">
        <v>45292</v>
      </c>
      <c r="L17" s="54">
        <v>46022</v>
      </c>
      <c r="M17" s="70" t="s">
        <v>112</v>
      </c>
      <c r="N17" s="56" t="s">
        <v>113</v>
      </c>
      <c r="O17" s="57" t="s">
        <v>114</v>
      </c>
      <c r="P17" s="51">
        <v>1</v>
      </c>
      <c r="Q17" s="58">
        <f>P17/H17</f>
        <v>1</v>
      </c>
      <c r="R17" s="51" t="s">
        <v>123</v>
      </c>
      <c r="S17" s="52">
        <v>5</v>
      </c>
      <c r="T17" s="59">
        <v>1</v>
      </c>
      <c r="U17" s="52" t="s">
        <v>124</v>
      </c>
      <c r="V17" s="60">
        <v>1</v>
      </c>
      <c r="W17" s="59">
        <v>1</v>
      </c>
      <c r="X17" s="52" t="s">
        <v>125</v>
      </c>
      <c r="Y17" s="61">
        <v>1</v>
      </c>
      <c r="Z17" s="62">
        <v>1</v>
      </c>
      <c r="AA17" s="63" t="s">
        <v>126</v>
      </c>
      <c r="AB17" s="64">
        <v>1</v>
      </c>
    </row>
    <row r="18" spans="1:28" ht="390" customHeight="1" x14ac:dyDescent="0.35">
      <c r="A18" s="49">
        <v>11</v>
      </c>
      <c r="B18" s="24"/>
      <c r="C18" s="25"/>
      <c r="D18" s="71" t="s">
        <v>127</v>
      </c>
      <c r="E18" s="71" t="s">
        <v>128</v>
      </c>
      <c r="F18" s="52" t="s">
        <v>129</v>
      </c>
      <c r="G18" s="53" t="s">
        <v>130</v>
      </c>
      <c r="H18" s="75">
        <v>1</v>
      </c>
      <c r="I18" s="72" t="s">
        <v>84</v>
      </c>
      <c r="J18" s="52" t="s">
        <v>35</v>
      </c>
      <c r="K18" s="54">
        <v>45292</v>
      </c>
      <c r="L18" s="54">
        <v>46022</v>
      </c>
      <c r="M18" s="70" t="s">
        <v>112</v>
      </c>
      <c r="N18" s="56" t="s">
        <v>113</v>
      </c>
      <c r="O18" s="57" t="s">
        <v>114</v>
      </c>
      <c r="P18" s="51">
        <v>109</v>
      </c>
      <c r="Q18" s="58">
        <v>1</v>
      </c>
      <c r="R18" s="51" t="s">
        <v>131</v>
      </c>
      <c r="S18" s="52">
        <v>106</v>
      </c>
      <c r="T18" s="76">
        <v>1</v>
      </c>
      <c r="U18" s="52" t="s">
        <v>176</v>
      </c>
      <c r="V18" s="60">
        <v>245</v>
      </c>
      <c r="W18" s="59">
        <v>1</v>
      </c>
      <c r="X18" s="52" t="s">
        <v>177</v>
      </c>
      <c r="Y18" s="61">
        <v>331</v>
      </c>
      <c r="Z18" s="62">
        <v>1</v>
      </c>
      <c r="AA18" s="63" t="s">
        <v>178</v>
      </c>
      <c r="AB18" s="64">
        <v>1</v>
      </c>
    </row>
    <row r="19" spans="1:28" ht="14.5" x14ac:dyDescent="0.35">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37"/>
    </row>
  </sheetData>
  <mergeCells count="27">
    <mergeCell ref="A2:AB2"/>
    <mergeCell ref="A3:C3"/>
    <mergeCell ref="D3:I3"/>
    <mergeCell ref="K3:AB3"/>
    <mergeCell ref="A5:O5"/>
    <mergeCell ref="P5:AA5"/>
    <mergeCell ref="AB5:AB7"/>
    <mergeCell ref="Y6:AA6"/>
    <mergeCell ref="A6:A7"/>
    <mergeCell ref="B6:C7"/>
    <mergeCell ref="F6:F7"/>
    <mergeCell ref="G6:G7"/>
    <mergeCell ref="H6:H7"/>
    <mergeCell ref="I6:I7"/>
    <mergeCell ref="B8:C12"/>
    <mergeCell ref="B13:C15"/>
    <mergeCell ref="B16:C18"/>
    <mergeCell ref="D6:D7"/>
    <mergeCell ref="E6:E7"/>
    <mergeCell ref="V6:X6"/>
    <mergeCell ref="K6:K7"/>
    <mergeCell ref="L6:L7"/>
    <mergeCell ref="M6:M7"/>
    <mergeCell ref="N6:N7"/>
    <mergeCell ref="S6:U6"/>
    <mergeCell ref="O6:O7"/>
    <mergeCell ref="P6:R6"/>
  </mergeCells>
  <pageMargins left="0.23622047244094491" right="0.23622047244094491" top="0.74803149606299213" bottom="0.74803149606299213" header="0.31496062992125984" footer="0.31496062992125984"/>
  <pageSetup paperSize="25" scale="8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workbookViewId="0">
      <selection sqref="A1:C1"/>
    </sheetView>
  </sheetViews>
  <sheetFormatPr baseColWidth="10" defaultColWidth="14.36328125" defaultRowHeight="15" customHeight="1" x14ac:dyDescent="0.35"/>
  <cols>
    <col min="1" max="1" width="6.1796875" customWidth="1"/>
    <col min="2" max="2" width="13.453125" customWidth="1"/>
    <col min="3" max="3" width="20.453125" customWidth="1"/>
    <col min="4" max="4" width="31.7265625" customWidth="1"/>
    <col min="5" max="5" width="14.08984375" customWidth="1"/>
    <col min="6" max="6" width="44.26953125" customWidth="1"/>
    <col min="7" max="7" width="29.36328125" customWidth="1"/>
    <col min="8" max="8" width="11.81640625" customWidth="1"/>
    <col min="9" max="9" width="18.81640625" customWidth="1"/>
  </cols>
  <sheetData>
    <row r="1" spans="1:10" ht="14.5" x14ac:dyDescent="0.35">
      <c r="A1" s="28"/>
      <c r="B1" s="17"/>
      <c r="C1" s="18"/>
      <c r="D1" s="29" t="s">
        <v>132</v>
      </c>
      <c r="E1" s="17"/>
      <c r="F1" s="17"/>
      <c r="G1" s="17"/>
      <c r="H1" s="17"/>
      <c r="I1" s="18"/>
      <c r="J1" s="1"/>
    </row>
    <row r="2" spans="1:10" ht="14.5" x14ac:dyDescent="0.35">
      <c r="A2" s="30" t="s">
        <v>1</v>
      </c>
      <c r="B2" s="17"/>
      <c r="C2" s="18"/>
      <c r="D2" s="29" t="s">
        <v>133</v>
      </c>
      <c r="E2" s="17"/>
      <c r="F2" s="17"/>
      <c r="G2" s="17"/>
      <c r="H2" s="17"/>
      <c r="I2" s="18"/>
      <c r="J2" s="1"/>
    </row>
    <row r="3" spans="1:10" ht="14.5" x14ac:dyDescent="0.35">
      <c r="A3" s="6"/>
      <c r="B3" s="6"/>
      <c r="C3" s="6"/>
      <c r="D3" s="6"/>
      <c r="E3" s="6"/>
      <c r="F3" s="6"/>
      <c r="G3" s="6"/>
      <c r="H3" s="6"/>
      <c r="I3" s="6"/>
      <c r="J3" s="1"/>
    </row>
    <row r="4" spans="1:10" ht="28.5" customHeight="1" x14ac:dyDescent="0.35">
      <c r="A4" s="31" t="s">
        <v>4</v>
      </c>
      <c r="B4" s="17"/>
      <c r="C4" s="17"/>
      <c r="D4" s="17"/>
      <c r="E4" s="17"/>
      <c r="F4" s="17"/>
      <c r="G4" s="17"/>
      <c r="H4" s="17"/>
      <c r="I4" s="18"/>
      <c r="J4" s="1"/>
    </row>
    <row r="5" spans="1:10" ht="14.5" x14ac:dyDescent="0.35">
      <c r="A5" s="19" t="s">
        <v>7</v>
      </c>
      <c r="B5" s="27" t="s">
        <v>8</v>
      </c>
      <c r="C5" s="21"/>
      <c r="D5" s="19" t="s">
        <v>134</v>
      </c>
      <c r="E5" s="19" t="s">
        <v>135</v>
      </c>
      <c r="F5" s="19" t="s">
        <v>136</v>
      </c>
      <c r="G5" s="19" t="s">
        <v>11</v>
      </c>
      <c r="H5" s="19" t="s">
        <v>12</v>
      </c>
      <c r="I5" s="19" t="s">
        <v>14</v>
      </c>
      <c r="J5" s="1"/>
    </row>
    <row r="6" spans="1:10" ht="14.5" x14ac:dyDescent="0.35">
      <c r="A6" s="20"/>
      <c r="B6" s="24"/>
      <c r="C6" s="25"/>
      <c r="D6" s="20"/>
      <c r="E6" s="20"/>
      <c r="F6" s="20"/>
      <c r="G6" s="20"/>
      <c r="H6" s="20"/>
      <c r="I6" s="20"/>
      <c r="J6" s="1"/>
    </row>
    <row r="7" spans="1:10" ht="96" customHeight="1" x14ac:dyDescent="0.35">
      <c r="A7" s="7">
        <v>1</v>
      </c>
      <c r="B7" s="32">
        <v>1</v>
      </c>
      <c r="C7" s="33" t="s">
        <v>29</v>
      </c>
      <c r="D7" s="8" t="s">
        <v>30</v>
      </c>
      <c r="E7" s="8" t="s">
        <v>137</v>
      </c>
      <c r="F7" s="8" t="s">
        <v>138</v>
      </c>
      <c r="G7" s="8" t="s">
        <v>32</v>
      </c>
      <c r="H7" s="9" t="s">
        <v>139</v>
      </c>
      <c r="I7" s="8" t="s">
        <v>140</v>
      </c>
      <c r="J7" s="1"/>
    </row>
    <row r="8" spans="1:10" ht="99.75" customHeight="1" x14ac:dyDescent="0.35">
      <c r="A8" s="7">
        <v>2</v>
      </c>
      <c r="B8" s="26"/>
      <c r="C8" s="26"/>
      <c r="D8" s="8" t="s">
        <v>43</v>
      </c>
      <c r="E8" s="8" t="s">
        <v>137</v>
      </c>
      <c r="F8" s="8" t="s">
        <v>44</v>
      </c>
      <c r="G8" s="8" t="s">
        <v>45</v>
      </c>
      <c r="H8" s="9" t="s">
        <v>141</v>
      </c>
      <c r="I8" s="8" t="s">
        <v>142</v>
      </c>
      <c r="J8" s="1"/>
    </row>
    <row r="9" spans="1:10" ht="99.75" customHeight="1" x14ac:dyDescent="0.35">
      <c r="A9" s="7">
        <v>3</v>
      </c>
      <c r="B9" s="26"/>
      <c r="C9" s="26"/>
      <c r="D9" s="8" t="s">
        <v>51</v>
      </c>
      <c r="E9" s="8" t="s">
        <v>137</v>
      </c>
      <c r="F9" s="8" t="s">
        <v>52</v>
      </c>
      <c r="G9" s="8" t="s">
        <v>53</v>
      </c>
      <c r="H9" s="9" t="s">
        <v>54</v>
      </c>
      <c r="I9" s="8" t="s">
        <v>140</v>
      </c>
      <c r="J9" s="1"/>
    </row>
    <row r="10" spans="1:10" ht="99.75" customHeight="1" x14ac:dyDescent="0.35">
      <c r="A10" s="7">
        <v>4</v>
      </c>
      <c r="B10" s="26"/>
      <c r="C10" s="26"/>
      <c r="D10" s="8" t="s">
        <v>143</v>
      </c>
      <c r="E10" s="10" t="s">
        <v>137</v>
      </c>
      <c r="F10" s="11" t="s">
        <v>144</v>
      </c>
      <c r="G10" s="11" t="s">
        <v>145</v>
      </c>
      <c r="H10" s="12" t="s">
        <v>146</v>
      </c>
      <c r="I10" s="8" t="s">
        <v>140</v>
      </c>
      <c r="J10" s="1"/>
    </row>
    <row r="11" spans="1:10" ht="99.75" customHeight="1" x14ac:dyDescent="0.35">
      <c r="A11" s="7">
        <v>5</v>
      </c>
      <c r="B11" s="26"/>
      <c r="C11" s="34" t="s">
        <v>147</v>
      </c>
      <c r="D11" s="13" t="s">
        <v>80</v>
      </c>
      <c r="E11" s="2" t="s">
        <v>148</v>
      </c>
      <c r="F11" s="13" t="s">
        <v>81</v>
      </c>
      <c r="G11" s="13" t="s">
        <v>82</v>
      </c>
      <c r="H11" s="14" t="s">
        <v>149</v>
      </c>
      <c r="I11" s="4" t="s">
        <v>84</v>
      </c>
      <c r="J11" s="1"/>
    </row>
    <row r="12" spans="1:10" ht="99.75" customHeight="1" x14ac:dyDescent="0.35">
      <c r="A12" s="7">
        <v>6</v>
      </c>
      <c r="B12" s="26"/>
      <c r="C12" s="26"/>
      <c r="D12" s="13" t="s">
        <v>90</v>
      </c>
      <c r="E12" s="3" t="s">
        <v>137</v>
      </c>
      <c r="F12" s="13" t="s">
        <v>150</v>
      </c>
      <c r="G12" s="13" t="s">
        <v>92</v>
      </c>
      <c r="H12" s="15" t="s">
        <v>93</v>
      </c>
      <c r="I12" s="4" t="s">
        <v>84</v>
      </c>
      <c r="J12" s="1"/>
    </row>
    <row r="13" spans="1:10" ht="75" customHeight="1" x14ac:dyDescent="0.35">
      <c r="A13" s="7">
        <v>7</v>
      </c>
      <c r="B13" s="26"/>
      <c r="C13" s="26"/>
      <c r="D13" s="13" t="s">
        <v>98</v>
      </c>
      <c r="E13" s="3" t="s">
        <v>137</v>
      </c>
      <c r="F13" s="13" t="s">
        <v>99</v>
      </c>
      <c r="G13" s="13" t="s">
        <v>100</v>
      </c>
      <c r="H13" s="15" t="s">
        <v>151</v>
      </c>
      <c r="I13" s="4" t="s">
        <v>84</v>
      </c>
      <c r="J13" s="1"/>
    </row>
    <row r="14" spans="1:10" ht="70.5" customHeight="1" x14ac:dyDescent="0.35">
      <c r="A14" s="7">
        <v>8</v>
      </c>
      <c r="B14" s="20"/>
      <c r="C14" s="20"/>
      <c r="D14" s="13" t="s">
        <v>152</v>
      </c>
      <c r="E14" s="3" t="s">
        <v>137</v>
      </c>
      <c r="F14" s="13" t="s">
        <v>153</v>
      </c>
      <c r="G14" s="13" t="s">
        <v>154</v>
      </c>
      <c r="H14" s="15" t="s">
        <v>155</v>
      </c>
      <c r="I14" s="4" t="s">
        <v>84</v>
      </c>
      <c r="J14" s="1"/>
    </row>
    <row r="15" spans="1:10" ht="14.5" x14ac:dyDescent="0.35">
      <c r="A15" s="5"/>
      <c r="B15" s="5"/>
      <c r="C15" s="5"/>
      <c r="D15" s="5"/>
      <c r="E15" s="5"/>
      <c r="F15" s="5"/>
      <c r="G15" s="5"/>
      <c r="H15" s="5"/>
      <c r="I15" s="5"/>
      <c r="J15" s="1"/>
    </row>
  </sheetData>
  <mergeCells count="16">
    <mergeCell ref="B7:B14"/>
    <mergeCell ref="C7:C10"/>
    <mergeCell ref="C11:C14"/>
    <mergeCell ref="F5:F6"/>
    <mergeCell ref="G5:G6"/>
    <mergeCell ref="H5:H6"/>
    <mergeCell ref="I5:I6"/>
    <mergeCell ref="A1:C1"/>
    <mergeCell ref="D1:I1"/>
    <mergeCell ref="A2:C2"/>
    <mergeCell ref="D2:I2"/>
    <mergeCell ref="A4:I4"/>
    <mergeCell ref="A5:A6"/>
    <mergeCell ref="B5:C6"/>
    <mergeCell ref="D5:D6"/>
    <mergeCell ref="E5:E6"/>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Hoja2!$A$14:$A$26</xm:f>
          </x14:formula1>
          <xm:sqref>E7:E14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36328125" defaultRowHeight="15" customHeight="1" x14ac:dyDescent="0.35"/>
  <cols>
    <col min="1" max="1" width="47.08984375" customWidth="1"/>
    <col min="2" max="26" width="11.453125" customWidth="1"/>
  </cols>
  <sheetData>
    <row r="1" spans="1:1" ht="14.5" x14ac:dyDescent="0.35">
      <c r="A1" s="16" t="s">
        <v>156</v>
      </c>
    </row>
    <row r="2" spans="1:1" ht="14.5" x14ac:dyDescent="0.35">
      <c r="A2" s="16" t="s">
        <v>157</v>
      </c>
    </row>
    <row r="3" spans="1:1" ht="14.5" x14ac:dyDescent="0.35">
      <c r="A3" s="16" t="s">
        <v>158</v>
      </c>
    </row>
    <row r="4" spans="1:1" ht="14.5" x14ac:dyDescent="0.35">
      <c r="A4" s="16" t="s">
        <v>159</v>
      </c>
    </row>
    <row r="5" spans="1:1" ht="14.5" x14ac:dyDescent="0.35">
      <c r="A5" s="16" t="s">
        <v>160</v>
      </c>
    </row>
    <row r="8" spans="1:1" ht="14.5" x14ac:dyDescent="0.35">
      <c r="A8" s="16" t="s">
        <v>161</v>
      </c>
    </row>
    <row r="9" spans="1:1" ht="14.5" x14ac:dyDescent="0.35">
      <c r="A9" s="16" t="s">
        <v>162</v>
      </c>
    </row>
    <row r="10" spans="1:1" ht="14.5" x14ac:dyDescent="0.35">
      <c r="A10" s="16" t="s">
        <v>163</v>
      </c>
    </row>
    <row r="11" spans="1:1" ht="14.5" x14ac:dyDescent="0.35">
      <c r="A11" s="16" t="s">
        <v>164</v>
      </c>
    </row>
    <row r="14" spans="1:1" ht="14.5" x14ac:dyDescent="0.35">
      <c r="A14" s="16" t="s">
        <v>165</v>
      </c>
    </row>
    <row r="15" spans="1:1" ht="14.5" x14ac:dyDescent="0.35">
      <c r="A15" s="16" t="s">
        <v>166</v>
      </c>
    </row>
    <row r="16" spans="1:1" ht="14.5" x14ac:dyDescent="0.35">
      <c r="A16" s="16" t="s">
        <v>167</v>
      </c>
    </row>
    <row r="17" spans="1:1" ht="14.5" x14ac:dyDescent="0.35">
      <c r="A17" s="16" t="s">
        <v>148</v>
      </c>
    </row>
    <row r="18" spans="1:1" ht="14.5" x14ac:dyDescent="0.35">
      <c r="A18" s="16" t="s">
        <v>168</v>
      </c>
    </row>
    <row r="19" spans="1:1" ht="14.5" x14ac:dyDescent="0.35">
      <c r="A19" s="16" t="s">
        <v>137</v>
      </c>
    </row>
    <row r="20" spans="1:1" ht="14.5" x14ac:dyDescent="0.35">
      <c r="A20" s="16" t="s">
        <v>169</v>
      </c>
    </row>
    <row r="21" spans="1:1" ht="15.75" customHeight="1" x14ac:dyDescent="0.35">
      <c r="A21" s="16" t="s">
        <v>170</v>
      </c>
    </row>
    <row r="22" spans="1:1" ht="15.75" customHeight="1" x14ac:dyDescent="0.35">
      <c r="A22" s="16" t="s">
        <v>171</v>
      </c>
    </row>
    <row r="23" spans="1:1" ht="15.75" customHeight="1" x14ac:dyDescent="0.35">
      <c r="A23" s="16" t="s">
        <v>172</v>
      </c>
    </row>
    <row r="24" spans="1:1" ht="15.75" customHeight="1" x14ac:dyDescent="0.35">
      <c r="A24" s="16" t="s">
        <v>173</v>
      </c>
    </row>
    <row r="25" spans="1:1" ht="15.75" customHeight="1" x14ac:dyDescent="0.35">
      <c r="A25" s="16" t="s">
        <v>174</v>
      </c>
    </row>
    <row r="26" spans="1:1" ht="15.75" customHeight="1" x14ac:dyDescent="0.35">
      <c r="A26" s="16" t="s">
        <v>175</v>
      </c>
    </row>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PROPUESTA FORMATO PLAN PC</vt:lpstr>
      <vt:lpstr>Copia de PROPUESTA FORMATO PLAN</vt:lpstr>
      <vt:lpstr>Hoja2</vt:lpstr>
      <vt:lpstr>'PROPUESTA FORMATO PLAN PC'!Área_de_impresión</vt:lpstr>
      <vt:lpstr>'PROPUESTA FORMATO PLAN PC'!Títulos_a_imprimir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Yesenya Mojica Bravo</cp:lastModifiedBy>
  <cp:lastPrinted>2026-02-03T14:57:23Z</cp:lastPrinted>
  <dcterms:created xsi:type="dcterms:W3CDTF">2021-03-21T23:38:37Z</dcterms:created>
  <dcterms:modified xsi:type="dcterms:W3CDTF">2026-02-03T14:57:27Z</dcterms:modified>
</cp:coreProperties>
</file>