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embeddings/oleObject1.bin" ContentType="application/vnd.openxmlformats-officedocument.oleObject"/>
  <Override PartName="/xl/comments2.xml" ContentType="application/vnd.openxmlformats-officedocument.spreadsheetml.comments+xml"/>
  <Override PartName="/xl/drawings/drawing3.xml" ContentType="application/vnd.openxmlformats-officedocument.drawing+xml"/>
  <Override PartName="/xl/embeddings/oleObject2.bin" ContentType="application/vnd.openxmlformats-officedocument.oleObject"/>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commentsmeta0" ContentType="application/binary"/>
  <Override PartName="/xl/commentsmeta3" ContentType="application/binary"/>
  <Override PartName="/xl/commentsmeta4"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G:\Mi unidad\SIG\SG SARLAFT\RIESGOS\2024-DIC RIESGOS LAFT\"/>
    </mc:Choice>
  </mc:AlternateContent>
  <bookViews>
    <workbookView xWindow="-28920" yWindow="-120" windowWidth="29040" windowHeight="15720"/>
  </bookViews>
  <sheets>
    <sheet name="Matriz" sheetId="1" r:id="rId1"/>
    <sheet name="R (7)" sheetId="4" state="hidden" r:id="rId2"/>
    <sheet name="R (8)" sheetId="5" state="hidden" r:id="rId3"/>
  </sheets>
  <externalReferences>
    <externalReference r:id="rId4"/>
  </externalReferences>
  <definedNames>
    <definedName name="areas" localSheetId="1">#REF!</definedName>
    <definedName name="areas" localSheetId="2">#REF!</definedName>
    <definedName name="areas">#REF!</definedName>
    <definedName name="Calificacion" localSheetId="1">[1]Listas!$S$3:$S$5</definedName>
    <definedName name="Calificacion" localSheetId="2">[1]Listas!$S$3:$S$5</definedName>
    <definedName name="Calificacion">Matriz!$BDN$977:$BDN$979</definedName>
    <definedName name="cargos" localSheetId="1">#REF!</definedName>
    <definedName name="cargos" localSheetId="2">#REF!</definedName>
    <definedName name="cargos">#REF!</definedName>
    <definedName name="Causa" localSheetId="1">[1]Listas!$Q$3:$Q$14</definedName>
    <definedName name="Causa" localSheetId="2">[1]Listas!$Q$3:$Q$14</definedName>
    <definedName name="Causa">Matriz!$BDL$977:$BDL$988</definedName>
    <definedName name="CLASIFICACION" localSheetId="1">'R (7)'!$AAU$1105:$AAU$1113</definedName>
    <definedName name="CLASIFICACION" localSheetId="2">'R (8)'!$AAU$1105:$AAU$1113</definedName>
    <definedName name="CLASIFICACION">#REF!</definedName>
    <definedName name="Consecuencia" localSheetId="1">'R (7)'!$ABT$1164:$ABT$1169</definedName>
    <definedName name="Consecuencia" localSheetId="2">'R (8)'!$ABT$1164:$ABT$1169</definedName>
    <definedName name="Consecuencia">#REF!</definedName>
    <definedName name="consol" localSheetId="1">#REF!</definedName>
    <definedName name="consol" localSheetId="2">#REF!</definedName>
    <definedName name="consol">#REF!</definedName>
    <definedName name="Contr_implement" localSheetId="1">'R (7)'!$ABA$1131:$ABA$1133</definedName>
    <definedName name="Contr_implement" localSheetId="2">'R (8)'!$ABA$1131:$ABA$1133</definedName>
    <definedName name="Contr_implement">#REF!</definedName>
    <definedName name="ControFrec">Matriz!$BDW$1014:$BDW$1024</definedName>
    <definedName name="ControlImpl">Matriz!$BDT$999:$BDT$1001</definedName>
    <definedName name="ControlTipo">Matriz!$BDR$993:$BDR$996</definedName>
    <definedName name="Decision" localSheetId="1">#REF!</definedName>
    <definedName name="Decision" localSheetId="2">#REF!</definedName>
    <definedName name="Decision">#REF!</definedName>
    <definedName name="Efecto" localSheetId="1">[1]Listas!$T$3:$T$6</definedName>
    <definedName name="Efecto" localSheetId="2">[1]Listas!$T$3:$T$6</definedName>
    <definedName name="Efecto">Matriz!$BDO$977:$BDO$980</definedName>
    <definedName name="Efectos" localSheetId="1">'R (7)'!$AAX$1118:$AAX$1121</definedName>
    <definedName name="Efectos" localSheetId="2">'R (8)'!$AAX$1118:$AAX$1121</definedName>
    <definedName name="Efectos">#REF!</definedName>
    <definedName name="ejecucion" localSheetId="1">'R (7)'!$ABE$1143:$ABE$1145</definedName>
    <definedName name="ejecucion" localSheetId="2">'R (8)'!$ABE$1143:$ABE$1145</definedName>
    <definedName name="ejecucion">#REF!</definedName>
    <definedName name="Evidencia" localSheetId="1">'R (7)'!$ABC$1135:$ABC$1137</definedName>
    <definedName name="Evidencia" localSheetId="2">'R (8)'!$ABC$1135:$ABC$1137</definedName>
    <definedName name="Evidencia">#REF!</definedName>
    <definedName name="Fact_causa" localSheetId="1">'R (7)'!$AAQ$1088:$AAQ$1098</definedName>
    <definedName name="Fact_causa" localSheetId="2">'R (8)'!$AAQ$1088:$AAQ$1098</definedName>
    <definedName name="Fact_causa">#REF!</definedName>
    <definedName name="Factor_causa">Matriz!$BDE$946:$BDE$954</definedName>
    <definedName name="FACTOR_RIESGO" localSheetId="1">'R (7)'!$AAO$1081:$AAO$1086</definedName>
    <definedName name="FACTOR_RIESGO" localSheetId="2">'R (8)'!$AAO$1081:$AAO$1086</definedName>
    <definedName name="FACTOR_RIESGO">#REF!</definedName>
    <definedName name="Frec_control">Matriz!$BDY$1025:$BDY$1027</definedName>
    <definedName name="Frecuencia" localSheetId="1">#REF!</definedName>
    <definedName name="Frecuencia" localSheetId="2">#REF!</definedName>
    <definedName name="Frecuencia">#REF!</definedName>
    <definedName name="frecuencias" localSheetId="1">'R (7)'!$ABF$1147:$ABF$1149</definedName>
    <definedName name="frecuencias" localSheetId="2">'R (8)'!$ABF$1147:$ABF$1149</definedName>
    <definedName name="frecuencias">#REF!</definedName>
    <definedName name="IMPACTO">Matriz!$BDI$964:$BDI$968</definedName>
    <definedName name="monitoreo">Matriz!$BCL$907:$BCL$911</definedName>
    <definedName name="Nivel">Matriz!$BDP$977:$BDP$980</definedName>
    <definedName name="opcion">Matriz!$BDU$1007:$BDU$1010</definedName>
    <definedName name="Oportunidad" localSheetId="1">[1]Listas!$R$3:$R$5</definedName>
    <definedName name="Oportunidad" localSheetId="2">[1]Listas!$R$3:$R$5</definedName>
    <definedName name="Oportunidad">Matriz!$BDM$977:$BDM$979</definedName>
    <definedName name="periodo_moni" localSheetId="1">#REF!</definedName>
    <definedName name="periodo_moni" localSheetId="2">#REF!</definedName>
    <definedName name="periodo_moni">#REF!</definedName>
    <definedName name="Politica_tto" localSheetId="1">'R (7)'!$AAS$1099:$AAS$1103</definedName>
    <definedName name="Politica_tto" localSheetId="2">'R (8)'!$AAS$1099:$AAS$1103</definedName>
    <definedName name="Politica_tto">#REF!</definedName>
    <definedName name="Print_Area_0" localSheetId="0">Matriz!$B$1:$K$10</definedName>
    <definedName name="Print_Area_0_0" localSheetId="0">Matriz!$B$1:$K$10</definedName>
    <definedName name="Print_Area_0_0_0" localSheetId="0">Matriz!$B$1:$K$10</definedName>
    <definedName name="Print_Titles_0" localSheetId="0">Matriz!$1:$3</definedName>
    <definedName name="Print_Titles_0_0" localSheetId="0">Matriz!$1:$3</definedName>
    <definedName name="Print_Titles_0_0_0" localSheetId="0">Matriz!$1:$3</definedName>
    <definedName name="PROBAB">Matriz!$BDG$957:$BDG$961</definedName>
    <definedName name="procesos" localSheetId="1">#REF!</definedName>
    <definedName name="procesos" localSheetId="2">#REF!</definedName>
    <definedName name="procesos">#REF!</definedName>
    <definedName name="Proposito" localSheetId="1">'R (7)'!$AAZ$1125:$AAZ$1128</definedName>
    <definedName name="Proposito" localSheetId="2">'R (8)'!$AAZ$1125:$AAZ$1128</definedName>
    <definedName name="Proposito">#REF!</definedName>
    <definedName name="SINO">Matriz!$BDS$1004:$BDS$1005</definedName>
    <definedName name="SN" localSheetId="1">'R (7)'!$AAW$1115:$AAW$1116</definedName>
    <definedName name="SN" localSheetId="2">'R (8)'!$AAW$1115:$AAW$1116</definedName>
    <definedName name="SN">#REF!</definedName>
    <definedName name="Tipo">Matriz!$BDA$925:$BDA$936</definedName>
    <definedName name="tipo_riesg" localSheetId="1">'R (7)'!$AAM$1070:$AAM$1080</definedName>
    <definedName name="tipo_riesg" localSheetId="2">'R (8)'!$AAM$1070:$AAM$1080</definedName>
    <definedName name="tipo_riesg">#REF!</definedName>
    <definedName name="Valoracion" localSheetId="1">#REF!</definedName>
    <definedName name="Valoracion" localSheetId="2">#REF!</definedName>
    <definedName name="Valoracion">#REF!</definedName>
    <definedName name="VALORACIÓN" localSheetId="1">#REF!</definedName>
    <definedName name="VALORACIÓN" localSheetId="2">#REF!</definedName>
    <definedName name="VALORACIÓN">#REF!</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66" i="5" l="1"/>
  <c r="A165" i="5"/>
  <c r="A164" i="5"/>
  <c r="A163" i="5"/>
  <c r="A162" i="5"/>
  <c r="A161" i="5"/>
  <c r="AB152" i="5"/>
  <c r="A148" i="5"/>
  <c r="A147" i="5"/>
  <c r="A146" i="5"/>
  <c r="A145" i="5"/>
  <c r="A144" i="5"/>
  <c r="A143" i="5"/>
  <c r="AC142" i="5"/>
  <c r="AB142" i="5"/>
  <c r="L132" i="5"/>
  <c r="A132" i="5"/>
  <c r="L130" i="5"/>
  <c r="A130" i="5"/>
  <c r="L128" i="5"/>
  <c r="A128" i="5"/>
  <c r="L126" i="5"/>
  <c r="A122" i="5"/>
  <c r="A121" i="5"/>
  <c r="A120" i="5"/>
  <c r="A119" i="5"/>
  <c r="A118" i="5"/>
  <c r="A117" i="5"/>
  <c r="AD106" i="5"/>
  <c r="AC106" i="5"/>
  <c r="AB106" i="5"/>
  <c r="A106" i="5"/>
  <c r="AD105" i="5"/>
  <c r="AC105" i="5"/>
  <c r="AB105" i="5"/>
  <c r="A105" i="5"/>
  <c r="AD104" i="5"/>
  <c r="AC104" i="5"/>
  <c r="AB104" i="5"/>
  <c r="A104" i="5"/>
  <c r="AD103" i="5"/>
  <c r="AC103" i="5"/>
  <c r="AB103" i="5"/>
  <c r="A103" i="5"/>
  <c r="AD102" i="5"/>
  <c r="AC102" i="5"/>
  <c r="AB102" i="5"/>
  <c r="A102" i="5"/>
  <c r="AD101" i="5"/>
  <c r="AC101" i="5"/>
  <c r="AB101" i="5"/>
  <c r="A101" i="5"/>
  <c r="AD100" i="5"/>
  <c r="AC100" i="5"/>
  <c r="AB100" i="5"/>
  <c r="A100" i="5"/>
  <c r="AD99" i="5"/>
  <c r="AC99" i="5"/>
  <c r="AB99" i="5"/>
  <c r="A99" i="5"/>
  <c r="AD98" i="5"/>
  <c r="AC98" i="5"/>
  <c r="AB98" i="5"/>
  <c r="A98" i="5"/>
  <c r="AD97" i="5"/>
  <c r="AC97" i="5"/>
  <c r="AB97" i="5"/>
  <c r="A97" i="5"/>
  <c r="AQ96" i="5"/>
  <c r="AD96" i="5"/>
  <c r="AC96" i="5"/>
  <c r="AB96" i="5"/>
  <c r="A96" i="5"/>
  <c r="AQ95" i="5"/>
  <c r="AD95" i="5"/>
  <c r="AC95" i="5"/>
  <c r="AB95" i="5"/>
  <c r="A95" i="5"/>
  <c r="AQ94" i="5"/>
  <c r="AD94" i="5"/>
  <c r="AC94" i="5"/>
  <c r="AB94" i="5"/>
  <c r="A94" i="5"/>
  <c r="AP27" i="5" s="1"/>
  <c r="AQ93" i="5"/>
  <c r="AD93" i="5"/>
  <c r="AC93" i="5"/>
  <c r="AB93" i="5"/>
  <c r="A93" i="5"/>
  <c r="AP26" i="5" s="1"/>
  <c r="AQ92" i="5"/>
  <c r="AD92" i="5"/>
  <c r="AC92" i="5"/>
  <c r="AB92" i="5"/>
  <c r="A92" i="5"/>
  <c r="AP25" i="5" s="1"/>
  <c r="AQ91" i="5"/>
  <c r="AD91" i="5"/>
  <c r="AC91" i="5"/>
  <c r="AB91" i="5"/>
  <c r="A91" i="5"/>
  <c r="AP24" i="5" s="1"/>
  <c r="AQ90" i="5"/>
  <c r="AD90" i="5"/>
  <c r="AC90" i="5"/>
  <c r="AB90" i="5"/>
  <c r="A90" i="5"/>
  <c r="AQ89" i="5"/>
  <c r="AD89" i="5"/>
  <c r="AC89" i="5"/>
  <c r="AB89" i="5"/>
  <c r="A89" i="5"/>
  <c r="AP22" i="5" s="1"/>
  <c r="AQ88" i="5"/>
  <c r="AD88" i="5"/>
  <c r="AC88" i="5"/>
  <c r="AB88" i="5"/>
  <c r="A88" i="5"/>
  <c r="AP21" i="5" s="1"/>
  <c r="AQ87" i="5"/>
  <c r="AD87" i="5"/>
  <c r="AC87" i="5"/>
  <c r="AB87" i="5"/>
  <c r="A87" i="5"/>
  <c r="AP20" i="5" s="1"/>
  <c r="AQ86" i="5"/>
  <c r="AD86" i="5"/>
  <c r="AC86" i="5"/>
  <c r="AB86" i="5"/>
  <c r="A86" i="5"/>
  <c r="AP19" i="5" s="1"/>
  <c r="AQ85" i="5"/>
  <c r="AD85" i="5"/>
  <c r="AC85" i="5"/>
  <c r="AB85" i="5"/>
  <c r="A85" i="5"/>
  <c r="AP18" i="5" s="1"/>
  <c r="AQ84" i="5"/>
  <c r="AD84" i="5"/>
  <c r="AC84" i="5"/>
  <c r="AB84" i="5"/>
  <c r="A84" i="5"/>
  <c r="AP17" i="5" s="1"/>
  <c r="AQ83" i="5"/>
  <c r="AD83" i="5"/>
  <c r="AC83" i="5"/>
  <c r="AB83" i="5"/>
  <c r="A83" i="5"/>
  <c r="AP16" i="5" s="1"/>
  <c r="AQ82" i="5"/>
  <c r="AD82" i="5"/>
  <c r="AC82" i="5"/>
  <c r="AB82" i="5"/>
  <c r="A82" i="5"/>
  <c r="AP15" i="5" s="1"/>
  <c r="AQ81" i="5"/>
  <c r="AD81" i="5"/>
  <c r="AC81" i="5"/>
  <c r="AB81" i="5"/>
  <c r="A81" i="5"/>
  <c r="AQ80" i="5"/>
  <c r="AD80" i="5"/>
  <c r="AC80" i="5"/>
  <c r="AB80" i="5"/>
  <c r="A80" i="5"/>
  <c r="AP13" i="5" s="1"/>
  <c r="AQ79" i="5"/>
  <c r="AD79" i="5"/>
  <c r="AC79" i="5"/>
  <c r="AB79" i="5"/>
  <c r="A79" i="5"/>
  <c r="AP12" i="5" s="1"/>
  <c r="AQ78" i="5"/>
  <c r="AD78" i="5"/>
  <c r="AC78" i="5"/>
  <c r="AB78" i="5"/>
  <c r="A78" i="5"/>
  <c r="AQ77" i="5"/>
  <c r="AP77" i="5"/>
  <c r="AD77" i="5"/>
  <c r="AC77" i="5"/>
  <c r="AB77" i="5"/>
  <c r="W68" i="5"/>
  <c r="V68" i="5"/>
  <c r="U68" i="5"/>
  <c r="T68" i="5"/>
  <c r="S68" i="5"/>
  <c r="R68" i="5"/>
  <c r="Q68" i="5"/>
  <c r="P68" i="5"/>
  <c r="O68" i="5"/>
  <c r="N68" i="5"/>
  <c r="M68" i="5"/>
  <c r="L68" i="5"/>
  <c r="K68" i="5"/>
  <c r="J68" i="5"/>
  <c r="I68" i="5"/>
  <c r="H68" i="5"/>
  <c r="Z67" i="5"/>
  <c r="Z66" i="5"/>
  <c r="Z65" i="5"/>
  <c r="Z64" i="5"/>
  <c r="Z63" i="5"/>
  <c r="W58" i="5"/>
  <c r="V58" i="5"/>
  <c r="U58" i="5"/>
  <c r="T58" i="5"/>
  <c r="S58" i="5"/>
  <c r="R58" i="5"/>
  <c r="Q58" i="5"/>
  <c r="P58" i="5"/>
  <c r="O58" i="5"/>
  <c r="N58" i="5"/>
  <c r="M58" i="5"/>
  <c r="L58" i="5"/>
  <c r="K58" i="5"/>
  <c r="J58" i="5"/>
  <c r="I58" i="5"/>
  <c r="H58" i="5"/>
  <c r="Z57" i="5"/>
  <c r="Z56" i="5"/>
  <c r="Z55" i="5"/>
  <c r="Z54" i="5"/>
  <c r="Z53" i="5"/>
  <c r="C39" i="5"/>
  <c r="A39" i="5" s="1"/>
  <c r="C38" i="5"/>
  <c r="A38" i="5" s="1"/>
  <c r="A37" i="5"/>
  <c r="A36" i="5"/>
  <c r="A35" i="5"/>
  <c r="A34" i="5"/>
  <c r="AQ29" i="5"/>
  <c r="AP29" i="5"/>
  <c r="A29" i="5"/>
  <c r="AP96" i="5" s="1"/>
  <c r="AQ28" i="5"/>
  <c r="AP28" i="5"/>
  <c r="A28" i="5"/>
  <c r="AP95" i="5" s="1"/>
  <c r="AQ27" i="5"/>
  <c r="A27" i="5"/>
  <c r="AP94" i="5" s="1"/>
  <c r="AQ26" i="5"/>
  <c r="A26" i="5"/>
  <c r="AP93" i="5" s="1"/>
  <c r="AQ25" i="5"/>
  <c r="A25" i="5"/>
  <c r="AP92" i="5" s="1"/>
  <c r="AQ24" i="5"/>
  <c r="A24" i="5"/>
  <c r="AP91" i="5" s="1"/>
  <c r="AQ23" i="5"/>
  <c r="AP23" i="5"/>
  <c r="A23" i="5"/>
  <c r="AP90" i="5" s="1"/>
  <c r="AQ22" i="5"/>
  <c r="A22" i="5"/>
  <c r="AP89" i="5" s="1"/>
  <c r="AQ21" i="5"/>
  <c r="A21" i="5"/>
  <c r="AP88" i="5" s="1"/>
  <c r="AQ20" i="5"/>
  <c r="A20" i="5"/>
  <c r="AP87" i="5" s="1"/>
  <c r="AQ19" i="5"/>
  <c r="A19" i="5"/>
  <c r="AP86" i="5" s="1"/>
  <c r="AQ18" i="5"/>
  <c r="A18" i="5"/>
  <c r="AP85" i="5" s="1"/>
  <c r="AQ17" i="5"/>
  <c r="A17" i="5"/>
  <c r="AP84" i="5" s="1"/>
  <c r="AQ16" i="5"/>
  <c r="A16" i="5"/>
  <c r="AP83" i="5" s="1"/>
  <c r="AQ15" i="5"/>
  <c r="A15" i="5"/>
  <c r="AP82" i="5" s="1"/>
  <c r="AQ14" i="5"/>
  <c r="A14" i="5"/>
  <c r="AP81" i="5" s="1"/>
  <c r="AQ13" i="5"/>
  <c r="A13" i="5"/>
  <c r="AP80" i="5" s="1"/>
  <c r="AQ12" i="5"/>
  <c r="A12" i="5"/>
  <c r="AP79" i="5" s="1"/>
  <c r="AQ11" i="5"/>
  <c r="A11" i="5"/>
  <c r="AP78" i="5" s="1"/>
  <c r="AQ10" i="5"/>
  <c r="AP10" i="5"/>
  <c r="A166" i="4"/>
  <c r="A165" i="4"/>
  <c r="A164" i="4"/>
  <c r="A163" i="4"/>
  <c r="A162" i="4"/>
  <c r="A161" i="4"/>
  <c r="AC160" i="4" s="1"/>
  <c r="AB152" i="4"/>
  <c r="A148" i="4"/>
  <c r="A147" i="4"/>
  <c r="A146" i="4"/>
  <c r="A145" i="4"/>
  <c r="A144" i="4"/>
  <c r="A143" i="4"/>
  <c r="L132" i="4"/>
  <c r="A132" i="4"/>
  <c r="L130" i="4"/>
  <c r="A130" i="4"/>
  <c r="L128" i="4"/>
  <c r="A128" i="4"/>
  <c r="L126" i="4"/>
  <c r="A122" i="4"/>
  <c r="A121" i="4"/>
  <c r="A120" i="4"/>
  <c r="A119" i="4"/>
  <c r="A118" i="4"/>
  <c r="A117" i="4"/>
  <c r="AD106" i="4"/>
  <c r="AC106" i="4"/>
  <c r="AB106" i="4"/>
  <c r="A106" i="4"/>
  <c r="AD105" i="4"/>
  <c r="AC105" i="4"/>
  <c r="AB105" i="4"/>
  <c r="A105" i="4"/>
  <c r="AD104" i="4"/>
  <c r="AC104" i="4"/>
  <c r="AB104" i="4"/>
  <c r="A104" i="4"/>
  <c r="AD103" i="4"/>
  <c r="AC103" i="4"/>
  <c r="AB103" i="4"/>
  <c r="A103" i="4"/>
  <c r="AD102" i="4"/>
  <c r="AC102" i="4"/>
  <c r="AB102" i="4"/>
  <c r="A102" i="4"/>
  <c r="AD101" i="4"/>
  <c r="AC101" i="4"/>
  <c r="AB101" i="4"/>
  <c r="A101" i="4"/>
  <c r="AD100" i="4"/>
  <c r="AC100" i="4"/>
  <c r="AB100" i="4"/>
  <c r="A100" i="4"/>
  <c r="AD99" i="4"/>
  <c r="AC99" i="4"/>
  <c r="AB99" i="4"/>
  <c r="A99" i="4"/>
  <c r="AD98" i="4"/>
  <c r="AC98" i="4"/>
  <c r="AB98" i="4"/>
  <c r="A98" i="4"/>
  <c r="AD97" i="4"/>
  <c r="AC97" i="4"/>
  <c r="AB97" i="4"/>
  <c r="A97" i="4"/>
  <c r="AQ96" i="4"/>
  <c r="AD96" i="4"/>
  <c r="AC96" i="4"/>
  <c r="AB96" i="4"/>
  <c r="A96" i="4"/>
  <c r="AP29" i="4" s="1"/>
  <c r="AQ95" i="4"/>
  <c r="AD95" i="4"/>
  <c r="AC95" i="4"/>
  <c r="AB95" i="4"/>
  <c r="A95" i="4"/>
  <c r="AP28" i="4" s="1"/>
  <c r="AQ94" i="4"/>
  <c r="AD94" i="4"/>
  <c r="AC94" i="4"/>
  <c r="AB94" i="4"/>
  <c r="A94" i="4"/>
  <c r="AQ93" i="4"/>
  <c r="AD93" i="4"/>
  <c r="AC93" i="4"/>
  <c r="AB93" i="4"/>
  <c r="A93" i="4"/>
  <c r="AP26" i="4" s="1"/>
  <c r="AQ92" i="4"/>
  <c r="AD92" i="4"/>
  <c r="AC92" i="4"/>
  <c r="AB92" i="4"/>
  <c r="A92" i="4"/>
  <c r="AP25" i="4" s="1"/>
  <c r="AQ91" i="4"/>
  <c r="AD91" i="4"/>
  <c r="AC91" i="4"/>
  <c r="AB91" i="4"/>
  <c r="A91" i="4"/>
  <c r="AP24" i="4" s="1"/>
  <c r="AQ90" i="4"/>
  <c r="AD90" i="4"/>
  <c r="AC90" i="4"/>
  <c r="AB90" i="4"/>
  <c r="A90" i="4"/>
  <c r="AP23" i="4" s="1"/>
  <c r="AQ89" i="4"/>
  <c r="AD89" i="4"/>
  <c r="AC89" i="4"/>
  <c r="AB89" i="4"/>
  <c r="A89" i="4"/>
  <c r="AP22" i="4" s="1"/>
  <c r="AQ88" i="4"/>
  <c r="AD88" i="4"/>
  <c r="AC88" i="4"/>
  <c r="AB88" i="4"/>
  <c r="A88" i="4"/>
  <c r="AP21" i="4" s="1"/>
  <c r="AQ87" i="4"/>
  <c r="AD87" i="4"/>
  <c r="AC87" i="4"/>
  <c r="AB87" i="4"/>
  <c r="A87" i="4"/>
  <c r="AP20" i="4" s="1"/>
  <c r="AQ86" i="4"/>
  <c r="AP86" i="4"/>
  <c r="AD86" i="4"/>
  <c r="AC86" i="4"/>
  <c r="AB86" i="4"/>
  <c r="A86" i="4"/>
  <c r="AP19" i="4" s="1"/>
  <c r="AQ85" i="4"/>
  <c r="AD85" i="4"/>
  <c r="AC85" i="4"/>
  <c r="AB85" i="4"/>
  <c r="A85" i="4"/>
  <c r="AP18" i="4" s="1"/>
  <c r="AQ84" i="4"/>
  <c r="AD84" i="4"/>
  <c r="AC84" i="4"/>
  <c r="AB84" i="4"/>
  <c r="A84" i="4"/>
  <c r="AQ83" i="4"/>
  <c r="AD83" i="4"/>
  <c r="AC83" i="4"/>
  <c r="AB83" i="4"/>
  <c r="A83" i="4"/>
  <c r="AP16" i="4" s="1"/>
  <c r="AQ82" i="4"/>
  <c r="AD82" i="4"/>
  <c r="AC82" i="4"/>
  <c r="AB82" i="4"/>
  <c r="A82" i="4"/>
  <c r="AP15" i="4" s="1"/>
  <c r="AQ81" i="4"/>
  <c r="AD81" i="4"/>
  <c r="AC81" i="4"/>
  <c r="AB81" i="4"/>
  <c r="A81" i="4"/>
  <c r="AP14" i="4" s="1"/>
  <c r="AQ80" i="4"/>
  <c r="AD80" i="4"/>
  <c r="AC80" i="4"/>
  <c r="AB80" i="4"/>
  <c r="A80" i="4"/>
  <c r="AQ79" i="4"/>
  <c r="AD79" i="4"/>
  <c r="AC79" i="4"/>
  <c r="AB79" i="4"/>
  <c r="A79" i="4"/>
  <c r="AP12" i="4" s="1"/>
  <c r="AQ78" i="4"/>
  <c r="AD78" i="4"/>
  <c r="AC78" i="4"/>
  <c r="AB78" i="4"/>
  <c r="A78" i="4"/>
  <c r="AQ77" i="4"/>
  <c r="AP77" i="4"/>
  <c r="AD77" i="4"/>
  <c r="AC77" i="4"/>
  <c r="AB77" i="4"/>
  <c r="W68" i="4"/>
  <c r="V68" i="4"/>
  <c r="U68" i="4"/>
  <c r="T68" i="4"/>
  <c r="S68" i="4"/>
  <c r="R68" i="4"/>
  <c r="Q68" i="4"/>
  <c r="P68" i="4"/>
  <c r="O68" i="4"/>
  <c r="N68" i="4"/>
  <c r="M68" i="4"/>
  <c r="L68" i="4"/>
  <c r="K68" i="4"/>
  <c r="J68" i="4"/>
  <c r="I68" i="4"/>
  <c r="H68" i="4"/>
  <c r="Z67" i="4"/>
  <c r="Z66" i="4"/>
  <c r="Z65" i="4"/>
  <c r="Z64" i="4"/>
  <c r="Z63" i="4"/>
  <c r="W58" i="4"/>
  <c r="V58" i="4"/>
  <c r="U58" i="4"/>
  <c r="T58" i="4"/>
  <c r="S58" i="4"/>
  <c r="R58" i="4"/>
  <c r="Q58" i="4"/>
  <c r="P58" i="4"/>
  <c r="O58" i="4"/>
  <c r="N58" i="4"/>
  <c r="M58" i="4"/>
  <c r="L58" i="4"/>
  <c r="K58" i="4"/>
  <c r="J58" i="4"/>
  <c r="I58" i="4"/>
  <c r="H58" i="4"/>
  <c r="Z57" i="4"/>
  <c r="Z56" i="4"/>
  <c r="Z55" i="4"/>
  <c r="Z54" i="4"/>
  <c r="Z53" i="4"/>
  <c r="C39" i="4"/>
  <c r="A39" i="4" s="1"/>
  <c r="C38" i="4"/>
  <c r="A38" i="4" s="1"/>
  <c r="A37" i="4"/>
  <c r="A36" i="4"/>
  <c r="A35" i="4"/>
  <c r="A34" i="4"/>
  <c r="AQ29" i="4"/>
  <c r="A29" i="4"/>
  <c r="AP96" i="4" s="1"/>
  <c r="AQ28" i="4"/>
  <c r="A28" i="4"/>
  <c r="AP95" i="4" s="1"/>
  <c r="AQ27" i="4"/>
  <c r="AP27" i="4"/>
  <c r="A27" i="4"/>
  <c r="AP94" i="4" s="1"/>
  <c r="AQ26" i="4"/>
  <c r="A26" i="4"/>
  <c r="AP93" i="4" s="1"/>
  <c r="AQ25" i="4"/>
  <c r="A25" i="4"/>
  <c r="AP92" i="4" s="1"/>
  <c r="AQ24" i="4"/>
  <c r="A24" i="4"/>
  <c r="AP91" i="4" s="1"/>
  <c r="AQ23" i="4"/>
  <c r="A23" i="4"/>
  <c r="AP90" i="4" s="1"/>
  <c r="AQ22" i="4"/>
  <c r="A22" i="4"/>
  <c r="AP89" i="4" s="1"/>
  <c r="AQ21" i="4"/>
  <c r="A21" i="4"/>
  <c r="AP88" i="4" s="1"/>
  <c r="AQ20" i="4"/>
  <c r="A20" i="4"/>
  <c r="AP87" i="4" s="1"/>
  <c r="AQ19" i="4"/>
  <c r="A19" i="4"/>
  <c r="AQ18" i="4"/>
  <c r="A18" i="4"/>
  <c r="AP85" i="4" s="1"/>
  <c r="AQ17" i="4"/>
  <c r="A17" i="4"/>
  <c r="AP84" i="4" s="1"/>
  <c r="AQ16" i="4"/>
  <c r="A16" i="4"/>
  <c r="AP83" i="4" s="1"/>
  <c r="AQ15" i="4"/>
  <c r="A15" i="4"/>
  <c r="AP82" i="4" s="1"/>
  <c r="AQ14" i="4"/>
  <c r="A14" i="4"/>
  <c r="AP81" i="4" s="1"/>
  <c r="AQ13" i="4"/>
  <c r="AP13" i="4"/>
  <c r="A13" i="4"/>
  <c r="AP80" i="4" s="1"/>
  <c r="AQ12" i="4"/>
  <c r="A12" i="4"/>
  <c r="AP79" i="4" s="1"/>
  <c r="AQ11" i="4"/>
  <c r="A11" i="4"/>
  <c r="AP78" i="4" s="1"/>
  <c r="AQ10" i="4"/>
  <c r="AP10" i="4"/>
  <c r="G1" i="1"/>
  <c r="AA63" i="4" l="1"/>
  <c r="V69" i="4" s="1"/>
  <c r="Z77" i="4" s="1"/>
  <c r="AE116" i="4"/>
  <c r="AC142" i="4"/>
  <c r="AF160" i="5"/>
  <c r="AA63" i="5"/>
  <c r="V69" i="5" s="1"/>
  <c r="Z77" i="5" s="1"/>
  <c r="AE116" i="5"/>
  <c r="AH116" i="4"/>
  <c r="AA53" i="5"/>
  <c r="V59" i="5" s="1"/>
  <c r="AI77" i="4"/>
  <c r="AE160" i="4"/>
  <c r="AB33" i="4"/>
  <c r="AD116" i="4"/>
  <c r="AB142" i="4"/>
  <c r="AD160" i="4"/>
  <c r="A59" i="5"/>
  <c r="AE160" i="5"/>
  <c r="AD10" i="4"/>
  <c r="AF116" i="4"/>
  <c r="AD126" i="4"/>
  <c r="AF160" i="4"/>
  <c r="AB33" i="5"/>
  <c r="AG116" i="5"/>
  <c r="AD160" i="5"/>
  <c r="AG77" i="4"/>
  <c r="AC126" i="4"/>
  <c r="AK77" i="5"/>
  <c r="AH116" i="5"/>
  <c r="AC126" i="5"/>
  <c r="AJ77" i="4"/>
  <c r="AK77" i="4"/>
  <c r="AP11" i="4"/>
  <c r="AP17" i="4"/>
  <c r="AL77" i="4"/>
  <c r="A69" i="5"/>
  <c r="AA53" i="4"/>
  <c r="AC10" i="4"/>
  <c r="A69" i="4"/>
  <c r="O69" i="4"/>
  <c r="Y77" i="4"/>
  <c r="Z78" i="4"/>
  <c r="Y77" i="5"/>
  <c r="Z78" i="5"/>
  <c r="AJ77" i="5"/>
  <c r="AD126" i="5"/>
  <c r="AL77" i="5"/>
  <c r="AP14" i="5"/>
  <c r="A59" i="4"/>
  <c r="AB10" i="5"/>
  <c r="AB10" i="4"/>
  <c r="AC10" i="5"/>
  <c r="AE77" i="5"/>
  <c r="AE77" i="4"/>
  <c r="AD10" i="5"/>
  <c r="AF77" i="5"/>
  <c r="AB126" i="5"/>
  <c r="AF77" i="4"/>
  <c r="AB126" i="4"/>
  <c r="O69" i="5"/>
  <c r="AG77" i="5"/>
  <c r="AH77" i="5"/>
  <c r="AB116" i="5"/>
  <c r="AB160" i="5"/>
  <c r="AH77" i="4"/>
  <c r="AB116" i="4"/>
  <c r="AB160" i="4"/>
  <c r="AI77" i="5"/>
  <c r="AC116" i="5"/>
  <c r="AC160" i="5"/>
  <c r="AC116" i="4"/>
  <c r="AP11" i="5"/>
  <c r="AD116" i="5"/>
  <c r="AF116" i="5"/>
  <c r="AG116" i="4"/>
  <c r="O59" i="5" l="1"/>
  <c r="AT65" i="5" s="1"/>
  <c r="Z79" i="4"/>
  <c r="Y78" i="4"/>
  <c r="V59" i="4"/>
  <c r="O59" i="4"/>
  <c r="O71" i="5" a="1"/>
  <c r="O71" i="5" s="1"/>
  <c r="AT59" i="5"/>
  <c r="AT63" i="5"/>
  <c r="AT61" i="5"/>
  <c r="AT56" i="5"/>
  <c r="BG51" i="5"/>
  <c r="BH54" i="5" s="1"/>
  <c r="BE51" i="5"/>
  <c r="BF54" i="5" s="1"/>
  <c r="BA51" i="5"/>
  <c r="BB54" i="5" s="1"/>
  <c r="BC51" i="5"/>
  <c r="BD54" i="5" s="1"/>
  <c r="AY51" i="5"/>
  <c r="AZ54" i="5" s="1"/>
  <c r="W77" i="5"/>
  <c r="U71" i="5"/>
  <c r="BE51" i="4"/>
  <c r="BF54" i="4" s="1"/>
  <c r="BC51" i="4"/>
  <c r="BD54" i="4" s="1"/>
  <c r="BA51" i="4"/>
  <c r="BB54" i="4" s="1"/>
  <c r="AY51" i="4"/>
  <c r="AZ54" i="4" s="1"/>
  <c r="BG51" i="4"/>
  <c r="BH54" i="4" s="1"/>
  <c r="Y78" i="5"/>
  <c r="Z79" i="5"/>
  <c r="R69" i="5"/>
  <c r="R59" i="5"/>
  <c r="R69" i="4"/>
  <c r="AB59" i="5" l="1"/>
  <c r="AB69" i="4"/>
  <c r="AB69" i="5"/>
  <c r="Y79" i="5"/>
  <c r="Z80" i="5"/>
  <c r="BH63" i="5"/>
  <c r="BD63" i="5"/>
  <c r="BB63" i="5"/>
  <c r="AZ63" i="5"/>
  <c r="AW63" i="5"/>
  <c r="BF63" i="5"/>
  <c r="BH65" i="5"/>
  <c r="BD65" i="5"/>
  <c r="BB65" i="5"/>
  <c r="AZ65" i="5"/>
  <c r="AW65" i="5"/>
  <c r="BF65" i="5"/>
  <c r="BH61" i="5"/>
  <c r="BD61" i="5"/>
  <c r="BB61" i="5"/>
  <c r="AZ61" i="5"/>
  <c r="AW61" i="5"/>
  <c r="BF61" i="5"/>
  <c r="BH59" i="5"/>
  <c r="BD59" i="5"/>
  <c r="AZ59" i="5"/>
  <c r="AW59" i="5"/>
  <c r="BF59" i="5"/>
  <c r="BB59" i="5"/>
  <c r="W78" i="5"/>
  <c r="V77" i="5"/>
  <c r="AT59" i="4"/>
  <c r="AT65" i="4"/>
  <c r="AT63" i="4"/>
  <c r="AT61" i="4"/>
  <c r="AT56" i="4"/>
  <c r="O71" i="4" a="1"/>
  <c r="O71" i="4" s="1"/>
  <c r="W77" i="4"/>
  <c r="U71" i="4"/>
  <c r="BH56" i="5"/>
  <c r="BF56" i="5"/>
  <c r="BD56" i="5"/>
  <c r="BB56" i="5"/>
  <c r="AZ56" i="5"/>
  <c r="AW56" i="5"/>
  <c r="Z80" i="4"/>
  <c r="Y79" i="4"/>
  <c r="R59" i="4"/>
  <c r="AB59" i="4" l="1"/>
  <c r="BF56" i="4"/>
  <c r="BD56" i="4"/>
  <c r="AZ56" i="4"/>
  <c r="AW56" i="4"/>
  <c r="BH56" i="4"/>
  <c r="BB56" i="4"/>
  <c r="BB61" i="4"/>
  <c r="AZ61" i="4"/>
  <c r="BH61" i="4"/>
  <c r="BF61" i="4"/>
  <c r="BD61" i="4"/>
  <c r="AW61" i="4"/>
  <c r="BB63" i="4"/>
  <c r="AZ63" i="4"/>
  <c r="BH63" i="4"/>
  <c r="BF63" i="4"/>
  <c r="BD63" i="4"/>
  <c r="AW63" i="4"/>
  <c r="V78" i="5"/>
  <c r="W79" i="5"/>
  <c r="BB65" i="4"/>
  <c r="AZ65" i="4"/>
  <c r="AW65" i="4"/>
  <c r="BD65" i="4"/>
  <c r="BH65" i="4"/>
  <c r="BF65" i="4"/>
  <c r="Z81" i="5"/>
  <c r="Y80" i="5"/>
  <c r="Z81" i="4"/>
  <c r="Y80" i="4"/>
  <c r="BH59" i="4"/>
  <c r="BF59" i="4"/>
  <c r="AW59" i="4"/>
  <c r="BD59" i="4"/>
  <c r="AZ59" i="4"/>
  <c r="BB59" i="4"/>
  <c r="W78" i="4"/>
  <c r="V77" i="4"/>
  <c r="V79" i="5" l="1"/>
  <c r="W80" i="5"/>
  <c r="Y81" i="5"/>
  <c r="Z82" i="5"/>
  <c r="V78" i="4"/>
  <c r="W79" i="4"/>
  <c r="Y81" i="4"/>
  <c r="Z82" i="4"/>
  <c r="Y82" i="5" l="1"/>
  <c r="Z83" i="5"/>
  <c r="Z83" i="4"/>
  <c r="Y82" i="4"/>
  <c r="W81" i="5"/>
  <c r="V80" i="5"/>
  <c r="W80" i="4"/>
  <c r="V79" i="4"/>
  <c r="Z84" i="4" l="1"/>
  <c r="Y83" i="4"/>
  <c r="W81" i="4"/>
  <c r="V80" i="4"/>
  <c r="Z84" i="5"/>
  <c r="Y83" i="5"/>
  <c r="V81" i="5"/>
  <c r="W82" i="5"/>
  <c r="V81" i="4" l="1"/>
  <c r="W82" i="4"/>
  <c r="V82" i="5"/>
  <c r="W83" i="5"/>
  <c r="Y84" i="5"/>
  <c r="Z85" i="5"/>
  <c r="Y84" i="4"/>
  <c r="Z85" i="4"/>
  <c r="V83" i="5" l="1"/>
  <c r="W84" i="5"/>
  <c r="Y85" i="4"/>
  <c r="Z86" i="4"/>
  <c r="V82" i="4"/>
  <c r="W83" i="4"/>
  <c r="Y85" i="5"/>
  <c r="Z86" i="5"/>
  <c r="Y86" i="5" l="1"/>
  <c r="Z87" i="5"/>
  <c r="V84" i="5"/>
  <c r="W85" i="5"/>
  <c r="W84" i="4"/>
  <c r="V83" i="4"/>
  <c r="Z87" i="4"/>
  <c r="Y86" i="4"/>
  <c r="W85" i="4" l="1"/>
  <c r="V84" i="4"/>
  <c r="Z88" i="4"/>
  <c r="Y87" i="4"/>
  <c r="W86" i="5"/>
  <c r="V85" i="5"/>
  <c r="Y87" i="5"/>
  <c r="Z88" i="5"/>
  <c r="Z89" i="5" l="1"/>
  <c r="Y88" i="5"/>
  <c r="Z89" i="4"/>
  <c r="Y88" i="4"/>
  <c r="V86" i="5"/>
  <c r="W87" i="5"/>
  <c r="W86" i="4"/>
  <c r="V85" i="4"/>
  <c r="V86" i="4" l="1"/>
  <c r="W87" i="4"/>
  <c r="V87" i="5"/>
  <c r="W88" i="5"/>
  <c r="Y89" i="4"/>
  <c r="Z90" i="4"/>
  <c r="Y89" i="5"/>
  <c r="Z90" i="5"/>
  <c r="Y90" i="5" l="1"/>
  <c r="Z91" i="5"/>
  <c r="W89" i="5"/>
  <c r="V88" i="5"/>
  <c r="W88" i="4"/>
  <c r="V87" i="4"/>
  <c r="Z91" i="4"/>
  <c r="Y90" i="4"/>
  <c r="W89" i="4" l="1"/>
  <c r="V88" i="4"/>
  <c r="Z92" i="5"/>
  <c r="Y91" i="5"/>
  <c r="Z92" i="4"/>
  <c r="Y91" i="4"/>
  <c r="V89" i="5"/>
  <c r="W90" i="5"/>
  <c r="Y92" i="4" l="1"/>
  <c r="Z93" i="4"/>
  <c r="Y92" i="5"/>
  <c r="Z93" i="5"/>
  <c r="V90" i="5"/>
  <c r="W91" i="5"/>
  <c r="V89" i="4"/>
  <c r="W90" i="4"/>
  <c r="V90" i="4" l="1"/>
  <c r="W91" i="4"/>
  <c r="Y93" i="4"/>
  <c r="Z94" i="4"/>
  <c r="V91" i="5"/>
  <c r="W92" i="5"/>
  <c r="Y93" i="5"/>
  <c r="Z94" i="5"/>
  <c r="Y94" i="5" l="1"/>
  <c r="Z95" i="5"/>
  <c r="Z95" i="4"/>
  <c r="Y94" i="4"/>
  <c r="V92" i="5"/>
  <c r="W93" i="5"/>
  <c r="W92" i="4"/>
  <c r="V91" i="4"/>
  <c r="W93" i="4" l="1"/>
  <c r="V92" i="4"/>
  <c r="W94" i="5"/>
  <c r="V93" i="5"/>
  <c r="Z96" i="4"/>
  <c r="Y95" i="4"/>
  <c r="Y95" i="5"/>
  <c r="Z96" i="5"/>
  <c r="Z97" i="5" l="1"/>
  <c r="Y96" i="5"/>
  <c r="Z97" i="4"/>
  <c r="Y96" i="4"/>
  <c r="W94" i="4"/>
  <c r="V93" i="4"/>
  <c r="V94" i="5"/>
  <c r="W95" i="5"/>
  <c r="V94" i="4" l="1"/>
  <c r="W95" i="4"/>
  <c r="V95" i="5"/>
  <c r="W96" i="5"/>
  <c r="Y97" i="4"/>
  <c r="Z98" i="4"/>
  <c r="Y97" i="5"/>
  <c r="Z98" i="5"/>
  <c r="Z99" i="5" l="1"/>
  <c r="Y98" i="5"/>
  <c r="W97" i="5"/>
  <c r="V96" i="5"/>
  <c r="Z99" i="4"/>
  <c r="Y98" i="4"/>
  <c r="W96" i="4"/>
  <c r="V95" i="4"/>
  <c r="Y99" i="4" l="1"/>
  <c r="Z100" i="4"/>
  <c r="W97" i="4"/>
  <c r="V96" i="4"/>
  <c r="V97" i="5"/>
  <c r="W98" i="5"/>
  <c r="Y99" i="5"/>
  <c r="Z100" i="5"/>
  <c r="Z101" i="5" l="1"/>
  <c r="Y100" i="5"/>
  <c r="W99" i="5"/>
  <c r="V98" i="5"/>
  <c r="Z101" i="4"/>
  <c r="Y100" i="4"/>
  <c r="V97" i="4"/>
  <c r="W98" i="4"/>
  <c r="V99" i="5" l="1"/>
  <c r="W100" i="5"/>
  <c r="W99" i="4"/>
  <c r="V98" i="4"/>
  <c r="Y101" i="5"/>
  <c r="Z102" i="5"/>
  <c r="Y101" i="4"/>
  <c r="Z102" i="4"/>
  <c r="Z103" i="4" l="1"/>
  <c r="Y102" i="4"/>
  <c r="W101" i="5"/>
  <c r="V100" i="5"/>
  <c r="Z103" i="5"/>
  <c r="Y102" i="5"/>
  <c r="V99" i="4"/>
  <c r="W100" i="4"/>
  <c r="W101" i="4" l="1"/>
  <c r="V100" i="4"/>
  <c r="Y103" i="5"/>
  <c r="Z104" i="5"/>
  <c r="V101" i="5"/>
  <c r="W102" i="5"/>
  <c r="Y103" i="4"/>
  <c r="Z104" i="4"/>
  <c r="Z105" i="5" l="1"/>
  <c r="Y104" i="5"/>
  <c r="W103" i="5"/>
  <c r="V102" i="5"/>
  <c r="Z105" i="4"/>
  <c r="Y104" i="4"/>
  <c r="V101" i="4"/>
  <c r="W102" i="4"/>
  <c r="Y105" i="4" l="1"/>
  <c r="Z106" i="4"/>
  <c r="W103" i="4"/>
  <c r="V102" i="4"/>
  <c r="V103" i="5"/>
  <c r="W104" i="5"/>
  <c r="Y105" i="5"/>
  <c r="Z106" i="5"/>
  <c r="W105" i="5" l="1"/>
  <c r="V104" i="5"/>
  <c r="V103" i="4"/>
  <c r="W104" i="4"/>
  <c r="Y106" i="4"/>
  <c r="R108" i="4" s="1"/>
  <c r="W108" i="4"/>
  <c r="W108" i="5"/>
  <c r="Y106" i="5"/>
  <c r="R108" i="5" s="1"/>
  <c r="BT51" i="5" l="1"/>
  <c r="BU54" i="5" s="1"/>
  <c r="BR51" i="5"/>
  <c r="BS54" i="5" s="1"/>
  <c r="BP51" i="5"/>
  <c r="BQ54" i="5" s="1"/>
  <c r="BX51" i="5"/>
  <c r="BY54" i="5" s="1"/>
  <c r="BV51" i="5"/>
  <c r="BW54" i="5" s="1"/>
  <c r="W105" i="4"/>
  <c r="V104" i="4"/>
  <c r="V105" i="5"/>
  <c r="W106" i="5"/>
  <c r="BR51" i="4"/>
  <c r="BS54" i="4" s="1"/>
  <c r="BP51" i="4"/>
  <c r="BQ54" i="4" s="1"/>
  <c r="BX51" i="4"/>
  <c r="BY54" i="4" s="1"/>
  <c r="BV51" i="4"/>
  <c r="BW54" i="4" s="1"/>
  <c r="BT51" i="4"/>
  <c r="BU54" i="4" s="1"/>
  <c r="S108" i="4"/>
  <c r="S108" i="5"/>
  <c r="AC108" i="4" l="1"/>
  <c r="AC108" i="5"/>
  <c r="V105" i="4"/>
  <c r="W106" i="4"/>
  <c r="J108" i="5"/>
  <c r="U110" i="5" s="1"/>
  <c r="V106" i="5"/>
  <c r="J108" i="4" l="1"/>
  <c r="V106" i="4"/>
  <c r="F108" i="5"/>
  <c r="O110" i="5" a="1"/>
  <c r="O110" i="5" s="1"/>
  <c r="F108" i="4" l="1"/>
  <c r="O110" i="4" a="1"/>
  <c r="O110" i="4" s="1"/>
  <c r="BM59" i="5"/>
  <c r="BM65" i="5"/>
  <c r="BM63" i="5"/>
  <c r="BM61" i="5"/>
  <c r="BM56" i="5"/>
  <c r="U110" i="4"/>
  <c r="G108" i="5"/>
  <c r="AB108" i="5" l="1"/>
  <c r="BW63" i="5"/>
  <c r="BU63" i="5"/>
  <c r="BS63" i="5"/>
  <c r="BQ63" i="5"/>
  <c r="BN63" i="5"/>
  <c r="BY63" i="5"/>
  <c r="BW56" i="5"/>
  <c r="BU56" i="5"/>
  <c r="BS56" i="5"/>
  <c r="BN56" i="5"/>
  <c r="BY56" i="5" s="1"/>
  <c r="BQ56" i="5"/>
  <c r="BM65" i="4"/>
  <c r="BM63" i="4"/>
  <c r="BM61" i="4"/>
  <c r="BM56" i="4"/>
  <c r="BM59" i="4"/>
  <c r="BW61" i="5"/>
  <c r="BU61" i="5"/>
  <c r="BS61" i="5"/>
  <c r="BQ61" i="5"/>
  <c r="BN61" i="5"/>
  <c r="BY61" i="5"/>
  <c r="BW65" i="5"/>
  <c r="BU65" i="5"/>
  <c r="BS65" i="5"/>
  <c r="BQ65" i="5"/>
  <c r="BN65" i="5"/>
  <c r="BY65" i="5"/>
  <c r="BS59" i="5"/>
  <c r="BQ59" i="5"/>
  <c r="BN59" i="5"/>
  <c r="BY59" i="5"/>
  <c r="BW59" i="5"/>
  <c r="BU59" i="5"/>
  <c r="G108" i="4"/>
  <c r="AB108" i="4" l="1"/>
  <c r="BQ59" i="4"/>
  <c r="BN59" i="4"/>
  <c r="BY59" i="4"/>
  <c r="BW59" i="4"/>
  <c r="BU59" i="4"/>
  <c r="BS59" i="4"/>
  <c r="BU61" i="4"/>
  <c r="BS61" i="4"/>
  <c r="BQ61" i="4"/>
  <c r="BN61" i="4"/>
  <c r="BY61" i="4"/>
  <c r="BW61" i="4"/>
  <c r="BY56" i="4"/>
  <c r="BW56" i="4"/>
  <c r="BS56" i="4"/>
  <c r="BQ56" i="4"/>
  <c r="BU56" i="4"/>
  <c r="BN56" i="4"/>
  <c r="BU63" i="4"/>
  <c r="BS63" i="4"/>
  <c r="BQ63" i="4"/>
  <c r="BN63" i="4"/>
  <c r="BY63" i="4"/>
  <c r="BW63" i="4"/>
  <c r="BU65" i="4"/>
  <c r="BS65" i="4"/>
  <c r="BQ65" i="4"/>
  <c r="BN65" i="4"/>
  <c r="BY65" i="4"/>
  <c r="BW65" i="4"/>
</calcChain>
</file>

<file path=xl/comments1.xml><?xml version="1.0" encoding="utf-8"?>
<comments xmlns="http://schemas.openxmlformats.org/spreadsheetml/2006/main">
  <authors>
    <author/>
  </authors>
  <commentList>
    <comment ref="V6" authorId="0" shapeId="0">
      <text>
        <r>
          <rPr>
            <sz val="10"/>
            <color rgb="FF000000"/>
            <rFont val="Arial"/>
            <family val="2"/>
            <scheme val="minor"/>
          </rPr>
          <t>======
ID#AAABNdyEBTg
John Alexander Quiroga Fuquene    (2024-05-14 22:04:22)
La información de los controles se deben importar de los datos registrados en el formato de análisis y evaluación del riesgo.</t>
        </r>
      </text>
    </comment>
    <comment ref="AC8" authorId="0" shapeId="0">
      <text>
        <r>
          <rPr>
            <sz val="10"/>
            <color rgb="FF000000"/>
            <rFont val="Arial"/>
            <family val="2"/>
            <scheme val="minor"/>
          </rPr>
          <t>======
ID#AAABNdyEBUQ
John Alexander Quiroga Fuquene    (2024-05-14 22:04:22)
El control ayuda a disminuir la Probabilidad o el Impacto?
Seleccione de la lista la opción.</t>
        </r>
      </text>
    </comment>
  </commentList>
  <extLst>
    <ext xmlns:r="http://schemas.openxmlformats.org/officeDocument/2006/relationships" uri="GoogleSheetsCustomDataVersion2">
      <go:sheetsCustomData xmlns:go="http://customooxmlschemas.google.com/" r:id="rId1" roundtripDataSignature="AMtx7mgRHaCUPQGuCc3Pua5vQLXsbjCApA=="/>
    </ext>
  </extLst>
</comments>
</file>

<file path=xl/comments2.xml><?xml version="1.0" encoding="utf-8"?>
<comments xmlns="http://schemas.openxmlformats.org/spreadsheetml/2006/main">
  <authors>
    <author/>
  </authors>
  <commentList>
    <comment ref="AR31" authorId="0" shapeId="0">
      <text>
        <r>
          <rPr>
            <sz val="10"/>
            <color rgb="FF000000"/>
            <rFont val="Arial"/>
            <family val="2"/>
            <scheme val="minor"/>
          </rPr>
          <t>======
ID#AAABNdyEBT0
John Alexander Quiroga Fuquene    (2024-05-14 22:04:22)
Seleccione el mayor nivel de las tres áreas de impacto.</t>
        </r>
      </text>
    </comment>
    <comment ref="BN31" authorId="0" shapeId="0">
      <text>
        <r>
          <rPr>
            <sz val="10"/>
            <color rgb="FF000000"/>
            <rFont val="Arial"/>
            <family val="2"/>
            <scheme val="minor"/>
          </rPr>
          <t>======
ID#AAABNdyEBT4
John Alexander Quiroga Fuquene    (2024-05-14 22:04:22)
El nivel de probabilidad considera</t>
        </r>
      </text>
    </comment>
    <comment ref="T76" authorId="0" shapeId="0">
      <text>
        <r>
          <rPr>
            <sz val="10"/>
            <color rgb="FF000000"/>
            <rFont val="Arial"/>
            <family val="2"/>
            <scheme val="minor"/>
          </rPr>
          <t>======
ID#AAABNdyEBT8
John Alexander Quiroga Fuquene    (2024-05-14 22:04:22)
El control ayuda a disminuir la Probabilidad o el Impacto?
Seleccione de la lista la opción.</t>
        </r>
      </text>
    </comment>
  </commentList>
  <extLst>
    <ext xmlns:r="http://schemas.openxmlformats.org/officeDocument/2006/relationships" uri="GoogleSheetsCustomDataVersion2">
      <go:sheetsCustomData xmlns:go="http://customooxmlschemas.google.com/" r:id="rId1" roundtripDataSignature="AMtx7miQECCarmajQEhIHu7HJ8mALGdw9A=="/>
    </ext>
  </extLst>
</comments>
</file>

<file path=xl/comments3.xml><?xml version="1.0" encoding="utf-8"?>
<comments xmlns="http://schemas.openxmlformats.org/spreadsheetml/2006/main">
  <authors>
    <author/>
  </authors>
  <commentList>
    <comment ref="AR31" authorId="0" shapeId="0">
      <text>
        <r>
          <rPr>
            <sz val="10"/>
            <color rgb="FF000000"/>
            <rFont val="Arial"/>
            <family val="2"/>
            <scheme val="minor"/>
          </rPr>
          <t>======
ID#AAABNdyEBUE
John Alexander Quiroga Fuquene    (2024-05-14 22:04:22)
Seleccione el mayor nivel de las tres áreas de impacto.</t>
        </r>
      </text>
    </comment>
    <comment ref="BN31" authorId="0" shapeId="0">
      <text>
        <r>
          <rPr>
            <sz val="10"/>
            <color rgb="FF000000"/>
            <rFont val="Arial"/>
            <family val="2"/>
            <scheme val="minor"/>
          </rPr>
          <t>======
ID#AAABNdyEBUM
John Alexander Quiroga Fuquene    (2024-05-14 22:04:22)
El nivel de probabilidad considera</t>
        </r>
      </text>
    </comment>
    <comment ref="T76" authorId="0" shapeId="0">
      <text>
        <r>
          <rPr>
            <sz val="10"/>
            <color rgb="FF000000"/>
            <rFont val="Arial"/>
            <family val="2"/>
            <scheme val="minor"/>
          </rPr>
          <t>======
ID#AAABNdyEBTs
John Alexander Quiroga Fuquene    (2024-05-14 22:04:22)
El control ayuda a disminuir la Probabilidad o el Impacto?
Seleccione de la lista la opción.</t>
        </r>
      </text>
    </comment>
  </commentList>
  <extLst>
    <ext xmlns:r="http://schemas.openxmlformats.org/officeDocument/2006/relationships" uri="GoogleSheetsCustomDataVersion2">
      <go:sheetsCustomData xmlns:go="http://customooxmlschemas.google.com/" r:id="rId1" roundtripDataSignature="AMtx7mgXM26QS6iNnutYn5A6nBuWz0rXnA=="/>
    </ext>
  </extLst>
</comments>
</file>

<file path=xl/sharedStrings.xml><?xml version="1.0" encoding="utf-8"?>
<sst xmlns="http://schemas.openxmlformats.org/spreadsheetml/2006/main" count="1727" uniqueCount="673">
  <si>
    <t>PROCESO:</t>
  </si>
  <si>
    <t xml:space="preserve">NOMBRE   </t>
  </si>
  <si>
    <t>SARLAFT</t>
  </si>
  <si>
    <t>FORMATO</t>
  </si>
  <si>
    <t>X</t>
  </si>
  <si>
    <t>SISTEMA:</t>
  </si>
  <si>
    <t>DEPENDENCIAS :</t>
  </si>
  <si>
    <t>IDU</t>
  </si>
  <si>
    <t>MATRIZ DE RIESGOS</t>
  </si>
  <si>
    <t>TRAMITE / SERVICIO:</t>
  </si>
  <si>
    <t>AÑO</t>
  </si>
  <si>
    <t>FECHA</t>
  </si>
  <si>
    <t>PERIODO DE MONITOREO</t>
  </si>
  <si>
    <t>CÓDIGO</t>
  </si>
  <si>
    <t>PROCESO</t>
  </si>
  <si>
    <t>VERSIÓN</t>
  </si>
  <si>
    <t>PROYECTO:</t>
  </si>
  <si>
    <t>1.) Enero - Abril</t>
  </si>
  <si>
    <t>FO-PE-06</t>
  </si>
  <si>
    <t>PLANEACIÓN ESTRATÉGICA</t>
  </si>
  <si>
    <t>IDENTIFICACIÓN</t>
  </si>
  <si>
    <t>ANÁLISIS</t>
  </si>
  <si>
    <t>EVALUACIÓN</t>
  </si>
  <si>
    <t>PLAN DE TRATAMIENTO</t>
  </si>
  <si>
    <t>MONITOREO Y SEGUIMIENTO</t>
  </si>
  <si>
    <t>OBSERVACIONES LÍNEAS DE DEFENSA</t>
  </si>
  <si>
    <r>
      <rPr>
        <b/>
        <sz val="8"/>
        <color theme="1"/>
        <rFont val="Arial"/>
        <family val="2"/>
      </rPr>
      <t xml:space="preserve">/ Actividad /
</t>
    </r>
    <r>
      <rPr>
        <sz val="8"/>
        <color theme="1"/>
        <rFont val="Arial"/>
        <family val="2"/>
      </rPr>
      <t>(Punto de Riesgo)</t>
    </r>
  </si>
  <si>
    <t>TIPO FACTOR /
FACTORES DE RIESGO</t>
  </si>
  <si>
    <t>CAUSA</t>
  </si>
  <si>
    <t>CAUSA RAIZ</t>
  </si>
  <si>
    <t>TIPO
RIESGO</t>
  </si>
  <si>
    <t>Cód.</t>
  </si>
  <si>
    <t>DESCRIPCIÓN DEL RIESGO</t>
  </si>
  <si>
    <t>DUEÑO</t>
  </si>
  <si>
    <t>CONSECUENCIAS /
RIESGOS ASOCIADOS AL RIESGO DE LAFT</t>
  </si>
  <si>
    <t>OBJETIVOS ESTRATEGICOS</t>
  </si>
  <si>
    <t>TRÁMITES/SERVICIOS</t>
  </si>
  <si>
    <t>RIESGO INHERENTE</t>
  </si>
  <si>
    <t>CONTROLES - TRATAMIENTOS VIGENTES</t>
  </si>
  <si>
    <t>RIESGO RESIDUAL</t>
  </si>
  <si>
    <t>POLÍTICA DE TRATAMIENTO</t>
  </si>
  <si>
    <t>ACTIVIDAD
de tratamiento</t>
  </si>
  <si>
    <r>
      <rPr>
        <b/>
        <sz val="8"/>
        <color theme="1"/>
        <rFont val="Arial"/>
        <family val="2"/>
      </rPr>
      <t xml:space="preserve">SOPORTE
</t>
    </r>
    <r>
      <rPr>
        <sz val="8"/>
        <color theme="1"/>
        <rFont val="Arial"/>
        <family val="2"/>
      </rPr>
      <t>(evidencia)</t>
    </r>
  </si>
  <si>
    <t>RESPONSABLE</t>
  </si>
  <si>
    <t>FECHA DE INICIO</t>
  </si>
  <si>
    <t>FECHA FIN</t>
  </si>
  <si>
    <t>% Avance</t>
  </si>
  <si>
    <t>Notas de Seguimiento</t>
  </si>
  <si>
    <t>NOMBRE DEL INDICADOR</t>
  </si>
  <si>
    <r>
      <rPr>
        <b/>
        <sz val="8"/>
        <color theme="1"/>
        <rFont val="Arial"/>
        <family val="2"/>
      </rPr>
      <t>DATO</t>
    </r>
    <r>
      <rPr>
        <sz val="8"/>
        <color theme="1"/>
        <rFont val="Arial"/>
        <family val="2"/>
      </rPr>
      <t xml:space="preserve">
DEL INDICADOR</t>
    </r>
  </si>
  <si>
    <r>
      <rPr>
        <b/>
        <sz val="8"/>
        <color theme="1"/>
        <rFont val="Arial"/>
        <family val="2"/>
      </rPr>
      <t xml:space="preserve">ANÁLISIS
</t>
    </r>
    <r>
      <rPr>
        <sz val="8"/>
        <color theme="1"/>
        <rFont val="Arial"/>
        <family val="2"/>
      </rPr>
      <t>DEL INDICADOR</t>
    </r>
  </si>
  <si>
    <t>TRAZABILIDAD
(Registro de Cambios)</t>
  </si>
  <si>
    <t>ÁREA</t>
  </si>
  <si>
    <t>NOMBRE
USUARIO</t>
  </si>
  <si>
    <t>OBSERVACIÓN</t>
  </si>
  <si>
    <t>SEGUIMIENTO A LAS OBSERVACIONES
(RESPUESTAS 1A LÍNEA)</t>
  </si>
  <si>
    <t>HOJA</t>
  </si>
  <si>
    <t>PROBABILIDAD</t>
  </si>
  <si>
    <t>%PROBinh</t>
  </si>
  <si>
    <t>IMPACTO I</t>
  </si>
  <si>
    <t>%IMPinh</t>
  </si>
  <si>
    <t>NIVEL RIESGO
Inherente</t>
  </si>
  <si>
    <t>Valor Ri.</t>
  </si>
  <si>
    <t>DESCRIPCIÓN DEL CONTROL (Acción y complemento)</t>
  </si>
  <si>
    <t>DOCUMENTACIÓN</t>
  </si>
  <si>
    <t>EVIDENCIA</t>
  </si>
  <si>
    <t>FRECUENCIA</t>
  </si>
  <si>
    <t>IMPLEMENTACIÓN</t>
  </si>
  <si>
    <t>TIPO</t>
  </si>
  <si>
    <t>Efecto</t>
  </si>
  <si>
    <t>%PROBres</t>
  </si>
  <si>
    <t>IMPACTO R</t>
  </si>
  <si>
    <t>%IMPres</t>
  </si>
  <si>
    <t>NIVEL RIESGO residual</t>
  </si>
  <si>
    <t>Valor Rr.</t>
  </si>
  <si>
    <t>GESTIÓN CONTRACTUAL</t>
  </si>
  <si>
    <t>R (GC01)</t>
  </si>
  <si>
    <t>R (GC02)</t>
  </si>
  <si>
    <t>listas</t>
  </si>
  <si>
    <t>x</t>
  </si>
  <si>
    <t xml:space="preserve">Versión Inicial </t>
  </si>
  <si>
    <t>2.) Mayo - Agosto</t>
  </si>
  <si>
    <t>3.) Septiembre - Diciembre</t>
  </si>
  <si>
    <t>Otro por Actualización</t>
  </si>
  <si>
    <t>IMPACTO</t>
  </si>
  <si>
    <t>1 - Leve</t>
  </si>
  <si>
    <t>2 - Menor</t>
  </si>
  <si>
    <t>3 - Moderado</t>
  </si>
  <si>
    <t>4 - Mayor</t>
  </si>
  <si>
    <t>5 - Catastrófico</t>
  </si>
  <si>
    <t>5 - Muy Alta</t>
  </si>
  <si>
    <t>81    100</t>
  </si>
  <si>
    <t>ALTO</t>
  </si>
  <si>
    <t>EXTREMO</t>
  </si>
  <si>
    <t>4 - Alta</t>
  </si>
  <si>
    <t>61    80</t>
  </si>
  <si>
    <t>MODERADO</t>
  </si>
  <si>
    <t>3 - Media</t>
  </si>
  <si>
    <t>41     60</t>
  </si>
  <si>
    <t>2 - Baja</t>
  </si>
  <si>
    <t>21     40</t>
  </si>
  <si>
    <t>BAJO</t>
  </si>
  <si>
    <t>1 - Muy Baja</t>
  </si>
  <si>
    <t>0,1     20</t>
  </si>
  <si>
    <t>AMBIENTAL</t>
  </si>
  <si>
    <t>CONOCIMIENTO</t>
  </si>
  <si>
    <t>CONTINUIDAD</t>
  </si>
  <si>
    <t>ESTRATÉGICO</t>
  </si>
  <si>
    <t>FINANCIERO</t>
  </si>
  <si>
    <t>LEGAL-CUMPLIMIENTO</t>
  </si>
  <si>
    <t>OPERATIVO</t>
  </si>
  <si>
    <t>REPUTACIONAL</t>
  </si>
  <si>
    <t>SEG. INFORMACIÓN</t>
  </si>
  <si>
    <t>.</t>
  </si>
  <si>
    <t>Gestión</t>
  </si>
  <si>
    <t>Corrupción</t>
  </si>
  <si>
    <t>Seg. Información</t>
  </si>
  <si>
    <t>Ambiental</t>
  </si>
  <si>
    <t>Laboral</t>
  </si>
  <si>
    <t>Continuidad</t>
  </si>
  <si>
    <t>Factores Causas</t>
  </si>
  <si>
    <t>Proceso</t>
  </si>
  <si>
    <t>Humano</t>
  </si>
  <si>
    <t>Tecnológico</t>
  </si>
  <si>
    <t>Financiero</t>
  </si>
  <si>
    <t>Infraestructura</t>
  </si>
  <si>
    <t>Proveedor</t>
  </si>
  <si>
    <t>Evento Externo</t>
  </si>
  <si>
    <t>Otro</t>
  </si>
  <si>
    <t>Probabilidad</t>
  </si>
  <si>
    <t>Impacto</t>
  </si>
  <si>
    <t>Calificación de los controles Puntaje a disminuir</t>
  </si>
  <si>
    <t>De 0 a 33</t>
  </si>
  <si>
    <t>No hay efectividad, no hay formalidad en el control,</t>
  </si>
  <si>
    <t>De 34 a 81</t>
  </si>
  <si>
    <t>Son todos efectivos y estan formalizados (responsables y docuemntados)</t>
  </si>
  <si>
    <t>Igual ó mayor a 82</t>
  </si>
  <si>
    <t>Efectivos, formalizados, frecuencia adecuada,</t>
  </si>
  <si>
    <t>CONTROL</t>
  </si>
  <si>
    <t>RESIDUAL</t>
  </si>
  <si>
    <t>Factor</t>
  </si>
  <si>
    <t>Oportunidad</t>
  </si>
  <si>
    <t>Calificación</t>
  </si>
  <si>
    <t>Nivel</t>
  </si>
  <si>
    <t>Método</t>
  </si>
  <si>
    <t>Previo</t>
  </si>
  <si>
    <t>Limitado</t>
  </si>
  <si>
    <t>Inferior</t>
  </si>
  <si>
    <t>R. Humano</t>
  </si>
  <si>
    <t>Posterior</t>
  </si>
  <si>
    <t>Medio</t>
  </si>
  <si>
    <t>Moderado</t>
  </si>
  <si>
    <t>Pre. y Post.</t>
  </si>
  <si>
    <t>Fuerte</t>
  </si>
  <si>
    <t>Ambos</t>
  </si>
  <si>
    <t>Alto</t>
  </si>
  <si>
    <t>Ninguno</t>
  </si>
  <si>
    <t>Extremo</t>
  </si>
  <si>
    <t>Ambiente de trabajo</t>
  </si>
  <si>
    <t>Otros recursos</t>
  </si>
  <si>
    <t>Cliente</t>
  </si>
  <si>
    <t>Naturales</t>
  </si>
  <si>
    <t>Externo</t>
  </si>
  <si>
    <t>Tipo</t>
  </si>
  <si>
    <t>Preventivo</t>
  </si>
  <si>
    <t>Detectivo</t>
  </si>
  <si>
    <t>Correctivo</t>
  </si>
  <si>
    <t>Implementación</t>
  </si>
  <si>
    <t>Automático</t>
  </si>
  <si>
    <t>Manual</t>
  </si>
  <si>
    <t>SI</t>
  </si>
  <si>
    <t>NO</t>
  </si>
  <si>
    <t>ACEPTAR</t>
  </si>
  <si>
    <t>REDUCIR</t>
  </si>
  <si>
    <t>COMPARTIR</t>
  </si>
  <si>
    <t>EVITAR</t>
  </si>
  <si>
    <t>Control Frecuencia</t>
  </si>
  <si>
    <t>Permanente</t>
  </si>
  <si>
    <t>Diario</t>
  </si>
  <si>
    <t>Semanal</t>
  </si>
  <si>
    <t>Mensual</t>
  </si>
  <si>
    <t>Semestral</t>
  </si>
  <si>
    <t>Anual</t>
  </si>
  <si>
    <t>Cuatrianual</t>
  </si>
  <si>
    <t>Según evento</t>
  </si>
  <si>
    <t>Aleatoria</t>
  </si>
  <si>
    <t>No Definida</t>
  </si>
  <si>
    <t>frecuencia_Con</t>
  </si>
  <si>
    <t>Continua</t>
  </si>
  <si>
    <t>FRECUENCIA EN CASO DE CACULARCONTAR CON DATOS</t>
  </si>
  <si>
    <t>Descripción</t>
  </si>
  <si>
    <t>NIVEL DE FRECUENCIA, en caso de contar con datos.</t>
  </si>
  <si>
    <t>Muy Baja</t>
  </si>
  <si>
    <t>El evento puede ocurririr solo en circunstancias excepcionales (poco comunes)</t>
  </si>
  <si>
    <t>La actividad que conlleva el riesgo se ejecuta como máximos 2 veces por año</t>
  </si>
  <si>
    <t>Baja</t>
  </si>
  <si>
    <t>El evento puede ocurrir en algún momento.</t>
  </si>
  <si>
    <t>La actividad que conlleva el riesgo se ejecuta de 3 a 23 veces por año</t>
  </si>
  <si>
    <t>Media</t>
  </si>
  <si>
    <t>Se espera que ocurra en algunos casos.</t>
  </si>
  <si>
    <t>La actividad que conlleva el riesgo se ejecuta de 24 a 500 veces por año</t>
  </si>
  <si>
    <t>Alta</t>
  </si>
  <si>
    <t>Es viable que el evento ocurra en la mayoría de las circunstancias</t>
  </si>
  <si>
    <t>La actividad que conlleva el riesgo se ejecuta mínimo 501 veces al año y máximo 5000 veces por año.</t>
  </si>
  <si>
    <t>Muy Alta</t>
  </si>
  <si>
    <t>Se espera que el evento ocurra en todas las circunstancias</t>
  </si>
  <si>
    <t>La actividad que conlleva el riesgo se ejecuta como mas de 5001 veces por año</t>
  </si>
  <si>
    <t>PROCESO / SISTEMA:</t>
  </si>
  <si>
    <t>EVALUACIÓN, TRATAMIENTO Y MONITOREO DEL RIESGO</t>
  </si>
  <si>
    <t>FO-PE-03</t>
  </si>
  <si>
    <t>TIPO RIESGO</t>
  </si>
  <si>
    <t>Procedimientos de Selección.</t>
  </si>
  <si>
    <t>LAFT.GC.01</t>
  </si>
  <si>
    <t>LAFT</t>
  </si>
  <si>
    <t>Proponentes y beneficiarios finales en procesos de selección que estén sancionados por el Consejo de Seguridad de las Naciones Unidas o incluidos en otras listas restrictivas o que tengan señales de alerta de LAFT</t>
  </si>
  <si>
    <t>Director Técnico de Procesos Selectivos</t>
  </si>
  <si>
    <t>#</t>
  </si>
  <si>
    <t>TIPO
FACTOR</t>
  </si>
  <si>
    <t># CONTROL</t>
  </si>
  <si>
    <t>CONCATENAR</t>
  </si>
  <si>
    <t>Espejo Controles</t>
  </si>
  <si>
    <t>Contraparte</t>
  </si>
  <si>
    <t>Operativo</t>
  </si>
  <si>
    <t>CONSECUENCIAS</t>
  </si>
  <si>
    <t>ESCALA DE IMPACTO</t>
  </si>
  <si>
    <t>ESCALA DE PROBABILIDAD</t>
  </si>
  <si>
    <t>DESCRIPCIÓN DE LA CONSECUENCIA</t>
  </si>
  <si>
    <t>NIVEL</t>
  </si>
  <si>
    <t>ECONÓMICA</t>
  </si>
  <si>
    <t>OPERACIONAL</t>
  </si>
  <si>
    <t>DESCRIPCIÓN</t>
  </si>
  <si>
    <t>FRECUENCIA OCURRENCIA</t>
  </si>
  <si>
    <t>FRECUENCIA DE LA ACTIVIDAD
(punto de riesgo)</t>
  </si>
  <si>
    <t>Legal:</t>
  </si>
  <si>
    <t>LEVE</t>
  </si>
  <si>
    <t>Afectación menor a 10 SMLMV</t>
  </si>
  <si>
    <t>El riesgo afecta la imagen de algún área de la organización.</t>
  </si>
  <si>
    <t>No se observa interrupción de la operación. Implica algun reproceso menor.</t>
  </si>
  <si>
    <t>No se ha presentado en los últimos 5 años.</t>
  </si>
  <si>
    <t>Reputacional:</t>
  </si>
  <si>
    <t>MENOR</t>
  </si>
  <si>
    <t>Entre 10 y menor a 50 SMLMV</t>
  </si>
  <si>
    <t>El riesgo afecta la imagen de la entidad internamente, de conocimiento general nivel interno, de alta dirección y/o de proveedores.</t>
  </si>
  <si>
    <t>Afectación menor a la operación, se hacen reprocesos. Algún objetivo pudiera verse comprometido.</t>
  </si>
  <si>
    <t>Al menos 1 vez en los últimos 5 años.</t>
  </si>
  <si>
    <t>La actividad que conlleva el riesgo se ejecuta de 3 a 24 veces por año</t>
  </si>
  <si>
    <t>Entre 50 y menor a 100 SMLMV</t>
  </si>
  <si>
    <t>El riesgo afecta la imagen de la entidad con algunos usarios de relevancia frente al logro de los objetivos</t>
  </si>
  <si>
    <t>Algunos objetivos institucionales se pueden ver comprometidos. Se interrumpen las actividades.</t>
  </si>
  <si>
    <t>Al menos 1 vez en los últimos 2 años.</t>
  </si>
  <si>
    <t>MAYOR</t>
  </si>
  <si>
    <t>Entre 100 y menor a 500 SMLMV</t>
  </si>
  <si>
    <t>El riesgo afecta la imagen de la entidad  con efecto publicitario sostenido a nivel del sector administrativo, nivel departamental o municipal.</t>
  </si>
  <si>
    <t>La mayoria de los objetivos Insittucionales no se pueden cumplir. Interrupción de las operaciones por tiempo prolongado. Perjudica la prestación de los servicios y entrega de productos.</t>
  </si>
  <si>
    <t>Al menos 1 vez en el último año.</t>
  </si>
  <si>
    <t>La actividad que conlleva el riesgo se ejecuta mínimo 500 veces al año y máximo 5000 veces por año</t>
  </si>
  <si>
    <t>CATASTRÓFICO</t>
  </si>
  <si>
    <t>Mayor o igual a 500 SMLMV</t>
  </si>
  <si>
    <t>El riesgo afecta la imagen de la entidad a nivel nacional, con efecto publicitario.</t>
  </si>
  <si>
    <t>No se puede cumplir con la misión de la entidad. No hay posibilidad de lograr los objetivos institucionales.</t>
  </si>
  <si>
    <t>Más de 1 vez al año.</t>
  </si>
  <si>
    <t>La actividad que conlleva el riesgo se ejecuta más de 5000 veces por año.</t>
  </si>
  <si>
    <t>CÁLCULO ESTIMADO:</t>
  </si>
  <si>
    <t>FRECUENCIA ESTIMADA:</t>
  </si>
  <si>
    <t xml:space="preserve">OBJETIVOS ESTRATÉGICOS </t>
  </si>
  <si>
    <t>1. Lograr la articulación interistitucional para la estructuración y ejecución de proyectos urbanos/regionales</t>
  </si>
  <si>
    <t>AFECTA TRÁMITES, SERVICIOS, OPAs?</t>
  </si>
  <si>
    <t>CUÁLES?</t>
  </si>
  <si>
    <t>2. Mejorar la gestión en el ciclo de vida de los proyectos para asegurar el cumplimiento de los mismo en términos de costo, tiempo y calidad</t>
  </si>
  <si>
    <t>3. Garantizar la ejecución de los proyectos claves de infraestructura (plan de desarrollo, POT, plan maestro de movilidad, proyectos de integración regional).</t>
  </si>
  <si>
    <t>AFECTA OBJETIVOS ESTRATÉGICOS?</t>
  </si>
  <si>
    <t>CUÁLES?:</t>
  </si>
  <si>
    <t>1)</t>
  </si>
  <si>
    <t>2)</t>
  </si>
  <si>
    <t>3)</t>
  </si>
  <si>
    <t>4)</t>
  </si>
  <si>
    <t>5)</t>
  </si>
  <si>
    <t>6)</t>
  </si>
  <si>
    <t>4. Consolidar la transformación de la entidad de forma que seamos innovadores, ágiles, íntegros transparentes y sostenibles.</t>
  </si>
  <si>
    <t>5. Mejorar el relacionamiento de la entidad con la ciudadanía y otro actores claves.</t>
  </si>
  <si>
    <t>6. Consolidar al Idu como una entidad humana, familiarmente responsable y centrada en la gestión del conocimiento</t>
  </si>
  <si>
    <t>Se analiza el nivel de probabilidad y el nivel de impacto sin considerar el efecto de los controles existentes. Siendo 1 el nivel menor y 5 el más alto. Marque con una X el nivel seleccionado. El grupo de expertos puede asignar por decisión grupal el nivel mas adecuado, ó cada participante puede seleccionar el nivel que considere (en este último caso la calificación final será el promedio).</t>
  </si>
  <si>
    <t>MAPA DE RIESGO INHERENTE</t>
  </si>
  <si>
    <t>MAPA DE RIESGO RESIDUAL</t>
  </si>
  <si>
    <t>Para calcular la probabilidad, tenga en cuenta dos  variables, Primero la frecuencia de la actividad que conlleva el riesgo, y dos los factores que inciden en la ocurrencia del riesgo. Si no le es posible contar con datos exactos sobre la frecuencia y estadistica de eventos ocurridos, el análisis de los expertos determinará el nivel de probabilidad mas adecuado.</t>
  </si>
  <si>
    <t>Valor</t>
  </si>
  <si>
    <t>P1</t>
  </si>
  <si>
    <t>P2</t>
  </si>
  <si>
    <t>P3</t>
  </si>
  <si>
    <t>P4</t>
  </si>
  <si>
    <t>P5</t>
  </si>
  <si>
    <t>P6</t>
  </si>
  <si>
    <t>P7</t>
  </si>
  <si>
    <t>P8</t>
  </si>
  <si>
    <t>P9</t>
  </si>
  <si>
    <t>P10</t>
  </si>
  <si>
    <t>P11</t>
  </si>
  <si>
    <t>P12</t>
  </si>
  <si>
    <t>P13</t>
  </si>
  <si>
    <t>P14</t>
  </si>
  <si>
    <t>P15</t>
  </si>
  <si>
    <t>P16</t>
  </si>
  <si>
    <t>P17</t>
  </si>
  <si>
    <t>P18</t>
  </si>
  <si>
    <t>PROM.</t>
  </si>
  <si>
    <t>M  A  P  A
R. inherente</t>
  </si>
  <si>
    <t>0,1% - 20%</t>
  </si>
  <si>
    <t>21% - 40%</t>
  </si>
  <si>
    <t>41% - 60%</t>
  </si>
  <si>
    <t>61% - 80%</t>
  </si>
  <si>
    <t>81% - 100%</t>
  </si>
  <si>
    <t>PROBABILIDAD INHERENTE =</t>
  </si>
  <si>
    <t>Leve</t>
  </si>
  <si>
    <t>Seleccione el nivel de acuerdo a las posibles consecuencias del riesgo. Valore en primera instancia las posíbles pérdidas económicas, y el efecto sobre la imagen reputacional del Instituto. Cualquier otro efecto tambien puede ser valorado (Fallas operativas, Incumplimiento de objetivos..). Analice el área de mayor afectación.</t>
  </si>
  <si>
    <t>Menor</t>
  </si>
  <si>
    <t>CONTROLES</t>
  </si>
  <si>
    <t>Mayor</t>
  </si>
  <si>
    <t>Catastrófico</t>
  </si>
  <si>
    <t>IMPACTO INHERENTE =</t>
  </si>
  <si>
    <t>ESCALA DE NIVEL DE RIESGO INHERENTE</t>
  </si>
  <si>
    <t>ESCALA DE NIVEL DE RIESGO RESIDUAL</t>
  </si>
  <si>
    <t>RIESGO INHERENTE:</t>
  </si>
  <si>
    <t>Describa cada control o mecanismo de tratamiento del riesgo en una sola fila, identificando cómo se realiza el tratamiento, responsable, documentación y evidencia dle control. Posteriormente, seleccione de la lista desplegable para cada variable la respuesta correcta. (No califique más de una vez el mismo control)</t>
  </si>
  <si>
    <t>VALORACIÓN</t>
  </si>
  <si>
    <t>DESCRIPCIÓN DEL CONTROL
(Acción y complemento)</t>
  </si>
  <si>
    <t>PROBABILIDAD
residual x control</t>
  </si>
  <si>
    <t>IMPACTO
residual x control</t>
  </si>
  <si>
    <t>Impl</t>
  </si>
  <si>
    <t>Tip</t>
  </si>
  <si>
    <t>I+T</t>
  </si>
  <si>
    <t>control</t>
  </si>
  <si>
    <t>responsable</t>
  </si>
  <si>
    <t>documentacion</t>
  </si>
  <si>
    <t>EVIEDNCIA</t>
  </si>
  <si>
    <t>FRECUECNIA</t>
  </si>
  <si>
    <t>IMPLEMENTACION</t>
  </si>
  <si>
    <t>EFECTO</t>
  </si>
  <si>
    <t>espejo causas</t>
  </si>
  <si>
    <t>PROBABILIDAD RESIDUAL =</t>
  </si>
  <si>
    <t>IMPACTO RESIDUAL =</t>
  </si>
  <si>
    <t>RIESGO RESIDUAL:</t>
  </si>
  <si>
    <t>Política de Tratamiento a seguir:</t>
  </si>
  <si>
    <t>FECHA INICIO</t>
  </si>
  <si>
    <t>ACT</t>
  </si>
  <si>
    <t>SOPORTE</t>
  </si>
  <si>
    <t>%AVANC</t>
  </si>
  <si>
    <t>Notas</t>
  </si>
  <si>
    <t>INDICADORES DE RIESGO (KRI)</t>
  </si>
  <si>
    <t>NOMBRE</t>
  </si>
  <si>
    <t>FÓRMULA</t>
  </si>
  <si>
    <t>Valores (N/D)</t>
  </si>
  <si>
    <t>DATO</t>
  </si>
  <si>
    <t>Nombre</t>
  </si>
  <si>
    <t>Dato</t>
  </si>
  <si>
    <t>Analisis</t>
  </si>
  <si>
    <t>EFICACIA DE
CONTROLES:</t>
  </si>
  <si>
    <t>Num:</t>
  </si>
  <si>
    <t>Den:</t>
  </si>
  <si>
    <t>EFECTIVIDAD
(Alarmas - materialización):</t>
  </si>
  <si>
    <t xml:space="preserve">EVENTOS DE RIESGOS MATERIALIZADOS </t>
  </si>
  <si>
    <t>Acciones de Respuesta y/o contingencia en caso de materialización:</t>
  </si>
  <si>
    <t>En el periodo de seguimiento se materializó o se conoció la materialización de un evento de riesgo? SI ó NO</t>
  </si>
  <si>
    <t>REPORTE DE EVENTOS DE RIESGOS MATERIALIZADOS</t>
  </si>
  <si>
    <t>PLAN DE ACCIÓN</t>
  </si>
  <si>
    <t>DESCRIPCIÓN DEL EVENTO MATERIALIZADO</t>
  </si>
  <si>
    <t>CLASIFICACIÓN</t>
  </si>
  <si>
    <t>CONSECUENCIAS
EFECTOS</t>
  </si>
  <si>
    <t>FECHA
INICIO</t>
  </si>
  <si>
    <t>FECHA
FIN</t>
  </si>
  <si>
    <t>CAUSAS</t>
  </si>
  <si>
    <t>Corrección - Acción correctiva</t>
  </si>
  <si>
    <t>FECHA
Implementación</t>
  </si>
  <si>
    <t>TRAZABILIDAD DE LOS CAMBIOS</t>
  </si>
  <si>
    <t>TIPO DE INFORMACIÓN</t>
  </si>
  <si>
    <t>INFORME DE MANERA RESUMIDA LOS CAMBIOS QUE SE REALIZARON EN EL MONITOREO</t>
  </si>
  <si>
    <t>trazabilidad</t>
  </si>
  <si>
    <t>RIESGO:</t>
  </si>
  <si>
    <t>CAUSAS:</t>
  </si>
  <si>
    <t>CONTROLES:</t>
  </si>
  <si>
    <t>PLAN DE TRATAMIENTO:</t>
  </si>
  <si>
    <t>OTRO:</t>
  </si>
  <si>
    <t>NOMBRE
Observador</t>
  </si>
  <si>
    <t>SEGUIMIENTO A LAS OBSERVACIONES
(RESPUESTAS 1A LÍNEA DE SER NECESARIO)</t>
  </si>
  <si>
    <t>AREA</t>
  </si>
  <si>
    <t>OBSERVACION</t>
  </si>
  <si>
    <t>RTA</t>
  </si>
  <si>
    <t>Lista de participantes:</t>
  </si>
  <si>
    <t>#P</t>
  </si>
  <si>
    <t>Área</t>
  </si>
  <si>
    <t>Rol - Cargo</t>
  </si>
  <si>
    <t>tipo Riesgo</t>
  </si>
  <si>
    <t>LEGAL</t>
  </si>
  <si>
    <t>CLIENTE</t>
  </si>
  <si>
    <t>PRODUCTO</t>
  </si>
  <si>
    <t>CANAL</t>
  </si>
  <si>
    <t>JURISDICCIÓN</t>
  </si>
  <si>
    <t>Clientes y usuarios</t>
  </si>
  <si>
    <t>Productos y/o servicios</t>
  </si>
  <si>
    <t>Canales de distribución</t>
  </si>
  <si>
    <t>Jurisdicciones</t>
  </si>
  <si>
    <t>Politica_Tto</t>
  </si>
  <si>
    <t>1. Ejecución y administración de procesos</t>
  </si>
  <si>
    <t xml:space="preserve">2. Fraude externo </t>
  </si>
  <si>
    <t>3. Fraude interno</t>
  </si>
  <si>
    <t xml:space="preserve">4. Fallas tecnológicas </t>
  </si>
  <si>
    <t>5. Relaciones laborales</t>
  </si>
  <si>
    <t>6. Usuarios, productos y prácticas organizacionales</t>
  </si>
  <si>
    <t>7. Daños a activos - eventos externos</t>
  </si>
  <si>
    <t>Control_Implement</t>
  </si>
  <si>
    <t>Completa</t>
  </si>
  <si>
    <t>Incompleta</t>
  </si>
  <si>
    <t>No existe</t>
  </si>
  <si>
    <t>Débil</t>
  </si>
  <si>
    <t>Siempre</t>
  </si>
  <si>
    <t>A veces</t>
  </si>
  <si>
    <t>Nunca</t>
  </si>
  <si>
    <t>Económica:</t>
  </si>
  <si>
    <t>Operativa:</t>
  </si>
  <si>
    <t>Otra:</t>
  </si>
  <si>
    <t>Contratación Directa
(con personas naturales, jurídicas o estructuras sin personería jurídica)
Contratación PSP</t>
  </si>
  <si>
    <t>LAFT.GC.02</t>
  </si>
  <si>
    <t>Contratos o cesiones de contratos otorgados a partes relacionadas sancionadas por el Consejo de Seguridad de las Naciones Unidas o que estén incluidos en otras listas restrictivas determinadas por el IDU o que tengan señales de alerta de LAFT</t>
  </si>
  <si>
    <t>Director Técnico de Gestión Contractual</t>
  </si>
  <si>
    <r>
      <rPr>
        <b/>
        <sz val="9"/>
        <color theme="1"/>
        <rFont val="Arial"/>
        <family val="2"/>
      </rPr>
      <t xml:space="preserve">/ Actividad / 
</t>
    </r>
    <r>
      <rPr>
        <sz val="9"/>
        <color theme="1"/>
        <rFont val="Arial"/>
        <family val="2"/>
      </rPr>
      <t>(Punto de Riesgo)</t>
    </r>
  </si>
  <si>
    <r>
      <rPr>
        <b/>
        <sz val="10"/>
        <color theme="1"/>
        <rFont val="Arial"/>
        <family val="2"/>
      </rPr>
      <t xml:space="preserve">CAUSA RAIZ
</t>
    </r>
    <r>
      <rPr>
        <sz val="8"/>
        <color theme="1"/>
        <rFont val="Arial"/>
        <family val="2"/>
      </rPr>
      <t>(Por qué?)</t>
    </r>
  </si>
  <si>
    <r>
      <rPr>
        <b/>
        <sz val="8"/>
        <color theme="1"/>
        <rFont val="Arial"/>
        <family val="2"/>
      </rPr>
      <t xml:space="preserve">SOPORTE
</t>
    </r>
    <r>
      <rPr>
        <sz val="8"/>
        <color theme="1"/>
        <rFont val="Arial"/>
        <family val="2"/>
      </rPr>
      <t>(evidencia)</t>
    </r>
  </si>
  <si>
    <t>Controles ejecutados en el periodo / Controles esperados a ejecutar en el periodo /  x 100%</t>
  </si>
  <si>
    <r>
      <rPr>
        <b/>
        <sz val="9"/>
        <color theme="1"/>
        <rFont val="Arial"/>
        <family val="2"/>
      </rPr>
      <t xml:space="preserve">/ Actividad / 
</t>
    </r>
    <r>
      <rPr>
        <sz val="9"/>
        <color theme="1"/>
        <rFont val="Arial"/>
        <family val="2"/>
      </rPr>
      <t>(Punto de Riesgo)</t>
    </r>
  </si>
  <si>
    <r>
      <rPr>
        <b/>
        <sz val="10"/>
        <color theme="1"/>
        <rFont val="Arial"/>
        <family val="2"/>
      </rPr>
      <t xml:space="preserve">CAUSA RAIZ
</t>
    </r>
    <r>
      <rPr>
        <sz val="8"/>
        <color theme="1"/>
        <rFont val="Arial"/>
        <family val="2"/>
      </rPr>
      <t>(Por qué?)</t>
    </r>
  </si>
  <si>
    <r>
      <rPr>
        <b/>
        <sz val="8"/>
        <color theme="1"/>
        <rFont val="Arial"/>
        <family val="2"/>
      </rPr>
      <t xml:space="preserve">SOPORTE
</t>
    </r>
    <r>
      <rPr>
        <sz val="8"/>
        <color theme="1"/>
        <rFont val="Arial"/>
        <family val="2"/>
      </rPr>
      <t>(evidencia)</t>
    </r>
  </si>
  <si>
    <t xml:space="preserve">1 Contraparte 
2 Operativo 
3 Contraparte 
 </t>
  </si>
  <si>
    <t xml:space="preserve">1 Fallas en las consultas del proponente y/o beneficiario final 
2 Fallas en la identificación de antecedentes 
3 No Identificar al beneficiario final por falencias en el reporte de información 
 </t>
  </si>
  <si>
    <t xml:space="preserve">1 No diligenciar adecuadamente los registros de consulta y conocimiento del proponente cuando aplique. 
2 No consultar las base de datos de las entidades relacionadas como Procuraduria, Personería, RNMC entre otras.  
3 Fallas en la Debida Diligencia 
 </t>
  </si>
  <si>
    <t xml:space="preserve">1 Legal: Responsabilidades penales, fiscales y disciplinarias por el incumplimiento de las normas asociadas a SARLAFT 
2 Reputacional: Afectación de la imagen insitucional 
  </t>
  </si>
  <si>
    <t xml:space="preserve">1 Revisión de antedentes fiscales, disciplinarios y RNMC (registro nacional de medidas correctivas). 
2 En la carta de presentación, el proponente declara que los recursos destinados al proyecto son de origen lícito.  
3 Carta de presentación de la propuesta en la cual el proponente debe incluir la conformación accionaria de acuerdo con la normatividad. 
4 Realizar procesos de análisis sobre señales de alerta de LAFT con las partes relacionadas. (Jurisdicciones de alto riesgo, si es persona expuesta políticamente, revelación de contratos fuera del país, si cuentan con sistemas de prevención LAFT) (Consulta en listas restrictivas) 
 </t>
  </si>
  <si>
    <t xml:space="preserve">1 Evaluador Legal Asignado 
2 Evaluador Legal Asignado 
3 Evaluador Legal Asignado 
4 Profesional designado en DTPS 
 </t>
  </si>
  <si>
    <t xml:space="preserve">1 Pliego de Condiciones 
2 Carta de Presentación de la Oferta  
3 Carta de Presentación de la Oferta  
4 Debida Diligencia para LAFT 
 </t>
  </si>
  <si>
    <t xml:space="preserve">1 1 Registro de evaluación legal. 
2 2 Registro de evaluación legal. 
3 2 Registro de evaluación legal. 
4 Registros de consultas a listas vinculantes y restrictivas. 
 </t>
  </si>
  <si>
    <t xml:space="preserve">1 Continua 
2 Continua 
3 Continua 
4 Continua 
 </t>
  </si>
  <si>
    <t xml:space="preserve">1 Manual 
2 Manual 
3 Manual 
4 Manual 
 </t>
  </si>
  <si>
    <t xml:space="preserve">1 Preventivo 
2 Preventivo 
3 Detectivo 
4 Preventivo 
 </t>
  </si>
  <si>
    <t xml:space="preserve">1 Probabilidad 
2 Probabilidad 
3 Ambos 
4 Ambos 
 </t>
  </si>
  <si>
    <t xml:space="preserve">1 Debida diligencia intensificada en caso de requerirse una vez se haya generado el reporte interno por parte del área solicitante. 
 </t>
  </si>
  <si>
    <t xml:space="preserve">1 Reporte Interno OPENERP.
ROS cuando se requiera. 
 </t>
  </si>
  <si>
    <t xml:space="preserve">1 Equipo Operativo Sarlaft - SGGC 
 </t>
  </si>
  <si>
    <t xml:space="preserve">1 2024 
 </t>
  </si>
  <si>
    <t xml:space="preserve">1 
1 
</t>
  </si>
  <si>
    <t xml:space="preserve">1 Se han realizado los respectivos reportes en el aplicativo, realizandose la debida diligencia intensificada por el equipo SARLAFT. 
 </t>
  </si>
  <si>
    <t xml:space="preserve">1 EFICACIA DE
CONTROLES: 
2 EFECTIVIDAD
(Alarmas - materialización): 
 </t>
  </si>
  <si>
    <t xml:space="preserve">1 
1 
2 
0,167992926613616 
</t>
  </si>
  <si>
    <t xml:space="preserve">1 La evidencia de los controles se encuentra consignada en las evaluaciones legales realizadas para el periodo de seguimiento 
2 Para el periodo de seguimiento se realizaron un total de 1131 consultas.  De este universo, 190 de ellas fueron reportadas y analizadas por el equipo operativo SARLAFT, encontrando aspectos relacionados con LAFT en los proponentes, representantes legales y/o accionistas consultados.  Sin embargo, ninguna de ellas procedió por cuanto no representaron riesgo para el proceso.  
 </t>
  </si>
  <si>
    <t>RIESGO:  
CAUSAS:  
CONTROLES:  
PLAN DE TRATAMIENTO:  
OTRO: Se ajsuta redacción del segundo indicador</t>
  </si>
  <si>
    <t xml:space="preserve">1 01/4/2024 
2  
 </t>
  </si>
  <si>
    <t xml:space="preserve">1 Subdirección de  Gestión Corporativa 
2  
 </t>
  </si>
  <si>
    <t xml:space="preserve">1 Jorge Enrique Cely León 
2  
 </t>
  </si>
  <si>
    <t xml:space="preserve">1 Se revisó  el riesgo descrito y no se encontró la necesidad de implementar correcciones urgentes. No obstante, existen oportunidades mejora en la descripción detallada de las causas y consecuencias, la correcta selección del efecto de los controles y la descripción y fórmula de los indicadores de riesgo.  
2  
 </t>
  </si>
  <si>
    <t xml:space="preserve">1  
2  
 </t>
  </si>
  <si>
    <t xml:space="preserve">1 Canales de distribución 
2 Operativo 
 </t>
  </si>
  <si>
    <t xml:space="preserve">1 Que no se realice consulta en listas vinculantes y restrictivas. 
2 No analizar señales de alerta de LAFT. 
 </t>
  </si>
  <si>
    <t xml:space="preserve">1 Que no exista mecanismo o procedimiento para consulta de listas restrictivas.
Falta de políticas frente a la contratación de terceros que estén vinculados en listas restrictivas. 
2 Fallas en la debida diligencia. 
 </t>
  </si>
  <si>
    <t xml:space="preserve">1 Legal: Responsabilidades penales, fiscales y disciplinarias por el incumplimento de las normas asociadas a SARLAFT 
2 Reputacional: Afectación de la imagen insitucional 
3 Operativa: Reprocesos para realizar nuevas contrataciones. Carga operativa para gestionar las falencias identificadas en el contratista. 
  </t>
  </si>
  <si>
    <t xml:space="preserve">1 Debida Diligencia en Consulta de Antecedentes del contratista: Verificación de antecedes en Contraloría, Procuraduría, Personería, Policía y RNMC (Registro Nacional de Medidas Correctivas). Consulta de Antecedentes profesionales. 
2 Realizar procesos de analisis sobre señales de alerta de LAFT en los contratistas. (Debida Diligencia para consulta en listas vinculantes y restrictivas para LAFT.)
(Jurisdicciones de alto riesgo, si es persona expuesta políticamente, revelación de contratos fuera del país, si cuentan con sistemas de prevención LAFT, declaración de licitud del origen de los recursos). 
3 Validación del cumplimiento de los requisitos por parte de las áreas solicitantes. 
 </t>
  </si>
  <si>
    <t xml:space="preserve">1 Facilitador de Contratación del área solicitante. 
2 Facilitador de Contratación del área solicitante. 
3 Profesional designado en DTGC 
 </t>
  </si>
  <si>
    <t xml:space="preserve">1 Procedimiento PRGC12 Contratacion PSPAG con personas naturales 
2 Debida Diligencia para LAFT 
3 Procedimiento PRGC12 
 </t>
  </si>
  <si>
    <t xml:space="preserve">1 FOGC10 Lista de Chequeo de Contratación
Registro de reportes por consulta (expediente del contrato) 
2 Registros de consultas a listas vinculantes y restrictivas. 
3 Registro de aprobación del trámite contractual respectivo
FOGC10 Lista de Chequeo de Contratación
SIAC 
 </t>
  </si>
  <si>
    <t xml:space="preserve">1 Continua 
2 Continua 
3 Continua 
 </t>
  </si>
  <si>
    <t xml:space="preserve">1 Manual 
2 Manual 
3 Manual 
 </t>
  </si>
  <si>
    <t xml:space="preserve">1 Preventivo 
2 Preventivo 
3 Preventivo 
 </t>
  </si>
  <si>
    <t xml:space="preserve">1 Probabilidad 
2 Ambos 
3 Probabilidad 
 </t>
  </si>
  <si>
    <t xml:space="preserve">1 No fue necesario,  teniendo en cuenta que no se recibieron reportes por parte de las áreas. 
 </t>
  </si>
  <si>
    <t xml:space="preserve">1 
1 
2 
</t>
  </si>
  <si>
    <t xml:space="preserve">1 Durante el tercer cuatrimestre de 2024, se validó el cumplimiento de los requisitos al total de contratos suscritos. 
2 Dentro el tercer cuatrimestre de 2024 no se recibió ningún reporte de SARLAFT por parte de las áreas, no se materializó el riesgo. 
 </t>
  </si>
  <si>
    <t>RIESGO:  
CAUSAS:  
CONTROLES:  
PLAN DE TRATAMIENTO:  
OTRO: En el indicador 1 se aclara que se valida el cumplimiento de los requisitos por parte de las áreas de acuerdo al procedimiento PRGC12
En el indicador 2 se aclara que corresponde a los casos reportados por las áreas solicitantesa la DTGC</t>
  </si>
  <si>
    <t xml:space="preserve">1 08/10/2024 
 </t>
  </si>
  <si>
    <t xml:space="preserve">1 Subdirección de  Gestión Corporativa 
 </t>
  </si>
  <si>
    <t xml:space="preserve">1 Jorge Enrique Cely León 
 </t>
  </si>
  <si>
    <t xml:space="preserve">1 Se revisó  el riesgo descrito y no se encontró la necesidad de implementar correcciones urgentes. No obstante, existen oportunidades mejora en la descripción detallada de las causas y consecuencias, la correcta selección del efecto de los controles y la descripción y fórmula de los indicadores de riesgo.  
 </t>
  </si>
  <si>
    <t xml:space="preserve">1  
 </t>
  </si>
  <si>
    <t>GESTIÓN DEL TALENTO HUMANO</t>
  </si>
  <si>
    <t>R (TH01)</t>
  </si>
  <si>
    <t>SELECCIÓN Y VINCULACIÓN DE PERSONAL
Y PERMANENCIA</t>
  </si>
  <si>
    <t xml:space="preserve">1 Contraparte 
2 Contraparte 
 </t>
  </si>
  <si>
    <t xml:space="preserve">1 Nombre o identidad falsa de la persona a vincular. 
2 Que la Persona se incluya en listas restrictivas en un periodo posterior a la vinculación y que no sea identificada oportunamente en el monitoreo de debida diligencia. 
 </t>
  </si>
  <si>
    <t xml:space="preserve">1 No hacer una debida diligencia previa a la vincuación 
2 No hacer una debida diligencia en el monitoreo al personal. 
 </t>
  </si>
  <si>
    <t>LAFT.TH.01</t>
  </si>
  <si>
    <t>Vinculación o Permanencia de personal sensible a LAFT que esté sancionado por el Consejo de Seguridad de las Naciones Unidas o incluidos en otras listas restrictivas de alerta de delitos fuente de lavado de activos u otras señales de alerta para LAFT.</t>
  </si>
  <si>
    <t>Subdirector Técnico de Talento Humano
Subdirección General de Gestión Corporativa</t>
  </si>
  <si>
    <t xml:space="preserve">1 Reputacional: Afecta la Imagen a nivel distrital de la Entidad. 
2 Legal: Sanciones disciplinarias por materialización del riesgos de LAFT por no relaizar debida diligencia. 
  </t>
  </si>
  <si>
    <t xml:space="preserve">1 Debida diligencia simple para vinculación de personal: 
(Consulta y análisis en listas LAFT previo a la vinculación)
Cuando aplique se realiza reporte de alerta para que el equipo operativo Sarlaft ejecute la debida diligencia intensificada. 
2 Debida diligencia intensificada de acuerdo al tipo de persona sensible al LAFT.
3 Monitoreo periódico a personal vinculado sensible a LAFT 
 </t>
  </si>
  <si>
    <t xml:space="preserve">1 Profesional asignado en STRH 
2 Equipo Operativo SARLAFT 
3 Equipo Operativo SARLAFT 
 </t>
  </si>
  <si>
    <t xml:space="preserve">1 Documento de debida Diligencia 
2 Documento de debida Diligencia 
3 Documento de debida Diligencia 
 </t>
  </si>
  <si>
    <t xml:space="preserve">1 *Formato de Solicitud de Autorización para consultas
*Registro de consulta a listas
*Reporte de necesidad de debida diligencia intensificada, cuando aplique. 
2 *Informe Debida diligencia intensificada.
*ROS si lo hubiere 
3 *Informe Debida diligencia intensificada.
*ROS si lo hubiere 
 </t>
  </si>
  <si>
    <t xml:space="preserve">1 Continua 
2 Aleatoria 
3 Aleatoria 
 </t>
  </si>
  <si>
    <t xml:space="preserve">1 Preventivo 
2 Preventivo 
3 Detectivo 
 </t>
  </si>
  <si>
    <t xml:space="preserve">1 Ambos 
2 Ambos 
3 Impacto 
 </t>
  </si>
  <si>
    <t xml:space="preserve">1 
</t>
  </si>
  <si>
    <t>1 EFICACIA DE
CONTROLES: 
2 EFECTIVIDAD
(Alarmas - materialización): 
3 EFECTIVIDAD
(Alarmas - materialización): 
4 EFECTIVIDAD
(Alarmas - materialización):</t>
  </si>
  <si>
    <t>1 
1 
2 
0,08 
3 
1 
4 
0</t>
  </si>
  <si>
    <t>1 En el periodo comprendido entre mayo y agosto de 2024 se aplicó la totalidad de los controles definidos que son tres (3). 
2 En el periodo comprendido entre mayo y agosto de 2024 la STRH se reportó al equipo operativo SARLAFT dos casos, con el fin de que se aplicara la debida diligencia intensificada, de un total de  a trece (25) servidores a quienes se les realizó la debida diligencia simplificada. 
3 En el periodo comprendido entre  mayo y agosto de 2024 se identificaron dos personas con riesgo LAFT previo a la vinculación a la planta de personal. 
4 En el periodo comprendido entre mayo y agosto de 2024 no se desvinculó ninguna persona de la planta de personal, producto del análisis por riesgo LAFT.</t>
  </si>
  <si>
    <t xml:space="preserve">RIESGO: Se mantiene 
CAUSAS: Se mantiene 
CONTROLES: Se mantiene 
PLAN DE TRATAMIENTO: Se mantiene 
OTRO: </t>
  </si>
  <si>
    <t xml:space="preserve">1 01/4/2024 
 </t>
  </si>
  <si>
    <t>GESTIÓN FINANCIERA</t>
  </si>
  <si>
    <t>R (FIN01)</t>
  </si>
  <si>
    <t>Adminstración de inversiones de tesorería</t>
  </si>
  <si>
    <t xml:space="preserve">1 Canales de distribución 
2 Humano 
 </t>
  </si>
  <si>
    <t xml:space="preserve">1 No realizar un adecuado conocimiento de la (Entidad Financiera). 
2 Incumplir las políticas de la Resolucion 315 de 2019 de la SDH. 
 </t>
  </si>
  <si>
    <t xml:space="preserve">1 Fallas en la debida diligencia. 
2 Fallas en la debida diligencia. 
 </t>
  </si>
  <si>
    <t>LAFT.FIN.01</t>
  </si>
  <si>
    <t>Riesgo de contagio por realizar inversiones o recibir financiaciones de entidades financieras u organismos multilaterales nacionales o internacionales que posiblemente estén comprometidas en operaciones de Lavado de Activos y Financiación del Terrorismo.</t>
  </si>
  <si>
    <t>Subdirector Técnico de Tesorería y Recaudo
Subdirección General de Gestión Corporativa</t>
  </si>
  <si>
    <t xml:space="preserve">1 Legal: Responsabilidades penales, fiscales y disciplinarias por el incumplimento de las normas asociadas a SARLAFT. 
2 Reputacional: Afectación de la imagen instucional. 
3 Fiscal Representa daño fiscal? : si, por la perdida de las inversiones expuestas al lavado de activos. 
  </t>
  </si>
  <si>
    <t xml:space="preserve">1 Debida diligencia simplificada:
Solicitar declaración de implementación de un adecuado gobierno corporativo y de cumplimiento de programas de prevención de LAFT. Incluir en la declaración si han sido sancionados o tienen investigación en curso por incumplimiento al regimen de prevención de LAFT. 
2 Verificación de cumplimiento de la Resolución 315 de 2019 de la SDH en cuanto a los lineamientos y políticas para las inversiones. 
 </t>
  </si>
  <si>
    <t xml:space="preserve">1 Profesional Especializado - Inversiones 
2 Subdirector(a) Técnico de Tesorería y Recaudo 
 </t>
  </si>
  <si>
    <t xml:space="preserve">1 Documento de Debida Diligencia 
2 Procedimiento de Administración de Inversiones. 
 </t>
  </si>
  <si>
    <t xml:space="preserve">1 Certificado SARLAFT 
2 Formato de Concentración 
 </t>
  </si>
  <si>
    <t xml:space="preserve">1 Continua 
2 Continua 
 </t>
  </si>
  <si>
    <t xml:space="preserve">1 Manual 
2 Manual 
 </t>
  </si>
  <si>
    <t xml:space="preserve">1 Preventivo 
2 Preventivo 
 </t>
  </si>
  <si>
    <t xml:space="preserve">1 Probabilidad 
2 Ambos 
 </t>
  </si>
  <si>
    <t xml:space="preserve">1 
2 
</t>
  </si>
  <si>
    <t xml:space="preserve">1 En el primer, segundo y tercer cuatrimestre de 2024, no se aplicaron los controles dispuestos para este riesgo, por cuanto el IDU, en cumplimiento de lo dispuesto en la Circular DDT No.4 del 30 de junio de 2023 de la Secretaría Distrital de Hacienda “Lineamientos para culminar la implementación gradual de la Cuenta Única Distrital respecto de los Establecimientos Públicos y asimilados, que hacen parte del Presupuesto Anual del Distrito Capital”; efectuó la migración y/o trasladado a la Secretaría Distrital de Hacienda, de los recursos de los títulos valores (inversiones) correspondientes a las fuentes de cargas urbanísticas, parqueaderos y recursos propios el 28 de diciembre de 2023, así como los recursos en titulos de la fuente de Contribución de Valorización reallizado el 15 de marzo de 2024.   Asi las cosas, sin ser el IDU el administrador actual y en adelante de las inversiones financieras, no aplicaría la existencia del presente riesgo. 
2 Este indicador en el primer, segundo y tercer cuatrimestre de 2024 no se aplicó, por  no ser el IDU en la actualidad  el administrador de los titulos valores (inversiones financieras), resultado del traslado o migración de recursos en titulos, a la Secretaria Distrital de Hacienda,  por tanto no aplicaria la existencia  del presente riesgo. 
 </t>
  </si>
  <si>
    <t>RIESGO: Version incial para la vigencia 2023 
CAUSAS: No se aplicó ningún cambio 
CONTROLES: No se aplicó ningún cambio 
PLAN DE TRATAMIENTO: No se aplicó ningún cambio 
OTRO: No se diligenció el resultado de los indicadores de eficacia y efectividad del primer cuatrimestre 2024, y se explica en el análisis la razón.</t>
  </si>
  <si>
    <t xml:space="preserve">1 11/06/2024 
2 01/4/2024 
 </t>
  </si>
  <si>
    <t xml:space="preserve">1 OAP 
2 Subdirección de  Gestión Corporativa 
 </t>
  </si>
  <si>
    <t xml:space="preserve">1 Bibiana Cubillos 
2 Jorge Enrique Cely León 
 </t>
  </si>
  <si>
    <t xml:space="preserve">1 *Consecuencias: Hace falta que indiquen si genera consecuencias de tipo fiscal o no.
*Probabilidad e impacto: se supone que participaron 8 personas, deben haber 8 evaluaciones en estos ítems y hay 7, revisar.
*Indicadores de riesgo: informar si la decisión definitiva es derogar el riesgo. Sin embargo, se recomienda más bien ajustar la redacción del riesgo para que quede límitado a los alcances que en este momento tiene el IDU,  por el tema de "recibir financiaciones". 
2 Se revisó  el riesgo descrito y no se encontró la necesidad de implementar correcciones urgentes. No obstante, existen oportunidades mejora en la descripción detallada de las causas y consecuencias, la correcta selección del efecto de los controles y la descripción y fórmula de los indicadores de riesgo.  
 </t>
  </si>
  <si>
    <t>R (FIN02)</t>
  </si>
  <si>
    <t>Pago a Terceros
y Cesiones de Derechos económicos</t>
  </si>
  <si>
    <t xml:space="preserve">1 Canales de distribución 
2 Canales de distribución 
 </t>
  </si>
  <si>
    <t xml:space="preserve">1 No realizar consulta de listas vinculantes y restrictivas previo a las operaciones de tesorería. 
2 No realizar el debido conocimieno del cesionario o partes relacionadas 
 </t>
  </si>
  <si>
    <t xml:space="preserve">1 Falta del mecanismo o soporte informático para acceder a consulta de listas restrictivas. No esté definido el procedimiento para realizar la consulta de listas. 
2 Fallas en la verificación de cumplimiento de requisitos del cesionario. 
 </t>
  </si>
  <si>
    <t>LAFT.FIN.02</t>
  </si>
  <si>
    <t>Pagos o cesión de derechos económicos efectuados a personas sancionadas por el Consejo de Seguridad de las Naciones Unidas, incluidas en otras listas restrictivas o que tengan señales de alerta de LAFT.</t>
  </si>
  <si>
    <t xml:space="preserve">1 Legal: Responsabilidades penales, fiscales y disciplinarias por el incumplimento de las normas asociadas a SARLAFT. 
2 Reputacional: Afectación de la imagen institucional. 
3 Otra: Fiscal: Representa daño fiscal? : NO 
  </t>
  </si>
  <si>
    <t xml:space="preserve">1 Debida Diligencia:
(consultar Listas vinculantes y restrictivas previo a las operaciones de pago a partes interesadas. Jurisdicciones de alto riesgo, si es persona expuesta políticamente, revelación de contratos fuera del país, si cuentan con sistemas de prevención LAFT, declaración de licitud del origen de los recursos). 
2 Debida diligencia para conocimiento y cumplimiento de requisitos del Cesionario del derecho económico. 
 </t>
  </si>
  <si>
    <t xml:space="preserve">1 Profesional en Tesorería asignado 
2 Profesional asignado para Cesiones 
 </t>
  </si>
  <si>
    <t xml:space="preserve">1 Debida Diligencia para LAFT 
2 Procedimiento PRGF12 Embargos y Cesiones 
 </t>
  </si>
  <si>
    <t xml:space="preserve">1 Registro de Consulta en listas restrictivas 
2 Registro de conocimiento del Cesionario.
Registro de consulta del Cesionario en listas restrictivas 
 </t>
  </si>
  <si>
    <t xml:space="preserve">1 Detectivo 
2 Detectivo 
 </t>
  </si>
  <si>
    <t xml:space="preserve">1 Ambos 
2 Ambos 
 </t>
  </si>
  <si>
    <t xml:space="preserve">1 
1 
2 
0,4 
</t>
  </si>
  <si>
    <t xml:space="preserve">1 En el tercer cuatrimestre de 2024, se aplicaron los dos (2) controles programados (100%) (Multiburo y la revisión y reporte en plataforma CHIE a equipo operativo SARLAFT, del cumplimiento de requisitos de los cesionarios del derechos económicos) para el trámite y control del proceso de las cesiones de derechos económicos. 
2 Del total 142 (100%) de partes relacionadas analizadas en el periodo septiembre a diciembre de 2024, se identificaron y reportaron con señales de alerta Sarlaf, por parte de la ST de Tesorería y Recaudo, 57  inusualidades de Sarlaf  (40%), las cuales fueron escaladas y analizadas por el grupo operativo SARLAFT, con resultado de todas "estado finalizado" (openerp) lo que quiere decir que no cuentan con sarlaft identificado.   
 </t>
  </si>
  <si>
    <t>RIESGO: Version incial para la vigencia 2023  
CAUSAS: Se eliminó el No.3  de la  columna ( # de control).  
CONTROLES: No se aplicó ningún cambio 
PLAN DE TRATAMIENTO: No se aplicó ningún cambio 
OTRO: Se diligenció el resultado de los indicadores de eficacia y efectividad del segundo cuatrimestre 2024.</t>
  </si>
  <si>
    <t>GESTIÓN DELA CONTRIBUCIÓN DE LA VALORIZACIÓN</t>
  </si>
  <si>
    <t>R (VA01)</t>
  </si>
  <si>
    <t>TRAMITE DE DEVOLUCIONES DE SALDOS CREDITO POR CONCEPTO DE LA CONTRIBUCION DE VALORIZACION</t>
  </si>
  <si>
    <t xml:space="preserve">1 Operativo 
2 Humano 
 </t>
  </si>
  <si>
    <t xml:space="preserve">1 Por errores operativos en el trámite del pago, (a personas que no correspondan, o mayor valor pagado) 
2 Funcionarios que se prestan para ejecutar o aprobar el pago con la intención de favorecer a la contraparte. 
 </t>
  </si>
  <si>
    <t xml:space="preserve">1 Fallas en la Debida Diligencia 
2 Fallas en la Debida Diligencia 
 </t>
  </si>
  <si>
    <t>LAFT.VA.01</t>
  </si>
  <si>
    <t>Realizar devoluciones por concepto de contribución de la valorización a personas sancionadas por el Consejo de Seguridad de las Naciones Unidas o incluidas en otras listas restrictivas u otras señales de alertas para LAFT.</t>
  </si>
  <si>
    <t>Subdirector Técnico de Operaciones
Subdirección General de Gestión Corporativa</t>
  </si>
  <si>
    <t xml:space="preserve">1 Ejecución del procedimiento de trámite de devoluciones 
2 Debida Diligencia simplificada:
(consulta en listas restrictivas) 
3 Debida Diligencia en el proceso de Giro y pagos. 
4 Debida Diligencia intensificada 
 </t>
  </si>
  <si>
    <t xml:space="preserve">1 STOP 
2 Persona asignada en STOP 
3 Persona Asignada en STTR 
4 Equipo Operativo SARLAFT 
 </t>
  </si>
  <si>
    <t xml:space="preserve">1 PRVF12_TRAMITE_DE_DEVOLUCIONES_DE_SALDOS_CREDITO_POR_VALORIZACION_V_2.pdf 
2 Documento de debida Diligencia 
3 Guía pago a Terceros
Documento de debida Diligencia 
4 Documento de debida Diligencia 
 </t>
  </si>
  <si>
    <t xml:space="preserve">1 Registros procedimiento trámite de Devoluciones. 
2 Registro de consultas
Reporte interno en OPEN ERP. 
3 Registro de consultas
Reporte interno en OPEN ERP. 
4 *Informe Debida diligencia intensificada.
*ROS si lo hubiere 
 </t>
  </si>
  <si>
    <t xml:space="preserve">1 Preventivo 
2 Preventivo 
3 Preventivo 
4 Preventivo 
 </t>
  </si>
  <si>
    <t xml:space="preserve">1 Probabilidad 
2 Probabilidad 
3 Probabilidad 
4 Ambos 
 </t>
  </si>
  <si>
    <t xml:space="preserve">1 EFICACIA DE
CONTROLES: 
2 EFECTIVIDAD
(Alarmas - materialización): 
3 EFECTIVIDAD
(Alarmas - materialización): 
 </t>
  </si>
  <si>
    <t xml:space="preserve">1 
1 
2 
0 
3 
0 
</t>
  </si>
  <si>
    <t xml:space="preserve">1 A todas solicitudes recibidas en el periodo comprendido entre  Mayo - Agosto de 2024, se les realizaron los controles correspondientes determinados por el proceso en el PR VF 12 TRAMITE DE DEVOLUCIONES DE SALDOS CREDITO POR CONCEPTO DE LA CONTRIBUCION DE VALORIZACION. 
2 Ninguna de las trece (6) solicitudes recibidas durante el periodo  Mayo - Agosto de 2024, presentaron algún reporte negativo que informar al equipo operativo SARLAFT, por tanto no se materializó el riesgo descrito para el proceso. 
3 Las solicitudes de devolución recibidas, fueron analizadas asegurando la debida diligencia de  acuerdo a las competencias y responsabilidades del proceso , por tanto no se presento la materialización del riesgo en el periodo Mayo - Agosto de 2024 
 </t>
  </si>
  <si>
    <t xml:space="preserve">A  las (6) solicitudes recibidas en el periodo comprendido entre Mayo - agosto 2024, se les realizaron los controles correspondientes determinados por el proceso en el PR VF 12 TRAMITE DE DEVOLUCIONES DE SALDOS CREDITO POR CONCEPTO DE LA CONTRIBUCION DE VALORIZACION. 
Ninguna de las trece (6) solicitudes recibidas durante el periodo Mayo - agosto 2024, presentaron algún reporte negativo que informar al equipo operativo SARLAFT, por tanto no se materializó el riesgo descrito para el proceso.
Las  (6) solicitudes  de devolución recibidas, fueron analizadas asegurando la debida diligencia de  acuerdo a las competencias y responsabilidades del proceso , por tanto no se presento la materialización del riesgo en el periodo Mayo - Agosto 2024.
</t>
  </si>
  <si>
    <t xml:space="preserve">RIESGO: Se mantiene igual 
CAUSAS: Se mantiene igual 
CONTROLES: Se mantiene igual 
PLAN DE TRATAMIENTO: Se mantiene igual 
OTRO: </t>
  </si>
  <si>
    <t>GESTIÓN PREDIAL</t>
  </si>
  <si>
    <t>R (GP01)</t>
  </si>
  <si>
    <t>Procedimientos de 
Adquisición Predial</t>
  </si>
  <si>
    <t xml:space="preserve">1 Contraparte 
 </t>
  </si>
  <si>
    <t xml:space="preserve">1 Inmuebles que presentan cambios sucesivos (por lo menos uno) de propietarios en proyectos que ya tengan resolución de anuncio. 
 </t>
  </si>
  <si>
    <t xml:space="preserve">1 Para el proceso de debida diligencia no tener en cuenta las señales de alerta definidas para el proceso de Gestión Predial. 
 </t>
  </si>
  <si>
    <t>LAFT.GP.01</t>
  </si>
  <si>
    <t>Posibles organizaciones criminales que adquieran bienes inmuebles o unidades económicas al enterarse del proceso de adquisición que va a realizar el IDU y utilizar el proceso de adquisición predial como vehículo para lavar activos.</t>
  </si>
  <si>
    <t>Director(a) Técnico de Predios</t>
  </si>
  <si>
    <t xml:space="preserve">1 Reputacional: Afectación de la imagen institucional  
2 Legal: Responsabilidades penales, fiscales y disciplinarias por el incumplimiento de las normas asociadas a SARLAFT 
  </t>
  </si>
  <si>
    <t xml:space="preserve">1 El responsable verificará esta situación mediante la consulta de información en la Ventanilla Única de Registro (VUR) y demás documentos relativos a la debida diligencia de partes relacionadas para contrastar con la línea base de información de validación de individualización e identificación de propietarios
En caso de encontrar una coincidencia con la señal de alerta se envía reporte interno de inusualidad al equipo operativo SARLAFT para realizar debida diligencia intensificada. 
 </t>
  </si>
  <si>
    <t xml:space="preserve">1 Profesional Jurídico Asignado en DTDP 
 Profesional Jurídico Asignado en DTDP 
 </t>
  </si>
  <si>
    <t xml:space="preserve">1 Documento de Debida diligencia 
 Documento de Debida Diligencia 
 </t>
  </si>
  <si>
    <t xml:space="preserve">1 Certificado de Tradición.
Documentos de debida diligencia.
Reporte interno de inusualidad 
 Registro de consulta en listas
Registro en OpenERP-SARLAFT
 </t>
  </si>
  <si>
    <t xml:space="preserve">1 Continua 
 Continua 
 </t>
  </si>
  <si>
    <t xml:space="preserve">1 Manual 
 Manual 
 </t>
  </si>
  <si>
    <t xml:space="preserve">1 Preventivo 
 Preventivo 
 </t>
  </si>
  <si>
    <t xml:space="preserve">1 Ambos 
 Ambos 
 </t>
  </si>
  <si>
    <t xml:space="preserve">1 Consulta de información de propietrarios y solicitud de realización de debida diligencia intensificada en caso de encontrar inusualidades. 
 </t>
  </si>
  <si>
    <t xml:space="preserve">1 Correos electrónicos de solicitud de consulta o debida diligencia intensificada 
 </t>
  </si>
  <si>
    <t xml:space="preserve">1 Designados SARLAFT DTDP 
 </t>
  </si>
  <si>
    <t xml:space="preserve">1 01/05/2024 
 </t>
  </si>
  <si>
    <t xml:space="preserve">1 31/08/2024 
 </t>
  </si>
  <si>
    <t xml:space="preserve">1 Durante el periodo reportado, las personas responsables de la DTDP emplearon la herramienta Multiburó para realizar las consultas de debida diligencia y la funcionalidad de Open ERP para registrar la información relacionada con estas consultas; A su vez, se escalaron al equipo operativo SARLAFT de la Entidad, los casos en los que se requería una revisón detallada de los resultados obtenidos en las consultas realizadas y en las cuales, se identificaron inusualidades para la realización de la debida diligencia intensificada. 
 </t>
  </si>
  <si>
    <t>RIESGO: Riesgo inicial para la vigencia 2024 
CAUSAS:  
CONTROLES:  
PLAN DE TRATAMIENTO: Se hace seguimiento 
OTRO: Seguimiento a controles</t>
  </si>
  <si>
    <t xml:space="preserve">1 31/12/2024 
 </t>
  </si>
  <si>
    <t>R (GP02)</t>
  </si>
  <si>
    <t xml:space="preserve">1 Contraparte 
2 Contraparte 
3 Contraparte 
 </t>
  </si>
  <si>
    <t xml:space="preserve">1 Identificación de nuevos terceros, luego de culminada la etapa del censo social e identificación e individualización de propietarios y moradores (última etapa de la transacción). 
2 Cambios de propietarios en un tiempo muy corto apenas inicia el proceso de predios. 
3 Valor del inmueble que no coincide con el perfil económico de la parte relacionada. 
 </t>
  </si>
  <si>
    <t xml:space="preserve">1 Para el proceso de debida diligencia no tener en cuenta las señales de alerta definidas para el proceso de Gestión Predial. 
2 Para el proceso de debida diligencia no tener en cuenta las señales de alerta definidas para el proceso de Gestión Predial. 
3 Para el proceso de debida diligencia no tener en cuenta las señales de alerta definidas para el proceso de Gestión Predial. 
 </t>
  </si>
  <si>
    <t>LAFT.GP.02</t>
  </si>
  <si>
    <t>Posibles actos de testaferrato o comisión de otros delitos, tales como Lavado de Activos, Financiamiento de Terrorismo, Receptación, Tráfico de estupefacientes, tanto por parte de  organizaciones de criminales bajo fachada de moradores (arrendatarios, poseedores, comerciantes,) como de los verdaderos titulares de predios</t>
  </si>
  <si>
    <t xml:space="preserve">1 El responsable verificará esta situación mediante la consulta de información en la Ventanilla Única de Registro (VUR) y demás documentos relativos a la debida diligencia de partes relacionadas para contrastar con la línea base de información de validación de individualización e identificación de propietarios.
En caso de encontrar una coincidencia con la señal de alerta se envía reporte interno de inusualidad a equipo operativo SARLAFT para realizar debida diligencia intensificada. 
2 El responsable verificará la consistencia entre la información financiera de la parte relacionada y el objeto del negocio
En caso de encontrar una coincidencia con la señal de alerta se envía reporte interno de inusualidad a equipo operativo SARLAFT para realizar debida diligencia intensificada. 
 </t>
  </si>
  <si>
    <t xml:space="preserve">1 Profesional Asignado en DTDP 
2 Profesional Asignado en DTDP 
 </t>
  </si>
  <si>
    <t xml:space="preserve">1 Documento de Debida diligencia 
2 Documento de Debida diligencia 
 </t>
  </si>
  <si>
    <t xml:space="preserve">1 Certificado de Tradición.
Documentos de debida diligencia.
Reporte interno de inusualidad
Registro en OpenERP-SARLAFT 
2 Registro de Avaluo
Documentos de debida diligencia.
Reporte interno de inusualidad cuando aplique 
 </t>
  </si>
  <si>
    <t xml:space="preserve">1 Correctivo 
2 Preventivo 
 </t>
  </si>
  <si>
    <t xml:space="preserve">1 Durante el periodo reportado, las personas responsables de la DTDP emplearon la herramienta Multiburó para realizar las consultas de debida diligencia y la funcionalidad de Open ERP para registrar la información relacionada con estas consultas; a su vez, se escalaron al equipo operativo SARLAFT de la Entidad, los casos en los que se requería una revisón detallada de los resultados obtenidos en las consultas realizadas y en las cuales, se identificaron inusualidades para la realización de la debida diligencia intensificada. 
 </t>
  </si>
  <si>
    <t xml:space="preserve">RIESGO: Riesgo inicial para la vigencia 2023 
CAUSAS:  
CONTROLES:  
PLAN DE TRATAMIENTO:  
OTRO: </t>
  </si>
  <si>
    <t>R (GP03)</t>
  </si>
  <si>
    <t xml:space="preserve">1 Contraparte 
2 Contraparte 
3 Contraparte 
4 Contraparte 
5 Contraparte 
6 Contraparte 
 </t>
  </si>
  <si>
    <t xml:space="preserve">1 Solicitudes de pago a favor de un tercero 
2 Solicitudes de pago a una persona reconocida por sus antecedentes judiciales. 
3 Partes relacionadas que son sociedades y evitan entregar información de su beneficiario final. 
4 Partes relacionadas que son estructuras sin personería jurídica (Patrimonio Autónomo, cartera colectiva, fondo de inversión, consorcio, UT)
5 Personas que se reusan a entregar información para calcular o efectuar los pagos 
6 Solicitudes de pago a bancos ubicados en paraísos fiscales o jurisdicciones listadas de alto riesgo por el GAFI 
 </t>
  </si>
  <si>
    <t xml:space="preserve">1 Para el proceso de debida diligencia no tener en cuenta las señales de alerta definidas para el proceso de Gestión Predial. 
2 Para el proceso de debida diligencia no tener en cuenta las señales de alerta definidas para el proceso de Gestión Predial. 
3 Para el proceso de debida diligencia no tener en cuenta las señales de alerta definidas para el proceso de Gestión Predial. 
4 Para el proceso de debida diligencia no tener en cuenta las señales de alerta definidas para el proceso de Gestión Predial. 
5 Para el proceso de debida diligencia no tener en cuenta las señales de alerta definidas para el proceso de Gestión Predial. 
6 Para el proceso de debida diligencia no tener en cuenta las señales de alerta definidas para el proceso de Gestión Predial. 
 </t>
  </si>
  <si>
    <t>LAFT.GP.03</t>
  </si>
  <si>
    <t xml:space="preserve">Posibles pagos por adquisición predial para dar apariencia de legalidad a activos (lavado de activos) que podrían estar relacionados con delitos fuente de Lavado de Activos, enriquecimiento ilícito, testaferrato, secuestro, extorsión. </t>
  </si>
  <si>
    <t xml:space="preserve">1 Realizar debida diligencia simplificada:
El responsable de tramitar la solicitud de pagos analizará si se presentan las señales de alerta o que no sea posible acceder a la información de los beneficiarios finales.
El responsable de tramitar la solicitud de pagos, verificará la forma de pago y destino solicitados.
La debidad diligencia se debe realizar a nuevos terceros vinculados al pago.
En caso de encontrar una coincidencia con la señal de alerta se envía reporte interno de inusualidad a equipo operativo SARLAFT para realizar debida diligencia intensificada.
NOTA: Estos controles son adicionales a los establecidos por la Ley y el IDU para tramitar pagos, pagos a tercero y/o cesiones 
 </t>
  </si>
  <si>
    <t xml:space="preserve">1 Profesional Asgiando  en DTPD 
 </t>
  </si>
  <si>
    <t xml:space="preserve">1 Documento de Debida Diligencia 
 </t>
  </si>
  <si>
    <t xml:space="preserve">1 Registro de Debida Diligencia
Certificación Bancaria para consignación.
Registro de Autorización de Giro a un tercero.
Reporte Interno de Inusualidad cuando aplique.
Registro en OpenERP-SARLAFT 
 </t>
  </si>
  <si>
    <t xml:space="preserve">1 Continua 
 </t>
  </si>
  <si>
    <t xml:space="preserve">1 Manual 
 </t>
  </si>
  <si>
    <t xml:space="preserve">1 Preventivo 
 </t>
  </si>
  <si>
    <t xml:space="preserve">1 Ambos 
 </t>
  </si>
  <si>
    <t xml:space="preserve">1 Consulta de información y solicitud de realización de debida diligencia intensificada en caso de encontrar inusualidades. 
 </t>
  </si>
  <si>
    <t>R (GP04)</t>
  </si>
  <si>
    <t>Procedimientos de 
Adquisición Predial y Administración y venta de predios.</t>
  </si>
  <si>
    <t xml:space="preserve">1 Clientes y usuarios 
2 Contraparte 
 </t>
  </si>
  <si>
    <t xml:space="preserve">1 Predios o actividades económicas que pertenezcan a funcionarios o exfuncionarios del IDU o a su círculo familiar cercano. 
2 Predios o actividades económicas que pertenezcan a funcionarios o exfuncionarios de los socios de negocio del IDU (IGAC, Catastro, Lonja de propiedad) o a su círculo familiar cercano. 
 </t>
  </si>
  <si>
    <t xml:space="preserve">1 Para el proceso de debida diligencia no tener en cuenta las señales de alerta definidas para el proceso de Gestión Predial. 
2 Para el proceso de debida diligencia no tener en cuenta las señales de alerta definidas para el proceso de Gestión Predial. 
 </t>
  </si>
  <si>
    <t>LAFT.GP.04</t>
  </si>
  <si>
    <t xml:space="preserve">Posibles actos de corrupción y delitos fuente de Lavado de Activos en los que puedan estar involucrados funcionarios y/o exfuncionarios o su círculo familiar cercano.
</t>
  </si>
  <si>
    <t xml:space="preserve">1 Reputacional: Afectación de la imagen institucional  
2 Operativa: Responsabilidades penales, fiscales y disciplinarias por el incumplimiento de las normas asociadas a SARLAFT 
  </t>
  </si>
  <si>
    <t xml:space="preserve">1 Debida diligencia orientada a requerir: 
Revelación de parte de propietarios o moradores (tenedores, poseedores, arrendatarios, comerciantes, apoderados, etc.), que si él o algún pariente suyo dentro del segundo grado de consanguinidad, segundo de afinidad, o primero civil es o fue funcionario o PSP del IDU.
En caso de encontrar una coincidencia con la señal de alerta se envía reporte interno de inusualidad a equipo operativo SARLAFT para realizar debida diligencia intensificada. 
2 En la Debidad diligencia se solicitará:
Revelación de si es o fue funcionario o PSP de Catastro, IGAC, Lonja de Propiedad Raíz, notaria o algún pariente suyo dentro del segundo grado de consanguinidad, segundo de afinidad, o primero civil.
En caso de encontrar una coincidencia con la señal de alerta se envía reporte interno de inusualidad a equipo operativo SARLAFT para realizar debida diligencia intensificada. 
 </t>
  </si>
  <si>
    <t xml:space="preserve">1 Profesional Asgiando  en DTPD 
2 Profesional asginado en DTDP 
 </t>
  </si>
  <si>
    <t xml:space="preserve">1 Documento de Debida Diligencia 
2 Documento de Debidad Diligencia 
 </t>
  </si>
  <si>
    <t xml:space="preserve">1 Registro de Debida Diligencia
Reporte Interno de Inusualidad cuando aplique.
Registro en OpenERP-SARLAFT 
2 Registro de Debida Diligencia
Reporte Interno de Inusualidad cuando aplique.
Registro en OpenERP-SARLAFT 
 </t>
  </si>
  <si>
    <t>R (GP05)</t>
  </si>
  <si>
    <t xml:space="preserve">1 Productos y/o servicios 
2 Contraparte 
3 Contraparte 
 </t>
  </si>
  <si>
    <t xml:space="preserve">1 Predios que tengan anotaciones en los certificados de tradición y libertad con medidas cautelares relativas a vinculaciones en procesos de extinción de dominio. 
2 Noticias de prensa que vinculen a propietarios y/o predios con procesos judiciales sobre los cuales recaiga y/o soporten medidas de pérdida del poder dispositivo y/o medidas cautelares en procesos de Extinción del Derecho de dominio
3 Propietarios listados en listas vinculantes para Colombia o en listas restrictivas como OFAC o Contraloría.
 </t>
  </si>
  <si>
    <t>LAFT.GP.05</t>
  </si>
  <si>
    <t>Posibles predios implicados en aparente o real comisión de un delito de Lavado de Activos, Financiación del Terrorismo, falsedad de documentos, desplazamiento forzado, extorsión, secuestro extorsivo.</t>
  </si>
  <si>
    <t xml:space="preserve">1 El responsable de la debida diligencia inicial revisará en la consulta de información en la Ventanilla Única de Registro (VUR)  si hay anotaciones relacionadas con medidas cautelares de Extinción del Derecho de Dominio.
En caso de encontrar una coincidencia con la señal de alerta se envía reporte interno de inusualidad al equipo operativo SARLAFT para realizar debida diligencia intensificada, sobre las personas propietarias del predio. 
2 El responsable de la debida diligencia inicial revisará en las listas y en fuentes abiertas si hay vinculaciones con medidas cautelares de Extinción del Derecho de Dominio o delitos fuente de LA o FT
En caso de encontrar una coincidencia, se envía reporte interno de inusualidad al equipo operativo SARLAFT para realizar debida diligencia intensificada, sobre las personas propietarias del predio e informar a la instancia competente al interior del IDU para comunicarse con la Fiscalía General de la Nación y coordinar los pasos a seguir. 
 </t>
  </si>
  <si>
    <t xml:space="preserve">1 Profesional asignado en DTDP  
2 Profesional asignado en DTDP  
 </t>
  </si>
  <si>
    <t xml:space="preserve">1 Certificado de Tradición.
Reporte interno de inusuailidad
Registro en OpenERP-SARLAFT 
2 Registro de consulta en listas
Reporte interno de inusuailidad
Registro en OpenERP-SARLAFT 
 </t>
  </si>
  <si>
    <t xml:space="preserve">1 Detectivo 
2 Preventivo 
 </t>
  </si>
  <si>
    <t>R (GP06)</t>
  </si>
  <si>
    <t xml:space="preserve">1 Bienes que sean propiedad de un patrimonio autónomo y no se conozca el beneficiario final.
2 Bienes que sean de propiedad de una persona jurídica que a su vez  pertenece a una o varias personas jurídicas mediante las cuales se dificulte la identificación del beneficiario final.
 </t>
  </si>
  <si>
    <t>LAFT.GP.06</t>
  </si>
  <si>
    <t>Posibles bienes inmuebles derivados de Lavado de Activos o actos de Corrupción que pretenden ocultarse mediante el uso de entramados jurídicos complejos</t>
  </si>
  <si>
    <t xml:space="preserve">1 El Responsable de la debida diligencia inicial revisará si los propietarios o moradores (tenedores, poseedores, arrendatarios, comerciantes, apoderados, etc.), son patrimonios autónomos o entramados jurídicos complejos, a los cuales se les debe solicitar información del beneficiario  final.
En caso de encontrar una coincidencia con la señal de alerta o de no obtener la información solicitada a la parte relacionada, se envía reporte interno de inusualidad a equipo operativo SARLAFT para realizar debida diligencia intensificada. 
 </t>
  </si>
  <si>
    <t xml:space="preserve">1 Profesional Asginado DTDP 
 </t>
  </si>
  <si>
    <t xml:space="preserve">1 Documento de Debida diligencia 
 </t>
  </si>
  <si>
    <t xml:space="preserve">1 Registro de debidad diligencia.
Reporte interno de inusuailidad
Registro en OpenERP-SARLAFT 
 </t>
  </si>
  <si>
    <t>R (GP07)</t>
  </si>
  <si>
    <t xml:space="preserve">1 Encontrar dentro de los predios caletas ocultas de dinero, metales y piedras preciosas, armas, municiones, estupefacientes y sustancias psicotrópicas. 
 </t>
  </si>
  <si>
    <t xml:space="preserve">1 No tener en cuenta las señales de alerta definidas para este riesgo. 
 </t>
  </si>
  <si>
    <t>LAFT.GP.07</t>
  </si>
  <si>
    <t>Posible daño reputacional, por no activación de controles sobre delitos fuente de Lavado de Activos materializados en el predio</t>
  </si>
  <si>
    <t xml:space="preserve">1 En la debida diligencia se solicitará:
Revelación de si se tiene conocimiento o no de que en el predio se cometía algún ilícito. 
Si hay un hallazgo se debe informar inmediatamente al equipo operativo SARLAFT para realizar debida diligencia intensificada al dueño del predio. Del mismo modo, informar a la instancia competente al interior del IDU para que a su vez informe a la Fiscalía General de la Nación. 
 </t>
  </si>
  <si>
    <t xml:space="preserve">1 Profesional asginado en DTDP 
 </t>
  </si>
  <si>
    <t xml:space="preserve">1 Documento de Debidad Diligencia 
 </t>
  </si>
  <si>
    <t xml:space="preserve">1 Registro de Debida Diligencia
Reporte Interno de Inusualidad cuando aplique.
Registro en OpenERP-SARLAFT 
 </t>
  </si>
  <si>
    <t>R (GP08)</t>
  </si>
  <si>
    <t xml:space="preserve">1 Materialización de un riesgo relacionados con Lavado de Activos, sus delitos fuente o Financiamiento del Terrorismo, en los socios de negocios en el proceso de Gestión predial (parte relacionada: por ejemplo IGAC, lonja de propiedad raíz, catastro) 
 </t>
  </si>
  <si>
    <t xml:space="preserve">1 Que en el proceso de debida diligencia no se obtenga la información definida del socio de negocio en el proceso de Gestión Predial. 
 </t>
  </si>
  <si>
    <t>LAFT.GP.08</t>
  </si>
  <si>
    <t xml:space="preserve">Posible riesgo de contagio, por materialización de riesgos de lavado y sus delitos fuente en entidades que directamente se relacionen como socios de negocio (por ejemplo IGAC, lonja de propiedad raíz, catastro) del proceso de Gestión Predial. </t>
  </si>
  <si>
    <t xml:space="preserve">1 En la Debidad diligencia de los socios de negocio se solicitará:
Revelación sobre que los funcionarios vinculados al proceso de avalúos no se encuentran inmersos en una investigación disciplinaria o penal por actos de corrupción y que no tienen conflictos de intereses con los procedimientos de gestión predial del IDU.
En caso de encontrar una coincidencia con la señal de alerta se envía reporte interno de inusualidad al equipo operativo SARLAFT para realizar debida diligencia intensificada. 
 </t>
  </si>
  <si>
    <t xml:space="preserve">RIESGO:  
CAUSAS:  
CONTROLES:  
PLAN DE TRATAMIENTO:  
OTRO: </t>
  </si>
  <si>
    <t>R (GP09)</t>
  </si>
  <si>
    <t xml:space="preserve">1 Contraparte 
2 Productos y/o servicios 
3 Contraparte 
4 Contraparte 
5 Productos y/o servicios 
6 Contraparte 
7 Contraparte 
 </t>
  </si>
  <si>
    <t xml:space="preserve">1 Concentración de muchos bienes en un mismo propietario o en el beneficiario de los pagos (Adquisición Predial) 
2 Cambios de última hora intempestivos,  en el diseño del proyecto que afecten la compra de predios, sin que medie una justificación técnica para este fin (Adquisición Predial) 
3 Concentración de propietarios y beneficiarios de manera recurrente en diferentes proyectos de adquisición de predios (Adquisición Predial) 
4 Concentración de los mismos compradores en las diferentes subastas que realice el IDU en las ventas de remanentes. (Administración y venta de predios) 
5 Bienes similares en el mismo proyecto en los cuales alguno tiene un valor de avalúo muy alto frente a los otros similares (Adquisición Predial) 
6 Concentración de un mismo tramitador, contador o perito contador (tercero) en los predios donde se tase dineros. (Adquisición Predial) 
7 Noticias de prensa que relacionen actos de corrupción al interior de los socios de negocio en el proceso de Gestión predial (parte relacionada: por ejemplo IGAC, lonja de propiedad raíz, catastro)  (Adquisición Predial) 
 </t>
  </si>
  <si>
    <t xml:space="preserve">1 No hacer análisis estratégicos para identificación de estas inusualidades y señales de alerta, a partir de las bases de datos internas del IDU, por ejemplo, mediante el uso de modelos de analítica de datos. 
2 No revisar que haya sustentación técnica para los rediseños de trazado del proyecto 
3 No hacer análisis estratégicos para identificación de estas inusualidades y señales de alerta, a partir de las bases de datos internas del IDU, por ejemplo, mediante el uso de modelos de anlítica de datos. 
4 No hacer análisis estratégicos para identificación de estas inusualidades y señales de alerta, a partir de las bases de datos internas del IDU, por ejemplo, mediante el uso de modelos de analítica de datos. 
5 No hacer análisis estratégicos para identificación de estas inusualidades y señales de alerta, a partir de las bases de datos internas del IDU, por ejemplo, mediante el uso de modelos de analítica de datos. 
6 No hacer análisis estratégicos para identificación de estas inusualidades y señales de alerta, a partir de las bases de datos internas del IDU, por ejemplo, mediante el uso de modelos de analítica de datos. 
7 No hacer monitoreo sobre los socios de negocio en el proceso de Gestión predial  para identificación de estas inusualidades y señales de alerta. 
 </t>
  </si>
  <si>
    <t>LAFT.GP.09</t>
  </si>
  <si>
    <t>Posible lavado de activos derivados de actos de corrupción en la gestión predial.</t>
  </si>
  <si>
    <t xml:space="preserve">1 Realizar monitoreo continuo de señales de alerta en la gestión predial. 
En caso de encontrar una coincidencia con la señal de alerta se envía reporte interno de inusualidad al equipo operativo SARLAFT para realizar debida diligencia intensificada. 
2 Realizar monitoreo sobre los socios de negocio (por ejemplo IGAC, lonja de propiedad raíz, catastro) en el proceso de Gestión predial  para identificación de estas inusualidades y señales de alerta.
En caso de encontrar una coincidencia con la señal de alerta se envía reporte interno de inusualidad al equipo operativo SARLAFT para realizar debida diligencia intensificada. 
 </t>
  </si>
  <si>
    <t xml:space="preserve">1 Profesional designado DTDP 
2 Profesional designado DTDP 
 </t>
  </si>
  <si>
    <t xml:space="preserve">1 Base de datos interna 
2 Documento de Debida Diligencia a Socios de negocio 
 </t>
  </si>
  <si>
    <t xml:space="preserve">1 Registro de Base de datos (evidencia repetición)
Reporte interno de inusuailidad
Registro en OpenERP-SARLAFT 
2 Registro de Base de datos (evidencia repetición)
Reporte interno de inusuailidad
Registro en OpenERP-SARLAFT 
 </t>
  </si>
  <si>
    <t xml:space="preserve">1 Continua 
2 Aleatoria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</si>
</sst>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0.0%"/>
    <numFmt numFmtId="165" formatCode="_(&quot;$&quot;\ * #,##0_);_(&quot;$&quot;\ * \(#,##0\);_(&quot;$&quot;\ * &quot;-&quot;??_);_(@_)"/>
    <numFmt numFmtId="166" formatCode="0.0"/>
  </numFmts>
  <fonts count="59">
    <font>
      <sz val="10"/>
      <color rgb="FF000000"/>
      <name val="Arial"/>
      <scheme val="minor"/>
    </font>
    <font>
      <sz val="8"/>
      <color theme="1"/>
      <name val="Arial"/>
      <family val="2"/>
    </font>
    <font>
      <sz val="10"/>
      <color theme="1"/>
      <name val="Arial"/>
      <family val="2"/>
    </font>
    <font>
      <b/>
      <sz val="10"/>
      <color theme="1"/>
      <name val="Arial"/>
      <family val="2"/>
    </font>
    <font>
      <sz val="10"/>
      <name val="Arial"/>
      <family val="2"/>
    </font>
    <font>
      <b/>
      <sz val="9"/>
      <color theme="1"/>
      <name val="Quattrocento Sans"/>
    </font>
    <font>
      <sz val="9"/>
      <color theme="1"/>
      <name val="Arial"/>
      <family val="2"/>
    </font>
    <font>
      <sz val="12"/>
      <color theme="1"/>
      <name val="Arial"/>
      <family val="2"/>
    </font>
    <font>
      <b/>
      <sz val="8"/>
      <color rgb="FFFFFF00"/>
      <name val="Arial"/>
      <family val="2"/>
    </font>
    <font>
      <b/>
      <sz val="12"/>
      <color theme="1"/>
      <name val="Arial"/>
      <family val="2"/>
    </font>
    <font>
      <b/>
      <sz val="8"/>
      <color theme="1"/>
      <name val="Arial"/>
      <family val="2"/>
    </font>
    <font>
      <i/>
      <sz val="8"/>
      <color theme="1"/>
      <name val="Arial"/>
      <family val="2"/>
    </font>
    <font>
      <sz val="8"/>
      <color theme="0"/>
      <name val="Arial"/>
      <family val="2"/>
    </font>
    <font>
      <b/>
      <sz val="11"/>
      <color theme="1"/>
      <name val="Calibri"/>
      <family val="2"/>
    </font>
    <font>
      <sz val="8"/>
      <color theme="1"/>
      <name val="Calibri"/>
      <family val="2"/>
    </font>
    <font>
      <b/>
      <sz val="10"/>
      <color theme="1"/>
      <name val="Quattrocento Sans"/>
    </font>
    <font>
      <b/>
      <sz val="40"/>
      <color rgb="FF317ABD"/>
      <name val="Quattrocento Sans"/>
    </font>
    <font>
      <sz val="8"/>
      <color rgb="FFFF0000"/>
      <name val="Arial"/>
      <family val="2"/>
    </font>
    <font>
      <b/>
      <sz val="9"/>
      <color theme="1"/>
      <name val="Arial"/>
      <family val="2"/>
    </font>
    <font>
      <sz val="8"/>
      <color rgb="FF7F7F7F"/>
      <name val="Arial"/>
      <family val="2"/>
    </font>
    <font>
      <b/>
      <sz val="8"/>
      <color theme="1"/>
      <name val="Calibri"/>
      <family val="2"/>
    </font>
    <font>
      <b/>
      <sz val="8"/>
      <color theme="0"/>
      <name val="Calibri"/>
      <family val="2"/>
    </font>
    <font>
      <sz val="8"/>
      <color rgb="FFD0CECE"/>
      <name val="Arial"/>
      <family val="2"/>
    </font>
    <font>
      <sz val="7"/>
      <color theme="1"/>
      <name val="Arial"/>
      <family val="2"/>
    </font>
    <font>
      <sz val="7"/>
      <color rgb="FFD0CECE"/>
      <name val="Arial"/>
      <family val="2"/>
    </font>
    <font>
      <sz val="10"/>
      <color rgb="FFD0CECE"/>
      <name val="Arial"/>
      <family val="2"/>
    </font>
    <font>
      <u/>
      <sz val="8"/>
      <color theme="1"/>
      <name val="Arial"/>
      <family val="2"/>
    </font>
    <font>
      <u/>
      <sz val="8"/>
      <color theme="1"/>
      <name val="Arial"/>
      <family val="2"/>
    </font>
    <font>
      <u/>
      <sz val="8"/>
      <color theme="1"/>
      <name val="Arial"/>
      <family val="2"/>
    </font>
    <font>
      <b/>
      <sz val="14"/>
      <color theme="1"/>
      <name val="Arial"/>
      <family val="2"/>
    </font>
    <font>
      <b/>
      <sz val="8"/>
      <color rgb="FF00B050"/>
      <name val="Arial"/>
      <family val="2"/>
    </font>
    <font>
      <sz val="20"/>
      <color theme="1"/>
      <name val="Arial"/>
      <family val="2"/>
    </font>
    <font>
      <sz val="24"/>
      <color theme="1"/>
      <name val="Arial"/>
      <family val="2"/>
    </font>
    <font>
      <b/>
      <sz val="8"/>
      <color rgb="FFF2F2F2"/>
      <name val="Arial"/>
      <family val="2"/>
    </font>
    <font>
      <sz val="8"/>
      <color rgb="FFF2F2F2"/>
      <name val="Arial"/>
      <family val="2"/>
    </font>
    <font>
      <b/>
      <sz val="8"/>
      <color rgb="FF2E75B5"/>
      <name val="Arial"/>
      <family val="2"/>
    </font>
    <font>
      <b/>
      <sz val="10"/>
      <color rgb="FF1E4E79"/>
      <name val="Arial"/>
      <family val="2"/>
    </font>
    <font>
      <b/>
      <sz val="10"/>
      <color rgb="FF385623"/>
      <name val="Arial"/>
      <family val="2"/>
    </font>
    <font>
      <b/>
      <sz val="8"/>
      <color theme="0"/>
      <name val="Arial"/>
      <family val="2"/>
    </font>
    <font>
      <b/>
      <sz val="10"/>
      <color rgb="FF00B050"/>
      <name val="Arial"/>
      <family val="2"/>
    </font>
    <font>
      <u/>
      <sz val="14"/>
      <color theme="1"/>
      <name val="Arial"/>
      <family val="2"/>
    </font>
    <font>
      <u/>
      <sz val="8"/>
      <color theme="1"/>
      <name val="Arial"/>
      <family val="2"/>
    </font>
    <font>
      <b/>
      <sz val="10"/>
      <color rgb="FF2E75B5"/>
      <name val="Arial"/>
      <family val="2"/>
    </font>
    <font>
      <u/>
      <sz val="10"/>
      <color theme="1"/>
      <name val="Arial"/>
      <family val="2"/>
    </font>
    <font>
      <u/>
      <sz val="10"/>
      <color theme="1"/>
      <name val="Arial"/>
      <family val="2"/>
    </font>
    <font>
      <u/>
      <sz val="14"/>
      <color theme="1"/>
      <name val="Arial"/>
      <family val="2"/>
    </font>
    <font>
      <b/>
      <sz val="12"/>
      <color rgb="FF1E4E79"/>
      <name val="Arial"/>
      <family val="2"/>
    </font>
    <font>
      <b/>
      <sz val="12"/>
      <color rgb="FFFF0000"/>
      <name val="Arial"/>
      <family val="2"/>
    </font>
    <font>
      <u/>
      <sz val="14"/>
      <color theme="1"/>
      <name val="Arial"/>
      <family val="2"/>
    </font>
    <font>
      <b/>
      <sz val="10"/>
      <color rgb="FF2F5496"/>
      <name val="Arial"/>
      <family val="2"/>
    </font>
    <font>
      <u/>
      <sz val="14"/>
      <color rgb="FFFF0000"/>
      <name val="Arial"/>
      <family val="2"/>
    </font>
    <font>
      <b/>
      <sz val="8"/>
      <color rgb="FFFF0000"/>
      <name val="Arial"/>
      <family val="2"/>
    </font>
    <font>
      <sz val="10"/>
      <color rgb="FF000000"/>
      <name val="Arial"/>
      <family val="2"/>
      <scheme val="minor"/>
    </font>
    <font>
      <sz val="8"/>
      <name val="Arial"/>
      <family val="2"/>
    </font>
    <font>
      <sz val="10"/>
      <color rgb="FF000000"/>
      <name val="Arial"/>
      <scheme val="minor"/>
    </font>
    <font>
      <b/>
      <sz val="8"/>
      <name val="Arial"/>
      <family val="2"/>
    </font>
    <font>
      <sz val="10"/>
      <color rgb="FF000000"/>
      <name val="Arial"/>
      <family val="2"/>
    </font>
    <font>
      <sz val="8"/>
      <color rgb="FF000000"/>
      <name val="Arial"/>
      <family val="2"/>
    </font>
    <font>
      <b/>
      <sz val="8"/>
      <color rgb="FF000000"/>
      <name val="Arial"/>
      <family val="2"/>
    </font>
  </fonts>
  <fills count="21">
    <fill>
      <patternFill patternType="none"/>
    </fill>
    <fill>
      <patternFill patternType="gray125"/>
    </fill>
    <fill>
      <patternFill patternType="solid">
        <fgColor rgb="FFE7E6E6"/>
        <bgColor rgb="FFE7E6E6"/>
      </patternFill>
    </fill>
    <fill>
      <patternFill patternType="solid">
        <fgColor theme="0"/>
        <bgColor theme="0"/>
      </patternFill>
    </fill>
    <fill>
      <patternFill patternType="solid">
        <fgColor rgb="FFD9D9D9"/>
        <bgColor rgb="FFD9D9D9"/>
      </patternFill>
    </fill>
    <fill>
      <patternFill patternType="solid">
        <fgColor rgb="FF595959"/>
        <bgColor rgb="FF595959"/>
      </patternFill>
    </fill>
    <fill>
      <patternFill patternType="solid">
        <fgColor rgb="FFDEEAF6"/>
        <bgColor rgb="FFDEEAF6"/>
      </patternFill>
    </fill>
    <fill>
      <patternFill patternType="solid">
        <fgColor rgb="FFD6DCE4"/>
        <bgColor rgb="FFD6DCE4"/>
      </patternFill>
    </fill>
    <fill>
      <patternFill patternType="solid">
        <fgColor rgb="FFE2EFD9"/>
        <bgColor rgb="FFE2EFD9"/>
      </patternFill>
    </fill>
    <fill>
      <patternFill patternType="solid">
        <fgColor rgb="FFFBE4D5"/>
        <bgColor rgb="FFFBE4D5"/>
      </patternFill>
    </fill>
    <fill>
      <patternFill patternType="solid">
        <fgColor rgb="FFF2F2F2"/>
        <bgColor rgb="FFF2F2F2"/>
      </patternFill>
    </fill>
    <fill>
      <patternFill patternType="solid">
        <fgColor rgb="FFFEF2CB"/>
        <bgColor rgb="FFFEF2CB"/>
      </patternFill>
    </fill>
    <fill>
      <patternFill patternType="solid">
        <fgColor rgb="FFFFC000"/>
        <bgColor rgb="FFFFC000"/>
      </patternFill>
    </fill>
    <fill>
      <patternFill patternType="solid">
        <fgColor rgb="FFFF0000"/>
        <bgColor rgb="FFFF0000"/>
      </patternFill>
    </fill>
    <fill>
      <patternFill patternType="solid">
        <fgColor rgb="FFFFFF00"/>
        <bgColor rgb="FFFFFF00"/>
      </patternFill>
    </fill>
    <fill>
      <patternFill patternType="solid">
        <fgColor rgb="FF00FF00"/>
        <bgColor rgb="FF00FF00"/>
      </patternFill>
    </fill>
    <fill>
      <patternFill patternType="solid">
        <fgColor rgb="FF7F7F7F"/>
        <bgColor rgb="FF7F7F7F"/>
      </patternFill>
    </fill>
    <fill>
      <patternFill patternType="solid">
        <fgColor rgb="FFD0CECE"/>
        <bgColor rgb="FFD0CECE"/>
      </patternFill>
    </fill>
    <fill>
      <patternFill patternType="solid">
        <fgColor rgb="FFC5E0B3"/>
        <bgColor rgb="FFC5E0B3"/>
      </patternFill>
    </fill>
    <fill>
      <patternFill patternType="solid">
        <fgColor rgb="FF33CC33"/>
        <bgColor rgb="FF33CC33"/>
      </patternFill>
    </fill>
    <fill>
      <patternFill patternType="solid">
        <fgColor theme="5"/>
        <bgColor theme="5"/>
      </patternFill>
    </fill>
  </fills>
  <borders count="152">
    <border>
      <left/>
      <right/>
      <top/>
      <bottom/>
      <diagonal/>
    </border>
    <border>
      <left style="thin">
        <color rgb="FF000000"/>
      </left>
      <right style="hair">
        <color rgb="FF000000"/>
      </right>
      <top style="thin">
        <color rgb="FF000000"/>
      </top>
      <bottom style="hair">
        <color rgb="FF000000"/>
      </bottom>
      <diagonal/>
    </border>
    <border>
      <left style="hair">
        <color rgb="FF000000"/>
      </left>
      <right style="hair">
        <color rgb="FF000000"/>
      </right>
      <top style="thin">
        <color rgb="FF000000"/>
      </top>
      <bottom style="hair">
        <color rgb="FF000000"/>
      </bottom>
      <diagonal/>
    </border>
    <border>
      <left style="hair">
        <color rgb="FF000000"/>
      </left>
      <right/>
      <top style="thin">
        <color rgb="FF000000"/>
      </top>
      <bottom style="hair">
        <color rgb="FF000000"/>
      </bottom>
      <diagonal/>
    </border>
    <border>
      <left/>
      <right style="hair">
        <color rgb="FF000000"/>
      </right>
      <top style="thin">
        <color rgb="FF000000"/>
      </top>
      <bottom style="hair">
        <color rgb="FF000000"/>
      </bottom>
      <diagonal/>
    </border>
    <border>
      <left style="hair">
        <color rgb="FF000000"/>
      </left>
      <right style="thin">
        <color rgb="FF000000"/>
      </right>
      <top style="thin">
        <color rgb="FF000000"/>
      </top>
      <bottom style="hair">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right/>
      <top style="thin">
        <color rgb="FF000000"/>
      </top>
      <bottom/>
      <diagonal/>
    </border>
    <border>
      <left/>
      <right style="thin">
        <color rgb="FF000000"/>
      </right>
      <top style="thin">
        <color rgb="FF000000"/>
      </top>
      <bottom/>
      <diagonal/>
    </border>
    <border>
      <left/>
      <right/>
      <top/>
      <bottom/>
      <diagonal/>
    </border>
    <border>
      <left style="thin">
        <color rgb="FF000000"/>
      </left>
      <right style="hair">
        <color rgb="FF000000"/>
      </right>
      <top style="hair">
        <color rgb="FF000000"/>
      </top>
      <bottom style="hair">
        <color rgb="FF000000"/>
      </bottom>
      <diagonal/>
    </border>
    <border>
      <left style="hair">
        <color rgb="FF000000"/>
      </left>
      <right style="hair">
        <color rgb="FF000000"/>
      </right>
      <top style="hair">
        <color rgb="FF000000"/>
      </top>
      <bottom style="hair">
        <color rgb="FF000000"/>
      </bottom>
      <diagonal/>
    </border>
    <border>
      <left style="hair">
        <color rgb="FF000000"/>
      </left>
      <right/>
      <top style="hair">
        <color rgb="FF000000"/>
      </top>
      <bottom style="hair">
        <color rgb="FF000000"/>
      </bottom>
      <diagonal/>
    </border>
    <border>
      <left/>
      <right/>
      <top style="hair">
        <color rgb="FF000000"/>
      </top>
      <bottom style="hair">
        <color rgb="FF000000"/>
      </bottom>
      <diagonal/>
    </border>
    <border>
      <left/>
      <right style="hair">
        <color rgb="FF000000"/>
      </right>
      <top style="hair">
        <color rgb="FF000000"/>
      </top>
      <bottom style="hair">
        <color rgb="FF000000"/>
      </bottom>
      <diagonal/>
    </border>
    <border>
      <left style="hair">
        <color rgb="FF000000"/>
      </left>
      <right style="thin">
        <color rgb="FF000000"/>
      </right>
      <top style="hair">
        <color rgb="FF000000"/>
      </top>
      <bottom style="hair">
        <color rgb="FF000000"/>
      </bottom>
      <diagonal/>
    </border>
    <border>
      <left style="thin">
        <color rgb="FF000000"/>
      </left>
      <right/>
      <top/>
      <bottom/>
      <diagonal/>
    </border>
    <border>
      <left/>
      <right/>
      <top/>
      <bottom/>
      <diagonal/>
    </border>
    <border>
      <left/>
      <right style="thin">
        <color rgb="FF000000"/>
      </right>
      <top/>
      <bottom/>
      <diagonal/>
    </border>
    <border>
      <left/>
      <right/>
      <top/>
      <bottom/>
      <diagonal/>
    </border>
    <border>
      <left/>
      <right style="thin">
        <color rgb="FF000000"/>
      </right>
      <top/>
      <bottom/>
      <diagonal/>
    </border>
    <border>
      <left style="hair">
        <color rgb="FF000000"/>
      </left>
      <right/>
      <top style="hair">
        <color rgb="FF000000"/>
      </top>
      <bottom/>
      <diagonal/>
    </border>
    <border>
      <left/>
      <right/>
      <top style="hair">
        <color rgb="FF000000"/>
      </top>
      <bottom/>
      <diagonal/>
    </border>
    <border>
      <left/>
      <right style="hair">
        <color rgb="FF000000"/>
      </right>
      <top style="hair">
        <color rgb="FF000000"/>
      </top>
      <bottom/>
      <diagonal/>
    </border>
    <border>
      <left style="hair">
        <color rgb="FF000000"/>
      </left>
      <right/>
      <top/>
      <bottom/>
      <diagonal/>
    </border>
    <border>
      <left style="thin">
        <color rgb="FF000000"/>
      </left>
      <right style="hair">
        <color rgb="FF000000"/>
      </right>
      <top style="hair">
        <color rgb="FF000000"/>
      </top>
      <bottom style="thin">
        <color rgb="FF000000"/>
      </bottom>
      <diagonal/>
    </border>
    <border>
      <left style="hair">
        <color rgb="FF000000"/>
      </left>
      <right style="hair">
        <color rgb="FF000000"/>
      </right>
      <top style="hair">
        <color rgb="FF000000"/>
      </top>
      <bottom style="thin">
        <color rgb="FF000000"/>
      </bottom>
      <diagonal/>
    </border>
    <border>
      <left style="hair">
        <color rgb="FF000000"/>
      </left>
      <right/>
      <top style="hair">
        <color rgb="FF000000"/>
      </top>
      <bottom style="thin">
        <color rgb="FF000000"/>
      </bottom>
      <diagonal/>
    </border>
    <border>
      <left/>
      <right style="hair">
        <color rgb="FF000000"/>
      </right>
      <top style="hair">
        <color rgb="FF000000"/>
      </top>
      <bottom style="thin">
        <color rgb="FF000000"/>
      </bottom>
      <diagonal/>
    </border>
    <border>
      <left style="hair">
        <color rgb="FF000000"/>
      </left>
      <right style="thin">
        <color rgb="FF000000"/>
      </right>
      <top style="hair">
        <color rgb="FF000000"/>
      </top>
      <bottom style="thin">
        <color rgb="FF000000"/>
      </bottom>
      <diagonal/>
    </border>
    <border>
      <left style="hair">
        <color rgb="FF000000"/>
      </left>
      <right/>
      <top/>
      <bottom style="thin">
        <color rgb="FF000000"/>
      </bottom>
      <diagonal/>
    </border>
    <border>
      <left/>
      <right/>
      <top/>
      <bottom style="thin">
        <color rgb="FF000000"/>
      </bottom>
      <diagonal/>
    </border>
    <border>
      <left/>
      <right style="hair">
        <color rgb="FF000000"/>
      </right>
      <top/>
      <bottom style="thin">
        <color rgb="FF000000"/>
      </bottom>
      <diagonal/>
    </border>
    <border>
      <left/>
      <right style="thin">
        <color rgb="FF000000"/>
      </right>
      <top/>
      <bottom style="thin">
        <color rgb="FF000000"/>
      </bottom>
      <diagonal/>
    </border>
    <border>
      <left/>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bottom style="thin">
        <color rgb="FF000000"/>
      </bottom>
      <diagonal/>
    </border>
    <border>
      <left/>
      <right style="hair">
        <color rgb="FF000000"/>
      </right>
      <top style="thin">
        <color rgb="FF000000"/>
      </top>
      <bottom style="hair">
        <color rgb="FF000000"/>
      </bottom>
      <diagonal/>
    </border>
    <border>
      <left style="hair">
        <color rgb="FF000000"/>
      </left>
      <right/>
      <top style="hair">
        <color rgb="FF000000"/>
      </top>
      <bottom style="hair">
        <color rgb="FF000000"/>
      </bottom>
      <diagonal/>
    </border>
    <border>
      <left style="hair">
        <color rgb="FF000000"/>
      </left>
      <right/>
      <top style="hair">
        <color rgb="FF000000"/>
      </top>
      <bottom style="thin">
        <color rgb="FF000000"/>
      </bottom>
      <diagonal/>
    </border>
    <border>
      <left style="double">
        <color rgb="FF000000"/>
      </left>
      <right/>
      <top style="double">
        <color rgb="FF000000"/>
      </top>
      <bottom/>
      <diagonal/>
    </border>
    <border>
      <left/>
      <right/>
      <top style="double">
        <color rgb="FF000000"/>
      </top>
      <bottom/>
      <diagonal/>
    </border>
    <border>
      <left/>
      <right style="hair">
        <color rgb="FF000000"/>
      </right>
      <top style="double">
        <color rgb="FF000000"/>
      </top>
      <bottom/>
      <diagonal/>
    </border>
    <border>
      <left style="hair">
        <color rgb="FF000000"/>
      </left>
      <right/>
      <top style="double">
        <color rgb="FF000000"/>
      </top>
      <bottom/>
      <diagonal/>
    </border>
    <border>
      <left/>
      <right/>
      <top style="double">
        <color rgb="FF000000"/>
      </top>
      <bottom/>
      <diagonal/>
    </border>
    <border>
      <left/>
      <right style="double">
        <color rgb="FF000000"/>
      </right>
      <top style="double">
        <color rgb="FF000000"/>
      </top>
      <bottom/>
      <diagonal/>
    </border>
    <border>
      <left/>
      <right/>
      <top style="thin">
        <color rgb="FF000000"/>
      </top>
      <bottom/>
      <diagonal/>
    </border>
    <border>
      <left style="double">
        <color rgb="FF000000"/>
      </left>
      <right/>
      <top/>
      <bottom style="hair">
        <color rgb="FF000000"/>
      </bottom>
      <diagonal/>
    </border>
    <border>
      <left/>
      <right/>
      <top/>
      <bottom style="hair">
        <color rgb="FF000000"/>
      </bottom>
      <diagonal/>
    </border>
    <border>
      <left/>
      <right style="hair">
        <color rgb="FF000000"/>
      </right>
      <top/>
      <bottom style="hair">
        <color rgb="FF000000"/>
      </bottom>
      <diagonal/>
    </border>
    <border>
      <left style="hair">
        <color rgb="FF000000"/>
      </left>
      <right/>
      <top/>
      <bottom/>
      <diagonal/>
    </border>
    <border>
      <left/>
      <right style="double">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double">
        <color rgb="FF000000"/>
      </left>
      <right/>
      <top style="hair">
        <color rgb="FF000000"/>
      </top>
      <bottom/>
      <diagonal/>
    </border>
    <border>
      <left/>
      <right/>
      <top style="hair">
        <color rgb="FF000000"/>
      </top>
      <bottom/>
      <diagonal/>
    </border>
    <border>
      <left/>
      <right/>
      <top style="hair">
        <color rgb="FF000000"/>
      </top>
      <bottom/>
      <diagonal/>
    </border>
    <border>
      <left style="thin">
        <color rgb="FF000000"/>
      </left>
      <right/>
      <top/>
      <bottom/>
      <diagonal/>
    </border>
    <border>
      <left style="double">
        <color rgb="FF000000"/>
      </left>
      <right/>
      <top/>
      <bottom style="double">
        <color rgb="FF000000"/>
      </bottom>
      <diagonal/>
    </border>
    <border>
      <left/>
      <right/>
      <top/>
      <bottom style="double">
        <color rgb="FF000000"/>
      </bottom>
      <diagonal/>
    </border>
    <border>
      <left/>
      <right style="hair">
        <color rgb="FF000000"/>
      </right>
      <top/>
      <bottom style="double">
        <color rgb="FF000000"/>
      </bottom>
      <diagonal/>
    </border>
    <border>
      <left style="hair">
        <color rgb="FF000000"/>
      </left>
      <right/>
      <top/>
      <bottom style="double">
        <color rgb="FF000000"/>
      </bottom>
      <diagonal/>
    </border>
    <border>
      <left/>
      <right style="double">
        <color rgb="FF000000"/>
      </right>
      <top/>
      <bottom style="double">
        <color rgb="FF000000"/>
      </bottom>
      <diagonal/>
    </border>
    <border>
      <left style="medium">
        <color rgb="FF000000"/>
      </left>
      <right/>
      <top style="medium">
        <color rgb="FF000000"/>
      </top>
      <bottom style="thin">
        <color rgb="FF000000"/>
      </bottom>
      <diagonal/>
    </border>
    <border>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top style="thin">
        <color rgb="FF000000"/>
      </top>
      <bottom style="medium">
        <color rgb="FF000000"/>
      </bottom>
      <diagonal/>
    </border>
    <border>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right style="medium">
        <color rgb="FF000000"/>
      </right>
      <top style="thin">
        <color rgb="FF000000"/>
      </top>
      <bottom style="medium">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top/>
      <bottom style="thin">
        <color rgb="FF000000"/>
      </bottom>
      <diagonal/>
    </border>
    <border>
      <left/>
      <right style="thin">
        <color rgb="FF000000"/>
      </right>
      <top/>
      <bottom style="thin">
        <color rgb="FF000000"/>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rgb="FF000000"/>
      </bottom>
      <diagonal/>
    </border>
    <border>
      <left/>
      <right/>
      <top/>
      <bottom style="thin">
        <color rgb="FF000000"/>
      </bottom>
      <diagonal/>
    </border>
    <border>
      <left style="thin">
        <color rgb="FF000000"/>
      </left>
      <right/>
      <top style="thin">
        <color rgb="FF000000"/>
      </top>
      <bottom style="hair">
        <color rgb="FF000000"/>
      </bottom>
      <diagonal/>
    </border>
    <border>
      <left/>
      <right/>
      <top style="thin">
        <color rgb="FF000000"/>
      </top>
      <bottom style="hair">
        <color rgb="FF000000"/>
      </bottom>
      <diagonal/>
    </border>
    <border>
      <left/>
      <right style="thin">
        <color rgb="FF000000"/>
      </right>
      <top style="thin">
        <color rgb="FF000000"/>
      </top>
      <bottom style="hair">
        <color rgb="FF000000"/>
      </bottom>
      <diagonal/>
    </border>
    <border>
      <left style="hair">
        <color rgb="FF000000"/>
      </left>
      <right style="thin">
        <color rgb="FF000000"/>
      </right>
      <top style="hair">
        <color rgb="FF000000"/>
      </top>
      <bottom/>
      <diagonal/>
    </border>
    <border>
      <left/>
      <right/>
      <top/>
      <bottom/>
      <diagonal/>
    </border>
    <border>
      <left/>
      <right/>
      <top style="thin">
        <color rgb="FF000000"/>
      </top>
      <bottom style="thin">
        <color rgb="FF000000"/>
      </bottom>
      <diagonal/>
    </border>
    <border>
      <left/>
      <right/>
      <top style="thin">
        <color rgb="FF000000"/>
      </top>
      <bottom style="thin">
        <color rgb="FF000000"/>
      </bottom>
      <diagonal/>
    </border>
    <border>
      <left style="hair">
        <color rgb="FF000000"/>
      </left>
      <right style="thin">
        <color rgb="FF000000"/>
      </right>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diagonal/>
    </border>
    <border>
      <left/>
      <right style="thin">
        <color rgb="FF000000"/>
      </right>
      <top/>
      <bottom/>
      <diagonal/>
    </border>
    <border>
      <left style="thin">
        <color rgb="FF000000"/>
      </left>
      <right/>
      <top style="thin">
        <color rgb="FF000000"/>
      </top>
      <bottom/>
      <diagonal/>
    </border>
    <border>
      <left/>
      <right style="thin">
        <color rgb="FF000000"/>
      </right>
      <top style="thin">
        <color rgb="FF000000"/>
      </top>
      <bottom/>
      <diagonal/>
    </border>
    <border>
      <left/>
      <right/>
      <top style="thin">
        <color rgb="FF000000"/>
      </top>
      <bottom/>
      <diagonal/>
    </border>
    <border>
      <left/>
      <right/>
      <top style="hair">
        <color rgb="FF000000"/>
      </top>
      <bottom style="thin">
        <color rgb="FF000000"/>
      </bottom>
      <diagonal/>
    </border>
    <border>
      <left style="hair">
        <color rgb="FF000000"/>
      </left>
      <right style="thin">
        <color rgb="FF000000"/>
      </right>
      <top/>
      <bottom style="thin">
        <color rgb="FF000000"/>
      </bottom>
      <diagonal/>
    </border>
    <border>
      <left/>
      <right/>
      <top/>
      <bottom/>
      <diagonal/>
    </border>
    <border>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right/>
      <top/>
      <bottom style="thin">
        <color rgb="FF000000"/>
      </bottom>
      <diagonal/>
    </border>
    <border>
      <left style="double">
        <color rgb="FF2E75B5"/>
      </left>
      <right/>
      <top style="double">
        <color rgb="FF2E75B5"/>
      </top>
      <bottom style="double">
        <color rgb="FF2E75B5"/>
      </bottom>
      <diagonal/>
    </border>
    <border>
      <left/>
      <right/>
      <top style="double">
        <color rgb="FF2E75B5"/>
      </top>
      <bottom style="double">
        <color rgb="FF2E75B5"/>
      </bottom>
      <diagonal/>
    </border>
    <border>
      <left/>
      <right/>
      <top style="double">
        <color rgb="FF2E75B5"/>
      </top>
      <bottom style="double">
        <color rgb="FF2E75B5"/>
      </bottom>
      <diagonal/>
    </border>
    <border>
      <left/>
      <right/>
      <top style="double">
        <color rgb="FF2E75B5"/>
      </top>
      <bottom style="double">
        <color rgb="FF2E75B5"/>
      </bottom>
      <diagonal/>
    </border>
    <border>
      <left/>
      <right style="double">
        <color rgb="FF2E75B5"/>
      </right>
      <top style="double">
        <color rgb="FF2E75B5"/>
      </top>
      <bottom style="double">
        <color rgb="FF2E75B5"/>
      </bottom>
      <diagonal/>
    </border>
    <border>
      <left style="thin">
        <color rgb="FF000000"/>
      </left>
      <right/>
      <top/>
      <bottom/>
      <diagonal/>
    </border>
    <border>
      <left style="thin">
        <color rgb="FF000000"/>
      </left>
      <right/>
      <top/>
      <bottom/>
      <diagonal/>
    </border>
    <border>
      <left/>
      <right/>
      <top/>
      <bottom/>
      <diagonal/>
    </border>
    <border>
      <left style="hair">
        <color rgb="FF000000"/>
      </left>
      <right/>
      <top style="hair">
        <color rgb="FF000000"/>
      </top>
      <bottom/>
      <diagonal/>
    </border>
    <border>
      <left/>
      <right/>
      <top style="hair">
        <color rgb="FF000000"/>
      </top>
      <bottom/>
      <diagonal/>
    </border>
    <border>
      <left/>
      <right style="hair">
        <color rgb="FF000000"/>
      </right>
      <top style="hair">
        <color rgb="FF000000"/>
      </top>
      <bottom/>
      <diagonal/>
    </border>
    <border>
      <left/>
      <right style="hair">
        <color rgb="FF000000"/>
      </right>
      <top/>
      <bottom/>
      <diagonal/>
    </border>
    <border>
      <left style="double">
        <color rgb="FF00B050"/>
      </left>
      <right/>
      <top style="double">
        <color rgb="FF00B050"/>
      </top>
      <bottom style="double">
        <color rgb="FF00B050"/>
      </bottom>
      <diagonal/>
    </border>
    <border>
      <left/>
      <right/>
      <top style="double">
        <color rgb="FF00B050"/>
      </top>
      <bottom style="double">
        <color rgb="FF00B050"/>
      </bottom>
      <diagonal/>
    </border>
    <border>
      <left/>
      <right/>
      <top style="double">
        <color rgb="FF00B050"/>
      </top>
      <bottom style="double">
        <color rgb="FF00B050"/>
      </bottom>
      <diagonal/>
    </border>
    <border>
      <left/>
      <right/>
      <top style="double">
        <color rgb="FF00B050"/>
      </top>
      <bottom style="double">
        <color rgb="FF00B050"/>
      </bottom>
      <diagonal/>
    </border>
    <border>
      <left/>
      <right style="double">
        <color rgb="FF00B050"/>
      </right>
      <top style="double">
        <color rgb="FF00B050"/>
      </top>
      <bottom style="double">
        <color rgb="FF00B050"/>
      </bottom>
      <diagonal/>
    </border>
    <border>
      <left/>
      <right/>
      <top style="thin">
        <color rgb="FF000000"/>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thin">
        <color rgb="FF000000"/>
      </left>
      <right style="thin">
        <color rgb="FF000000"/>
      </right>
      <top/>
      <bottom style="thin">
        <color rgb="FF000000"/>
      </bottom>
      <diagonal/>
    </border>
    <border>
      <left/>
      <right style="double">
        <color rgb="FF000000"/>
      </right>
      <top style="double">
        <color rgb="FF2E75B5"/>
      </top>
      <bottom style="double">
        <color rgb="FF2E75B5"/>
      </bottom>
      <diagonal/>
    </border>
    <border>
      <left style="double">
        <color rgb="FF000000"/>
      </left>
      <right/>
      <top style="double">
        <color rgb="FF00B050"/>
      </top>
      <bottom style="double">
        <color rgb="FF00B050"/>
      </bottom>
      <diagonal/>
    </border>
    <border>
      <left/>
      <right style="double">
        <color rgb="FF000000"/>
      </right>
      <top style="double">
        <color rgb="FF00B050"/>
      </top>
      <bottom style="double">
        <color rgb="FF00B050"/>
      </bottom>
      <diagonal/>
    </border>
    <border>
      <left style="thin">
        <color rgb="FF000000"/>
      </left>
      <right style="thin">
        <color rgb="FF000000"/>
      </right>
      <top/>
      <bottom/>
      <diagonal/>
    </border>
    <border>
      <left/>
      <right style="thin">
        <color rgb="FF000000"/>
      </right>
      <top style="hair">
        <color rgb="FF000000"/>
      </top>
      <bottom style="hair">
        <color rgb="FF000000"/>
      </bottom>
      <diagonal/>
    </border>
    <border>
      <left/>
      <right style="thin">
        <color rgb="FF000000"/>
      </right>
      <top style="hair">
        <color rgb="FF000000"/>
      </top>
      <bottom style="thin">
        <color rgb="FF000000"/>
      </bottom>
      <diagonal/>
    </border>
    <border>
      <left style="thin">
        <color auto="1"/>
      </left>
      <right style="thin">
        <color auto="1"/>
      </right>
      <top style="thin">
        <color auto="1"/>
      </top>
      <bottom style="thin">
        <color auto="1"/>
      </bottom>
      <diagonal/>
    </border>
  </borders>
  <cellStyleXfs count="4">
    <xf numFmtId="0" fontId="0" fillId="0" borderId="0"/>
    <xf numFmtId="0" fontId="52" fillId="0" borderId="128"/>
    <xf numFmtId="0" fontId="54" fillId="0" borderId="128"/>
    <xf numFmtId="0" fontId="4" fillId="0" borderId="128"/>
  </cellStyleXfs>
  <cellXfs count="464">
    <xf numFmtId="0" fontId="0" fillId="0" borderId="0" xfId="0"/>
    <xf numFmtId="0" fontId="1" fillId="0" borderId="0" xfId="0" applyFont="1"/>
    <xf numFmtId="0" fontId="1" fillId="0" borderId="2" xfId="0" applyFont="1" applyBorder="1" applyAlignment="1">
      <alignment vertical="center"/>
    </xf>
    <xf numFmtId="0" fontId="3" fillId="2" borderId="2" xfId="0" applyFont="1" applyFill="1" applyBorder="1" applyAlignment="1">
      <alignment horizontal="right" vertical="center"/>
    </xf>
    <xf numFmtId="0" fontId="3" fillId="3" borderId="5" xfId="0" applyFont="1" applyFill="1" applyBorder="1" applyAlignment="1">
      <alignment horizontal="center" vertical="center"/>
    </xf>
    <xf numFmtId="0" fontId="6" fillId="3" borderId="11" xfId="0" applyFont="1" applyFill="1" applyBorder="1" applyAlignment="1">
      <alignment vertical="center"/>
    </xf>
    <xf numFmtId="0" fontId="1" fillId="3" borderId="11" xfId="0" applyFont="1" applyFill="1" applyBorder="1"/>
    <xf numFmtId="0" fontId="1" fillId="3" borderId="11" xfId="0" applyFont="1" applyFill="1" applyBorder="1" applyAlignment="1">
      <alignment horizontal="center" vertical="center"/>
    </xf>
    <xf numFmtId="0" fontId="1" fillId="3" borderId="11" xfId="0" applyFont="1" applyFill="1" applyBorder="1" applyAlignment="1">
      <alignment horizontal="center"/>
    </xf>
    <xf numFmtId="0" fontId="1" fillId="0" borderId="0" xfId="0" applyFont="1" applyAlignment="1">
      <alignment wrapText="1"/>
    </xf>
    <xf numFmtId="0" fontId="1" fillId="0" borderId="13" xfId="0" applyFont="1" applyBorder="1" applyAlignment="1">
      <alignment vertical="center"/>
    </xf>
    <xf numFmtId="0" fontId="3" fillId="0" borderId="17" xfId="0" applyFont="1" applyBorder="1" applyAlignment="1">
      <alignment horizontal="center" vertical="center"/>
    </xf>
    <xf numFmtId="0" fontId="1" fillId="3" borderId="11" xfId="0" applyFont="1" applyFill="1" applyBorder="1" applyAlignment="1">
      <alignment vertical="center"/>
    </xf>
    <xf numFmtId="0" fontId="8" fillId="5" borderId="13" xfId="0" applyFont="1" applyFill="1" applyBorder="1" applyAlignment="1">
      <alignment horizontal="center" vertical="center"/>
    </xf>
    <xf numFmtId="0" fontId="8" fillId="5" borderId="17" xfId="0" applyFont="1" applyFill="1" applyBorder="1" applyAlignment="1">
      <alignment vertical="center"/>
    </xf>
    <xf numFmtId="0" fontId="5" fillId="4" borderId="12" xfId="0" applyFont="1" applyFill="1" applyBorder="1" applyAlignment="1">
      <alignment horizontal="center" vertical="center" wrapText="1"/>
    </xf>
    <xf numFmtId="0" fontId="8" fillId="3" borderId="11" xfId="0" applyFont="1" applyFill="1" applyBorder="1" applyAlignment="1">
      <alignment vertical="center"/>
    </xf>
    <xf numFmtId="0" fontId="1" fillId="0" borderId="28" xfId="0" applyFont="1" applyBorder="1" applyAlignment="1">
      <alignment vertical="center"/>
    </xf>
    <xf numFmtId="0" fontId="9" fillId="3" borderId="28" xfId="0" applyFont="1" applyFill="1" applyBorder="1" applyAlignment="1">
      <alignment horizontal="center" vertical="center" wrapText="1"/>
    </xf>
    <xf numFmtId="0" fontId="2" fillId="0" borderId="31" xfId="0" applyFont="1" applyBorder="1" applyAlignment="1">
      <alignment horizontal="center" vertical="center"/>
    </xf>
    <xf numFmtId="0" fontId="1" fillId="0" borderId="27" xfId="0" applyFont="1" applyBorder="1" applyAlignment="1">
      <alignment horizontal="center" vertical="center" wrapText="1"/>
    </xf>
    <xf numFmtId="0" fontId="2" fillId="3" borderId="11" xfId="0" applyFont="1" applyFill="1" applyBorder="1" applyAlignment="1">
      <alignment vertical="center"/>
    </xf>
    <xf numFmtId="0" fontId="1" fillId="3" borderId="11" xfId="0" applyFont="1" applyFill="1" applyBorder="1" applyAlignment="1">
      <alignment horizontal="center" vertical="center" wrapText="1"/>
    </xf>
    <xf numFmtId="0" fontId="10" fillId="3" borderId="11" xfId="0" applyFont="1" applyFill="1" applyBorder="1" applyAlignment="1">
      <alignment horizontal="left" vertical="center" wrapText="1"/>
    </xf>
    <xf numFmtId="0" fontId="10" fillId="3" borderId="11" xfId="0" applyFont="1" applyFill="1" applyBorder="1" applyAlignment="1">
      <alignment horizontal="center" vertical="center" wrapText="1"/>
    </xf>
    <xf numFmtId="0" fontId="1" fillId="3" borderId="11" xfId="0" applyFont="1" applyFill="1" applyBorder="1" applyAlignment="1">
      <alignment horizontal="left"/>
    </xf>
    <xf numFmtId="0" fontId="10" fillId="6" borderId="37" xfId="0" applyFont="1" applyFill="1" applyBorder="1" applyAlignment="1">
      <alignment vertical="center"/>
    </xf>
    <xf numFmtId="0" fontId="1" fillId="0" borderId="37" xfId="0" applyFont="1" applyBorder="1"/>
    <xf numFmtId="0" fontId="10" fillId="0" borderId="38" xfId="0" applyFont="1" applyBorder="1" applyAlignment="1">
      <alignment horizontal="center" vertical="center" wrapText="1"/>
    </xf>
    <xf numFmtId="0" fontId="10" fillId="0" borderId="37" xfId="0" applyFont="1" applyBorder="1" applyAlignment="1">
      <alignment horizontal="center" vertical="center" wrapText="1"/>
    </xf>
    <xf numFmtId="0" fontId="10" fillId="3" borderId="37" xfId="0" applyFont="1" applyFill="1" applyBorder="1" applyAlignment="1">
      <alignment horizontal="center" vertical="center" wrapText="1"/>
    </xf>
    <xf numFmtId="0" fontId="1" fillId="0" borderId="37" xfId="0" applyFont="1" applyBorder="1" applyAlignment="1">
      <alignment horizontal="center" vertical="center" wrapText="1"/>
    </xf>
    <xf numFmtId="0" fontId="1" fillId="3" borderId="11" xfId="0" applyFont="1" applyFill="1" applyBorder="1" applyAlignment="1">
      <alignment vertical="top"/>
    </xf>
    <xf numFmtId="0" fontId="1" fillId="0" borderId="0" xfId="0" applyFont="1" applyAlignment="1">
      <alignment vertical="top"/>
    </xf>
    <xf numFmtId="0" fontId="1" fillId="3" borderId="11" xfId="0" applyFont="1" applyFill="1" applyBorder="1" applyAlignment="1">
      <alignment horizontal="left" vertical="center" wrapText="1"/>
    </xf>
    <xf numFmtId="0" fontId="10" fillId="0" borderId="0" xfId="0" applyFont="1" applyAlignment="1">
      <alignment vertical="center"/>
    </xf>
    <xf numFmtId="0" fontId="10" fillId="0" borderId="0" xfId="0" applyFont="1" applyAlignment="1">
      <alignment horizontal="center" vertical="center"/>
    </xf>
    <xf numFmtId="0" fontId="1" fillId="0" borderId="0" xfId="0" applyFont="1" applyAlignment="1">
      <alignment horizontal="center" vertical="center"/>
    </xf>
    <xf numFmtId="0" fontId="2" fillId="0" borderId="0" xfId="0" applyFont="1"/>
    <xf numFmtId="0" fontId="1" fillId="3" borderId="37" xfId="0" applyFont="1" applyFill="1" applyBorder="1" applyAlignment="1">
      <alignment horizontal="center" vertical="center" wrapText="1"/>
    </xf>
    <xf numFmtId="0" fontId="2" fillId="3" borderId="37" xfId="0" applyFont="1" applyFill="1" applyBorder="1" applyAlignment="1">
      <alignment horizontal="center" vertical="center"/>
    </xf>
    <xf numFmtId="0" fontId="2" fillId="0" borderId="0" xfId="0" applyFont="1" applyAlignment="1">
      <alignment horizontal="center" vertical="center"/>
    </xf>
    <xf numFmtId="0" fontId="2" fillId="0" borderId="0" xfId="0" applyFont="1" applyAlignment="1">
      <alignment horizontal="left" vertical="center"/>
    </xf>
    <xf numFmtId="9" fontId="2" fillId="0" borderId="0" xfId="0" applyNumberFormat="1" applyFont="1" applyAlignment="1">
      <alignment horizontal="center" vertical="center"/>
    </xf>
    <xf numFmtId="164" fontId="2" fillId="0" borderId="0" xfId="0" applyNumberFormat="1" applyFont="1" applyAlignment="1">
      <alignment horizontal="center" vertical="center"/>
    </xf>
    <xf numFmtId="0" fontId="1" fillId="12" borderId="37" xfId="0" applyFont="1" applyFill="1" applyBorder="1" applyAlignment="1">
      <alignment horizontal="center" vertical="center" wrapText="1"/>
    </xf>
    <xf numFmtId="0" fontId="12" fillId="13" borderId="37" xfId="0" applyFont="1" applyFill="1" applyBorder="1" applyAlignment="1">
      <alignment horizontal="center" vertical="center" wrapText="1"/>
    </xf>
    <xf numFmtId="0" fontId="1" fillId="0" borderId="0" xfId="0" applyFont="1" applyAlignment="1">
      <alignment horizontal="center" vertical="center" wrapText="1"/>
    </xf>
    <xf numFmtId="0" fontId="1" fillId="14" borderId="37" xfId="0" applyFont="1" applyFill="1" applyBorder="1" applyAlignment="1">
      <alignment horizontal="center" vertical="center" wrapText="1"/>
    </xf>
    <xf numFmtId="0" fontId="1" fillId="15" borderId="37" xfId="0" applyFont="1" applyFill="1" applyBorder="1" applyAlignment="1">
      <alignment horizontal="center" vertical="center" wrapText="1"/>
    </xf>
    <xf numFmtId="0" fontId="3" fillId="0" borderId="0" xfId="0" applyFont="1"/>
    <xf numFmtId="0" fontId="13" fillId="0" borderId="0" xfId="0" applyFont="1" applyAlignment="1">
      <alignment horizontal="center" vertical="center"/>
    </xf>
    <xf numFmtId="0" fontId="10" fillId="0" borderId="0" xfId="0" applyFont="1" applyAlignment="1">
      <alignment horizontal="center"/>
    </xf>
    <xf numFmtId="0" fontId="1" fillId="0" borderId="0" xfId="0" applyFont="1" applyAlignment="1">
      <alignment vertical="center" wrapText="1"/>
    </xf>
    <xf numFmtId="0" fontId="10" fillId="10" borderId="45" xfId="0" applyFont="1" applyFill="1" applyBorder="1" applyAlignment="1">
      <alignment vertical="center"/>
    </xf>
    <xf numFmtId="0" fontId="10" fillId="10" borderId="1" xfId="0" applyFont="1" applyFill="1" applyBorder="1" applyAlignment="1">
      <alignment vertical="center" wrapText="1"/>
    </xf>
    <xf numFmtId="0" fontId="10" fillId="10" borderId="46" xfId="0" applyFont="1" applyFill="1" applyBorder="1" applyAlignment="1">
      <alignment vertical="center" wrapText="1"/>
    </xf>
    <xf numFmtId="0" fontId="10" fillId="10" borderId="2" xfId="0" applyFont="1" applyFill="1" applyBorder="1" applyAlignment="1">
      <alignment vertical="center" wrapText="1"/>
    </xf>
    <xf numFmtId="0" fontId="1" fillId="10" borderId="12" xfId="0" applyFont="1" applyFill="1" applyBorder="1" applyAlignment="1">
      <alignment horizontal="center" vertical="center" wrapText="1"/>
    </xf>
    <xf numFmtId="0" fontId="1" fillId="10" borderId="47" xfId="0" applyFont="1" applyFill="1" applyBorder="1" applyAlignment="1">
      <alignment horizontal="center" vertical="center" wrapText="1"/>
    </xf>
    <xf numFmtId="0" fontId="1" fillId="10" borderId="13" xfId="0" applyFont="1" applyFill="1" applyBorder="1" applyAlignment="1">
      <alignment vertical="center" wrapText="1"/>
    </xf>
    <xf numFmtId="0" fontId="1" fillId="10" borderId="27" xfId="0" applyFont="1" applyFill="1" applyBorder="1" applyAlignment="1">
      <alignment horizontal="center" vertical="center" wrapText="1"/>
    </xf>
    <xf numFmtId="0" fontId="1" fillId="10" borderId="48" xfId="0" applyFont="1" applyFill="1" applyBorder="1" applyAlignment="1">
      <alignment horizontal="center" vertical="center" wrapText="1"/>
    </xf>
    <xf numFmtId="0" fontId="1" fillId="10" borderId="28" xfId="0" applyFont="1" applyFill="1" applyBorder="1" applyAlignment="1">
      <alignment vertical="center" wrapText="1"/>
    </xf>
    <xf numFmtId="0" fontId="1" fillId="16" borderId="11" xfId="0" applyFont="1" applyFill="1" applyBorder="1"/>
    <xf numFmtId="0" fontId="17" fillId="0" borderId="0" xfId="0" applyFont="1"/>
    <xf numFmtId="0" fontId="12" fillId="0" borderId="0" xfId="0" applyFont="1"/>
    <xf numFmtId="0" fontId="18" fillId="6" borderId="75" xfId="0" applyFont="1" applyFill="1" applyBorder="1" applyAlignment="1">
      <alignment horizontal="center" vertical="center" wrapText="1"/>
    </xf>
    <xf numFmtId="0" fontId="18" fillId="3" borderId="81" xfId="0" applyFont="1" applyFill="1" applyBorder="1" applyAlignment="1">
      <alignment horizontal="center" vertical="center" wrapText="1"/>
    </xf>
    <xf numFmtId="0" fontId="6" fillId="3" borderId="81" xfId="0" applyFont="1" applyFill="1" applyBorder="1" applyAlignment="1">
      <alignment horizontal="center" vertical="center" wrapText="1"/>
    </xf>
    <xf numFmtId="0" fontId="1" fillId="3" borderId="11" xfId="0" applyFont="1" applyFill="1" applyBorder="1" applyAlignment="1">
      <alignment vertical="center" wrapText="1"/>
    </xf>
    <xf numFmtId="0" fontId="19" fillId="0" borderId="0" xfId="0" applyFont="1" applyAlignment="1">
      <alignment horizontal="center" vertical="center"/>
    </xf>
    <xf numFmtId="0" fontId="19" fillId="0" borderId="0" xfId="0" applyFont="1" applyAlignment="1">
      <alignment horizontal="left" vertical="center"/>
    </xf>
    <xf numFmtId="0" fontId="1" fillId="16" borderId="11" xfId="0" applyFont="1" applyFill="1" applyBorder="1" applyAlignment="1">
      <alignment horizontal="left" vertical="top" wrapText="1"/>
    </xf>
    <xf numFmtId="0" fontId="1" fillId="16" borderId="11" xfId="0" applyFont="1" applyFill="1" applyBorder="1" applyAlignment="1">
      <alignment vertical="top" wrapText="1"/>
    </xf>
    <xf numFmtId="0" fontId="12" fillId="3" borderId="11" xfId="0" applyFont="1" applyFill="1" applyBorder="1"/>
    <xf numFmtId="0" fontId="1" fillId="16" borderId="85" xfId="0" applyFont="1" applyFill="1" applyBorder="1" applyAlignment="1">
      <alignment vertical="top" wrapText="1"/>
    </xf>
    <xf numFmtId="0" fontId="1" fillId="3" borderId="37" xfId="0" applyFont="1" applyFill="1" applyBorder="1" applyAlignment="1">
      <alignment horizontal="left" vertical="center" wrapText="1"/>
    </xf>
    <xf numFmtId="9" fontId="14" fillId="0" borderId="37" xfId="0" applyNumberFormat="1" applyFont="1" applyBorder="1" applyAlignment="1">
      <alignment horizontal="center" vertical="center"/>
    </xf>
    <xf numFmtId="0" fontId="22" fillId="0" borderId="0" xfId="0" applyFont="1"/>
    <xf numFmtId="0" fontId="22" fillId="0" borderId="55" xfId="0" applyFont="1" applyBorder="1"/>
    <xf numFmtId="0" fontId="23" fillId="0" borderId="0" xfId="0" applyFont="1" applyAlignment="1">
      <alignment textRotation="90"/>
    </xf>
    <xf numFmtId="0" fontId="1" fillId="3" borderId="85" xfId="0" applyFont="1" applyFill="1" applyBorder="1" applyAlignment="1">
      <alignment horizontal="left" vertical="center" wrapText="1"/>
    </xf>
    <xf numFmtId="0" fontId="1" fillId="3" borderId="86" xfId="0" applyFont="1" applyFill="1" applyBorder="1" applyAlignment="1">
      <alignment horizontal="center" vertical="center" wrapText="1"/>
    </xf>
    <xf numFmtId="0" fontId="1" fillId="3" borderId="11" xfId="0" applyFont="1" applyFill="1" applyBorder="1" applyAlignment="1">
      <alignment vertical="top" wrapText="1"/>
    </xf>
    <xf numFmtId="0" fontId="25" fillId="3" borderId="11" xfId="0" applyFont="1" applyFill="1" applyBorder="1" applyAlignment="1">
      <alignment horizontal="left" vertical="center"/>
    </xf>
    <xf numFmtId="0" fontId="27" fillId="0" borderId="0" xfId="0" applyFont="1" applyAlignment="1">
      <alignment horizontal="center" vertical="center"/>
    </xf>
    <xf numFmtId="0" fontId="1" fillId="3" borderId="85" xfId="0" applyFont="1" applyFill="1" applyBorder="1" applyAlignment="1">
      <alignment horizontal="right" vertical="center" wrapText="1"/>
    </xf>
    <xf numFmtId="0" fontId="1" fillId="3" borderId="11" xfId="0" applyFont="1" applyFill="1" applyBorder="1" applyAlignment="1">
      <alignment horizontal="right" vertical="center" wrapText="1"/>
    </xf>
    <xf numFmtId="0" fontId="1" fillId="3" borderId="11" xfId="0" applyFont="1" applyFill="1" applyBorder="1" applyAlignment="1">
      <alignment horizontal="right" vertical="center"/>
    </xf>
    <xf numFmtId="0" fontId="1" fillId="3" borderId="86" xfId="0" applyFont="1" applyFill="1" applyBorder="1" applyAlignment="1">
      <alignment horizontal="left" vertical="center" wrapText="1"/>
    </xf>
    <xf numFmtId="0" fontId="28" fillId="3" borderId="11" xfId="0" applyFont="1" applyFill="1" applyBorder="1" applyAlignment="1">
      <alignment horizontal="center" vertical="center"/>
    </xf>
    <xf numFmtId="0" fontId="1" fillId="3" borderId="86" xfId="0" applyFont="1" applyFill="1" applyBorder="1" applyAlignment="1">
      <alignment vertical="center" wrapText="1"/>
    </xf>
    <xf numFmtId="0" fontId="1" fillId="3" borderId="88" xfId="0" applyFont="1" applyFill="1" applyBorder="1" applyAlignment="1">
      <alignment horizontal="right" vertical="center" wrapText="1"/>
    </xf>
    <xf numFmtId="0" fontId="1" fillId="3" borderId="45" xfId="0" applyFont="1" applyFill="1" applyBorder="1" applyAlignment="1">
      <alignment horizontal="right" vertical="center" wrapText="1"/>
    </xf>
    <xf numFmtId="0" fontId="1" fillId="3" borderId="45" xfId="0" applyFont="1" applyFill="1" applyBorder="1" applyAlignment="1">
      <alignment horizontal="center" vertical="center" wrapText="1"/>
    </xf>
    <xf numFmtId="0" fontId="1" fillId="3" borderId="45" xfId="0" applyFont="1" applyFill="1" applyBorder="1" applyAlignment="1">
      <alignment horizontal="right" vertical="center"/>
    </xf>
    <xf numFmtId="0" fontId="1" fillId="3" borderId="45" xfId="0" applyFont="1" applyFill="1" applyBorder="1" applyAlignment="1">
      <alignment horizontal="left" vertical="center" wrapText="1"/>
    </xf>
    <xf numFmtId="0" fontId="1" fillId="3" borderId="89" xfId="0" applyFont="1" applyFill="1" applyBorder="1" applyAlignment="1">
      <alignment horizontal="left" vertical="center" wrapText="1"/>
    </xf>
    <xf numFmtId="0" fontId="10" fillId="10" borderId="2" xfId="0" applyFont="1" applyFill="1" applyBorder="1" applyAlignment="1">
      <alignment horizontal="center" vertical="center" wrapText="1"/>
    </xf>
    <xf numFmtId="0" fontId="10" fillId="10" borderId="2" xfId="0" applyFont="1" applyFill="1" applyBorder="1" applyAlignment="1">
      <alignment horizontal="center" vertical="center"/>
    </xf>
    <xf numFmtId="0" fontId="1" fillId="0" borderId="12" xfId="0" applyFont="1" applyBorder="1" applyAlignment="1">
      <alignment horizontal="center" vertical="center" wrapText="1"/>
    </xf>
    <xf numFmtId="0" fontId="20" fillId="18" borderId="37" xfId="0" applyFont="1" applyFill="1" applyBorder="1" applyAlignment="1">
      <alignment horizontal="center" vertical="center"/>
    </xf>
    <xf numFmtId="9" fontId="1" fillId="10" borderId="13" xfId="0" applyNumberFormat="1" applyFont="1" applyFill="1" applyBorder="1" applyAlignment="1">
      <alignment horizontal="center" vertical="center" wrapText="1"/>
    </xf>
    <xf numFmtId="0" fontId="1" fillId="0" borderId="13" xfId="0" applyFont="1" applyBorder="1" applyAlignment="1">
      <alignment horizontal="center" vertical="center"/>
    </xf>
    <xf numFmtId="0" fontId="34" fillId="10" borderId="13" xfId="0" applyFont="1" applyFill="1" applyBorder="1" applyAlignment="1">
      <alignment horizontal="center" vertical="center" wrapText="1"/>
    </xf>
    <xf numFmtId="0" fontId="20" fillId="15" borderId="37" xfId="0" applyFont="1" applyFill="1" applyBorder="1" applyAlignment="1">
      <alignment horizontal="center" vertical="center"/>
    </xf>
    <xf numFmtId="9" fontId="1" fillId="3" borderId="107" xfId="0" applyNumberFormat="1" applyFont="1" applyFill="1" applyBorder="1" applyAlignment="1">
      <alignment horizontal="left" vertical="center"/>
    </xf>
    <xf numFmtId="9" fontId="10" fillId="3" borderId="108" xfId="0" applyNumberFormat="1" applyFont="1" applyFill="1" applyBorder="1" applyAlignment="1">
      <alignment horizontal="left" vertical="center"/>
    </xf>
    <xf numFmtId="9" fontId="10" fillId="3" borderId="107" xfId="0" applyNumberFormat="1" applyFont="1" applyFill="1" applyBorder="1" applyAlignment="1">
      <alignment horizontal="left" vertical="center"/>
    </xf>
    <xf numFmtId="9" fontId="1" fillId="3" borderId="108" xfId="0" applyNumberFormat="1" applyFont="1" applyFill="1" applyBorder="1" applyAlignment="1">
      <alignment horizontal="left" vertical="center"/>
    </xf>
    <xf numFmtId="0" fontId="20" fillId="14" borderId="37" xfId="0" applyFont="1" applyFill="1" applyBorder="1" applyAlignment="1">
      <alignment horizontal="center" vertical="center"/>
    </xf>
    <xf numFmtId="0" fontId="1" fillId="3" borderId="45" xfId="0" applyFont="1" applyFill="1" applyBorder="1"/>
    <xf numFmtId="0" fontId="20" fillId="12" borderId="37" xfId="0" applyFont="1" applyFill="1" applyBorder="1" applyAlignment="1">
      <alignment horizontal="center" vertical="center"/>
    </xf>
    <xf numFmtId="0" fontId="21" fillId="13" borderId="37" xfId="0" applyFont="1" applyFill="1" applyBorder="1" applyAlignment="1">
      <alignment horizontal="center" vertical="center"/>
    </xf>
    <xf numFmtId="9" fontId="1" fillId="10" borderId="28" xfId="0" applyNumberFormat="1" applyFont="1" applyFill="1" applyBorder="1" applyAlignment="1">
      <alignment horizontal="center" vertical="center" wrapText="1"/>
    </xf>
    <xf numFmtId="0" fontId="1" fillId="0" borderId="28" xfId="0" applyFont="1" applyBorder="1" applyAlignment="1">
      <alignment horizontal="center" vertical="center"/>
    </xf>
    <xf numFmtId="0" fontId="34" fillId="10" borderId="28" xfId="0" applyFont="1" applyFill="1" applyBorder="1" applyAlignment="1">
      <alignment horizontal="center" vertical="center" wrapText="1"/>
    </xf>
    <xf numFmtId="0" fontId="1" fillId="0" borderId="33" xfId="0" applyFont="1" applyBorder="1" applyAlignment="1">
      <alignment horizontal="center" vertical="center" wrapText="1"/>
    </xf>
    <xf numFmtId="0" fontId="1" fillId="16" borderId="45" xfId="0" applyFont="1" applyFill="1" applyBorder="1" applyAlignment="1">
      <alignment horizontal="center" vertical="center" wrapText="1"/>
    </xf>
    <xf numFmtId="0" fontId="1" fillId="16" borderId="45" xfId="0" applyFont="1" applyFill="1" applyBorder="1" applyAlignment="1">
      <alignment horizontal="left" vertical="center" wrapText="1"/>
    </xf>
    <xf numFmtId="0" fontId="1" fillId="16" borderId="11" xfId="0" applyFont="1" applyFill="1" applyBorder="1" applyAlignment="1">
      <alignment horizontal="center" vertical="center"/>
    </xf>
    <xf numFmtId="0" fontId="1" fillId="16" borderId="45" xfId="0" applyFont="1" applyFill="1" applyBorder="1" applyAlignment="1">
      <alignment horizontal="center" vertical="center"/>
    </xf>
    <xf numFmtId="2" fontId="10" fillId="16" borderId="11" xfId="0" applyNumberFormat="1" applyFont="1" applyFill="1" applyBorder="1" applyAlignment="1">
      <alignment horizontal="center" vertical="center" wrapText="1"/>
    </xf>
    <xf numFmtId="0" fontId="10" fillId="0" borderId="0" xfId="0" applyFont="1"/>
    <xf numFmtId="0" fontId="6" fillId="0" borderId="0" xfId="0" applyFont="1" applyAlignment="1">
      <alignment horizontal="left"/>
    </xf>
    <xf numFmtId="0" fontId="10" fillId="3" borderId="11" xfId="0" applyFont="1" applyFill="1" applyBorder="1"/>
    <xf numFmtId="0" fontId="1" fillId="16" borderId="11" xfId="0" applyFont="1" applyFill="1" applyBorder="1" applyAlignment="1">
      <alignment horizontal="center" vertical="center" wrapText="1"/>
    </xf>
    <xf numFmtId="0" fontId="1" fillId="16" borderId="11" xfId="0" applyFont="1" applyFill="1" applyBorder="1" applyAlignment="1">
      <alignment horizontal="left" vertical="center" wrapText="1"/>
    </xf>
    <xf numFmtId="2" fontId="10" fillId="16" borderId="86" xfId="0" applyNumberFormat="1" applyFont="1" applyFill="1" applyBorder="1" applyAlignment="1">
      <alignment horizontal="center" vertical="center" wrapText="1"/>
    </xf>
    <xf numFmtId="0" fontId="17" fillId="0" borderId="0" xfId="0" applyFont="1" applyAlignment="1">
      <alignment horizontal="center" vertical="center" wrapText="1"/>
    </xf>
    <xf numFmtId="0" fontId="17" fillId="3" borderId="11" xfId="0" applyFont="1" applyFill="1" applyBorder="1" applyAlignment="1">
      <alignment horizontal="center" vertical="center" wrapText="1"/>
    </xf>
    <xf numFmtId="0" fontId="39" fillId="3" borderId="11" xfId="0" applyFont="1" applyFill="1" applyBorder="1" applyAlignment="1">
      <alignment horizontal="center" vertical="center" wrapText="1"/>
    </xf>
    <xf numFmtId="0" fontId="3" fillId="3" borderId="11" xfId="0" applyFont="1" applyFill="1" applyBorder="1" applyAlignment="1">
      <alignment horizontal="right" vertical="center" wrapText="1"/>
    </xf>
    <xf numFmtId="166" fontId="3" fillId="3" borderId="11" xfId="0" applyNumberFormat="1" applyFont="1" applyFill="1" applyBorder="1" applyAlignment="1">
      <alignment horizontal="center" vertical="center" wrapText="1"/>
    </xf>
    <xf numFmtId="9" fontId="2" fillId="3" borderId="11" xfId="0" applyNumberFormat="1" applyFont="1" applyFill="1" applyBorder="1" applyAlignment="1">
      <alignment horizontal="left" vertical="center" wrapText="1"/>
    </xf>
    <xf numFmtId="0" fontId="11" fillId="0" borderId="0" xfId="0" applyFont="1" applyAlignment="1">
      <alignment wrapText="1"/>
    </xf>
    <xf numFmtId="0" fontId="10" fillId="0" borderId="0" xfId="0" applyFont="1" applyAlignment="1">
      <alignment horizontal="center" vertical="center" textRotation="90"/>
    </xf>
    <xf numFmtId="0" fontId="3" fillId="0" borderId="0" xfId="0" applyFont="1" applyAlignment="1">
      <alignment horizontal="center" vertical="center"/>
    </xf>
    <xf numFmtId="0" fontId="31" fillId="0" borderId="0" xfId="0" applyFont="1" applyAlignment="1">
      <alignment horizontal="center" vertical="center"/>
    </xf>
    <xf numFmtId="9" fontId="1" fillId="0" borderId="0" xfId="0" applyNumberFormat="1" applyFont="1" applyAlignment="1">
      <alignment horizontal="center" vertical="center"/>
    </xf>
    <xf numFmtId="0" fontId="10" fillId="0" borderId="37" xfId="0" applyFont="1" applyBorder="1" applyAlignment="1">
      <alignment horizontal="center" vertical="center"/>
    </xf>
    <xf numFmtId="0" fontId="12" fillId="16" borderId="37" xfId="0" applyFont="1" applyFill="1" applyBorder="1" applyAlignment="1">
      <alignment horizontal="center" vertical="center"/>
    </xf>
    <xf numFmtId="0" fontId="1" fillId="0" borderId="0" xfId="0" applyFont="1" applyAlignment="1">
      <alignment horizontal="left" vertical="center"/>
    </xf>
    <xf numFmtId="0" fontId="10" fillId="0" borderId="0" xfId="0" applyFont="1" applyAlignment="1">
      <alignment horizontal="center" vertical="center" wrapText="1"/>
    </xf>
    <xf numFmtId="0" fontId="3" fillId="0" borderId="38" xfId="0" applyFont="1" applyBorder="1" applyAlignment="1">
      <alignment horizontal="right" vertical="center" wrapText="1"/>
    </xf>
    <xf numFmtId="2" fontId="1" fillId="16" borderId="144" xfId="0" applyNumberFormat="1" applyFont="1" applyFill="1" applyBorder="1" applyAlignment="1">
      <alignment horizontal="center" vertical="center" wrapText="1"/>
    </xf>
    <xf numFmtId="0" fontId="1" fillId="3" borderId="11" xfId="0" applyFont="1" applyFill="1" applyBorder="1" applyAlignment="1">
      <alignment horizontal="left" vertical="top" wrapText="1"/>
    </xf>
    <xf numFmtId="0" fontId="1" fillId="0" borderId="0" xfId="0" applyFont="1" applyAlignment="1">
      <alignment horizontal="left" vertical="top" wrapText="1"/>
    </xf>
    <xf numFmtId="2" fontId="1" fillId="16" borderId="37" xfId="0" applyNumberFormat="1" applyFont="1" applyFill="1" applyBorder="1" applyAlignment="1">
      <alignment horizontal="center" vertical="center" wrapText="1"/>
    </xf>
    <xf numFmtId="0" fontId="12" fillId="0" borderId="0" xfId="0" applyFont="1" applyAlignment="1">
      <alignment horizontal="center" vertical="center" wrapText="1"/>
    </xf>
    <xf numFmtId="0" fontId="23" fillId="0" borderId="37" xfId="0" applyFont="1" applyBorder="1" applyAlignment="1">
      <alignment horizontal="left" vertical="center" wrapText="1"/>
    </xf>
    <xf numFmtId="0" fontId="10" fillId="0" borderId="67" xfId="0" applyFont="1" applyBorder="1" applyAlignment="1">
      <alignment horizontal="center" vertical="center"/>
    </xf>
    <xf numFmtId="0" fontId="10" fillId="3" borderId="11" xfId="0" applyFont="1" applyFill="1" applyBorder="1" applyAlignment="1">
      <alignment vertical="center"/>
    </xf>
    <xf numFmtId="0" fontId="42" fillId="3" borderId="11" xfId="0" applyFont="1" applyFill="1" applyBorder="1" applyAlignment="1">
      <alignment vertical="center" wrapText="1"/>
    </xf>
    <xf numFmtId="0" fontId="3" fillId="0" borderId="122" xfId="0" applyFont="1" applyBorder="1" applyAlignment="1">
      <alignment horizontal="center" vertical="center" wrapText="1"/>
    </xf>
    <xf numFmtId="0" fontId="3" fillId="0" borderId="134" xfId="0" applyFont="1" applyBorder="1" applyAlignment="1">
      <alignment horizontal="right" vertical="center" wrapText="1"/>
    </xf>
    <xf numFmtId="0" fontId="45" fillId="3" borderId="11" xfId="0" applyFont="1" applyFill="1" applyBorder="1" applyAlignment="1">
      <alignment horizontal="center" vertical="center" wrapText="1"/>
    </xf>
    <xf numFmtId="0" fontId="29" fillId="3" borderId="11" xfId="0" applyFont="1" applyFill="1" applyBorder="1" applyAlignment="1">
      <alignment horizontal="center" vertical="center" wrapText="1"/>
    </xf>
    <xf numFmtId="9" fontId="9" fillId="3" borderId="11" xfId="0" applyNumberFormat="1" applyFont="1" applyFill="1" applyBorder="1" applyAlignment="1">
      <alignment horizontal="center" vertical="center" wrapText="1"/>
    </xf>
    <xf numFmtId="0" fontId="1" fillId="0" borderId="0" xfId="0" applyFont="1" applyAlignment="1">
      <alignment vertical="top" wrapText="1"/>
    </xf>
    <xf numFmtId="0" fontId="48" fillId="3" borderId="11" xfId="0" applyFont="1" applyFill="1" applyBorder="1" applyAlignment="1">
      <alignment vertical="center" wrapText="1"/>
    </xf>
    <xf numFmtId="0" fontId="2" fillId="3" borderId="37" xfId="0" applyFont="1" applyFill="1" applyBorder="1" applyAlignment="1">
      <alignment horizontal="center" vertical="center" wrapText="1"/>
    </xf>
    <xf numFmtId="0" fontId="2" fillId="3" borderId="148" xfId="0" applyFont="1" applyFill="1" applyBorder="1" applyAlignment="1">
      <alignment horizontal="center" vertical="center" wrapText="1"/>
    </xf>
    <xf numFmtId="0" fontId="2" fillId="3" borderId="144" xfId="0" applyFont="1" applyFill="1" applyBorder="1" applyAlignment="1">
      <alignment horizontal="center" vertical="center" wrapText="1"/>
    </xf>
    <xf numFmtId="0" fontId="1" fillId="0" borderId="40" xfId="0" applyFont="1" applyBorder="1" applyAlignment="1">
      <alignment vertical="center" wrapText="1"/>
    </xf>
    <xf numFmtId="15" fontId="1" fillId="0" borderId="37" xfId="0" applyNumberFormat="1" applyFont="1" applyBorder="1" applyAlignment="1">
      <alignment horizontal="center" vertical="center" wrapText="1"/>
    </xf>
    <xf numFmtId="0" fontId="3" fillId="3" borderId="11" xfId="0" applyFont="1" applyFill="1" applyBorder="1" applyAlignment="1">
      <alignment vertical="center" wrapText="1"/>
    </xf>
    <xf numFmtId="0" fontId="10" fillId="16" borderId="11" xfId="0" applyFont="1" applyFill="1" applyBorder="1" applyAlignment="1">
      <alignment horizontal="center" vertical="center"/>
    </xf>
    <xf numFmtId="49" fontId="1" fillId="0" borderId="37" xfId="0" applyNumberFormat="1" applyFont="1" applyBorder="1" applyAlignment="1">
      <alignment horizontal="center" vertical="center" wrapText="1"/>
    </xf>
    <xf numFmtId="49" fontId="1" fillId="0" borderId="37" xfId="0" applyNumberFormat="1" applyFont="1" applyBorder="1" applyAlignment="1">
      <alignment vertical="center" wrapText="1"/>
    </xf>
    <xf numFmtId="0" fontId="10" fillId="0" borderId="1" xfId="0" applyFont="1" applyBorder="1" applyAlignment="1">
      <alignment horizontal="center" vertical="center"/>
    </xf>
    <xf numFmtId="0" fontId="10" fillId="10" borderId="1" xfId="0" applyFont="1" applyFill="1" applyBorder="1" applyAlignment="1">
      <alignment horizontal="center" vertical="center"/>
    </xf>
    <xf numFmtId="0" fontId="1" fillId="0" borderId="12" xfId="0" applyFont="1" applyBorder="1" applyAlignment="1">
      <alignment horizontal="center" vertical="center"/>
    </xf>
    <xf numFmtId="0" fontId="1" fillId="0" borderId="27" xfId="0" applyFont="1" applyBorder="1" applyAlignment="1">
      <alignment horizontal="center" vertical="center"/>
    </xf>
    <xf numFmtId="0" fontId="12" fillId="0" borderId="0" xfId="0" applyFont="1" applyAlignment="1">
      <alignment horizontal="center" vertical="center"/>
    </xf>
    <xf numFmtId="0" fontId="12" fillId="3" borderId="11" xfId="0" applyFont="1" applyFill="1" applyBorder="1" applyAlignment="1">
      <alignment horizontal="center" vertical="center"/>
    </xf>
    <xf numFmtId="0" fontId="2" fillId="0" borderId="0" xfId="0" applyFont="1" applyAlignment="1">
      <alignment horizontal="left" vertical="center" wrapText="1"/>
    </xf>
    <xf numFmtId="0" fontId="2" fillId="0" borderId="37" xfId="0" applyFont="1" applyBorder="1" applyAlignment="1">
      <alignment horizontal="center" vertical="center"/>
    </xf>
    <xf numFmtId="0" fontId="12" fillId="0" borderId="37" xfId="0" applyFont="1" applyBorder="1" applyAlignment="1">
      <alignment horizontal="center" vertical="center" wrapText="1"/>
    </xf>
    <xf numFmtId="0" fontId="51" fillId="0" borderId="37" xfId="0" applyFont="1" applyBorder="1" applyAlignment="1">
      <alignment horizontal="center" vertical="center" wrapText="1"/>
    </xf>
    <xf numFmtId="0" fontId="23" fillId="0" borderId="38" xfId="0" applyFont="1" applyBorder="1" applyAlignment="1">
      <alignment horizontal="left" vertical="top" wrapText="1"/>
    </xf>
    <xf numFmtId="0" fontId="1" fillId="0" borderId="38" xfId="0" applyFont="1" applyBorder="1" applyAlignment="1">
      <alignment horizontal="center" vertical="center"/>
    </xf>
    <xf numFmtId="0" fontId="4" fillId="0" borderId="39" xfId="0" applyFont="1" applyBorder="1"/>
    <xf numFmtId="0" fontId="4" fillId="0" borderId="40" xfId="0" applyFont="1" applyBorder="1"/>
    <xf numFmtId="0" fontId="1" fillId="0" borderId="33" xfId="0" applyFont="1" applyBorder="1" applyAlignment="1">
      <alignment horizontal="center"/>
    </xf>
    <xf numFmtId="0" fontId="4" fillId="0" borderId="33" xfId="0" applyFont="1" applyBorder="1"/>
    <xf numFmtId="0" fontId="4" fillId="0" borderId="35" xfId="0" applyFont="1" applyBorder="1"/>
    <xf numFmtId="0" fontId="8" fillId="5" borderId="14" xfId="0" applyFont="1" applyFill="1" applyBorder="1" applyAlignment="1">
      <alignment horizontal="center" vertical="center"/>
    </xf>
    <xf numFmtId="0" fontId="4" fillId="0" borderId="16" xfId="0" applyFont="1" applyBorder="1"/>
    <xf numFmtId="15" fontId="2" fillId="3" borderId="29" xfId="0" applyNumberFormat="1" applyFont="1" applyFill="1" applyBorder="1" applyAlignment="1">
      <alignment horizontal="center" vertical="center"/>
    </xf>
    <xf numFmtId="0" fontId="4" fillId="0" borderId="30" xfId="0" applyFont="1" applyBorder="1"/>
    <xf numFmtId="49" fontId="10" fillId="0" borderId="41" xfId="0" applyNumberFormat="1" applyFont="1" applyBorder="1" applyAlignment="1">
      <alignment horizontal="center" vertical="center" wrapText="1"/>
    </xf>
    <xf numFmtId="0" fontId="4" fillId="0" borderId="43" xfId="0" applyFont="1" applyBorder="1"/>
    <xf numFmtId="0" fontId="4" fillId="0" borderId="7" xfId="0" applyFont="1" applyBorder="1"/>
    <xf numFmtId="0" fontId="4" fillId="0" borderId="8" xfId="0" applyFont="1" applyBorder="1"/>
    <xf numFmtId="0" fontId="10" fillId="0" borderId="41" xfId="0" applyFont="1" applyBorder="1" applyAlignment="1">
      <alignment horizontal="center" vertical="center" wrapText="1"/>
    </xf>
    <xf numFmtId="0" fontId="10" fillId="0" borderId="41" xfId="0" applyFont="1" applyBorder="1" applyAlignment="1">
      <alignment horizontal="center" vertical="center"/>
    </xf>
    <xf numFmtId="0" fontId="3" fillId="2" borderId="3" xfId="0" applyFont="1" applyFill="1" applyBorder="1" applyAlignment="1">
      <alignment horizontal="center" vertical="center"/>
    </xf>
    <xf numFmtId="0" fontId="4" fillId="0" borderId="4" xfId="0" applyFont="1" applyBorder="1"/>
    <xf numFmtId="0" fontId="5" fillId="4" borderId="6" xfId="0" applyFont="1" applyFill="1" applyBorder="1" applyAlignment="1">
      <alignment horizontal="center" vertical="center" wrapText="1"/>
    </xf>
    <xf numFmtId="0" fontId="5" fillId="3" borderId="9" xfId="0" applyFont="1" applyFill="1" applyBorder="1" applyAlignment="1">
      <alignment horizontal="center" vertical="center" wrapText="1"/>
    </xf>
    <xf numFmtId="0" fontId="4" fillId="0" borderId="10" xfId="0" applyFont="1" applyBorder="1"/>
    <xf numFmtId="0" fontId="4" fillId="0" borderId="21" xfId="0" applyFont="1" applyBorder="1"/>
    <xf numFmtId="0" fontId="4" fillId="0" borderId="22" xfId="0" applyFont="1" applyBorder="1"/>
    <xf numFmtId="0" fontId="4" fillId="0" borderId="36" xfId="0" applyFont="1" applyBorder="1"/>
    <xf numFmtId="0" fontId="3" fillId="2" borderId="14" xfId="0" applyFont="1" applyFill="1" applyBorder="1" applyAlignment="1">
      <alignment horizontal="center" vertical="center"/>
    </xf>
    <xf numFmtId="0" fontId="4" fillId="0" borderId="15" xfId="0" applyFont="1" applyBorder="1"/>
    <xf numFmtId="0" fontId="7" fillId="3" borderId="18" xfId="0" applyFont="1" applyFill="1" applyBorder="1" applyAlignment="1">
      <alignment horizontal="center" vertical="center"/>
    </xf>
    <xf numFmtId="0" fontId="4" fillId="0" borderId="19" xfId="0" applyFont="1" applyBorder="1"/>
    <xf numFmtId="0" fontId="4" fillId="0" borderId="20" xfId="0" applyFont="1" applyBorder="1"/>
    <xf numFmtId="0" fontId="5" fillId="4" borderId="23" xfId="0" applyFont="1" applyFill="1" applyBorder="1" applyAlignment="1">
      <alignment horizontal="center" vertical="center" wrapText="1"/>
    </xf>
    <xf numFmtId="0" fontId="4" fillId="0" borderId="24" xfId="0" applyFont="1" applyBorder="1"/>
    <xf numFmtId="0" fontId="4" fillId="0" borderId="25" xfId="0" applyFont="1" applyBorder="1"/>
    <xf numFmtId="0" fontId="5" fillId="4" borderId="26" xfId="0" applyFont="1" applyFill="1" applyBorder="1" applyAlignment="1">
      <alignment horizontal="center" vertical="center" wrapText="1"/>
    </xf>
    <xf numFmtId="0" fontId="1" fillId="0" borderId="41" xfId="0" applyFont="1" applyBorder="1" applyAlignment="1">
      <alignment horizontal="center" vertical="center" wrapText="1"/>
    </xf>
    <xf numFmtId="0" fontId="2" fillId="0" borderId="0" xfId="0" applyFont="1" applyAlignment="1">
      <alignment horizontal="center" vertical="center" textRotation="90"/>
    </xf>
    <xf numFmtId="0" fontId="0" fillId="0" borderId="0" xfId="0"/>
    <xf numFmtId="0" fontId="1" fillId="0" borderId="32" xfId="0" applyFont="1" applyBorder="1" applyAlignment="1">
      <alignment horizontal="center" vertical="center"/>
    </xf>
    <xf numFmtId="0" fontId="4" fillId="0" borderId="34" xfId="0" applyFont="1" applyBorder="1"/>
    <xf numFmtId="0" fontId="1" fillId="0" borderId="32" xfId="0" applyFont="1" applyBorder="1" applyAlignment="1">
      <alignment horizontal="center" vertical="center" wrapText="1"/>
    </xf>
    <xf numFmtId="49" fontId="10" fillId="7" borderId="38" xfId="0" applyNumberFormat="1" applyFont="1" applyFill="1" applyBorder="1" applyAlignment="1">
      <alignment horizontal="center" vertical="center" wrapText="1"/>
    </xf>
    <xf numFmtId="0" fontId="10" fillId="8" borderId="38" xfId="0" applyFont="1" applyFill="1" applyBorder="1" applyAlignment="1">
      <alignment horizontal="center" vertical="center" wrapText="1"/>
    </xf>
    <xf numFmtId="0" fontId="10" fillId="9" borderId="38" xfId="0" applyFont="1" applyFill="1" applyBorder="1" applyAlignment="1">
      <alignment horizontal="center" vertical="center"/>
    </xf>
    <xf numFmtId="0" fontId="10" fillId="10" borderId="38" xfId="0" applyFont="1" applyFill="1" applyBorder="1" applyAlignment="1">
      <alignment horizontal="center"/>
    </xf>
    <xf numFmtId="0" fontId="10" fillId="11" borderId="38" xfId="0" applyFont="1" applyFill="1" applyBorder="1" applyAlignment="1">
      <alignment horizontal="center" vertical="center"/>
    </xf>
    <xf numFmtId="0" fontId="10" fillId="0" borderId="42" xfId="0" applyFont="1" applyBorder="1" applyAlignment="1">
      <alignment horizontal="center" vertical="center" wrapText="1"/>
    </xf>
    <xf numFmtId="0" fontId="4" fillId="0" borderId="44" xfId="0" applyFont="1" applyBorder="1"/>
    <xf numFmtId="49" fontId="10" fillId="0" borderId="38" xfId="0" applyNumberFormat="1" applyFont="1" applyBorder="1" applyAlignment="1">
      <alignment horizontal="center" vertical="center" wrapText="1"/>
    </xf>
    <xf numFmtId="0" fontId="10" fillId="0" borderId="38" xfId="0" applyFont="1" applyBorder="1" applyAlignment="1">
      <alignment horizontal="center" vertical="center" wrapText="1"/>
    </xf>
    <xf numFmtId="0" fontId="23" fillId="0" borderId="38" xfId="0" applyFont="1" applyBorder="1" applyAlignment="1">
      <alignment horizontal="left" vertical="center" wrapText="1"/>
    </xf>
    <xf numFmtId="9" fontId="9" fillId="3" borderId="142" xfId="0" applyNumberFormat="1" applyFont="1" applyFill="1" applyBorder="1" applyAlignment="1">
      <alignment horizontal="center" vertical="center" wrapText="1"/>
    </xf>
    <xf numFmtId="0" fontId="4" fillId="0" borderId="140" xfId="0" applyFont="1" applyBorder="1"/>
    <xf numFmtId="0" fontId="4" fillId="0" borderId="143" xfId="0" applyFont="1" applyBorder="1"/>
    <xf numFmtId="0" fontId="1" fillId="0" borderId="38" xfId="0" applyFont="1" applyBorder="1" applyAlignment="1">
      <alignment horizontal="center" vertical="center" wrapText="1"/>
    </xf>
    <xf numFmtId="9" fontId="41" fillId="0" borderId="39" xfId="0" applyNumberFormat="1" applyFont="1" applyBorder="1" applyAlignment="1">
      <alignment horizontal="center" vertical="center" wrapText="1"/>
    </xf>
    <xf numFmtId="166" fontId="3" fillId="0" borderId="134" xfId="0" applyNumberFormat="1" applyFont="1" applyBorder="1" applyAlignment="1">
      <alignment horizontal="center" vertical="center" wrapText="1"/>
    </xf>
    <xf numFmtId="0" fontId="4" fillId="0" borderId="134" xfId="0" applyFont="1" applyBorder="1"/>
    <xf numFmtId="9" fontId="44" fillId="0" borderId="134" xfId="0" applyNumberFormat="1" applyFont="1" applyBorder="1" applyAlignment="1">
      <alignment horizontal="left" vertical="center" wrapText="1"/>
    </xf>
    <xf numFmtId="0" fontId="4" fillId="0" borderId="137" xfId="0" applyFont="1" applyBorder="1"/>
    <xf numFmtId="0" fontId="29" fillId="0" borderId="140" xfId="0" applyFont="1" applyBorder="1" applyAlignment="1">
      <alignment horizontal="center" vertical="center" wrapText="1"/>
    </xf>
    <xf numFmtId="49" fontId="1" fillId="0" borderId="38" xfId="0" applyNumberFormat="1" applyFont="1" applyBorder="1" applyAlignment="1">
      <alignment horizontal="center" vertical="center" wrapText="1"/>
    </xf>
    <xf numFmtId="9" fontId="43" fillId="0" borderId="122" xfId="0" applyNumberFormat="1" applyFont="1" applyBorder="1" applyAlignment="1">
      <alignment horizontal="left" vertical="center" wrapText="1"/>
    </xf>
    <xf numFmtId="0" fontId="4" fillId="0" borderId="145" xfId="0" applyFont="1" applyBorder="1"/>
    <xf numFmtId="0" fontId="37" fillId="0" borderId="146" xfId="0" applyFont="1" applyBorder="1" applyAlignment="1">
      <alignment horizontal="center" vertical="center" wrapText="1"/>
    </xf>
    <xf numFmtId="0" fontId="4" fillId="0" borderId="147" xfId="0" applyFont="1" applyBorder="1"/>
    <xf numFmtId="0" fontId="36" fillId="0" borderId="121" xfId="0" applyFont="1" applyBorder="1" applyAlignment="1">
      <alignment horizontal="right" vertical="center" wrapText="1"/>
    </xf>
    <xf numFmtId="0" fontId="4" fillId="0" borderId="122" xfId="0" applyFont="1" applyBorder="1"/>
    <xf numFmtId="166" fontId="3" fillId="0" borderId="122" xfId="0" applyNumberFormat="1" applyFont="1" applyBorder="1" applyAlignment="1">
      <alignment horizontal="left" vertical="center" wrapText="1"/>
    </xf>
    <xf numFmtId="49" fontId="46" fillId="9" borderId="38" xfId="0" applyNumberFormat="1" applyFont="1" applyFill="1" applyBorder="1" applyAlignment="1">
      <alignment horizontal="right" vertical="center" wrapText="1"/>
    </xf>
    <xf numFmtId="0" fontId="4" fillId="0" borderId="105" xfId="0" applyFont="1" applyBorder="1"/>
    <xf numFmtId="0" fontId="1" fillId="0" borderId="38" xfId="0" applyFont="1" applyBorder="1" applyAlignment="1">
      <alignment horizontal="left" vertical="center" wrapText="1"/>
    </xf>
    <xf numFmtId="49" fontId="1" fillId="0" borderId="38" xfId="0" applyNumberFormat="1" applyFont="1" applyBorder="1" applyAlignment="1">
      <alignment horizontal="left" vertical="top" wrapText="1"/>
    </xf>
    <xf numFmtId="0" fontId="1" fillId="3" borderId="38" xfId="0" applyFont="1" applyFill="1" applyBorder="1" applyAlignment="1">
      <alignment horizontal="left" vertical="center" wrapText="1"/>
    </xf>
    <xf numFmtId="0" fontId="1" fillId="0" borderId="15" xfId="0" applyFont="1" applyBorder="1" applyAlignment="1">
      <alignment horizontal="center" vertical="center"/>
    </xf>
    <xf numFmtId="0" fontId="4" fillId="0" borderId="149" xfId="0" applyFont="1" applyBorder="1"/>
    <xf numFmtId="0" fontId="1" fillId="0" borderId="14" xfId="0" applyFont="1" applyBorder="1" applyAlignment="1">
      <alignment horizontal="center" vertical="center"/>
    </xf>
    <xf numFmtId="0" fontId="1" fillId="3" borderId="38" xfId="0" applyFont="1" applyFill="1" applyBorder="1" applyAlignment="1">
      <alignment horizontal="center" vertical="center" wrapText="1"/>
    </xf>
    <xf numFmtId="0" fontId="10" fillId="10" borderId="3" xfId="0" applyFont="1" applyFill="1" applyBorder="1" applyAlignment="1">
      <alignment horizontal="center" vertical="center"/>
    </xf>
    <xf numFmtId="0" fontId="4" fillId="0" borderId="100" xfId="0" applyFont="1" applyBorder="1"/>
    <xf numFmtId="0" fontId="4" fillId="0" borderId="101" xfId="0" applyFont="1" applyBorder="1"/>
    <xf numFmtId="0" fontId="1" fillId="0" borderId="14" xfId="0" applyFont="1" applyBorder="1" applyAlignment="1">
      <alignment horizontal="left" vertical="center" wrapText="1"/>
    </xf>
    <xf numFmtId="0" fontId="9" fillId="11" borderId="38" xfId="0" applyFont="1" applyFill="1" applyBorder="1" applyAlignment="1">
      <alignment horizontal="center" vertical="center"/>
    </xf>
    <xf numFmtId="0" fontId="10" fillId="0" borderId="38" xfId="0" applyFont="1" applyBorder="1" applyAlignment="1">
      <alignment horizontal="center" vertical="center"/>
    </xf>
    <xf numFmtId="0" fontId="10" fillId="3" borderId="38" xfId="0" applyFont="1" applyFill="1" applyBorder="1" applyAlignment="1">
      <alignment horizontal="center" vertical="center"/>
    </xf>
    <xf numFmtId="0" fontId="3" fillId="10" borderId="38" xfId="0" applyFont="1" applyFill="1" applyBorder="1" applyAlignment="1">
      <alignment horizontal="center" vertical="center" wrapText="1"/>
    </xf>
    <xf numFmtId="0" fontId="10" fillId="10" borderId="38" xfId="0" applyFont="1" applyFill="1" applyBorder="1" applyAlignment="1">
      <alignment horizontal="center" vertical="center" wrapText="1"/>
    </xf>
    <xf numFmtId="15" fontId="1" fillId="0" borderId="38" xfId="0" applyNumberFormat="1" applyFont="1" applyBorder="1" applyAlignment="1">
      <alignment horizontal="center" vertical="center" wrapText="1"/>
    </xf>
    <xf numFmtId="0" fontId="10" fillId="10" borderId="38" xfId="0" applyFont="1" applyFill="1" applyBorder="1" applyAlignment="1">
      <alignment horizontal="center" vertical="center"/>
    </xf>
    <xf numFmtId="0" fontId="1" fillId="0" borderId="29" xfId="0" applyFont="1" applyBorder="1" applyAlignment="1">
      <alignment horizontal="center" vertical="center"/>
    </xf>
    <xf numFmtId="0" fontId="4" fillId="0" borderId="114" xfId="0" applyFont="1" applyBorder="1"/>
    <xf numFmtId="0" fontId="4" fillId="0" borderId="150" xfId="0" applyFont="1" applyBorder="1"/>
    <xf numFmtId="0" fontId="1" fillId="0" borderId="114" xfId="0" applyFont="1" applyBorder="1" applyAlignment="1">
      <alignment horizontal="center" vertical="center"/>
    </xf>
    <xf numFmtId="0" fontId="10" fillId="0" borderId="38" xfId="0" applyFont="1" applyBorder="1" applyAlignment="1">
      <alignment horizontal="center" vertical="top" wrapText="1"/>
    </xf>
    <xf numFmtId="0" fontId="1" fillId="3" borderId="61" xfId="0" applyFont="1" applyFill="1" applyBorder="1" applyAlignment="1">
      <alignment horizontal="center" vertical="center" wrapText="1"/>
    </xf>
    <xf numFmtId="0" fontId="4" fillId="0" borderId="62" xfId="0" applyFont="1" applyBorder="1"/>
    <xf numFmtId="0" fontId="4" fillId="0" borderId="63" xfId="0" applyFont="1" applyBorder="1"/>
    <xf numFmtId="9" fontId="1" fillId="3" borderId="9" xfId="0" applyNumberFormat="1" applyFont="1" applyFill="1" applyBorder="1" applyAlignment="1">
      <alignment horizontal="left" vertical="center" wrapText="1"/>
    </xf>
    <xf numFmtId="0" fontId="4" fillId="0" borderId="55" xfId="0" applyFont="1" applyBorder="1"/>
    <xf numFmtId="9" fontId="1" fillId="3" borderId="42" xfId="0" applyNumberFormat="1" applyFont="1" applyFill="1" applyBorder="1" applyAlignment="1">
      <alignment horizontal="center" vertical="center" wrapText="1"/>
    </xf>
    <xf numFmtId="0" fontId="3" fillId="20" borderId="38" xfId="0" applyFont="1" applyFill="1" applyBorder="1" applyAlignment="1">
      <alignment horizontal="center" vertical="center"/>
    </xf>
    <xf numFmtId="0" fontId="3" fillId="0" borderId="38" xfId="0" applyFont="1" applyBorder="1" applyAlignment="1">
      <alignment horizontal="right" vertical="center" wrapText="1"/>
    </xf>
    <xf numFmtId="0" fontId="49" fillId="3" borderId="38" xfId="0" applyFont="1" applyFill="1" applyBorder="1" applyAlignment="1">
      <alignment horizontal="center" vertical="center" wrapText="1"/>
    </xf>
    <xf numFmtId="0" fontId="50" fillId="3" borderId="38" xfId="0" applyFont="1" applyFill="1" applyBorder="1" applyAlignment="1">
      <alignment horizontal="center" vertical="center" wrapText="1"/>
    </xf>
    <xf numFmtId="0" fontId="3" fillId="9" borderId="38" xfId="0" applyFont="1" applyFill="1" applyBorder="1" applyAlignment="1">
      <alignment horizontal="center" vertical="center"/>
    </xf>
    <xf numFmtId="0" fontId="3" fillId="9" borderId="38" xfId="0" applyFont="1" applyFill="1" applyBorder="1" applyAlignment="1">
      <alignment horizontal="center" vertical="center" wrapText="1"/>
    </xf>
    <xf numFmtId="9" fontId="1" fillId="0" borderId="38" xfId="0" applyNumberFormat="1" applyFont="1" applyBorder="1" applyAlignment="1">
      <alignment horizontal="center" vertical="center" wrapText="1"/>
    </xf>
    <xf numFmtId="0" fontId="47" fillId="3" borderId="104" xfId="0" applyFont="1" applyFill="1" applyBorder="1" applyAlignment="1">
      <alignment horizontal="center" vertical="center"/>
    </xf>
    <xf numFmtId="0" fontId="9" fillId="9" borderId="38" xfId="0" applyFont="1" applyFill="1" applyBorder="1" applyAlignment="1">
      <alignment horizontal="center" vertical="center"/>
    </xf>
    <xf numFmtId="0" fontId="40" fillId="3" borderId="139" xfId="0" applyFont="1" applyFill="1" applyBorder="1" applyAlignment="1">
      <alignment horizontal="center" vertical="center" wrapText="1"/>
    </xf>
    <xf numFmtId="0" fontId="4" fillId="0" borderId="141" xfId="0" applyFont="1" applyBorder="1"/>
    <xf numFmtId="0" fontId="10" fillId="0" borderId="22" xfId="0" applyFont="1" applyBorder="1" applyAlignment="1">
      <alignment horizontal="center" vertical="center"/>
    </xf>
    <xf numFmtId="0" fontId="10" fillId="3" borderId="42" xfId="0" applyFont="1" applyFill="1" applyBorder="1" applyAlignment="1">
      <alignment horizontal="center" vertical="center" wrapText="1"/>
    </xf>
    <xf numFmtId="0" fontId="1" fillId="3" borderId="42" xfId="0" applyFont="1" applyFill="1" applyBorder="1" applyAlignment="1">
      <alignment horizontal="center" vertical="center" wrapText="1"/>
    </xf>
    <xf numFmtId="0" fontId="4" fillId="0" borderId="67" xfId="0" applyFont="1" applyBorder="1"/>
    <xf numFmtId="0" fontId="9" fillId="10" borderId="38" xfId="0" applyFont="1" applyFill="1" applyBorder="1" applyAlignment="1">
      <alignment horizontal="center" vertical="center"/>
    </xf>
    <xf numFmtId="0" fontId="17" fillId="0" borderId="0" xfId="0" applyFont="1" applyAlignment="1">
      <alignment horizontal="center" vertical="center" wrapText="1"/>
    </xf>
    <xf numFmtId="0" fontId="37" fillId="2" borderId="38" xfId="0" applyFont="1" applyFill="1" applyBorder="1" applyAlignment="1">
      <alignment horizontal="center" vertical="center" wrapText="1"/>
    </xf>
    <xf numFmtId="0" fontId="3" fillId="2" borderId="133" xfId="0" applyFont="1" applyFill="1" applyBorder="1" applyAlignment="1">
      <alignment horizontal="right" vertical="center" wrapText="1"/>
    </xf>
    <xf numFmtId="0" fontId="4" fillId="0" borderId="135" xfId="0" applyFont="1" applyBorder="1"/>
    <xf numFmtId="0" fontId="11" fillId="0" borderId="0" xfId="0" applyFont="1" applyAlignment="1">
      <alignment horizontal="center" wrapText="1"/>
    </xf>
    <xf numFmtId="0" fontId="10" fillId="8" borderId="38" xfId="0" applyFont="1" applyFill="1" applyBorder="1" applyAlignment="1">
      <alignment horizontal="center" vertical="center"/>
    </xf>
    <xf numFmtId="0" fontId="1" fillId="3" borderId="9" xfId="0" applyFont="1" applyFill="1" applyBorder="1" applyAlignment="1">
      <alignment horizontal="center" vertical="top"/>
    </xf>
    <xf numFmtId="0" fontId="4" fillId="0" borderId="138" xfId="0" applyFont="1" applyBorder="1"/>
    <xf numFmtId="0" fontId="4" fillId="0" borderId="94" xfId="0" applyFont="1" applyBorder="1"/>
    <xf numFmtId="0" fontId="4" fillId="0" borderId="95" xfId="0" applyFont="1" applyBorder="1"/>
    <xf numFmtId="0" fontId="4" fillId="0" borderId="96" xfId="0" applyFont="1" applyBorder="1"/>
    <xf numFmtId="166" fontId="3" fillId="2" borderId="136" xfId="0" applyNumberFormat="1" applyFont="1" applyFill="1" applyBorder="1" applyAlignment="1">
      <alignment horizontal="center" vertical="center" wrapText="1"/>
    </xf>
    <xf numFmtId="9" fontId="2" fillId="2" borderId="136" xfId="0" applyNumberFormat="1" applyFont="1" applyFill="1" applyBorder="1" applyAlignment="1">
      <alignment horizontal="left" vertical="center" wrapText="1"/>
    </xf>
    <xf numFmtId="0" fontId="38" fillId="19" borderId="38" xfId="0" applyFont="1" applyFill="1" applyBorder="1" applyAlignment="1">
      <alignment horizontal="center" vertical="center" wrapText="1"/>
    </xf>
    <xf numFmtId="0" fontId="23" fillId="14" borderId="38" xfId="0" applyFont="1" applyFill="1" applyBorder="1" applyAlignment="1">
      <alignment horizontal="center" vertical="center" wrapText="1"/>
    </xf>
    <xf numFmtId="0" fontId="1" fillId="12" borderId="38" xfId="0" applyFont="1" applyFill="1" applyBorder="1" applyAlignment="1">
      <alignment horizontal="center" vertical="center" wrapText="1"/>
    </xf>
    <xf numFmtId="0" fontId="12" fillId="13" borderId="38" xfId="0" applyFont="1" applyFill="1" applyBorder="1" applyAlignment="1">
      <alignment horizontal="center" vertical="center" wrapText="1"/>
    </xf>
    <xf numFmtId="0" fontId="1" fillId="0" borderId="14" xfId="0" applyFont="1" applyBorder="1" applyAlignment="1">
      <alignment horizontal="left" vertical="top" wrapText="1"/>
    </xf>
    <xf numFmtId="2" fontId="33" fillId="10" borderId="102" xfId="0" applyNumberFormat="1" applyFont="1" applyFill="1" applyBorder="1" applyAlignment="1">
      <alignment horizontal="center" vertical="center" wrapText="1"/>
    </xf>
    <xf numFmtId="0" fontId="4" fillId="0" borderId="106" xfId="0" applyFont="1" applyBorder="1"/>
    <xf numFmtId="0" fontId="4" fillId="0" borderId="115" xfId="0" applyFont="1" applyBorder="1"/>
    <xf numFmtId="0" fontId="33" fillId="10" borderId="3" xfId="0" applyFont="1" applyFill="1" applyBorder="1" applyAlignment="1">
      <alignment horizontal="center" vertical="center"/>
    </xf>
    <xf numFmtId="0" fontId="1" fillId="0" borderId="29" xfId="0" applyFont="1" applyBorder="1" applyAlignment="1">
      <alignment horizontal="left" vertical="center" wrapText="1"/>
    </xf>
    <xf numFmtId="0" fontId="36" fillId="2" borderId="38" xfId="0" applyFont="1" applyFill="1" applyBorder="1" applyAlignment="1">
      <alignment horizontal="center" vertical="center" wrapText="1"/>
    </xf>
    <xf numFmtId="0" fontId="3" fillId="2" borderId="121" xfId="0" applyFont="1" applyFill="1" applyBorder="1" applyAlignment="1">
      <alignment horizontal="right" vertical="center" wrapText="1"/>
    </xf>
    <xf numFmtId="0" fontId="4" fillId="0" borderId="123" xfId="0" applyFont="1" applyBorder="1"/>
    <xf numFmtId="166" fontId="3" fillId="2" borderId="124" xfId="0" applyNumberFormat="1" applyFont="1" applyFill="1" applyBorder="1" applyAlignment="1">
      <alignment horizontal="center" vertical="center" wrapText="1"/>
    </xf>
    <xf numFmtId="9" fontId="2" fillId="2" borderId="124" xfId="0" applyNumberFormat="1" applyFont="1" applyFill="1" applyBorder="1" applyAlignment="1">
      <alignment horizontal="left" vertical="center" wrapText="1"/>
    </xf>
    <xf numFmtId="0" fontId="4" fillId="0" borderId="125" xfId="0" applyFont="1" applyBorder="1"/>
    <xf numFmtId="0" fontId="10" fillId="0" borderId="33" xfId="0" applyFont="1" applyBorder="1" applyAlignment="1">
      <alignment horizontal="center" vertical="center"/>
    </xf>
    <xf numFmtId="0" fontId="17" fillId="0" borderId="55" xfId="0" applyFont="1" applyBorder="1" applyAlignment="1">
      <alignment horizontal="center" vertical="center" wrapText="1"/>
    </xf>
    <xf numFmtId="0" fontId="10" fillId="10" borderId="99" xfId="0" applyFont="1" applyFill="1" applyBorder="1" applyAlignment="1">
      <alignment horizontal="center" vertical="center" wrapText="1"/>
    </xf>
    <xf numFmtId="0" fontId="10" fillId="10" borderId="3" xfId="0" applyFont="1" applyFill="1" applyBorder="1" applyAlignment="1">
      <alignment horizontal="center" vertical="center" wrapText="1"/>
    </xf>
    <xf numFmtId="0" fontId="1" fillId="0" borderId="129" xfId="0" applyFont="1" applyBorder="1" applyAlignment="1">
      <alignment horizontal="left" vertical="center" wrapText="1"/>
    </xf>
    <xf numFmtId="0" fontId="4" fillId="0" borderId="130" xfId="0" applyFont="1" applyBorder="1"/>
    <xf numFmtId="0" fontId="4" fillId="0" borderId="131" xfId="0" applyFont="1" applyBorder="1"/>
    <xf numFmtId="0" fontId="4" fillId="0" borderId="59" xfId="0" applyFont="1" applyBorder="1"/>
    <xf numFmtId="0" fontId="4" fillId="0" borderId="132" xfId="0" applyFont="1" applyBorder="1"/>
    <xf numFmtId="0" fontId="4" fillId="0" borderId="32" xfId="0" applyFont="1" applyBorder="1"/>
    <xf numFmtId="0" fontId="3" fillId="3" borderId="97" xfId="0" applyFont="1" applyFill="1" applyBorder="1" applyAlignment="1">
      <alignment horizontal="center" vertical="center"/>
    </xf>
    <xf numFmtId="0" fontId="4" fillId="0" borderId="98" xfId="0" applyFont="1" applyBorder="1"/>
    <xf numFmtId="0" fontId="20" fillId="15" borderId="38" xfId="0" applyFont="1" applyFill="1" applyBorder="1" applyAlignment="1">
      <alignment horizontal="center" vertical="center"/>
    </xf>
    <xf numFmtId="0" fontId="20" fillId="14" borderId="38" xfId="0" applyFont="1" applyFill="1" applyBorder="1" applyAlignment="1">
      <alignment horizontal="center" vertical="center"/>
    </xf>
    <xf numFmtId="0" fontId="20" fillId="12" borderId="38" xfId="0" applyFont="1" applyFill="1" applyBorder="1" applyAlignment="1">
      <alignment horizontal="center" vertical="center"/>
    </xf>
    <xf numFmtId="0" fontId="21" fillId="13" borderId="38" xfId="0" applyFont="1" applyFill="1" applyBorder="1" applyAlignment="1">
      <alignment horizontal="center" vertical="center"/>
    </xf>
    <xf numFmtId="0" fontId="29" fillId="3" borderId="91" xfId="0" applyFont="1" applyFill="1" applyBorder="1" applyAlignment="1">
      <alignment horizontal="center" vertical="center"/>
    </xf>
    <xf numFmtId="0" fontId="4" fillId="0" borderId="92" xfId="0" applyFont="1" applyBorder="1"/>
    <xf numFmtId="0" fontId="4" fillId="0" borderId="93" xfId="0" applyFont="1" applyBorder="1"/>
    <xf numFmtId="0" fontId="30" fillId="3" borderId="90" xfId="0" applyFont="1" applyFill="1" applyBorder="1" applyAlignment="1">
      <alignment horizontal="center"/>
    </xf>
    <xf numFmtId="0" fontId="4" fillId="0" borderId="87" xfId="0" applyFont="1" applyBorder="1"/>
    <xf numFmtId="0" fontId="31" fillId="3" borderId="42" xfId="0" applyFont="1" applyFill="1" applyBorder="1" applyAlignment="1">
      <alignment horizontal="center" vertical="center"/>
    </xf>
    <xf numFmtId="0" fontId="14" fillId="0" borderId="38" xfId="0" applyFont="1" applyBorder="1" applyAlignment="1">
      <alignment horizontal="left" vertical="center" wrapText="1"/>
    </xf>
    <xf numFmtId="0" fontId="14" fillId="0" borderId="38" xfId="0" applyFont="1" applyBorder="1" applyAlignment="1">
      <alignment horizontal="center" vertical="center" wrapText="1"/>
    </xf>
    <xf numFmtId="0" fontId="1" fillId="3" borderId="38" xfId="0" applyFont="1" applyFill="1" applyBorder="1" applyAlignment="1">
      <alignment horizontal="left" vertical="top" wrapText="1"/>
    </xf>
    <xf numFmtId="0" fontId="20" fillId="0" borderId="38" xfId="0" applyFont="1" applyBorder="1" applyAlignment="1">
      <alignment horizontal="center" vertical="center"/>
    </xf>
    <xf numFmtId="0" fontId="22" fillId="0" borderId="55" xfId="0" applyFont="1" applyBorder="1" applyAlignment="1">
      <alignment horizontal="center" vertical="center"/>
    </xf>
    <xf numFmtId="165" fontId="22" fillId="0" borderId="55" xfId="0" applyNumberFormat="1" applyFont="1" applyBorder="1" applyAlignment="1">
      <alignment horizontal="center" vertical="center"/>
    </xf>
    <xf numFmtId="0" fontId="24" fillId="0" borderId="0" xfId="0" applyFont="1" applyAlignment="1">
      <alignment horizontal="center" vertical="center" textRotation="90"/>
    </xf>
    <xf numFmtId="0" fontId="20" fillId="0" borderId="39" xfId="0" applyFont="1" applyBorder="1" applyAlignment="1">
      <alignment horizontal="center" vertical="center"/>
    </xf>
    <xf numFmtId="0" fontId="10" fillId="3" borderId="38" xfId="0" applyFont="1" applyFill="1" applyBorder="1" applyAlignment="1">
      <alignment horizontal="center" vertical="center" wrapText="1"/>
    </xf>
    <xf numFmtId="0" fontId="20" fillId="18" borderId="38" xfId="0" applyFont="1" applyFill="1" applyBorder="1" applyAlignment="1">
      <alignment horizontal="center" vertical="center"/>
    </xf>
    <xf numFmtId="0" fontId="13" fillId="0" borderId="38" xfId="0" applyFont="1" applyBorder="1" applyAlignment="1">
      <alignment horizontal="center"/>
    </xf>
    <xf numFmtId="0" fontId="3" fillId="17" borderId="3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4" fillId="0" borderId="50" xfId="0" applyFont="1" applyBorder="1"/>
    <xf numFmtId="0" fontId="4" fillId="0" borderId="51" xfId="0" applyFont="1" applyBorder="1"/>
    <xf numFmtId="0" fontId="16" fillId="3" borderId="52" xfId="0" applyFont="1" applyFill="1" applyBorder="1" applyAlignment="1">
      <alignment horizontal="center" vertical="center" wrapText="1"/>
    </xf>
    <xf numFmtId="0" fontId="4" fillId="0" borderId="53" xfId="0" applyFont="1" applyBorder="1"/>
    <xf numFmtId="0" fontId="4" fillId="0" borderId="54" xfId="0" applyFont="1" applyBorder="1"/>
    <xf numFmtId="0" fontId="4" fillId="0" borderId="60" xfId="0" applyFont="1" applyBorder="1"/>
    <xf numFmtId="0" fontId="4" fillId="0" borderId="71" xfId="0" applyFont="1" applyBorder="1"/>
    <xf numFmtId="0" fontId="4" fillId="0" borderId="69" xfId="0" applyFont="1" applyBorder="1"/>
    <xf numFmtId="0" fontId="4" fillId="0" borderId="72" xfId="0" applyFont="1" applyBorder="1"/>
    <xf numFmtId="0" fontId="10" fillId="0" borderId="42" xfId="0" applyFont="1" applyBorder="1" applyAlignment="1">
      <alignment horizontal="center"/>
    </xf>
    <xf numFmtId="0" fontId="10" fillId="0" borderId="42" xfId="0" applyFont="1" applyBorder="1" applyAlignment="1">
      <alignment horizontal="center" vertical="center"/>
    </xf>
    <xf numFmtId="0" fontId="6" fillId="0" borderId="56" xfId="0" applyFont="1" applyBorder="1" applyAlignment="1">
      <alignment horizontal="center" vertical="center" wrapText="1"/>
    </xf>
    <xf numFmtId="0" fontId="4" fillId="0" borderId="57" xfId="0" applyFont="1" applyBorder="1"/>
    <xf numFmtId="0" fontId="4" fillId="0" borderId="58" xfId="0" applyFont="1" applyBorder="1"/>
    <xf numFmtId="0" fontId="10" fillId="0" borderId="44" xfId="0" applyFont="1" applyBorder="1" applyAlignment="1">
      <alignment horizontal="center" vertical="center"/>
    </xf>
    <xf numFmtId="0" fontId="1" fillId="3" borderId="61" xfId="0" applyFont="1" applyFill="1" applyBorder="1" applyAlignment="1">
      <alignment horizontal="center"/>
    </xf>
    <xf numFmtId="0" fontId="5" fillId="4" borderId="66" xfId="0" applyFont="1" applyFill="1" applyBorder="1" applyAlignment="1">
      <alignment horizontal="center" vertical="center" wrapText="1"/>
    </xf>
    <xf numFmtId="0" fontId="6" fillId="0" borderId="68" xfId="0" applyFont="1" applyBorder="1" applyAlignment="1">
      <alignment horizontal="center" vertical="center" wrapText="1"/>
    </xf>
    <xf numFmtId="0" fontId="6" fillId="0" borderId="69" xfId="0" applyFont="1" applyBorder="1" applyAlignment="1">
      <alignment horizontal="center" vertical="center" wrapText="1"/>
    </xf>
    <xf numFmtId="0" fontId="4" fillId="0" borderId="70" xfId="0" applyFont="1" applyBorder="1"/>
    <xf numFmtId="0" fontId="10" fillId="0" borderId="67" xfId="0" applyFont="1" applyBorder="1" applyAlignment="1">
      <alignment horizontal="center"/>
    </xf>
    <xf numFmtId="15" fontId="1" fillId="0" borderId="44" xfId="0" applyNumberFormat="1" applyFont="1" applyBorder="1" applyAlignment="1">
      <alignment horizontal="center" vertical="center"/>
    </xf>
    <xf numFmtId="0" fontId="5" fillId="4" borderId="64" xfId="0" applyFont="1" applyFill="1" applyBorder="1" applyAlignment="1">
      <alignment horizontal="center" vertical="center" wrapText="1"/>
    </xf>
    <xf numFmtId="0" fontId="4" fillId="0" borderId="65" xfId="0" applyFont="1" applyBorder="1"/>
    <xf numFmtId="0" fontId="18" fillId="6" borderId="76" xfId="0" applyFont="1" applyFill="1" applyBorder="1" applyAlignment="1">
      <alignment horizontal="center" vertical="center"/>
    </xf>
    <xf numFmtId="0" fontId="4" fillId="0" borderId="77" xfId="0" applyFont="1" applyBorder="1"/>
    <xf numFmtId="0" fontId="4" fillId="0" borderId="78" xfId="0" applyFont="1" applyBorder="1"/>
    <xf numFmtId="0" fontId="1" fillId="0" borderId="82" xfId="0" applyFont="1" applyBorder="1" applyAlignment="1">
      <alignment horizontal="center" vertical="center" wrapText="1"/>
    </xf>
    <xf numFmtId="0" fontId="4" fillId="0" borderId="83" xfId="0" applyFont="1" applyBorder="1"/>
    <xf numFmtId="0" fontId="4" fillId="0" borderId="84" xfId="0" applyFont="1" applyBorder="1"/>
    <xf numFmtId="0" fontId="3" fillId="2" borderId="38" xfId="0" applyFont="1" applyFill="1" applyBorder="1" applyAlignment="1">
      <alignment horizontal="center" vertical="center" wrapText="1"/>
    </xf>
    <xf numFmtId="0" fontId="4" fillId="0" borderId="74" xfId="0" applyFont="1" applyBorder="1"/>
    <xf numFmtId="0" fontId="4" fillId="0" borderId="80" xfId="0" applyFont="1" applyBorder="1"/>
    <xf numFmtId="0" fontId="1" fillId="0" borderId="79" xfId="0" applyFont="1" applyBorder="1" applyAlignment="1">
      <alignment horizontal="center" vertical="center" wrapText="1"/>
    </xf>
    <xf numFmtId="0" fontId="1" fillId="0" borderId="55" xfId="0" applyFont="1" applyBorder="1" applyAlignment="1">
      <alignment horizontal="center"/>
    </xf>
    <xf numFmtId="0" fontId="18" fillId="6" borderId="73" xfId="0" applyFont="1" applyFill="1" applyBorder="1" applyAlignment="1">
      <alignment horizontal="center" vertical="center" wrapText="1"/>
    </xf>
    <xf numFmtId="9" fontId="18" fillId="14" borderId="111" xfId="0" applyNumberFormat="1" applyFont="1" applyFill="1" applyBorder="1" applyAlignment="1">
      <alignment horizontal="left" vertical="center"/>
    </xf>
    <xf numFmtId="0" fontId="4" fillId="0" borderId="118" xfId="0" applyFont="1" applyBorder="1"/>
    <xf numFmtId="9" fontId="18" fillId="14" borderId="112" xfId="0" applyNumberFormat="1" applyFont="1" applyFill="1" applyBorder="1" applyAlignment="1">
      <alignment horizontal="left" vertical="center"/>
    </xf>
    <xf numFmtId="0" fontId="4" fillId="0" borderId="119" xfId="0" applyFont="1" applyBorder="1"/>
    <xf numFmtId="9" fontId="18" fillId="12" borderId="113" xfId="0" applyNumberFormat="1" applyFont="1" applyFill="1" applyBorder="1" applyAlignment="1">
      <alignment horizontal="left" vertical="center"/>
    </xf>
    <xf numFmtId="0" fontId="4" fillId="0" borderId="120" xfId="0" applyFont="1" applyBorder="1"/>
    <xf numFmtId="9" fontId="18" fillId="13" borderId="111" xfId="0" applyNumberFormat="1" applyFont="1" applyFill="1" applyBorder="1" applyAlignment="1">
      <alignment horizontal="left" vertical="center"/>
    </xf>
    <xf numFmtId="9" fontId="18" fillId="13" borderId="112" xfId="0" applyNumberFormat="1" applyFont="1" applyFill="1" applyBorder="1" applyAlignment="1">
      <alignment horizontal="left" vertical="center"/>
    </xf>
    <xf numFmtId="0" fontId="1" fillId="3" borderId="42" xfId="0" applyFont="1" applyFill="1" applyBorder="1" applyAlignment="1">
      <alignment horizontal="center" vertical="center"/>
    </xf>
    <xf numFmtId="9" fontId="10" fillId="3" borderId="41" xfId="0" applyNumberFormat="1" applyFont="1" applyFill="1" applyBorder="1" applyAlignment="1">
      <alignment horizontal="center" vertical="center"/>
    </xf>
    <xf numFmtId="0" fontId="1" fillId="3" borderId="104" xfId="0" applyFont="1" applyFill="1" applyBorder="1" applyAlignment="1">
      <alignment horizontal="center"/>
    </xf>
    <xf numFmtId="0" fontId="35" fillId="3" borderId="109" xfId="0" applyFont="1" applyFill="1" applyBorder="1" applyAlignment="1">
      <alignment horizontal="center" vertical="center" textRotation="90"/>
    </xf>
    <xf numFmtId="0" fontId="4" fillId="0" borderId="116" xfId="0" applyFont="1" applyBorder="1"/>
    <xf numFmtId="0" fontId="4" fillId="0" borderId="128" xfId="0" applyFont="1" applyBorder="1"/>
    <xf numFmtId="0" fontId="3" fillId="3" borderId="110" xfId="0" applyFont="1" applyFill="1" applyBorder="1" applyAlignment="1">
      <alignment horizontal="center" vertical="center"/>
    </xf>
    <xf numFmtId="0" fontId="4" fillId="0" borderId="117" xfId="0" applyFont="1" applyBorder="1"/>
    <xf numFmtId="0" fontId="31" fillId="3" borderId="41" xfId="0" applyFont="1" applyFill="1" applyBorder="1" applyAlignment="1">
      <alignment horizontal="center" vertical="center"/>
    </xf>
    <xf numFmtId="0" fontId="6" fillId="19" borderId="111" xfId="0" applyFont="1" applyFill="1" applyBorder="1" applyAlignment="1">
      <alignment horizontal="left"/>
    </xf>
    <xf numFmtId="9" fontId="18" fillId="19" borderId="112" xfId="0" applyNumberFormat="1" applyFont="1" applyFill="1" applyBorder="1" applyAlignment="1">
      <alignment horizontal="left" vertical="center"/>
    </xf>
    <xf numFmtId="9" fontId="18" fillId="19" borderId="113" xfId="0" applyNumberFormat="1" applyFont="1" applyFill="1" applyBorder="1" applyAlignment="1">
      <alignment horizontal="left" vertical="center"/>
    </xf>
    <xf numFmtId="0" fontId="10" fillId="3" borderId="91" xfId="0" applyFont="1" applyFill="1" applyBorder="1" applyAlignment="1">
      <alignment horizontal="center" vertical="center" wrapText="1"/>
    </xf>
    <xf numFmtId="0" fontId="4" fillId="0" borderId="103" xfId="0" applyFont="1" applyBorder="1"/>
    <xf numFmtId="0" fontId="6" fillId="14" borderId="111" xfId="0" applyFont="1" applyFill="1" applyBorder="1" applyAlignment="1">
      <alignment horizontal="left"/>
    </xf>
    <xf numFmtId="9" fontId="18" fillId="14" borderId="113" xfId="0" applyNumberFormat="1" applyFont="1" applyFill="1" applyBorder="1" applyAlignment="1">
      <alignment horizontal="left" vertical="center"/>
    </xf>
    <xf numFmtId="0" fontId="1" fillId="14" borderId="38" xfId="0" applyFont="1" applyFill="1" applyBorder="1" applyAlignment="1">
      <alignment horizontal="center" vertical="center" wrapText="1"/>
    </xf>
    <xf numFmtId="9" fontId="18" fillId="12" borderId="111" xfId="0" applyNumberFormat="1" applyFont="1" applyFill="1" applyBorder="1" applyAlignment="1">
      <alignment horizontal="left" vertical="center"/>
    </xf>
    <xf numFmtId="9" fontId="1" fillId="3" borderId="41" xfId="0" applyNumberFormat="1" applyFont="1" applyFill="1" applyBorder="1" applyAlignment="1">
      <alignment horizontal="center" vertical="center"/>
    </xf>
    <xf numFmtId="9" fontId="18" fillId="14" borderId="110" xfId="0" applyNumberFormat="1" applyFont="1" applyFill="1" applyBorder="1" applyAlignment="1">
      <alignment horizontal="left" vertical="center"/>
    </xf>
    <xf numFmtId="9" fontId="18" fillId="12" borderId="112" xfId="0" applyNumberFormat="1" applyFont="1" applyFill="1" applyBorder="1" applyAlignment="1">
      <alignment horizontal="left" vertical="center"/>
    </xf>
    <xf numFmtId="9" fontId="18" fillId="13" borderId="110" xfId="0" applyNumberFormat="1" applyFont="1" applyFill="1" applyBorder="1" applyAlignment="1">
      <alignment horizontal="left" vertical="center"/>
    </xf>
    <xf numFmtId="9" fontId="18" fillId="14" borderId="109" xfId="0" applyNumberFormat="1" applyFont="1" applyFill="1" applyBorder="1" applyAlignment="1">
      <alignment horizontal="left" vertical="center"/>
    </xf>
    <xf numFmtId="9" fontId="18" fillId="12" borderId="126" xfId="0" applyNumberFormat="1" applyFont="1" applyFill="1" applyBorder="1" applyAlignment="1">
      <alignment horizontal="left" vertical="center"/>
    </xf>
    <xf numFmtId="0" fontId="4" fillId="0" borderId="127" xfId="0" applyFont="1" applyBorder="1"/>
    <xf numFmtId="9" fontId="18" fillId="12" borderId="110" xfId="0" applyNumberFormat="1" applyFont="1" applyFill="1" applyBorder="1" applyAlignment="1">
      <alignment horizontal="left" vertical="center"/>
    </xf>
    <xf numFmtId="0" fontId="32" fillId="3" borderId="41" xfId="0" applyFont="1" applyFill="1" applyBorder="1" applyAlignment="1">
      <alignment horizontal="center" vertical="center"/>
    </xf>
    <xf numFmtId="0" fontId="6" fillId="14" borderId="126" xfId="0" applyFont="1" applyFill="1" applyBorder="1" applyAlignment="1">
      <alignment horizontal="left"/>
    </xf>
    <xf numFmtId="9" fontId="18" fillId="12" borderId="109" xfId="0" applyNumberFormat="1" applyFont="1" applyFill="1" applyBorder="1" applyAlignment="1">
      <alignment horizontal="left" vertical="center"/>
    </xf>
    <xf numFmtId="9" fontId="18" fillId="13" borderId="126" xfId="0" applyNumberFormat="1" applyFont="1" applyFill="1" applyBorder="1" applyAlignment="1">
      <alignment horizontal="left" vertical="center"/>
    </xf>
    <xf numFmtId="0" fontId="6" fillId="12" borderId="111" xfId="0" applyFont="1" applyFill="1" applyBorder="1" applyAlignment="1">
      <alignment horizontal="left"/>
    </xf>
    <xf numFmtId="0" fontId="32" fillId="3" borderId="42" xfId="0" applyFont="1" applyFill="1" applyBorder="1" applyAlignment="1">
      <alignment horizontal="center" vertical="center"/>
    </xf>
    <xf numFmtId="0" fontId="3" fillId="7" borderId="90" xfId="0" applyFont="1" applyFill="1" applyBorder="1" applyAlignment="1">
      <alignment horizontal="center" vertical="center" wrapText="1"/>
    </xf>
    <xf numFmtId="0" fontId="11" fillId="0" borderId="0" xfId="0" applyFont="1" applyAlignment="1">
      <alignment horizontal="center" vertical="center" wrapText="1"/>
    </xf>
    <xf numFmtId="0" fontId="26" fillId="3" borderId="18" xfId="0" applyFont="1" applyFill="1" applyBorder="1" applyAlignment="1">
      <alignment horizontal="right" vertical="center" wrapText="1"/>
    </xf>
    <xf numFmtId="49" fontId="1" fillId="0" borderId="38" xfId="0" applyNumberFormat="1" applyFont="1" applyBorder="1" applyAlignment="1">
      <alignment horizontal="left" vertical="center" wrapText="1"/>
    </xf>
    <xf numFmtId="0" fontId="23" fillId="0" borderId="38" xfId="0" applyFont="1" applyBorder="1" applyAlignment="1">
      <alignment horizontal="left" vertical="top" wrapText="1"/>
    </xf>
    <xf numFmtId="49" fontId="1" fillId="3" borderId="38" xfId="0" applyNumberFormat="1" applyFont="1" applyFill="1" applyBorder="1" applyAlignment="1">
      <alignment horizontal="center" vertical="center" wrapText="1"/>
    </xf>
    <xf numFmtId="0" fontId="6" fillId="3" borderId="82" xfId="0" applyFont="1" applyFill="1" applyBorder="1" applyAlignment="1">
      <alignment horizontal="center" vertical="center" wrapText="1"/>
    </xf>
    <xf numFmtId="0" fontId="53" fillId="0" borderId="151" xfId="0" applyFont="1" applyFill="1" applyBorder="1" applyAlignment="1">
      <alignment horizontal="center" vertical="center" wrapText="1"/>
    </xf>
    <xf numFmtId="0" fontId="53" fillId="0" borderId="151" xfId="0" applyFont="1" applyFill="1" applyBorder="1" applyAlignment="1">
      <alignment horizontal="center" vertical="center"/>
    </xf>
    <xf numFmtId="0" fontId="53" fillId="0" borderId="151" xfId="0" applyFont="1" applyFill="1" applyBorder="1" applyAlignment="1">
      <alignment horizontal="left" vertical="top" wrapText="1"/>
    </xf>
    <xf numFmtId="9" fontId="53" fillId="0" borderId="151" xfId="0" applyNumberFormat="1" applyFont="1" applyFill="1" applyBorder="1" applyAlignment="1">
      <alignment horizontal="center" vertical="center" wrapText="1"/>
    </xf>
    <xf numFmtId="0" fontId="55" fillId="0" borderId="151" xfId="3" applyFont="1" applyFill="1" applyBorder="1" applyAlignment="1">
      <alignment horizontal="center" vertical="center" wrapText="1"/>
    </xf>
    <xf numFmtId="0" fontId="53" fillId="0" borderId="151" xfId="0" applyFont="1" applyFill="1" applyBorder="1" applyAlignment="1">
      <alignment horizontal="center" vertical="top" wrapText="1"/>
    </xf>
    <xf numFmtId="0" fontId="56" fillId="0" borderId="37" xfId="0" applyFont="1" applyFill="1" applyBorder="1" applyAlignment="1">
      <alignment horizontal="center" vertical="center" wrapText="1"/>
    </xf>
    <xf numFmtId="0" fontId="57" fillId="0" borderId="37" xfId="0" applyFont="1" applyFill="1" applyBorder="1" applyAlignment="1">
      <alignment horizontal="center" vertical="center"/>
    </xf>
    <xf numFmtId="0" fontId="57" fillId="0" borderId="108" xfId="0" applyFont="1" applyFill="1" applyBorder="1" applyAlignment="1">
      <alignment horizontal="center" vertical="center" wrapText="1"/>
    </xf>
    <xf numFmtId="0" fontId="57" fillId="0" borderId="37" xfId="0" applyFont="1" applyFill="1" applyBorder="1" applyAlignment="1">
      <alignment horizontal="center" vertical="center" wrapText="1"/>
    </xf>
    <xf numFmtId="0" fontId="57" fillId="0" borderId="37" xfId="0" applyFont="1" applyFill="1" applyBorder="1" applyAlignment="1">
      <alignment horizontal="left" vertical="top" wrapText="1"/>
    </xf>
    <xf numFmtId="9" fontId="57" fillId="0" borderId="37" xfId="0" applyNumberFormat="1" applyFont="1" applyFill="1" applyBorder="1" applyAlignment="1">
      <alignment horizontal="center" vertical="center" wrapText="1"/>
    </xf>
    <xf numFmtId="0" fontId="58" fillId="0" borderId="37" xfId="0" applyFont="1" applyFill="1" applyBorder="1" applyAlignment="1">
      <alignment horizontal="center" vertical="center" wrapText="1"/>
    </xf>
    <xf numFmtId="0" fontId="57" fillId="0" borderId="37" xfId="0" applyFont="1" applyFill="1" applyBorder="1" applyAlignment="1">
      <alignment horizontal="center" vertical="top" wrapText="1"/>
    </xf>
    <xf numFmtId="0" fontId="2" fillId="0" borderId="1" xfId="0" applyFont="1" applyBorder="1" applyAlignment="1">
      <alignment horizontal="center" vertical="top"/>
    </xf>
    <xf numFmtId="0" fontId="2" fillId="0" borderId="12" xfId="0" applyFont="1" applyBorder="1" applyAlignment="1">
      <alignment horizontal="center" vertical="top"/>
    </xf>
    <xf numFmtId="0" fontId="2" fillId="3" borderId="27" xfId="0" applyFont="1" applyFill="1" applyBorder="1" applyAlignment="1">
      <alignment horizontal="center" vertical="top"/>
    </xf>
    <xf numFmtId="0" fontId="1" fillId="3" borderId="11" xfId="0" applyFont="1" applyFill="1" applyBorder="1" applyAlignment="1">
      <alignment horizontal="center" vertical="top" wrapText="1"/>
    </xf>
    <xf numFmtId="0" fontId="10" fillId="6" borderId="37" xfId="0" applyFont="1" applyFill="1" applyBorder="1" applyAlignment="1">
      <alignment vertical="top"/>
    </xf>
    <xf numFmtId="0" fontId="0" fillId="0" borderId="0" xfId="0" applyAlignment="1">
      <alignment vertical="top"/>
    </xf>
    <xf numFmtId="0" fontId="4" fillId="0" borderId="43" xfId="0" applyFont="1" applyBorder="1" applyAlignment="1">
      <alignment vertical="center"/>
    </xf>
  </cellXfs>
  <cellStyles count="4">
    <cellStyle name="Normal" xfId="0" builtinId="0"/>
    <cellStyle name="Normal 11" xfId="3"/>
    <cellStyle name="Normal 2" xfId="1"/>
    <cellStyle name="Normal 2 3" xfId="2"/>
  </cellStyles>
  <dxfs count="64">
    <dxf>
      <font>
        <b/>
        <color rgb="FFFFFFFF"/>
      </font>
      <fill>
        <patternFill patternType="solid">
          <fgColor rgb="FF00B050"/>
          <bgColor rgb="FF00B050"/>
        </patternFill>
      </fill>
    </dxf>
    <dxf>
      <font>
        <b/>
      </font>
      <fill>
        <patternFill patternType="solid">
          <fgColor rgb="FFFFFF00"/>
          <bgColor rgb="FFFFFF00"/>
        </patternFill>
      </fill>
    </dxf>
    <dxf>
      <font>
        <b/>
      </font>
      <fill>
        <patternFill patternType="solid">
          <fgColor rgb="FFFFC000"/>
          <bgColor rgb="FFFFC000"/>
        </patternFill>
      </fill>
    </dxf>
    <dxf>
      <font>
        <b/>
        <color rgb="FFFFFFFF"/>
      </font>
      <fill>
        <patternFill patternType="solid">
          <fgColor rgb="FFFF0000"/>
          <bgColor rgb="FFFF0000"/>
        </patternFill>
      </fill>
    </dxf>
    <dxf>
      <font>
        <b/>
        <color rgb="FFFFFFFF"/>
      </font>
      <fill>
        <patternFill patternType="solid">
          <fgColor rgb="FF00B050"/>
          <bgColor rgb="FF00B050"/>
        </patternFill>
      </fill>
    </dxf>
    <dxf>
      <font>
        <b/>
      </font>
      <fill>
        <patternFill patternType="solid">
          <fgColor rgb="FFFFFF00"/>
          <bgColor rgb="FFFFFF00"/>
        </patternFill>
      </fill>
    </dxf>
    <dxf>
      <font>
        <b/>
      </font>
      <fill>
        <patternFill patternType="solid">
          <fgColor rgb="FFFFC000"/>
          <bgColor rgb="FFFFC000"/>
        </patternFill>
      </fill>
    </dxf>
    <dxf>
      <font>
        <b/>
        <color rgb="FFFFFFFF"/>
      </font>
      <fill>
        <patternFill patternType="solid">
          <fgColor rgb="FFFF0000"/>
          <bgColor rgb="FFFF0000"/>
        </patternFill>
      </fill>
    </dxf>
    <dxf>
      <font>
        <b/>
        <color rgb="FFFFFFFF"/>
      </font>
      <fill>
        <patternFill patternType="solid">
          <fgColor rgb="FF00B050"/>
          <bgColor rgb="FF00B050"/>
        </patternFill>
      </fill>
    </dxf>
    <dxf>
      <font>
        <b/>
      </font>
      <fill>
        <patternFill patternType="solid">
          <fgColor rgb="FFFFFF00"/>
          <bgColor rgb="FFFFFF00"/>
        </patternFill>
      </fill>
    </dxf>
    <dxf>
      <font>
        <b/>
      </font>
      <fill>
        <patternFill patternType="solid">
          <fgColor rgb="FFFFC000"/>
          <bgColor rgb="FFFFC000"/>
        </patternFill>
      </fill>
    </dxf>
    <dxf>
      <font>
        <b/>
        <color rgb="FFFFFFFF"/>
      </font>
      <fill>
        <patternFill patternType="solid">
          <fgColor rgb="FFFF0000"/>
          <bgColor rgb="FFFF0000"/>
        </patternFill>
      </fill>
    </dxf>
    <dxf>
      <font>
        <b/>
        <i val="0"/>
        <color rgb="FFFFFFFF"/>
      </font>
      <fill>
        <patternFill>
          <bgColor rgb="FF00B050"/>
        </patternFill>
      </fill>
    </dxf>
    <dxf>
      <font>
        <b/>
        <i val="0"/>
        <color auto="1"/>
      </font>
      <fill>
        <patternFill>
          <bgColor rgb="FFFFFF00"/>
        </patternFill>
      </fill>
    </dxf>
    <dxf>
      <font>
        <b/>
        <i val="0"/>
      </font>
      <fill>
        <patternFill>
          <bgColor rgb="FFFFC000"/>
        </patternFill>
      </fill>
    </dxf>
    <dxf>
      <font>
        <b/>
        <i val="0"/>
        <color rgb="FFFFFFFF"/>
      </font>
      <fill>
        <patternFill>
          <bgColor rgb="FFFF0000"/>
        </patternFill>
      </fill>
    </dxf>
    <dxf>
      <font>
        <b/>
        <i val="0"/>
        <color theme="0"/>
      </font>
      <fill>
        <patternFill>
          <bgColor rgb="FF00B050"/>
        </patternFill>
      </fill>
    </dxf>
    <dxf>
      <font>
        <b/>
        <i val="0"/>
        <color auto="1"/>
      </font>
      <fill>
        <patternFill>
          <bgColor rgb="FFFFFF00"/>
        </patternFill>
      </fill>
    </dxf>
    <dxf>
      <font>
        <b/>
        <i val="0"/>
      </font>
      <fill>
        <patternFill>
          <bgColor rgb="FFFFC000"/>
        </patternFill>
      </fill>
    </dxf>
    <dxf>
      <font>
        <b/>
        <i val="0"/>
        <color theme="0"/>
      </font>
      <fill>
        <patternFill>
          <bgColor rgb="FFFF0000"/>
        </patternFill>
      </fill>
    </dxf>
    <dxf>
      <font>
        <b/>
        <i val="0"/>
        <color rgb="FFFFFFFF"/>
      </font>
      <fill>
        <patternFill>
          <bgColor rgb="FF00B050"/>
        </patternFill>
      </fill>
    </dxf>
    <dxf>
      <font>
        <b/>
        <i val="0"/>
        <color auto="1"/>
      </font>
      <fill>
        <patternFill>
          <bgColor rgb="FFFFFF00"/>
        </patternFill>
      </fill>
    </dxf>
    <dxf>
      <font>
        <b/>
        <i val="0"/>
      </font>
      <fill>
        <patternFill>
          <bgColor rgb="FFFFC000"/>
        </patternFill>
      </fill>
    </dxf>
    <dxf>
      <font>
        <b/>
        <i val="0"/>
        <color rgb="FFFFFFFF"/>
      </font>
      <fill>
        <patternFill>
          <bgColor rgb="FFFF0000"/>
        </patternFill>
      </fill>
    </dxf>
    <dxf>
      <font>
        <b/>
        <i val="0"/>
        <color rgb="FFFFFFFF"/>
      </font>
      <fill>
        <patternFill>
          <bgColor rgb="FF00B050"/>
        </patternFill>
      </fill>
    </dxf>
    <dxf>
      <font>
        <b/>
        <i val="0"/>
        <color auto="1"/>
      </font>
      <fill>
        <patternFill>
          <bgColor rgb="FFFFFF00"/>
        </patternFill>
      </fill>
    </dxf>
    <dxf>
      <font>
        <b/>
        <i val="0"/>
      </font>
      <fill>
        <patternFill>
          <bgColor rgb="FFFFC000"/>
        </patternFill>
      </fill>
    </dxf>
    <dxf>
      <font>
        <b/>
        <i val="0"/>
        <color rgb="FFFFFFFF"/>
      </font>
      <fill>
        <patternFill>
          <bgColor rgb="FFFF0000"/>
        </patternFill>
      </fill>
    </dxf>
    <dxf>
      <font>
        <b/>
        <i val="0"/>
        <color rgb="FFFFFFFF"/>
      </font>
      <fill>
        <patternFill>
          <bgColor rgb="FF00B050"/>
        </patternFill>
      </fill>
    </dxf>
    <dxf>
      <font>
        <b/>
        <i val="0"/>
        <color auto="1"/>
      </font>
      <fill>
        <patternFill>
          <bgColor rgb="FFFFFF00"/>
        </patternFill>
      </fill>
    </dxf>
    <dxf>
      <font>
        <b/>
        <i val="0"/>
      </font>
      <fill>
        <patternFill>
          <bgColor rgb="FFFFC000"/>
        </patternFill>
      </fill>
    </dxf>
    <dxf>
      <font>
        <b/>
        <i val="0"/>
        <color rgb="FFFFFFFF"/>
      </font>
      <fill>
        <patternFill>
          <bgColor rgb="FFFF0000"/>
        </patternFill>
      </fill>
    </dxf>
    <dxf>
      <font>
        <b/>
        <i val="0"/>
        <color rgb="FFFFFFFF"/>
      </font>
      <fill>
        <patternFill>
          <bgColor rgb="FF00B050"/>
        </patternFill>
      </fill>
    </dxf>
    <dxf>
      <font>
        <b/>
        <i val="0"/>
        <color auto="1"/>
      </font>
      <fill>
        <patternFill>
          <bgColor rgb="FFFFFF00"/>
        </patternFill>
      </fill>
    </dxf>
    <dxf>
      <font>
        <b/>
        <i val="0"/>
      </font>
      <fill>
        <patternFill>
          <bgColor rgb="FFFFC000"/>
        </patternFill>
      </fill>
    </dxf>
    <dxf>
      <font>
        <b/>
        <i val="0"/>
        <color rgb="FFFFFFFF"/>
      </font>
      <fill>
        <patternFill>
          <bgColor rgb="FFFF0000"/>
        </patternFill>
      </fill>
    </dxf>
    <dxf>
      <font>
        <b/>
        <i val="0"/>
        <color rgb="FFFFFFFF"/>
      </font>
      <fill>
        <patternFill>
          <bgColor rgb="FF00B050"/>
        </patternFill>
      </fill>
    </dxf>
    <dxf>
      <font>
        <b/>
        <i val="0"/>
        <color auto="1"/>
      </font>
      <fill>
        <patternFill>
          <bgColor rgb="FFFFFF00"/>
        </patternFill>
      </fill>
    </dxf>
    <dxf>
      <font>
        <b/>
        <i val="0"/>
      </font>
      <fill>
        <patternFill>
          <bgColor rgb="FFFFC000"/>
        </patternFill>
      </fill>
    </dxf>
    <dxf>
      <font>
        <b/>
        <i val="0"/>
        <color rgb="FFFFFFFF"/>
      </font>
      <fill>
        <patternFill>
          <bgColor rgb="FFFF0000"/>
        </patternFill>
      </fill>
    </dxf>
    <dxf>
      <font>
        <b/>
        <i val="0"/>
        <color theme="0"/>
      </font>
      <fill>
        <patternFill>
          <bgColor rgb="FF00B050"/>
        </patternFill>
      </fill>
    </dxf>
    <dxf>
      <font>
        <b/>
        <i val="0"/>
        <color auto="1"/>
      </font>
      <fill>
        <patternFill>
          <bgColor rgb="FFFFFF00"/>
        </patternFill>
      </fill>
    </dxf>
    <dxf>
      <font>
        <b/>
        <i val="0"/>
      </font>
      <fill>
        <patternFill>
          <bgColor rgb="FFFFC000"/>
        </patternFill>
      </fill>
    </dxf>
    <dxf>
      <font>
        <b/>
        <i val="0"/>
        <color theme="0"/>
      </font>
      <fill>
        <patternFill>
          <bgColor rgb="FFFF0000"/>
        </patternFill>
      </fill>
    </dxf>
    <dxf>
      <font>
        <b/>
        <color theme="0"/>
      </font>
      <fill>
        <patternFill patternType="solid">
          <fgColor rgb="FF00B050"/>
          <bgColor rgb="FF00B050"/>
        </patternFill>
      </fill>
    </dxf>
    <dxf>
      <font>
        <b/>
      </font>
      <fill>
        <patternFill patternType="solid">
          <fgColor rgb="FFFFFF00"/>
          <bgColor rgb="FFFFFF00"/>
        </patternFill>
      </fill>
    </dxf>
    <dxf>
      <font>
        <b/>
      </font>
      <fill>
        <patternFill patternType="solid">
          <fgColor rgb="FFFFC000"/>
          <bgColor rgb="FFFFC000"/>
        </patternFill>
      </fill>
    </dxf>
    <dxf>
      <font>
        <b/>
        <color theme="0"/>
      </font>
      <fill>
        <patternFill patternType="solid">
          <fgColor rgb="FFFF0000"/>
          <bgColor rgb="FFFF0000"/>
        </patternFill>
      </fill>
    </dxf>
    <dxf>
      <font>
        <b/>
        <color theme="0"/>
      </font>
      <fill>
        <patternFill patternType="solid">
          <fgColor rgb="FF00B050"/>
          <bgColor rgb="FF00B050"/>
        </patternFill>
      </fill>
    </dxf>
    <dxf>
      <font>
        <b/>
      </font>
      <fill>
        <patternFill patternType="solid">
          <fgColor rgb="FFFFFF00"/>
          <bgColor rgb="FFFFFF00"/>
        </patternFill>
      </fill>
    </dxf>
    <dxf>
      <font>
        <b/>
      </font>
      <fill>
        <patternFill patternType="solid">
          <fgColor rgb="FFFFC000"/>
          <bgColor rgb="FFFFC000"/>
        </patternFill>
      </fill>
    </dxf>
    <dxf>
      <font>
        <b/>
        <color theme="0"/>
      </font>
      <fill>
        <patternFill patternType="solid">
          <fgColor rgb="FFFF0000"/>
          <bgColor rgb="FFFF0000"/>
        </patternFill>
      </fill>
    </dxf>
    <dxf>
      <font>
        <b/>
        <color theme="0"/>
      </font>
      <fill>
        <patternFill patternType="solid">
          <fgColor rgb="FF00B050"/>
          <bgColor rgb="FF00B050"/>
        </patternFill>
      </fill>
    </dxf>
    <dxf>
      <font>
        <b/>
      </font>
      <fill>
        <patternFill patternType="solid">
          <fgColor rgb="FFFFFF00"/>
          <bgColor rgb="FFFFFF00"/>
        </patternFill>
      </fill>
    </dxf>
    <dxf>
      <font>
        <b/>
      </font>
      <fill>
        <patternFill patternType="solid">
          <fgColor rgb="FFFFC000"/>
          <bgColor rgb="FFFFC000"/>
        </patternFill>
      </fill>
    </dxf>
    <dxf>
      <font>
        <b/>
        <color theme="0"/>
      </font>
      <fill>
        <patternFill patternType="solid">
          <fgColor rgb="FFFF0000"/>
          <bgColor rgb="FFFF0000"/>
        </patternFill>
      </fill>
    </dxf>
    <dxf>
      <font>
        <b/>
        <color theme="0"/>
      </font>
      <fill>
        <patternFill patternType="solid">
          <fgColor rgb="FF00B050"/>
          <bgColor rgb="FF00B050"/>
        </patternFill>
      </fill>
    </dxf>
    <dxf>
      <font>
        <b/>
      </font>
      <fill>
        <patternFill patternType="solid">
          <fgColor rgb="FFFFFF00"/>
          <bgColor rgb="FFFFFF00"/>
        </patternFill>
      </fill>
    </dxf>
    <dxf>
      <font>
        <b/>
      </font>
      <fill>
        <patternFill patternType="solid">
          <fgColor rgb="FFFFC000"/>
          <bgColor rgb="FFFFC000"/>
        </patternFill>
      </fill>
    </dxf>
    <dxf>
      <font>
        <b/>
        <color theme="0"/>
      </font>
      <fill>
        <patternFill patternType="solid">
          <fgColor rgb="FFFF0000"/>
          <bgColor rgb="FFFF0000"/>
        </patternFill>
      </fill>
    </dxf>
    <dxf>
      <font>
        <b/>
        <color theme="0"/>
      </font>
      <fill>
        <patternFill patternType="solid">
          <fgColor rgb="FF00B050"/>
          <bgColor rgb="FF00B050"/>
        </patternFill>
      </fill>
    </dxf>
    <dxf>
      <font>
        <b/>
      </font>
      <fill>
        <patternFill patternType="solid">
          <fgColor rgb="FFFFFF00"/>
          <bgColor rgb="FFFFFF00"/>
        </patternFill>
      </fill>
    </dxf>
    <dxf>
      <font>
        <b/>
      </font>
      <fill>
        <patternFill patternType="solid">
          <fgColor rgb="FFFFC000"/>
          <bgColor rgb="FFFFC000"/>
        </patternFill>
      </fill>
    </dxf>
    <dxf>
      <font>
        <b/>
        <color theme="0"/>
      </font>
      <fill>
        <patternFill patternType="solid">
          <fgColor rgb="FFFF0000"/>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comments2.xml.rels><?xml version="1.0" encoding="UTF-8" standalone="yes"?>
<Relationships xmlns="http://schemas.openxmlformats.org/package/2006/relationships"><Relationship Id="rId1" Type="http://customschemas.google.com/relationships/workbookmetadata" Target="commentsmeta3"/></Relationships>
</file>

<file path=xl/_rels/comments3.xml.rels><?xml version="1.0" encoding="UTF-8" standalone="yes"?>
<Relationships xmlns="http://schemas.openxmlformats.org/package/2006/relationships"><Relationship Id="rId1" Type="http://customschemas.google.com/relationships/workbookmetadata" Target="commentsmeta4"/></Relationships>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1451</xdr:col>
      <xdr:colOff>581025</xdr:colOff>
      <xdr:row>994</xdr:row>
      <xdr:rowOff>247650</xdr:rowOff>
    </xdr:from>
    <xdr:ext cx="228600" cy="238125"/>
    <xdr:sp macro="" textlink="">
      <xdr:nvSpPr>
        <xdr:cNvPr id="3" name="Shape 3">
          <a:extLst>
            <a:ext uri="{FF2B5EF4-FFF2-40B4-BE49-F238E27FC236}">
              <a16:creationId xmlns:a16="http://schemas.microsoft.com/office/drawing/2014/main" id="{00000000-0008-0000-0000-000003000000}"/>
            </a:ext>
          </a:extLst>
        </xdr:cNvPr>
        <xdr:cNvSpPr/>
      </xdr:nvSpPr>
      <xdr:spPr>
        <a:xfrm>
          <a:off x="5231700" y="3660938"/>
          <a:ext cx="228600" cy="238125"/>
        </a:xfrm>
        <a:prstGeom prst="ellipse">
          <a:avLst/>
        </a:prstGeom>
        <a:solidFill>
          <a:srgbClr val="000000"/>
        </a:solidFill>
        <a:ln w="9525" cap="flat" cmpd="sng">
          <a:solidFill>
            <a:srgbClr val="FF9900"/>
          </a:solidFill>
          <a:prstDash val="solid"/>
          <a:round/>
          <a:headEnd type="none" w="sm" len="sm"/>
          <a:tailEnd type="none" w="sm" len="sm"/>
        </a:ln>
      </xdr:spPr>
      <xdr:txBody>
        <a:bodyPr spcFirstLastPara="1" wrap="square" lIns="36575" tIns="27425" rIns="36575" bIns="0" anchor="t" anchorCtr="0">
          <a:noAutofit/>
        </a:bodyPr>
        <a:lstStyle/>
        <a:p>
          <a:pPr marL="0" lvl="0" indent="0" algn="ctr" rtl="0">
            <a:spcBef>
              <a:spcPts val="0"/>
            </a:spcBef>
            <a:spcAft>
              <a:spcPts val="0"/>
            </a:spcAft>
            <a:buNone/>
          </a:pPr>
          <a:r>
            <a:rPr lang="en-US" sz="1200" b="1" i="0" u="none" strike="noStrike">
              <a:solidFill>
                <a:srgbClr val="FFFFFF"/>
              </a:solidFill>
              <a:latin typeface="Arial"/>
              <a:ea typeface="Arial"/>
              <a:cs typeface="Arial"/>
              <a:sym typeface="Arial"/>
            </a:rPr>
            <a:t>2</a:t>
          </a:r>
          <a:endParaRPr sz="1100"/>
        </a:p>
      </xdr:txBody>
    </xdr:sp>
    <xdr:clientData fLocksWithSheet="0"/>
  </xdr:oneCellAnchor>
  <xdr:oneCellAnchor>
    <xdr:from>
      <xdr:col>19</xdr:col>
      <xdr:colOff>466725</xdr:colOff>
      <xdr:row>0</xdr:row>
      <xdr:rowOff>85725</xdr:rowOff>
    </xdr:from>
    <xdr:ext cx="971550" cy="638175"/>
    <xdr:pic>
      <xdr:nvPicPr>
        <xdr:cNvPr id="2" name="image1.pn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60</xdr:col>
      <xdr:colOff>219075</xdr:colOff>
      <xdr:row>59</xdr:row>
      <xdr:rowOff>114300</xdr:rowOff>
    </xdr:from>
    <xdr:ext cx="752475" cy="428625"/>
    <xdr:sp macro="" textlink="">
      <xdr:nvSpPr>
        <xdr:cNvPr id="7" name="Shape 7">
          <a:extLst>
            <a:ext uri="{FF2B5EF4-FFF2-40B4-BE49-F238E27FC236}">
              <a16:creationId xmlns:a16="http://schemas.microsoft.com/office/drawing/2014/main" id="{00000000-0008-0000-0300-000007000000}"/>
            </a:ext>
          </a:extLst>
        </xdr:cNvPr>
        <xdr:cNvSpPr/>
      </xdr:nvSpPr>
      <xdr:spPr>
        <a:xfrm>
          <a:off x="4974525" y="3575213"/>
          <a:ext cx="742950" cy="409575"/>
        </a:xfrm>
        <a:prstGeom prst="rightArrow">
          <a:avLst>
            <a:gd name="adj1" fmla="val 50000"/>
            <a:gd name="adj2" fmla="val 101163"/>
          </a:avLst>
        </a:prstGeom>
        <a:solidFill>
          <a:schemeClr val="dk1"/>
        </a:solidFill>
        <a:ln w="12700" cap="flat" cmpd="sng">
          <a:solidFill>
            <a:srgbClr val="42719B"/>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clientData fLocksWithSheet="0"/>
  </xdr:oneCellAnchor>
  <xdr:oneCellAnchor>
    <xdr:from>
      <xdr:col>4</xdr:col>
      <xdr:colOff>476250</xdr:colOff>
      <xdr:row>69</xdr:row>
      <xdr:rowOff>38100</xdr:rowOff>
    </xdr:from>
    <xdr:ext cx="933450" cy="352425"/>
    <xdr:sp macro="" textlink="">
      <xdr:nvSpPr>
        <xdr:cNvPr id="5" name="Shape 5">
          <a:extLst>
            <a:ext uri="{FF2B5EF4-FFF2-40B4-BE49-F238E27FC236}">
              <a16:creationId xmlns:a16="http://schemas.microsoft.com/office/drawing/2014/main" id="{00000000-0008-0000-0300-000005000000}"/>
            </a:ext>
          </a:extLst>
        </xdr:cNvPr>
        <xdr:cNvSpPr/>
      </xdr:nvSpPr>
      <xdr:spPr>
        <a:xfrm>
          <a:off x="4888800" y="3608550"/>
          <a:ext cx="914400" cy="342900"/>
        </a:xfrm>
        <a:prstGeom prst="rightArrow">
          <a:avLst>
            <a:gd name="adj1" fmla="val 50000"/>
            <a:gd name="adj2" fmla="val 50000"/>
          </a:avLst>
        </a:prstGeom>
        <a:solidFill>
          <a:schemeClr val="accent1"/>
        </a:solidFill>
        <a:ln w="12700" cap="flat" cmpd="sng">
          <a:solidFill>
            <a:srgbClr val="833C0B"/>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clientData fLocksWithSheet="0"/>
  </xdr:oneCellAnchor>
  <xdr:oneCellAnchor>
    <xdr:from>
      <xdr:col>4</xdr:col>
      <xdr:colOff>695325</xdr:colOff>
      <xdr:row>109</xdr:row>
      <xdr:rowOff>9525</xdr:rowOff>
    </xdr:from>
    <xdr:ext cx="933450" cy="361950"/>
    <xdr:sp macro="" textlink="">
      <xdr:nvSpPr>
        <xdr:cNvPr id="6" name="Shape 6">
          <a:extLst>
            <a:ext uri="{FF2B5EF4-FFF2-40B4-BE49-F238E27FC236}">
              <a16:creationId xmlns:a16="http://schemas.microsoft.com/office/drawing/2014/main" id="{00000000-0008-0000-0300-000006000000}"/>
            </a:ext>
          </a:extLst>
        </xdr:cNvPr>
        <xdr:cNvSpPr/>
      </xdr:nvSpPr>
      <xdr:spPr>
        <a:xfrm>
          <a:off x="4888800" y="3608550"/>
          <a:ext cx="914400" cy="342900"/>
        </a:xfrm>
        <a:prstGeom prst="rightArrow">
          <a:avLst>
            <a:gd name="adj1" fmla="val 50000"/>
            <a:gd name="adj2" fmla="val 50000"/>
          </a:avLst>
        </a:prstGeom>
        <a:solidFill>
          <a:srgbClr val="FF9966"/>
        </a:solidFill>
        <a:ln w="12700" cap="flat" cmpd="sng">
          <a:solidFill>
            <a:srgbClr val="42719B"/>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clientData fLocksWithSheet="0"/>
  </xdr:oneCellAnchor>
  <xdr:oneCellAnchor>
    <xdr:from>
      <xdr:col>7</xdr:col>
      <xdr:colOff>190500</xdr:colOff>
      <xdr:row>0</xdr:row>
      <xdr:rowOff>76200</xdr:rowOff>
    </xdr:from>
    <xdr:ext cx="742950" cy="476250"/>
    <xdr:pic>
      <xdr:nvPicPr>
        <xdr:cNvPr id="2" name="image1.png">
          <a:extLst>
            <a:ext uri="{FF2B5EF4-FFF2-40B4-BE49-F238E27FC236}">
              <a16:creationId xmlns:a16="http://schemas.microsoft.com/office/drawing/2014/main" id="{00000000-0008-0000-03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1</xdr:col>
          <xdr:colOff>752475</xdr:colOff>
          <xdr:row>3</xdr:row>
          <xdr:rowOff>142875</xdr:rowOff>
        </xdr:to>
        <xdr:sp macro="" textlink="">
          <xdr:nvSpPr>
            <xdr:cNvPr id="4100" name="Object 4" descr="rId1" hidden="1">
              <a:extLst>
                <a:ext uri="{63B3BB69-23CF-44E3-9099-C40C66FF867C}">
                  <a14:compatExt spid="_x0000_s4100"/>
                </a:ext>
                <a:ext uri="{FF2B5EF4-FFF2-40B4-BE49-F238E27FC236}">
                  <a16:creationId xmlns:a16="http://schemas.microsoft.com/office/drawing/2014/main" id="{00000000-0008-0000-0300-00000410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oneCellAnchor>
    <xdr:from>
      <xdr:col>60</xdr:col>
      <xdr:colOff>219075</xdr:colOff>
      <xdr:row>59</xdr:row>
      <xdr:rowOff>114300</xdr:rowOff>
    </xdr:from>
    <xdr:ext cx="752475" cy="428625"/>
    <xdr:sp macro="" textlink="">
      <xdr:nvSpPr>
        <xdr:cNvPr id="7" name="Shape 7">
          <a:extLst>
            <a:ext uri="{FF2B5EF4-FFF2-40B4-BE49-F238E27FC236}">
              <a16:creationId xmlns:a16="http://schemas.microsoft.com/office/drawing/2014/main" id="{00000000-0008-0000-0400-000007000000}"/>
            </a:ext>
          </a:extLst>
        </xdr:cNvPr>
        <xdr:cNvSpPr/>
      </xdr:nvSpPr>
      <xdr:spPr>
        <a:xfrm>
          <a:off x="4974525" y="3575213"/>
          <a:ext cx="742950" cy="409575"/>
        </a:xfrm>
        <a:prstGeom prst="rightArrow">
          <a:avLst>
            <a:gd name="adj1" fmla="val 50000"/>
            <a:gd name="adj2" fmla="val 101163"/>
          </a:avLst>
        </a:prstGeom>
        <a:solidFill>
          <a:schemeClr val="dk1"/>
        </a:solidFill>
        <a:ln w="12700" cap="flat" cmpd="sng">
          <a:solidFill>
            <a:srgbClr val="42719B"/>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clientData fLocksWithSheet="0"/>
  </xdr:oneCellAnchor>
  <xdr:oneCellAnchor>
    <xdr:from>
      <xdr:col>4</xdr:col>
      <xdr:colOff>476250</xdr:colOff>
      <xdr:row>69</xdr:row>
      <xdr:rowOff>38100</xdr:rowOff>
    </xdr:from>
    <xdr:ext cx="933450" cy="352425"/>
    <xdr:sp macro="" textlink="">
      <xdr:nvSpPr>
        <xdr:cNvPr id="5" name="Shape 5">
          <a:extLst>
            <a:ext uri="{FF2B5EF4-FFF2-40B4-BE49-F238E27FC236}">
              <a16:creationId xmlns:a16="http://schemas.microsoft.com/office/drawing/2014/main" id="{00000000-0008-0000-0400-000005000000}"/>
            </a:ext>
          </a:extLst>
        </xdr:cNvPr>
        <xdr:cNvSpPr/>
      </xdr:nvSpPr>
      <xdr:spPr>
        <a:xfrm>
          <a:off x="4888800" y="3608550"/>
          <a:ext cx="914400" cy="342900"/>
        </a:xfrm>
        <a:prstGeom prst="rightArrow">
          <a:avLst>
            <a:gd name="adj1" fmla="val 50000"/>
            <a:gd name="adj2" fmla="val 50000"/>
          </a:avLst>
        </a:prstGeom>
        <a:solidFill>
          <a:schemeClr val="accent1"/>
        </a:solidFill>
        <a:ln w="12700" cap="flat" cmpd="sng">
          <a:solidFill>
            <a:srgbClr val="833C0B"/>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clientData fLocksWithSheet="0"/>
  </xdr:oneCellAnchor>
  <xdr:oneCellAnchor>
    <xdr:from>
      <xdr:col>4</xdr:col>
      <xdr:colOff>695325</xdr:colOff>
      <xdr:row>109</xdr:row>
      <xdr:rowOff>9525</xdr:rowOff>
    </xdr:from>
    <xdr:ext cx="933450" cy="361950"/>
    <xdr:sp macro="" textlink="">
      <xdr:nvSpPr>
        <xdr:cNvPr id="6" name="Shape 6">
          <a:extLst>
            <a:ext uri="{FF2B5EF4-FFF2-40B4-BE49-F238E27FC236}">
              <a16:creationId xmlns:a16="http://schemas.microsoft.com/office/drawing/2014/main" id="{00000000-0008-0000-0400-000006000000}"/>
            </a:ext>
          </a:extLst>
        </xdr:cNvPr>
        <xdr:cNvSpPr/>
      </xdr:nvSpPr>
      <xdr:spPr>
        <a:xfrm>
          <a:off x="4888800" y="3608550"/>
          <a:ext cx="914400" cy="342900"/>
        </a:xfrm>
        <a:prstGeom prst="rightArrow">
          <a:avLst>
            <a:gd name="adj1" fmla="val 50000"/>
            <a:gd name="adj2" fmla="val 50000"/>
          </a:avLst>
        </a:prstGeom>
        <a:solidFill>
          <a:srgbClr val="FF9966"/>
        </a:solidFill>
        <a:ln w="12700" cap="flat" cmpd="sng">
          <a:solidFill>
            <a:srgbClr val="42719B"/>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clientData fLocksWithSheet="0"/>
  </xdr:oneCellAnchor>
  <xdr:oneCellAnchor>
    <xdr:from>
      <xdr:col>7</xdr:col>
      <xdr:colOff>190500</xdr:colOff>
      <xdr:row>0</xdr:row>
      <xdr:rowOff>76200</xdr:rowOff>
    </xdr:from>
    <xdr:ext cx="742950" cy="476250"/>
    <xdr:pic>
      <xdr:nvPicPr>
        <xdr:cNvPr id="2" name="image1.png">
          <a:extLst>
            <a:ext uri="{FF2B5EF4-FFF2-40B4-BE49-F238E27FC236}">
              <a16:creationId xmlns:a16="http://schemas.microsoft.com/office/drawing/2014/main" id="{00000000-0008-0000-04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1</xdr:col>
          <xdr:colOff>752475</xdr:colOff>
          <xdr:row>3</xdr:row>
          <xdr:rowOff>142875</xdr:rowOff>
        </xdr:to>
        <xdr:sp macro="" textlink="">
          <xdr:nvSpPr>
            <xdr:cNvPr id="5124" name="Object 4" descr="rId1" hidden="1">
              <a:extLst>
                <a:ext uri="{63B3BB69-23CF-44E3-9099-C40C66FF867C}">
                  <a14:compatExt spid="_x0000_s5124"/>
                </a:ext>
                <a:ext uri="{FF2B5EF4-FFF2-40B4-BE49-F238E27FC236}">
                  <a16:creationId xmlns:a16="http://schemas.microsoft.com/office/drawing/2014/main" id="{00000000-0008-0000-0400-00000414000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MV01SV01\Int_IDU\Users\prsolano1\AppData\Local\Microsoft\Windows\Temporary%20Internet%20Files\Content.Outlook\AXWJHXW9\Formato%20Matriz%20de%20Riesgos%202014.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MATO"/>
      <sheetName val="INSTRUCTIVO"/>
      <sheetName val="Control"/>
      <sheetName val="Listas"/>
    </sheetNames>
    <sheetDataSet>
      <sheetData sheetId="0">
        <row r="3">
          <cell r="Q3" t="str">
            <v>Método</v>
          </cell>
        </row>
      </sheetData>
      <sheetData sheetId="1"/>
      <sheetData sheetId="2"/>
      <sheetData sheetId="3">
        <row r="3">
          <cell r="Q3" t="str">
            <v>Método</v>
          </cell>
          <cell r="R3" t="str">
            <v>Previo</v>
          </cell>
          <cell r="S3" t="str">
            <v>Limitado</v>
          </cell>
          <cell r="T3" t="str">
            <v>Ninguno</v>
          </cell>
        </row>
        <row r="4">
          <cell r="Q4" t="str">
            <v>R. Humano</v>
          </cell>
          <cell r="R4" t="str">
            <v>Posterior</v>
          </cell>
          <cell r="S4" t="str">
            <v>Medio</v>
          </cell>
          <cell r="T4" t="str">
            <v>Probabilidad</v>
          </cell>
        </row>
        <row r="5">
          <cell r="Q5" t="str">
            <v>Financiero</v>
          </cell>
          <cell r="R5" t="str">
            <v>Pre. y Post.</v>
          </cell>
          <cell r="S5" t="str">
            <v>Fuerte</v>
          </cell>
          <cell r="T5" t="str">
            <v>Impacto</v>
          </cell>
        </row>
        <row r="6">
          <cell r="Q6" t="str">
            <v>Tecnológico</v>
          </cell>
          <cell r="T6" t="str">
            <v>Ambos</v>
          </cell>
        </row>
        <row r="7">
          <cell r="Q7" t="str">
            <v>Infraestructura</v>
          </cell>
        </row>
        <row r="8">
          <cell r="Q8" t="str">
            <v>Ambiente de trabajo</v>
          </cell>
        </row>
        <row r="9">
          <cell r="Q9" t="str">
            <v>Otros recursos</v>
          </cell>
        </row>
        <row r="10">
          <cell r="Q10" t="str">
            <v>Proveedor</v>
          </cell>
        </row>
        <row r="11">
          <cell r="Q11" t="str">
            <v>Cliente</v>
          </cell>
        </row>
        <row r="12">
          <cell r="Q12" t="str">
            <v>Naturales</v>
          </cell>
        </row>
        <row r="13">
          <cell r="Q13" t="str">
            <v>Externo</v>
          </cell>
        </row>
        <row r="14">
          <cell r="Q14" t="str">
            <v>Otro</v>
          </cell>
        </row>
      </sheetData>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oleObject" Target="../embeddings/oleObject1.bin"/><Relationship Id="rId2" Type="http://schemas.openxmlformats.org/officeDocument/2006/relationships/vmlDrawing" Target="../drawings/vmlDrawing2.vml"/><Relationship Id="rId1" Type="http://schemas.openxmlformats.org/officeDocument/2006/relationships/drawing" Target="../drawings/drawing2.xml"/><Relationship Id="rId5" Type="http://schemas.openxmlformats.org/officeDocument/2006/relationships/comments" Target="../comments2.xml"/><Relationship Id="rId4" Type="http://schemas.openxmlformats.org/officeDocument/2006/relationships/image" Target="../media/image2.png"/></Relationships>
</file>

<file path=xl/worksheets/_rels/sheet3.xml.rels><?xml version="1.0" encoding="UTF-8" standalone="yes"?>
<Relationships xmlns="http://schemas.openxmlformats.org/package/2006/relationships"><Relationship Id="rId3" Type="http://schemas.openxmlformats.org/officeDocument/2006/relationships/oleObject" Target="../embeddings/oleObject2.bin"/><Relationship Id="rId2" Type="http://schemas.openxmlformats.org/officeDocument/2006/relationships/vmlDrawing" Target="../drawings/vmlDrawing3.vml"/><Relationship Id="rId1" Type="http://schemas.openxmlformats.org/officeDocument/2006/relationships/drawing" Target="../drawings/drawing3.xml"/><Relationship Id="rId5" Type="http://schemas.openxmlformats.org/officeDocument/2006/relationships/comments" Target="../comments3.xml"/><Relationship Id="rId4" Type="http://schemas.openxmlformats.org/officeDocument/2006/relationships/image" Target="../media/image2.png"/></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ED1036"/>
  <sheetViews>
    <sheetView showGridLines="0" tabSelected="1" workbookViewId="0">
      <pane xSplit="2" ySplit="8" topLeftCell="C9" activePane="bottomRight" state="frozen"/>
      <selection pane="topRight" activeCell="C1" sqref="C1"/>
      <selection pane="bottomLeft" activeCell="A9" sqref="A9"/>
      <selection pane="bottomRight" activeCell="D7" sqref="D7:D8"/>
    </sheetView>
  </sheetViews>
  <sheetFormatPr baseColWidth="10" defaultColWidth="12.5703125" defaultRowHeight="15" customHeight="1"/>
  <cols>
    <col min="1" max="1" width="12.5703125" customWidth="1"/>
    <col min="2" max="2" width="7.42578125" customWidth="1"/>
    <col min="3" max="3" width="15" customWidth="1"/>
    <col min="4" max="4" width="17.42578125" style="462" customWidth="1"/>
    <col min="5" max="5" width="34.5703125" customWidth="1"/>
    <col min="6" max="6" width="32.42578125" customWidth="1"/>
    <col min="7" max="7" width="12" customWidth="1"/>
    <col min="8" max="8" width="9.42578125" customWidth="1"/>
    <col min="9" max="9" width="32.42578125" customWidth="1"/>
    <col min="10" max="10" width="27.42578125" customWidth="1"/>
    <col min="11" max="11" width="39.42578125" customWidth="1"/>
    <col min="12" max="12" width="7.42578125" hidden="1" customWidth="1"/>
    <col min="13" max="13" width="15.5703125" hidden="1" customWidth="1"/>
    <col min="14" max="14" width="8.42578125" hidden="1" customWidth="1"/>
    <col min="15" max="15" width="18.42578125" hidden="1" customWidth="1"/>
    <col min="16" max="17" width="13.42578125" customWidth="1"/>
    <col min="18" max="19" width="14.42578125" customWidth="1"/>
    <col min="20" max="21" width="12.5703125" customWidth="1"/>
    <col min="22" max="22" width="83.42578125" customWidth="1"/>
    <col min="23" max="23" width="27.42578125" customWidth="1"/>
    <col min="24" max="24" width="70" customWidth="1"/>
    <col min="25" max="25" width="43.42578125" customWidth="1"/>
    <col min="26" max="26" width="12.42578125" customWidth="1"/>
    <col min="27" max="27" width="15.42578125" customWidth="1"/>
    <col min="28" max="29" width="11.5703125" customWidth="1"/>
    <col min="30" max="31" width="12.42578125" customWidth="1"/>
    <col min="32" max="34" width="11.5703125" customWidth="1"/>
    <col min="35" max="35" width="5.5703125" customWidth="1"/>
    <col min="36" max="36" width="12.42578125" customWidth="1"/>
    <col min="37" max="37" width="23" customWidth="1"/>
    <col min="38" max="38" width="19.42578125" customWidth="1"/>
    <col min="39" max="39" width="15.5703125" customWidth="1"/>
    <col min="40" max="41" width="11.5703125" customWidth="1"/>
    <col min="42" max="42" width="11.42578125" customWidth="1"/>
    <col min="43" max="43" width="17.42578125" customWidth="1"/>
    <col min="44" max="44" width="23.42578125" customWidth="1"/>
    <col min="45" max="45" width="10" customWidth="1"/>
    <col min="46" max="46" width="33.5703125" customWidth="1"/>
    <col min="47" max="47" width="41.42578125" customWidth="1"/>
    <col min="48" max="48" width="11.5703125" customWidth="1"/>
    <col min="49" max="49" width="7.42578125" customWidth="1"/>
    <col min="50" max="50" width="12.42578125" customWidth="1"/>
    <col min="51" max="51" width="32.42578125" customWidth="1"/>
    <col min="52" max="52" width="29.5703125" customWidth="1"/>
    <col min="53" max="1437" width="2.42578125" customWidth="1"/>
    <col min="1438" max="1441" width="11.42578125" customWidth="1"/>
    <col min="1442" max="1442" width="19.5703125" customWidth="1"/>
    <col min="1443" max="1443" width="11.42578125" customWidth="1"/>
    <col min="1444" max="1444" width="5.5703125" customWidth="1"/>
    <col min="1445" max="1446" width="11.42578125" customWidth="1"/>
    <col min="1447" max="1447" width="5.42578125" customWidth="1"/>
    <col min="1448" max="1448" width="5.5703125" customWidth="1"/>
    <col min="1449" max="1450" width="8.42578125" customWidth="1"/>
    <col min="1451" max="1486" width="11.42578125" customWidth="1"/>
  </cols>
  <sheetData>
    <row r="1" spans="1:1486" ht="15.75" customHeight="1">
      <c r="A1" s="1"/>
      <c r="B1" s="1"/>
      <c r="C1" s="1"/>
      <c r="D1" s="457"/>
      <c r="E1" s="2" t="s">
        <v>0</v>
      </c>
      <c r="F1" s="3" t="s">
        <v>1</v>
      </c>
      <c r="G1" s="198" t="str">
        <f>VLOOKUP(BCK906,D1:E4,2,0)</f>
        <v>SISTEMA:</v>
      </c>
      <c r="H1" s="199"/>
      <c r="I1" s="4" t="s">
        <v>2</v>
      </c>
      <c r="J1" s="200" t="s">
        <v>3</v>
      </c>
      <c r="K1" s="194"/>
      <c r="L1" s="194"/>
      <c r="M1" s="194"/>
      <c r="N1" s="194"/>
      <c r="O1" s="194"/>
      <c r="P1" s="194"/>
      <c r="Q1" s="194"/>
      <c r="R1" s="194"/>
      <c r="S1" s="195"/>
      <c r="T1" s="201"/>
      <c r="U1" s="202"/>
      <c r="V1" s="1"/>
      <c r="W1" s="5"/>
      <c r="X1" s="5"/>
      <c r="Y1" s="5"/>
      <c r="Z1" s="6"/>
      <c r="AA1" s="6"/>
      <c r="AB1" s="6"/>
      <c r="AC1" s="6"/>
      <c r="AD1" s="6"/>
      <c r="AE1" s="6"/>
      <c r="AF1" s="6"/>
      <c r="AG1" s="6"/>
      <c r="AH1" s="6"/>
      <c r="AI1" s="7"/>
      <c r="AJ1" s="1"/>
      <c r="AK1" s="1"/>
      <c r="AL1" s="1"/>
      <c r="AM1" s="1"/>
      <c r="AN1" s="1"/>
      <c r="AO1" s="1"/>
      <c r="AP1" s="1"/>
      <c r="AQ1" s="1"/>
      <c r="AR1" s="6"/>
      <c r="AS1" s="6"/>
      <c r="AT1" s="8"/>
      <c r="AU1" s="8"/>
      <c r="AV1" s="6"/>
      <c r="AW1" s="6"/>
      <c r="AX1" s="6"/>
      <c r="AY1" s="6"/>
      <c r="AZ1" s="6"/>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c r="GG1" s="1"/>
      <c r="GH1" s="1"/>
      <c r="GI1" s="1"/>
      <c r="GJ1" s="1"/>
      <c r="GK1" s="1"/>
      <c r="GL1" s="1"/>
      <c r="GM1" s="1"/>
      <c r="GN1" s="1"/>
      <c r="GO1" s="1"/>
      <c r="GP1" s="1"/>
      <c r="GQ1" s="1"/>
      <c r="GR1" s="1"/>
      <c r="GS1" s="1"/>
      <c r="GT1" s="1"/>
      <c r="GU1" s="1"/>
      <c r="GV1" s="1"/>
      <c r="GW1" s="1"/>
      <c r="GX1" s="1"/>
      <c r="GY1" s="1"/>
      <c r="GZ1" s="1"/>
      <c r="HA1" s="1"/>
      <c r="HB1" s="1"/>
      <c r="HC1" s="1"/>
      <c r="HD1" s="1"/>
      <c r="HE1" s="1"/>
      <c r="HF1" s="1"/>
      <c r="HG1" s="1"/>
      <c r="HH1" s="1"/>
      <c r="HI1" s="1"/>
      <c r="HJ1" s="1"/>
      <c r="HK1" s="1"/>
      <c r="HL1" s="1"/>
      <c r="HM1" s="1"/>
      <c r="HN1" s="1"/>
      <c r="HO1" s="1"/>
      <c r="HP1" s="1"/>
      <c r="HQ1" s="1"/>
      <c r="HR1" s="1"/>
      <c r="HS1" s="1"/>
      <c r="HT1" s="1"/>
      <c r="HU1" s="1"/>
      <c r="HV1" s="1"/>
      <c r="HW1" s="1"/>
      <c r="HX1" s="1"/>
      <c r="HY1" s="1"/>
      <c r="HZ1" s="1"/>
      <c r="IA1" s="1"/>
      <c r="IB1" s="1"/>
      <c r="IC1" s="1"/>
      <c r="ID1" s="1"/>
      <c r="IE1" s="1"/>
      <c r="IF1" s="1"/>
      <c r="IG1" s="1"/>
      <c r="IH1" s="1"/>
      <c r="II1" s="1"/>
      <c r="IJ1" s="1"/>
      <c r="IK1" s="1"/>
      <c r="IL1" s="1"/>
      <c r="IM1" s="1"/>
      <c r="IN1" s="1"/>
      <c r="IO1" s="1"/>
      <c r="IP1" s="1"/>
      <c r="IQ1" s="1"/>
      <c r="IR1" s="1"/>
      <c r="IS1" s="1"/>
      <c r="IT1" s="1"/>
      <c r="IU1" s="1"/>
      <c r="IV1" s="1"/>
      <c r="IW1" s="1"/>
      <c r="IX1" s="1"/>
      <c r="IY1" s="1"/>
      <c r="IZ1" s="1"/>
      <c r="JA1" s="1"/>
      <c r="JB1" s="1"/>
      <c r="JC1" s="1"/>
      <c r="JD1" s="1"/>
      <c r="JE1" s="1"/>
      <c r="JF1" s="1"/>
      <c r="JG1" s="1"/>
      <c r="JH1" s="1"/>
      <c r="JI1" s="1"/>
      <c r="JJ1" s="1"/>
      <c r="JK1" s="1"/>
      <c r="JL1" s="1"/>
      <c r="JM1" s="1"/>
      <c r="JN1" s="1"/>
      <c r="JO1" s="1"/>
      <c r="JP1" s="1"/>
      <c r="JQ1" s="1"/>
      <c r="JR1" s="1"/>
      <c r="JS1" s="1"/>
      <c r="JT1" s="1"/>
      <c r="JU1" s="1"/>
      <c r="JV1" s="1"/>
      <c r="JW1" s="1"/>
      <c r="JX1" s="1"/>
      <c r="JY1" s="1"/>
      <c r="JZ1" s="1"/>
      <c r="KA1" s="1"/>
      <c r="KB1" s="1"/>
      <c r="KC1" s="1"/>
      <c r="KD1" s="1"/>
      <c r="KE1" s="1"/>
      <c r="KF1" s="1"/>
      <c r="KG1" s="1"/>
      <c r="KH1" s="1"/>
      <c r="KI1" s="1"/>
      <c r="KJ1" s="1"/>
      <c r="KK1" s="1"/>
      <c r="KL1" s="1"/>
      <c r="KM1" s="1"/>
      <c r="KN1" s="1"/>
      <c r="KO1" s="1"/>
      <c r="KP1" s="1"/>
      <c r="KQ1" s="1"/>
      <c r="KR1" s="1"/>
      <c r="KS1" s="1"/>
      <c r="KT1" s="1"/>
      <c r="KU1" s="1"/>
      <c r="KV1" s="1"/>
      <c r="KW1" s="1"/>
      <c r="KX1" s="1"/>
      <c r="KY1" s="1"/>
      <c r="KZ1" s="1"/>
      <c r="LA1" s="1"/>
      <c r="LB1" s="1"/>
      <c r="LC1" s="1"/>
      <c r="LD1" s="1"/>
      <c r="LE1" s="1"/>
      <c r="LF1" s="1"/>
      <c r="LG1" s="1"/>
      <c r="LH1" s="1"/>
      <c r="LI1" s="1"/>
      <c r="LJ1" s="1"/>
      <c r="LK1" s="1"/>
      <c r="LL1" s="1"/>
      <c r="LM1" s="1"/>
      <c r="LN1" s="1"/>
      <c r="LO1" s="1"/>
      <c r="LP1" s="1"/>
      <c r="LQ1" s="1"/>
      <c r="LR1" s="1"/>
      <c r="LS1" s="1"/>
      <c r="LT1" s="1"/>
      <c r="LU1" s="1"/>
      <c r="LV1" s="1"/>
      <c r="LW1" s="1"/>
      <c r="LX1" s="1"/>
      <c r="LY1" s="1"/>
      <c r="LZ1" s="1"/>
      <c r="MA1" s="1"/>
      <c r="MB1" s="1"/>
      <c r="MC1" s="1"/>
      <c r="MD1" s="1"/>
      <c r="ME1" s="1"/>
      <c r="MF1" s="1"/>
      <c r="MG1" s="1"/>
      <c r="MH1" s="1"/>
      <c r="MI1" s="1"/>
      <c r="MJ1" s="1"/>
      <c r="MK1" s="1"/>
      <c r="ML1" s="1"/>
      <c r="MM1" s="1"/>
      <c r="MN1" s="1"/>
      <c r="MO1" s="1"/>
      <c r="MP1" s="1"/>
      <c r="MQ1" s="1"/>
      <c r="MR1" s="1"/>
      <c r="MS1" s="1"/>
      <c r="MT1" s="1"/>
      <c r="MU1" s="1"/>
      <c r="MV1" s="1"/>
      <c r="MW1" s="1"/>
      <c r="MX1" s="1"/>
      <c r="MY1" s="1"/>
      <c r="MZ1" s="1"/>
      <c r="NA1" s="1"/>
      <c r="NB1" s="1"/>
      <c r="NC1" s="1"/>
      <c r="ND1" s="1"/>
      <c r="NE1" s="1"/>
      <c r="NF1" s="1"/>
      <c r="NG1" s="1"/>
      <c r="NH1" s="1"/>
      <c r="NI1" s="1"/>
      <c r="NJ1" s="1"/>
      <c r="NK1" s="1"/>
      <c r="NL1" s="1"/>
      <c r="NM1" s="1"/>
      <c r="NN1" s="1"/>
      <c r="NO1" s="1"/>
      <c r="NP1" s="1"/>
      <c r="NQ1" s="1"/>
      <c r="NR1" s="1"/>
      <c r="NS1" s="1"/>
      <c r="NT1" s="1"/>
      <c r="NU1" s="1"/>
      <c r="NV1" s="1"/>
      <c r="NW1" s="1"/>
      <c r="NX1" s="1"/>
      <c r="NY1" s="1"/>
      <c r="NZ1" s="1"/>
      <c r="OA1" s="1"/>
      <c r="OB1" s="1"/>
      <c r="OC1" s="1"/>
      <c r="OD1" s="1"/>
      <c r="OE1" s="1"/>
      <c r="OF1" s="1"/>
      <c r="OG1" s="1"/>
      <c r="OH1" s="1"/>
      <c r="OI1" s="1"/>
      <c r="OJ1" s="1"/>
      <c r="OK1" s="1"/>
      <c r="OL1" s="1"/>
      <c r="OM1" s="1"/>
      <c r="ON1" s="1"/>
      <c r="OO1" s="1"/>
      <c r="OP1" s="1"/>
      <c r="OQ1" s="1"/>
      <c r="OR1" s="1"/>
      <c r="OS1" s="1"/>
      <c r="OT1" s="1"/>
      <c r="OU1" s="1"/>
      <c r="OV1" s="1"/>
      <c r="OW1" s="1"/>
      <c r="OX1" s="1"/>
      <c r="OY1" s="1"/>
      <c r="OZ1" s="1"/>
      <c r="PA1" s="1"/>
      <c r="PB1" s="1"/>
      <c r="PC1" s="1"/>
      <c r="PD1" s="1"/>
      <c r="PE1" s="1"/>
      <c r="PF1" s="1"/>
      <c r="PG1" s="1"/>
      <c r="PH1" s="1"/>
      <c r="PI1" s="1"/>
      <c r="PJ1" s="1"/>
      <c r="PK1" s="1"/>
      <c r="PL1" s="1"/>
      <c r="PM1" s="1"/>
      <c r="PN1" s="1"/>
      <c r="PO1" s="1"/>
      <c r="PP1" s="1"/>
      <c r="PQ1" s="1"/>
      <c r="PR1" s="1"/>
      <c r="PS1" s="1"/>
      <c r="PT1" s="1"/>
      <c r="PU1" s="1"/>
      <c r="PV1" s="1"/>
      <c r="PW1" s="1"/>
      <c r="PX1" s="1"/>
      <c r="PY1" s="1"/>
      <c r="PZ1" s="1"/>
      <c r="QA1" s="1"/>
      <c r="QB1" s="1"/>
      <c r="QC1" s="1"/>
      <c r="QD1" s="1"/>
      <c r="QE1" s="1"/>
      <c r="QF1" s="1"/>
      <c r="QG1" s="1"/>
      <c r="QH1" s="1"/>
      <c r="QI1" s="1"/>
      <c r="QJ1" s="1"/>
      <c r="QK1" s="1"/>
      <c r="QL1" s="1"/>
      <c r="QM1" s="1"/>
      <c r="QN1" s="1"/>
      <c r="QO1" s="1"/>
      <c r="QP1" s="1"/>
      <c r="QQ1" s="1"/>
      <c r="QR1" s="1"/>
      <c r="QS1" s="1"/>
      <c r="QT1" s="1"/>
      <c r="QU1" s="1"/>
      <c r="QV1" s="1"/>
      <c r="QW1" s="1"/>
      <c r="QX1" s="1"/>
      <c r="QY1" s="1"/>
      <c r="QZ1" s="1"/>
      <c r="RA1" s="1"/>
      <c r="RB1" s="1"/>
      <c r="RC1" s="1"/>
      <c r="RD1" s="1"/>
      <c r="RE1" s="1"/>
      <c r="RF1" s="1"/>
      <c r="RG1" s="1"/>
      <c r="RH1" s="1"/>
      <c r="RI1" s="1"/>
      <c r="RJ1" s="1"/>
      <c r="RK1" s="1"/>
      <c r="RL1" s="1"/>
      <c r="RM1" s="1"/>
      <c r="RN1" s="1"/>
      <c r="RO1" s="1"/>
      <c r="RP1" s="1"/>
      <c r="RQ1" s="1"/>
      <c r="RR1" s="1"/>
      <c r="RS1" s="1"/>
      <c r="RT1" s="1"/>
      <c r="RU1" s="1"/>
      <c r="RV1" s="1"/>
      <c r="RW1" s="1"/>
      <c r="RX1" s="1"/>
      <c r="RY1" s="1"/>
      <c r="RZ1" s="1"/>
      <c r="SA1" s="1"/>
      <c r="SB1" s="1"/>
      <c r="SC1" s="1"/>
      <c r="SD1" s="1"/>
      <c r="SE1" s="1"/>
      <c r="SF1" s="1"/>
      <c r="SG1" s="1"/>
      <c r="SH1" s="1"/>
      <c r="SI1" s="1"/>
      <c r="SJ1" s="1"/>
      <c r="SK1" s="1"/>
      <c r="SL1" s="1"/>
      <c r="SM1" s="1"/>
      <c r="SN1" s="1"/>
      <c r="SO1" s="1"/>
      <c r="SP1" s="1"/>
      <c r="SQ1" s="1"/>
      <c r="SR1" s="1"/>
      <c r="SS1" s="1"/>
      <c r="ST1" s="1"/>
      <c r="SU1" s="1"/>
      <c r="SV1" s="1"/>
      <c r="SW1" s="1"/>
      <c r="SX1" s="1"/>
      <c r="SY1" s="1"/>
      <c r="SZ1" s="1"/>
      <c r="TA1" s="1"/>
      <c r="TB1" s="1"/>
      <c r="TC1" s="1"/>
      <c r="TD1" s="1"/>
      <c r="TE1" s="1"/>
      <c r="TF1" s="1"/>
      <c r="TG1" s="1"/>
      <c r="TH1" s="1"/>
      <c r="TI1" s="1"/>
      <c r="TJ1" s="1"/>
      <c r="TK1" s="1"/>
      <c r="TL1" s="1"/>
      <c r="TM1" s="1"/>
      <c r="TN1" s="1"/>
      <c r="TO1" s="1"/>
      <c r="TP1" s="1"/>
      <c r="TQ1" s="1"/>
      <c r="TR1" s="1"/>
      <c r="TS1" s="1"/>
      <c r="TT1" s="1"/>
      <c r="TU1" s="1"/>
      <c r="TV1" s="1"/>
      <c r="TW1" s="1"/>
      <c r="TX1" s="1"/>
      <c r="TY1" s="1"/>
      <c r="TZ1" s="1"/>
      <c r="UA1" s="1"/>
      <c r="UB1" s="1"/>
      <c r="UC1" s="1"/>
      <c r="UD1" s="1"/>
      <c r="UE1" s="1"/>
      <c r="UF1" s="1"/>
      <c r="UG1" s="1"/>
      <c r="UH1" s="1"/>
      <c r="UI1" s="1"/>
      <c r="UJ1" s="1"/>
      <c r="UK1" s="1"/>
      <c r="UL1" s="1"/>
      <c r="UM1" s="1"/>
      <c r="UN1" s="1"/>
      <c r="UO1" s="1"/>
      <c r="UP1" s="1"/>
      <c r="UQ1" s="1"/>
      <c r="UR1" s="1"/>
      <c r="US1" s="1"/>
      <c r="UT1" s="1"/>
      <c r="UU1" s="1"/>
      <c r="UV1" s="1"/>
      <c r="UW1" s="1"/>
      <c r="UX1" s="1"/>
      <c r="UY1" s="1"/>
      <c r="UZ1" s="1"/>
      <c r="VA1" s="1"/>
      <c r="VB1" s="1"/>
      <c r="VC1" s="1"/>
      <c r="VD1" s="1"/>
      <c r="VE1" s="1"/>
      <c r="VF1" s="1"/>
      <c r="VG1" s="1"/>
      <c r="VH1" s="1"/>
      <c r="VI1" s="1"/>
      <c r="VJ1" s="1"/>
      <c r="VK1" s="1"/>
      <c r="VL1" s="1"/>
      <c r="VM1" s="1"/>
      <c r="VN1" s="1"/>
      <c r="VO1" s="1"/>
      <c r="VP1" s="1"/>
      <c r="VQ1" s="1"/>
      <c r="VR1" s="1"/>
      <c r="VS1" s="1"/>
      <c r="VT1" s="1"/>
      <c r="VU1" s="1"/>
      <c r="VV1" s="1"/>
      <c r="VW1" s="1"/>
      <c r="VX1" s="1"/>
      <c r="VY1" s="1"/>
      <c r="VZ1" s="1"/>
      <c r="WA1" s="1"/>
      <c r="WB1" s="1"/>
      <c r="WC1" s="1"/>
      <c r="WD1" s="1"/>
      <c r="WE1" s="1"/>
      <c r="WF1" s="1"/>
      <c r="WG1" s="1"/>
      <c r="WH1" s="1"/>
      <c r="WI1" s="1"/>
      <c r="WJ1" s="1"/>
      <c r="WK1" s="1"/>
      <c r="WL1" s="1"/>
      <c r="WM1" s="1"/>
      <c r="WN1" s="1"/>
      <c r="WO1" s="1"/>
      <c r="WP1" s="1"/>
      <c r="WQ1" s="1"/>
      <c r="WR1" s="1"/>
      <c r="WS1" s="1"/>
      <c r="WT1" s="1"/>
      <c r="WU1" s="1"/>
      <c r="WV1" s="1"/>
      <c r="WW1" s="1"/>
      <c r="WX1" s="1"/>
      <c r="WY1" s="1"/>
      <c r="WZ1" s="1"/>
      <c r="XA1" s="1"/>
      <c r="XB1" s="1"/>
      <c r="XC1" s="1"/>
      <c r="XD1" s="1"/>
      <c r="XE1" s="1"/>
      <c r="XF1" s="1"/>
      <c r="XG1" s="1"/>
      <c r="XH1" s="1"/>
      <c r="XI1" s="1"/>
      <c r="XJ1" s="1"/>
      <c r="XK1" s="1"/>
      <c r="XL1" s="1"/>
      <c r="XM1" s="1"/>
      <c r="XN1" s="1"/>
      <c r="XO1" s="1"/>
      <c r="XP1" s="1"/>
      <c r="XQ1" s="1"/>
      <c r="XR1" s="1"/>
      <c r="XS1" s="1"/>
      <c r="XT1" s="1"/>
      <c r="XU1" s="1"/>
      <c r="XV1" s="1"/>
      <c r="XW1" s="1"/>
      <c r="XX1" s="1"/>
      <c r="XY1" s="1"/>
      <c r="XZ1" s="1"/>
      <c r="YA1" s="1"/>
      <c r="YB1" s="1"/>
      <c r="YC1" s="1"/>
      <c r="YD1" s="1"/>
      <c r="YE1" s="1"/>
      <c r="YF1" s="1"/>
      <c r="YG1" s="1"/>
      <c r="YH1" s="1"/>
      <c r="YI1" s="1"/>
      <c r="YJ1" s="1"/>
      <c r="YK1" s="1"/>
      <c r="YL1" s="1"/>
      <c r="YM1" s="1"/>
      <c r="YN1" s="1"/>
      <c r="YO1" s="1"/>
      <c r="YP1" s="1"/>
      <c r="YQ1" s="1"/>
      <c r="YR1" s="1"/>
      <c r="YS1" s="1"/>
      <c r="YT1" s="1"/>
      <c r="YU1" s="1"/>
      <c r="YV1" s="1"/>
      <c r="YW1" s="1"/>
      <c r="YX1" s="1"/>
      <c r="YY1" s="1"/>
      <c r="YZ1" s="1"/>
      <c r="ZA1" s="1"/>
      <c r="ZB1" s="1"/>
      <c r="ZC1" s="1"/>
      <c r="ZD1" s="1"/>
      <c r="ZE1" s="1"/>
      <c r="ZF1" s="1"/>
      <c r="ZG1" s="1"/>
      <c r="ZH1" s="1"/>
      <c r="ZI1" s="1"/>
      <c r="ZJ1" s="1"/>
      <c r="ZK1" s="1"/>
      <c r="ZL1" s="1"/>
      <c r="ZM1" s="1"/>
      <c r="ZN1" s="1"/>
      <c r="ZO1" s="1"/>
      <c r="ZP1" s="1"/>
      <c r="ZQ1" s="1"/>
      <c r="ZR1" s="1"/>
      <c r="ZS1" s="1"/>
      <c r="ZT1" s="1"/>
      <c r="ZU1" s="1"/>
      <c r="ZV1" s="1"/>
      <c r="ZW1" s="1"/>
      <c r="ZX1" s="1"/>
      <c r="ZY1" s="1"/>
      <c r="ZZ1" s="1"/>
      <c r="AAA1" s="1"/>
      <c r="AAB1" s="1"/>
      <c r="AAC1" s="1"/>
      <c r="AAD1" s="1"/>
      <c r="AAE1" s="1"/>
      <c r="AAF1" s="1"/>
      <c r="AAG1" s="1"/>
      <c r="AAH1" s="1"/>
      <c r="AAI1" s="1"/>
      <c r="AAJ1" s="1"/>
      <c r="AAK1" s="1"/>
      <c r="AAL1" s="1"/>
      <c r="AAM1" s="1"/>
      <c r="AAN1" s="1"/>
      <c r="AAO1" s="1"/>
      <c r="AAP1" s="1"/>
      <c r="AAQ1" s="1"/>
      <c r="AAR1" s="1"/>
      <c r="AAS1" s="1"/>
      <c r="AAT1" s="1"/>
      <c r="AAU1" s="1"/>
      <c r="AAV1" s="1"/>
      <c r="AAW1" s="1"/>
      <c r="AAX1" s="1"/>
      <c r="AAY1" s="1"/>
      <c r="AAZ1" s="1"/>
      <c r="ABA1" s="1"/>
      <c r="ABB1" s="1"/>
      <c r="ABC1" s="1"/>
      <c r="ABD1" s="1"/>
      <c r="ABE1" s="1"/>
      <c r="ABF1" s="1"/>
      <c r="ABG1" s="1"/>
      <c r="ABH1" s="1"/>
      <c r="ABI1" s="1"/>
      <c r="ABJ1" s="1"/>
      <c r="ABK1" s="1"/>
      <c r="ABL1" s="1"/>
      <c r="ABM1" s="1"/>
      <c r="ABN1" s="1"/>
      <c r="ABO1" s="1"/>
      <c r="ABP1" s="1"/>
      <c r="ABQ1" s="1"/>
      <c r="ABR1" s="1"/>
      <c r="ABS1" s="1"/>
      <c r="ABT1" s="1"/>
      <c r="ABU1" s="1"/>
      <c r="ABV1" s="1"/>
      <c r="ABW1" s="1"/>
      <c r="ABX1" s="1"/>
      <c r="ABY1" s="1"/>
      <c r="ABZ1" s="1"/>
      <c r="ACA1" s="1"/>
      <c r="ACB1" s="1"/>
      <c r="ACC1" s="1"/>
      <c r="ACD1" s="1"/>
      <c r="ACE1" s="1"/>
      <c r="ACF1" s="1"/>
      <c r="ACG1" s="1"/>
      <c r="ACH1" s="1"/>
      <c r="ACI1" s="1"/>
      <c r="ACJ1" s="1"/>
      <c r="ACK1" s="1"/>
      <c r="ACL1" s="1"/>
      <c r="ACM1" s="1"/>
      <c r="ACN1" s="1"/>
      <c r="ACO1" s="1"/>
      <c r="ACP1" s="1"/>
      <c r="ACQ1" s="1"/>
      <c r="ACR1" s="1"/>
      <c r="ACS1" s="1"/>
      <c r="ACT1" s="1"/>
      <c r="ACU1" s="1"/>
      <c r="ACV1" s="1"/>
      <c r="ACW1" s="1"/>
      <c r="ACX1" s="1"/>
      <c r="ACY1" s="1"/>
      <c r="ACZ1" s="1"/>
      <c r="ADA1" s="1"/>
      <c r="ADB1" s="1"/>
      <c r="ADC1" s="1"/>
      <c r="ADD1" s="1"/>
      <c r="ADE1" s="1"/>
      <c r="ADF1" s="1"/>
      <c r="ADG1" s="1"/>
      <c r="ADH1" s="1"/>
      <c r="ADI1" s="1"/>
      <c r="ADJ1" s="1"/>
      <c r="ADK1" s="1"/>
      <c r="ADL1" s="1"/>
      <c r="ADM1" s="1"/>
      <c r="ADN1" s="1"/>
      <c r="ADO1" s="1"/>
      <c r="ADP1" s="1"/>
      <c r="ADQ1" s="1"/>
      <c r="ADR1" s="1"/>
      <c r="ADS1" s="1"/>
      <c r="ADT1" s="1"/>
      <c r="ADU1" s="1"/>
      <c r="ADV1" s="1"/>
      <c r="ADW1" s="1"/>
      <c r="ADX1" s="1"/>
      <c r="ADY1" s="1"/>
      <c r="ADZ1" s="1"/>
      <c r="AEA1" s="1"/>
      <c r="AEB1" s="1"/>
      <c r="AEC1" s="1"/>
      <c r="AED1" s="1"/>
      <c r="AEE1" s="1"/>
      <c r="AEF1" s="1"/>
      <c r="AEG1" s="1"/>
      <c r="AEH1" s="1"/>
      <c r="AEI1" s="1"/>
      <c r="AEJ1" s="1"/>
      <c r="AEK1" s="1"/>
      <c r="AEL1" s="1"/>
      <c r="AEM1" s="1"/>
      <c r="AEN1" s="1"/>
      <c r="AEO1" s="1"/>
      <c r="AEP1" s="1"/>
      <c r="AEQ1" s="1"/>
      <c r="AER1" s="1"/>
      <c r="AES1" s="1"/>
      <c r="AET1" s="1"/>
      <c r="AEU1" s="1"/>
      <c r="AEV1" s="1"/>
      <c r="AEW1" s="1"/>
      <c r="AEX1" s="1"/>
      <c r="AEY1" s="1"/>
      <c r="AEZ1" s="1"/>
      <c r="AFA1" s="1"/>
      <c r="AFB1" s="1"/>
      <c r="AFC1" s="1"/>
      <c r="AFD1" s="1"/>
      <c r="AFE1" s="1"/>
      <c r="AFF1" s="1"/>
      <c r="AFG1" s="1"/>
      <c r="AFH1" s="1"/>
      <c r="AFI1" s="1"/>
      <c r="AFJ1" s="1"/>
      <c r="AFK1" s="1"/>
      <c r="AFL1" s="1"/>
      <c r="AFM1" s="1"/>
      <c r="AFN1" s="1"/>
      <c r="AFO1" s="1"/>
      <c r="AFP1" s="1"/>
      <c r="AFQ1" s="1"/>
      <c r="AFR1" s="1"/>
      <c r="AFS1" s="1"/>
      <c r="AFT1" s="1"/>
      <c r="AFU1" s="1"/>
      <c r="AFV1" s="1"/>
      <c r="AFW1" s="1"/>
      <c r="AFX1" s="1"/>
      <c r="AFY1" s="1"/>
      <c r="AFZ1" s="1"/>
      <c r="AGA1" s="1"/>
      <c r="AGB1" s="1"/>
      <c r="AGC1" s="1"/>
      <c r="AGD1" s="1"/>
      <c r="AGE1" s="1"/>
      <c r="AGF1" s="1"/>
      <c r="AGG1" s="1"/>
      <c r="AGH1" s="1"/>
      <c r="AGI1" s="1"/>
      <c r="AGJ1" s="1"/>
      <c r="AGK1" s="1"/>
      <c r="AGL1" s="1"/>
      <c r="AGM1" s="1"/>
      <c r="AGN1" s="1"/>
      <c r="AGO1" s="1"/>
      <c r="AGP1" s="1"/>
      <c r="AGQ1" s="1"/>
      <c r="AGR1" s="1"/>
      <c r="AGS1" s="1"/>
      <c r="AGT1" s="1"/>
      <c r="AGU1" s="1"/>
      <c r="AGV1" s="1"/>
      <c r="AGW1" s="1"/>
      <c r="AGX1" s="1"/>
      <c r="AGY1" s="1"/>
      <c r="AGZ1" s="1"/>
      <c r="AHA1" s="1"/>
      <c r="AHB1" s="1"/>
      <c r="AHC1" s="1"/>
      <c r="AHD1" s="1"/>
      <c r="AHE1" s="1"/>
      <c r="AHF1" s="1"/>
      <c r="AHG1" s="1"/>
      <c r="AHH1" s="1"/>
      <c r="AHI1" s="1"/>
      <c r="AHJ1" s="1"/>
      <c r="AHK1" s="1"/>
      <c r="AHL1" s="1"/>
      <c r="AHM1" s="1"/>
      <c r="AHN1" s="1"/>
      <c r="AHO1" s="1"/>
      <c r="AHP1" s="1"/>
      <c r="AHQ1" s="1"/>
      <c r="AHR1" s="1"/>
      <c r="AHS1" s="1"/>
      <c r="AHT1" s="1"/>
      <c r="AHU1" s="1"/>
      <c r="AHV1" s="1"/>
      <c r="AHW1" s="1"/>
      <c r="AHX1" s="1"/>
      <c r="AHY1" s="1"/>
      <c r="AHZ1" s="1"/>
      <c r="AIA1" s="1"/>
      <c r="AIB1" s="1"/>
      <c r="AIC1" s="1"/>
      <c r="AID1" s="1"/>
      <c r="AIE1" s="1"/>
      <c r="AIF1" s="1"/>
      <c r="AIG1" s="1"/>
      <c r="AIH1" s="1"/>
      <c r="AII1" s="1"/>
      <c r="AIJ1" s="1"/>
      <c r="AIK1" s="1"/>
      <c r="AIL1" s="1"/>
      <c r="AIM1" s="1"/>
      <c r="AIN1" s="1"/>
      <c r="AIO1" s="1"/>
      <c r="AIP1" s="1"/>
      <c r="AIQ1" s="1"/>
      <c r="AIR1" s="1"/>
      <c r="AIS1" s="1"/>
      <c r="AIT1" s="1"/>
      <c r="AIU1" s="1"/>
      <c r="AIV1" s="1"/>
      <c r="AIW1" s="1"/>
      <c r="AIX1" s="1"/>
      <c r="AIY1" s="1"/>
      <c r="AIZ1" s="1"/>
      <c r="AJA1" s="1"/>
      <c r="AJB1" s="1"/>
      <c r="AJC1" s="1"/>
      <c r="AJD1" s="1"/>
      <c r="AJE1" s="1"/>
      <c r="AJF1" s="1"/>
      <c r="AJG1" s="1"/>
      <c r="AJH1" s="1"/>
      <c r="AJI1" s="1"/>
      <c r="AJJ1" s="1"/>
      <c r="AJK1" s="1"/>
      <c r="AJL1" s="1"/>
      <c r="AJM1" s="1"/>
      <c r="AJN1" s="1"/>
      <c r="AJO1" s="1"/>
      <c r="AJP1" s="1"/>
      <c r="AJQ1" s="1"/>
      <c r="AJR1" s="1"/>
      <c r="AJS1" s="1"/>
      <c r="AJT1" s="1"/>
      <c r="AJU1" s="1"/>
      <c r="AJV1" s="1"/>
      <c r="AJW1" s="1"/>
      <c r="AJX1" s="1"/>
      <c r="AJY1" s="1"/>
      <c r="AJZ1" s="1"/>
      <c r="AKA1" s="1"/>
      <c r="AKB1" s="1"/>
      <c r="AKC1" s="1"/>
      <c r="AKD1" s="1"/>
      <c r="AKE1" s="1"/>
      <c r="AKF1" s="1"/>
      <c r="AKG1" s="1"/>
      <c r="AKH1" s="1"/>
      <c r="AKI1" s="1"/>
      <c r="AKJ1" s="1"/>
      <c r="AKK1" s="1"/>
      <c r="AKL1" s="1"/>
      <c r="AKM1" s="1"/>
      <c r="AKN1" s="1"/>
      <c r="AKO1" s="1"/>
      <c r="AKP1" s="1"/>
      <c r="AKQ1" s="1"/>
      <c r="AKR1" s="1"/>
      <c r="AKS1" s="1"/>
      <c r="AKT1" s="1"/>
      <c r="AKU1" s="1"/>
      <c r="AKV1" s="1"/>
      <c r="AKW1" s="1"/>
      <c r="AKX1" s="1"/>
      <c r="AKY1" s="1"/>
      <c r="AKZ1" s="1"/>
      <c r="ALA1" s="1"/>
      <c r="ALB1" s="1"/>
      <c r="ALC1" s="1"/>
      <c r="ALD1" s="1"/>
      <c r="ALE1" s="1"/>
      <c r="ALF1" s="1"/>
      <c r="ALG1" s="1"/>
      <c r="ALH1" s="1"/>
      <c r="ALI1" s="1"/>
      <c r="ALJ1" s="1"/>
      <c r="ALK1" s="1"/>
      <c r="ALL1" s="1"/>
      <c r="ALM1" s="1"/>
      <c r="ALN1" s="1"/>
      <c r="ALO1" s="1"/>
      <c r="ALP1" s="1"/>
      <c r="ALQ1" s="1"/>
      <c r="ALR1" s="1"/>
      <c r="ALS1" s="1"/>
      <c r="ALT1" s="1"/>
      <c r="ALU1" s="1"/>
      <c r="ALV1" s="1"/>
      <c r="ALW1" s="1"/>
      <c r="ALX1" s="1"/>
      <c r="ALY1" s="1"/>
      <c r="ALZ1" s="1"/>
      <c r="AMA1" s="1"/>
      <c r="AMB1" s="1"/>
      <c r="AMC1" s="1"/>
      <c r="AMD1" s="1"/>
      <c r="AME1" s="1"/>
      <c r="AMF1" s="1"/>
      <c r="AMG1" s="1"/>
      <c r="AMH1" s="1"/>
      <c r="AMI1" s="1"/>
      <c r="AMJ1" s="1"/>
      <c r="AMK1" s="1"/>
      <c r="AML1" s="1"/>
      <c r="AMM1" s="1"/>
      <c r="AMN1" s="1"/>
      <c r="AMO1" s="1"/>
      <c r="AMP1" s="1"/>
      <c r="AMQ1" s="1"/>
      <c r="AMR1" s="1"/>
      <c r="AMS1" s="1"/>
      <c r="AMT1" s="1"/>
      <c r="AMU1" s="1"/>
      <c r="AMV1" s="1"/>
      <c r="AMW1" s="1"/>
      <c r="AMX1" s="1"/>
      <c r="AMY1" s="1"/>
      <c r="AMZ1" s="1"/>
      <c r="ANA1" s="1"/>
      <c r="ANB1" s="1"/>
      <c r="ANC1" s="1"/>
      <c r="AND1" s="1"/>
      <c r="ANE1" s="1"/>
      <c r="ANF1" s="1"/>
      <c r="ANG1" s="1"/>
      <c r="ANH1" s="1"/>
      <c r="ANI1" s="1"/>
      <c r="ANJ1" s="1"/>
      <c r="ANK1" s="1"/>
      <c r="ANL1" s="1"/>
      <c r="ANM1" s="1"/>
      <c r="ANN1" s="1"/>
      <c r="ANO1" s="1"/>
      <c r="ANP1" s="1"/>
      <c r="ANQ1" s="1"/>
      <c r="ANR1" s="1"/>
      <c r="ANS1" s="1"/>
      <c r="ANT1" s="1"/>
      <c r="ANU1" s="1"/>
      <c r="ANV1" s="1"/>
      <c r="ANW1" s="1"/>
      <c r="ANX1" s="1"/>
      <c r="ANY1" s="1"/>
      <c r="ANZ1" s="1"/>
      <c r="AOA1" s="1"/>
      <c r="AOB1" s="1"/>
      <c r="AOC1" s="1"/>
      <c r="AOD1" s="1"/>
      <c r="AOE1" s="1"/>
      <c r="AOF1" s="1"/>
      <c r="AOG1" s="1"/>
      <c r="AOH1" s="1"/>
      <c r="AOI1" s="1"/>
      <c r="AOJ1" s="1"/>
      <c r="AOK1" s="1"/>
      <c r="AOL1" s="1"/>
      <c r="AOM1" s="1"/>
      <c r="AON1" s="1"/>
      <c r="AOO1" s="1"/>
      <c r="AOP1" s="1"/>
      <c r="AOQ1" s="1"/>
      <c r="AOR1" s="1"/>
      <c r="AOS1" s="1"/>
      <c r="AOT1" s="1"/>
      <c r="AOU1" s="1"/>
      <c r="AOV1" s="1"/>
      <c r="AOW1" s="1"/>
      <c r="AOX1" s="1"/>
      <c r="AOY1" s="1"/>
      <c r="AOZ1" s="1"/>
      <c r="APA1" s="1"/>
      <c r="APB1" s="1"/>
      <c r="APC1" s="1"/>
      <c r="APD1" s="1"/>
      <c r="APE1" s="1"/>
      <c r="APF1" s="1"/>
      <c r="APG1" s="1"/>
      <c r="APH1" s="1"/>
      <c r="API1" s="1"/>
      <c r="APJ1" s="1"/>
      <c r="APK1" s="1"/>
      <c r="APL1" s="1"/>
      <c r="APM1" s="1"/>
      <c r="APN1" s="1"/>
      <c r="APO1" s="1"/>
      <c r="APP1" s="1"/>
      <c r="APQ1" s="1"/>
      <c r="APR1" s="1"/>
      <c r="APS1" s="1"/>
      <c r="APT1" s="1"/>
      <c r="APU1" s="1"/>
      <c r="APV1" s="1"/>
      <c r="APW1" s="1"/>
      <c r="APX1" s="1"/>
      <c r="APY1" s="1"/>
      <c r="APZ1" s="1"/>
      <c r="AQA1" s="1"/>
      <c r="AQB1" s="1"/>
      <c r="AQC1" s="1"/>
      <c r="AQD1" s="1"/>
      <c r="AQE1" s="1"/>
      <c r="AQF1" s="1"/>
      <c r="AQG1" s="1"/>
      <c r="AQH1" s="1"/>
      <c r="AQI1" s="1"/>
      <c r="AQJ1" s="1"/>
      <c r="AQK1" s="1"/>
      <c r="AQL1" s="1"/>
      <c r="AQM1" s="1"/>
      <c r="AQN1" s="1"/>
      <c r="AQO1" s="1"/>
      <c r="AQP1" s="1"/>
      <c r="AQQ1" s="1"/>
      <c r="AQR1" s="1"/>
      <c r="AQS1" s="1"/>
      <c r="AQT1" s="1"/>
      <c r="AQU1" s="1"/>
      <c r="AQV1" s="1"/>
      <c r="AQW1" s="1"/>
      <c r="AQX1" s="1"/>
      <c r="AQY1" s="1"/>
      <c r="AQZ1" s="1"/>
      <c r="ARA1" s="1"/>
      <c r="ARB1" s="1"/>
      <c r="ARC1" s="1"/>
      <c r="ARD1" s="1"/>
      <c r="ARE1" s="1"/>
      <c r="ARF1" s="1"/>
      <c r="ARG1" s="1"/>
      <c r="ARH1" s="1"/>
      <c r="ARI1" s="1"/>
      <c r="ARJ1" s="1"/>
      <c r="ARK1" s="1"/>
      <c r="ARL1" s="1"/>
      <c r="ARM1" s="1"/>
      <c r="ARN1" s="1"/>
      <c r="ARO1" s="1"/>
      <c r="ARP1" s="1"/>
      <c r="ARQ1" s="1"/>
      <c r="ARR1" s="1"/>
      <c r="ARS1" s="1"/>
      <c r="ART1" s="1"/>
      <c r="ARU1" s="1"/>
      <c r="ARV1" s="1"/>
      <c r="ARW1" s="1"/>
      <c r="ARX1" s="1"/>
      <c r="ARY1" s="1"/>
      <c r="ARZ1" s="1"/>
      <c r="ASA1" s="1"/>
      <c r="ASB1" s="1"/>
      <c r="ASC1" s="1"/>
      <c r="ASD1" s="1"/>
      <c r="ASE1" s="1"/>
      <c r="ASF1" s="1"/>
      <c r="ASG1" s="1"/>
      <c r="ASH1" s="1"/>
      <c r="ASI1" s="1"/>
      <c r="ASJ1" s="1"/>
      <c r="ASK1" s="1"/>
      <c r="ASL1" s="1"/>
      <c r="ASM1" s="1"/>
      <c r="ASN1" s="1"/>
      <c r="ASO1" s="1"/>
      <c r="ASP1" s="1"/>
      <c r="ASQ1" s="1"/>
      <c r="ASR1" s="1"/>
      <c r="ASS1" s="1"/>
      <c r="AST1" s="1"/>
      <c r="ASU1" s="1"/>
      <c r="ASV1" s="1"/>
      <c r="ASW1" s="1"/>
      <c r="ASX1" s="1"/>
      <c r="ASY1" s="1"/>
      <c r="ASZ1" s="1"/>
      <c r="ATA1" s="1"/>
      <c r="ATB1" s="1"/>
      <c r="ATC1" s="1"/>
      <c r="ATD1" s="1"/>
      <c r="ATE1" s="1"/>
      <c r="ATF1" s="1"/>
      <c r="ATG1" s="1"/>
      <c r="ATH1" s="1"/>
      <c r="ATI1" s="1"/>
      <c r="ATJ1" s="1"/>
      <c r="ATK1" s="1"/>
      <c r="ATL1" s="1"/>
      <c r="ATM1" s="1"/>
      <c r="ATN1" s="1"/>
      <c r="ATO1" s="1"/>
      <c r="ATP1" s="1"/>
      <c r="ATQ1" s="1"/>
      <c r="ATR1" s="1"/>
      <c r="ATS1" s="1"/>
      <c r="ATT1" s="1"/>
      <c r="ATU1" s="1"/>
      <c r="ATV1" s="1"/>
      <c r="ATW1" s="1"/>
      <c r="ATX1" s="1"/>
      <c r="ATY1" s="1"/>
      <c r="ATZ1" s="1"/>
      <c r="AUA1" s="1"/>
      <c r="AUB1" s="1"/>
      <c r="AUC1" s="1"/>
      <c r="AUD1" s="1"/>
      <c r="AUE1" s="1"/>
      <c r="AUF1" s="1"/>
      <c r="AUG1" s="1"/>
      <c r="AUH1" s="1"/>
      <c r="AUI1" s="1"/>
      <c r="AUJ1" s="1"/>
      <c r="AUK1" s="1"/>
      <c r="AUL1" s="1"/>
      <c r="AUM1" s="1"/>
      <c r="AUN1" s="1"/>
      <c r="AUO1" s="1"/>
      <c r="AUP1" s="1"/>
      <c r="AUQ1" s="1"/>
      <c r="AUR1" s="1"/>
      <c r="AUS1" s="1"/>
      <c r="AUT1" s="1"/>
      <c r="AUU1" s="1"/>
      <c r="AUV1" s="1"/>
      <c r="AUW1" s="1"/>
      <c r="AUX1" s="1"/>
      <c r="AUY1" s="1"/>
      <c r="AUZ1" s="1"/>
      <c r="AVA1" s="1"/>
      <c r="AVB1" s="1"/>
      <c r="AVC1" s="1"/>
      <c r="AVD1" s="1"/>
      <c r="AVE1" s="1"/>
      <c r="AVF1" s="1"/>
      <c r="AVG1" s="1"/>
      <c r="AVH1" s="1"/>
      <c r="AVI1" s="1"/>
      <c r="AVJ1" s="1"/>
      <c r="AVK1" s="1"/>
      <c r="AVL1" s="1"/>
      <c r="AVM1" s="1"/>
      <c r="AVN1" s="1"/>
      <c r="AVO1" s="1"/>
      <c r="AVP1" s="1"/>
      <c r="AVQ1" s="1"/>
      <c r="AVR1" s="1"/>
      <c r="AVS1" s="1"/>
      <c r="AVT1" s="1"/>
      <c r="AVU1" s="1"/>
      <c r="AVV1" s="1"/>
      <c r="AVW1" s="1"/>
      <c r="AVX1" s="1"/>
      <c r="AVY1" s="1"/>
      <c r="AVZ1" s="1"/>
      <c r="AWA1" s="1"/>
      <c r="AWB1" s="1"/>
      <c r="AWC1" s="1"/>
      <c r="AWD1" s="1"/>
      <c r="AWE1" s="1"/>
      <c r="AWF1" s="1"/>
      <c r="AWG1" s="1"/>
      <c r="AWH1" s="1"/>
      <c r="AWI1" s="1"/>
      <c r="AWJ1" s="1"/>
      <c r="AWK1" s="1"/>
      <c r="AWL1" s="1"/>
      <c r="AWM1" s="1"/>
      <c r="AWN1" s="1"/>
      <c r="AWO1" s="1"/>
      <c r="AWP1" s="1"/>
      <c r="AWQ1" s="1"/>
      <c r="AWR1" s="1"/>
      <c r="AWS1" s="1"/>
      <c r="AWT1" s="1"/>
      <c r="AWU1" s="1"/>
      <c r="AWV1" s="1"/>
      <c r="AWW1" s="1"/>
      <c r="AWX1" s="1"/>
      <c r="AWY1" s="1"/>
      <c r="AWZ1" s="1"/>
      <c r="AXA1" s="1"/>
      <c r="AXB1" s="1"/>
      <c r="AXC1" s="1"/>
      <c r="AXD1" s="1"/>
      <c r="AXE1" s="1"/>
      <c r="AXF1" s="1"/>
      <c r="AXG1" s="1"/>
      <c r="AXH1" s="1"/>
      <c r="AXI1" s="1"/>
      <c r="AXJ1" s="1"/>
      <c r="AXK1" s="1"/>
      <c r="AXL1" s="1"/>
      <c r="AXM1" s="1"/>
      <c r="AXN1" s="1"/>
      <c r="AXO1" s="1"/>
      <c r="AXP1" s="1"/>
      <c r="AXQ1" s="1"/>
      <c r="AXR1" s="1"/>
      <c r="AXS1" s="1"/>
      <c r="AXT1" s="1"/>
      <c r="AXU1" s="1"/>
      <c r="AXV1" s="1"/>
      <c r="AXW1" s="1"/>
      <c r="AXX1" s="1"/>
      <c r="AXY1" s="1"/>
      <c r="AXZ1" s="1"/>
      <c r="AYA1" s="1"/>
      <c r="AYB1" s="1"/>
      <c r="AYC1" s="1"/>
      <c r="AYD1" s="1"/>
      <c r="AYE1" s="1"/>
      <c r="AYF1" s="1"/>
      <c r="AYG1" s="1"/>
      <c r="AYH1" s="1"/>
      <c r="AYI1" s="1"/>
      <c r="AYJ1" s="1"/>
      <c r="AYK1" s="1"/>
      <c r="AYL1" s="1"/>
      <c r="AYM1" s="1"/>
      <c r="AYN1" s="1"/>
      <c r="AYO1" s="1"/>
      <c r="AYP1" s="1"/>
      <c r="AYQ1" s="1"/>
      <c r="AYR1" s="1"/>
      <c r="AYS1" s="1"/>
      <c r="AYT1" s="1"/>
      <c r="AYU1" s="1"/>
      <c r="AYV1" s="1"/>
      <c r="AYW1" s="1"/>
      <c r="AYX1" s="1"/>
      <c r="AYY1" s="1"/>
      <c r="AYZ1" s="1"/>
      <c r="AZA1" s="1"/>
      <c r="AZB1" s="1"/>
      <c r="AZC1" s="1"/>
      <c r="AZD1" s="1"/>
      <c r="AZE1" s="1"/>
      <c r="AZF1" s="1"/>
      <c r="AZG1" s="1"/>
      <c r="AZH1" s="1"/>
      <c r="AZI1" s="1"/>
      <c r="AZJ1" s="1"/>
      <c r="AZK1" s="1"/>
      <c r="AZL1" s="1"/>
      <c r="AZM1" s="1"/>
      <c r="AZN1" s="1"/>
      <c r="AZO1" s="1"/>
      <c r="AZP1" s="1"/>
      <c r="AZQ1" s="1"/>
      <c r="AZR1" s="1"/>
      <c r="AZS1" s="1"/>
      <c r="AZT1" s="1"/>
      <c r="AZU1" s="1"/>
      <c r="AZV1" s="1"/>
      <c r="AZW1" s="1"/>
      <c r="AZX1" s="1"/>
      <c r="AZY1" s="1"/>
      <c r="AZZ1" s="1"/>
      <c r="BAA1" s="1"/>
      <c r="BAB1" s="1"/>
      <c r="BAC1" s="1"/>
      <c r="BAD1" s="1"/>
      <c r="BAE1" s="1"/>
      <c r="BAF1" s="1"/>
      <c r="BAG1" s="1"/>
      <c r="BAH1" s="1"/>
      <c r="BAI1" s="1"/>
      <c r="BAJ1" s="1"/>
      <c r="BAK1" s="1"/>
      <c r="BAL1" s="1"/>
      <c r="BAM1" s="1"/>
      <c r="BAN1" s="1"/>
      <c r="BAO1" s="1"/>
      <c r="BAP1" s="1"/>
      <c r="BAQ1" s="1"/>
      <c r="BAR1" s="1"/>
      <c r="BAS1" s="1"/>
      <c r="BAT1" s="1"/>
      <c r="BAU1" s="1"/>
      <c r="BAV1" s="1"/>
      <c r="BAW1" s="1"/>
      <c r="BAX1" s="1"/>
      <c r="BAY1" s="1"/>
      <c r="BAZ1" s="1"/>
      <c r="BBA1" s="1"/>
      <c r="BBB1" s="1"/>
      <c r="BBC1" s="1"/>
      <c r="BBD1" s="1"/>
      <c r="BBE1" s="1"/>
      <c r="BBF1" s="1"/>
      <c r="BBG1" s="1"/>
      <c r="BBH1" s="1"/>
      <c r="BBI1" s="1"/>
      <c r="BBJ1" s="1"/>
      <c r="BBK1" s="1"/>
      <c r="BBL1" s="1"/>
      <c r="BBM1" s="1"/>
      <c r="BBN1" s="1"/>
      <c r="BBO1" s="1"/>
      <c r="BBP1" s="1"/>
      <c r="BBQ1" s="1"/>
      <c r="BBR1" s="1"/>
      <c r="BBS1" s="1"/>
      <c r="BBT1" s="1"/>
      <c r="BBU1" s="1"/>
      <c r="BBV1" s="1"/>
      <c r="BBW1" s="1"/>
      <c r="BBX1" s="1"/>
      <c r="BBY1" s="1"/>
      <c r="BBZ1" s="1"/>
      <c r="BCA1" s="1"/>
      <c r="BCB1" s="1"/>
      <c r="BCC1" s="1"/>
      <c r="BCD1" s="1"/>
      <c r="BCE1" s="1"/>
      <c r="BCF1" s="1"/>
      <c r="BCG1" s="1"/>
      <c r="BCH1" s="1"/>
      <c r="BCI1" s="9"/>
      <c r="BCJ1" s="9"/>
      <c r="BCK1" s="9"/>
      <c r="BCL1" s="9"/>
      <c r="BCM1" s="9"/>
      <c r="BCN1" s="9"/>
      <c r="BCO1" s="9"/>
      <c r="BCP1" s="9"/>
      <c r="BCQ1" s="1"/>
      <c r="BCR1" s="1"/>
      <c r="BCS1" s="1"/>
      <c r="BCT1" s="1"/>
      <c r="BCU1" s="1"/>
      <c r="BCV1" s="1"/>
      <c r="BCW1" s="1"/>
      <c r="BCX1" s="1"/>
      <c r="BCY1" s="1"/>
      <c r="BCZ1" s="1"/>
      <c r="BDA1" s="1"/>
      <c r="BDB1" s="1"/>
      <c r="BDC1" s="1"/>
      <c r="BDD1" s="1"/>
      <c r="BDE1" s="1"/>
      <c r="BDF1" s="1"/>
      <c r="BDG1" s="1"/>
      <c r="BDH1" s="1"/>
      <c r="BDI1" s="1"/>
      <c r="BDJ1" s="1"/>
      <c r="BDK1" s="1"/>
      <c r="BDL1" s="1"/>
      <c r="BDM1" s="1"/>
      <c r="BDN1" s="1"/>
      <c r="BDO1" s="1"/>
      <c r="BDP1" s="1"/>
      <c r="BDQ1" s="1"/>
      <c r="BDR1" s="1"/>
      <c r="BDS1" s="1"/>
      <c r="BDT1" s="1"/>
      <c r="BDU1" s="1"/>
      <c r="BDV1" s="1"/>
      <c r="BDW1" s="1"/>
      <c r="BDX1" s="1"/>
      <c r="BDY1" s="1"/>
      <c r="BDZ1" s="1"/>
      <c r="BEA1" s="1"/>
      <c r="BEB1" s="1"/>
      <c r="BEC1" s="1"/>
      <c r="BED1" s="1"/>
    </row>
    <row r="2" spans="1:1486" ht="15.75" customHeight="1">
      <c r="A2" s="1"/>
      <c r="B2" s="1"/>
      <c r="C2" s="1"/>
      <c r="D2" s="458" t="s">
        <v>4</v>
      </c>
      <c r="E2" s="10" t="s">
        <v>5</v>
      </c>
      <c r="F2" s="206" t="s">
        <v>6</v>
      </c>
      <c r="G2" s="207"/>
      <c r="H2" s="189"/>
      <c r="I2" s="11" t="s">
        <v>7</v>
      </c>
      <c r="J2" s="208" t="s">
        <v>8</v>
      </c>
      <c r="K2" s="209"/>
      <c r="L2" s="209"/>
      <c r="M2" s="209"/>
      <c r="N2" s="209"/>
      <c r="O2" s="209"/>
      <c r="P2" s="209"/>
      <c r="Q2" s="209"/>
      <c r="R2" s="209"/>
      <c r="S2" s="210"/>
      <c r="T2" s="203"/>
      <c r="U2" s="204"/>
      <c r="V2" s="1"/>
      <c r="W2" s="12"/>
      <c r="X2" s="12"/>
      <c r="Y2" s="12"/>
      <c r="Z2" s="6"/>
      <c r="AA2" s="6"/>
      <c r="AB2" s="6"/>
      <c r="AC2" s="6"/>
      <c r="AD2" s="6"/>
      <c r="AE2" s="6"/>
      <c r="AF2" s="6"/>
      <c r="AG2" s="6"/>
      <c r="AH2" s="6"/>
      <c r="AI2" s="6"/>
      <c r="AJ2" s="1"/>
      <c r="AK2" s="1"/>
      <c r="AL2" s="1"/>
      <c r="AM2" s="1"/>
      <c r="AN2" s="1"/>
      <c r="AO2" s="1"/>
      <c r="AP2" s="1"/>
      <c r="AQ2" s="1"/>
      <c r="AR2" s="6"/>
      <c r="AS2" s="6"/>
      <c r="AT2" s="8"/>
      <c r="AU2" s="8"/>
      <c r="AV2" s="6"/>
      <c r="AW2" s="6"/>
      <c r="AX2" s="6"/>
      <c r="AY2" s="6"/>
      <c r="AZ2" s="6"/>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c r="II2" s="1"/>
      <c r="IJ2" s="1"/>
      <c r="IK2" s="1"/>
      <c r="IL2" s="1"/>
      <c r="IM2" s="1"/>
      <c r="IN2" s="1"/>
      <c r="IO2" s="1"/>
      <c r="IP2" s="1"/>
      <c r="IQ2" s="1"/>
      <c r="IR2" s="1"/>
      <c r="IS2" s="1"/>
      <c r="IT2" s="1"/>
      <c r="IU2" s="1"/>
      <c r="IV2" s="1"/>
      <c r="IW2" s="1"/>
      <c r="IX2" s="1"/>
      <c r="IY2" s="1"/>
      <c r="IZ2" s="1"/>
      <c r="JA2" s="1"/>
      <c r="JB2" s="1"/>
      <c r="JC2" s="1"/>
      <c r="JD2" s="1"/>
      <c r="JE2" s="1"/>
      <c r="JF2" s="1"/>
      <c r="JG2" s="1"/>
      <c r="JH2" s="1"/>
      <c r="JI2" s="1"/>
      <c r="JJ2" s="1"/>
      <c r="JK2" s="1"/>
      <c r="JL2" s="1"/>
      <c r="JM2" s="1"/>
      <c r="JN2" s="1"/>
      <c r="JO2" s="1"/>
      <c r="JP2" s="1"/>
      <c r="JQ2" s="1"/>
      <c r="JR2" s="1"/>
      <c r="JS2" s="1"/>
      <c r="JT2" s="1"/>
      <c r="JU2" s="1"/>
      <c r="JV2" s="1"/>
      <c r="JW2" s="1"/>
      <c r="JX2" s="1"/>
      <c r="JY2" s="1"/>
      <c r="JZ2" s="1"/>
      <c r="KA2" s="1"/>
      <c r="KB2" s="1"/>
      <c r="KC2" s="1"/>
      <c r="KD2" s="1"/>
      <c r="KE2" s="1"/>
      <c r="KF2" s="1"/>
      <c r="KG2" s="1"/>
      <c r="KH2" s="1"/>
      <c r="KI2" s="1"/>
      <c r="KJ2" s="1"/>
      <c r="KK2" s="1"/>
      <c r="KL2" s="1"/>
      <c r="KM2" s="1"/>
      <c r="KN2" s="1"/>
      <c r="KO2" s="1"/>
      <c r="KP2" s="1"/>
      <c r="KQ2" s="1"/>
      <c r="KR2" s="1"/>
      <c r="KS2" s="1"/>
      <c r="KT2" s="1"/>
      <c r="KU2" s="1"/>
      <c r="KV2" s="1"/>
      <c r="KW2" s="1"/>
      <c r="KX2" s="1"/>
      <c r="KY2" s="1"/>
      <c r="KZ2" s="1"/>
      <c r="LA2" s="1"/>
      <c r="LB2" s="1"/>
      <c r="LC2" s="1"/>
      <c r="LD2" s="1"/>
      <c r="LE2" s="1"/>
      <c r="LF2" s="1"/>
      <c r="LG2" s="1"/>
      <c r="LH2" s="1"/>
      <c r="LI2" s="1"/>
      <c r="LJ2" s="1"/>
      <c r="LK2" s="1"/>
      <c r="LL2" s="1"/>
      <c r="LM2" s="1"/>
      <c r="LN2" s="1"/>
      <c r="LO2" s="1"/>
      <c r="LP2" s="1"/>
      <c r="LQ2" s="1"/>
      <c r="LR2" s="1"/>
      <c r="LS2" s="1"/>
      <c r="LT2" s="1"/>
      <c r="LU2" s="1"/>
      <c r="LV2" s="1"/>
      <c r="LW2" s="1"/>
      <c r="LX2" s="1"/>
      <c r="LY2" s="1"/>
      <c r="LZ2" s="1"/>
      <c r="MA2" s="1"/>
      <c r="MB2" s="1"/>
      <c r="MC2" s="1"/>
      <c r="MD2" s="1"/>
      <c r="ME2" s="1"/>
      <c r="MF2" s="1"/>
      <c r="MG2" s="1"/>
      <c r="MH2" s="1"/>
      <c r="MI2" s="1"/>
      <c r="MJ2" s="1"/>
      <c r="MK2" s="1"/>
      <c r="ML2" s="1"/>
      <c r="MM2" s="1"/>
      <c r="MN2" s="1"/>
      <c r="MO2" s="1"/>
      <c r="MP2" s="1"/>
      <c r="MQ2" s="1"/>
      <c r="MR2" s="1"/>
      <c r="MS2" s="1"/>
      <c r="MT2" s="1"/>
      <c r="MU2" s="1"/>
      <c r="MV2" s="1"/>
      <c r="MW2" s="1"/>
      <c r="MX2" s="1"/>
      <c r="MY2" s="1"/>
      <c r="MZ2" s="1"/>
      <c r="NA2" s="1"/>
      <c r="NB2" s="1"/>
      <c r="NC2" s="1"/>
      <c r="ND2" s="1"/>
      <c r="NE2" s="1"/>
      <c r="NF2" s="1"/>
      <c r="NG2" s="1"/>
      <c r="NH2" s="1"/>
      <c r="NI2" s="1"/>
      <c r="NJ2" s="1"/>
      <c r="NK2" s="1"/>
      <c r="NL2" s="1"/>
      <c r="NM2" s="1"/>
      <c r="NN2" s="1"/>
      <c r="NO2" s="1"/>
      <c r="NP2" s="1"/>
      <c r="NQ2" s="1"/>
      <c r="NR2" s="1"/>
      <c r="NS2" s="1"/>
      <c r="NT2" s="1"/>
      <c r="NU2" s="1"/>
      <c r="NV2" s="1"/>
      <c r="NW2" s="1"/>
      <c r="NX2" s="1"/>
      <c r="NY2" s="1"/>
      <c r="NZ2" s="1"/>
      <c r="OA2" s="1"/>
      <c r="OB2" s="1"/>
      <c r="OC2" s="1"/>
      <c r="OD2" s="1"/>
      <c r="OE2" s="1"/>
      <c r="OF2" s="1"/>
      <c r="OG2" s="1"/>
      <c r="OH2" s="1"/>
      <c r="OI2" s="1"/>
      <c r="OJ2" s="1"/>
      <c r="OK2" s="1"/>
      <c r="OL2" s="1"/>
      <c r="OM2" s="1"/>
      <c r="ON2" s="1"/>
      <c r="OO2" s="1"/>
      <c r="OP2" s="1"/>
      <c r="OQ2" s="1"/>
      <c r="OR2" s="1"/>
      <c r="OS2" s="1"/>
      <c r="OT2" s="1"/>
      <c r="OU2" s="1"/>
      <c r="OV2" s="1"/>
      <c r="OW2" s="1"/>
      <c r="OX2" s="1"/>
      <c r="OY2" s="1"/>
      <c r="OZ2" s="1"/>
      <c r="PA2" s="1"/>
      <c r="PB2" s="1"/>
      <c r="PC2" s="1"/>
      <c r="PD2" s="1"/>
      <c r="PE2" s="1"/>
      <c r="PF2" s="1"/>
      <c r="PG2" s="1"/>
      <c r="PH2" s="1"/>
      <c r="PI2" s="1"/>
      <c r="PJ2" s="1"/>
      <c r="PK2" s="1"/>
      <c r="PL2" s="1"/>
      <c r="PM2" s="1"/>
      <c r="PN2" s="1"/>
      <c r="PO2" s="1"/>
      <c r="PP2" s="1"/>
      <c r="PQ2" s="1"/>
      <c r="PR2" s="1"/>
      <c r="PS2" s="1"/>
      <c r="PT2" s="1"/>
      <c r="PU2" s="1"/>
      <c r="PV2" s="1"/>
      <c r="PW2" s="1"/>
      <c r="PX2" s="1"/>
      <c r="PY2" s="1"/>
      <c r="PZ2" s="1"/>
      <c r="QA2" s="1"/>
      <c r="QB2" s="1"/>
      <c r="QC2" s="1"/>
      <c r="QD2" s="1"/>
      <c r="QE2" s="1"/>
      <c r="QF2" s="1"/>
      <c r="QG2" s="1"/>
      <c r="QH2" s="1"/>
      <c r="QI2" s="1"/>
      <c r="QJ2" s="1"/>
      <c r="QK2" s="1"/>
      <c r="QL2" s="1"/>
      <c r="QM2" s="1"/>
      <c r="QN2" s="1"/>
      <c r="QO2" s="1"/>
      <c r="QP2" s="1"/>
      <c r="QQ2" s="1"/>
      <c r="QR2" s="1"/>
      <c r="QS2" s="1"/>
      <c r="QT2" s="1"/>
      <c r="QU2" s="1"/>
      <c r="QV2" s="1"/>
      <c r="QW2" s="1"/>
      <c r="QX2" s="1"/>
      <c r="QY2" s="1"/>
      <c r="QZ2" s="1"/>
      <c r="RA2" s="1"/>
      <c r="RB2" s="1"/>
      <c r="RC2" s="1"/>
      <c r="RD2" s="1"/>
      <c r="RE2" s="1"/>
      <c r="RF2" s="1"/>
      <c r="RG2" s="1"/>
      <c r="RH2" s="1"/>
      <c r="RI2" s="1"/>
      <c r="RJ2" s="1"/>
      <c r="RK2" s="1"/>
      <c r="RL2" s="1"/>
      <c r="RM2" s="1"/>
      <c r="RN2" s="1"/>
      <c r="RO2" s="1"/>
      <c r="RP2" s="1"/>
      <c r="RQ2" s="1"/>
      <c r="RR2" s="1"/>
      <c r="RS2" s="1"/>
      <c r="RT2" s="1"/>
      <c r="RU2" s="1"/>
      <c r="RV2" s="1"/>
      <c r="RW2" s="1"/>
      <c r="RX2" s="1"/>
      <c r="RY2" s="1"/>
      <c r="RZ2" s="1"/>
      <c r="SA2" s="1"/>
      <c r="SB2" s="1"/>
      <c r="SC2" s="1"/>
      <c r="SD2" s="1"/>
      <c r="SE2" s="1"/>
      <c r="SF2" s="1"/>
      <c r="SG2" s="1"/>
      <c r="SH2" s="1"/>
      <c r="SI2" s="1"/>
      <c r="SJ2" s="1"/>
      <c r="SK2" s="1"/>
      <c r="SL2" s="1"/>
      <c r="SM2" s="1"/>
      <c r="SN2" s="1"/>
      <c r="SO2" s="1"/>
      <c r="SP2" s="1"/>
      <c r="SQ2" s="1"/>
      <c r="SR2" s="1"/>
      <c r="SS2" s="1"/>
      <c r="ST2" s="1"/>
      <c r="SU2" s="1"/>
      <c r="SV2" s="1"/>
      <c r="SW2" s="1"/>
      <c r="SX2" s="1"/>
      <c r="SY2" s="1"/>
      <c r="SZ2" s="1"/>
      <c r="TA2" s="1"/>
      <c r="TB2" s="1"/>
      <c r="TC2" s="1"/>
      <c r="TD2" s="1"/>
      <c r="TE2" s="1"/>
      <c r="TF2" s="1"/>
      <c r="TG2" s="1"/>
      <c r="TH2" s="1"/>
      <c r="TI2" s="1"/>
      <c r="TJ2" s="1"/>
      <c r="TK2" s="1"/>
      <c r="TL2" s="1"/>
      <c r="TM2" s="1"/>
      <c r="TN2" s="1"/>
      <c r="TO2" s="1"/>
      <c r="TP2" s="1"/>
      <c r="TQ2" s="1"/>
      <c r="TR2" s="1"/>
      <c r="TS2" s="1"/>
      <c r="TT2" s="1"/>
      <c r="TU2" s="1"/>
      <c r="TV2" s="1"/>
      <c r="TW2" s="1"/>
      <c r="TX2" s="1"/>
      <c r="TY2" s="1"/>
      <c r="TZ2" s="1"/>
      <c r="UA2" s="1"/>
      <c r="UB2" s="1"/>
      <c r="UC2" s="1"/>
      <c r="UD2" s="1"/>
      <c r="UE2" s="1"/>
      <c r="UF2" s="1"/>
      <c r="UG2" s="1"/>
      <c r="UH2" s="1"/>
      <c r="UI2" s="1"/>
      <c r="UJ2" s="1"/>
      <c r="UK2" s="1"/>
      <c r="UL2" s="1"/>
      <c r="UM2" s="1"/>
      <c r="UN2" s="1"/>
      <c r="UO2" s="1"/>
      <c r="UP2" s="1"/>
      <c r="UQ2" s="1"/>
      <c r="UR2" s="1"/>
      <c r="US2" s="1"/>
      <c r="UT2" s="1"/>
      <c r="UU2" s="1"/>
      <c r="UV2" s="1"/>
      <c r="UW2" s="1"/>
      <c r="UX2" s="1"/>
      <c r="UY2" s="1"/>
      <c r="UZ2" s="1"/>
      <c r="VA2" s="1"/>
      <c r="VB2" s="1"/>
      <c r="VC2" s="1"/>
      <c r="VD2" s="1"/>
      <c r="VE2" s="1"/>
      <c r="VF2" s="1"/>
      <c r="VG2" s="1"/>
      <c r="VH2" s="1"/>
      <c r="VI2" s="1"/>
      <c r="VJ2" s="1"/>
      <c r="VK2" s="1"/>
      <c r="VL2" s="1"/>
      <c r="VM2" s="1"/>
      <c r="VN2" s="1"/>
      <c r="VO2" s="1"/>
      <c r="VP2" s="1"/>
      <c r="VQ2" s="1"/>
      <c r="VR2" s="1"/>
      <c r="VS2" s="1"/>
      <c r="VT2" s="1"/>
      <c r="VU2" s="1"/>
      <c r="VV2" s="1"/>
      <c r="VW2" s="1"/>
      <c r="VX2" s="1"/>
      <c r="VY2" s="1"/>
      <c r="VZ2" s="1"/>
      <c r="WA2" s="1"/>
      <c r="WB2" s="1"/>
      <c r="WC2" s="1"/>
      <c r="WD2" s="1"/>
      <c r="WE2" s="1"/>
      <c r="WF2" s="1"/>
      <c r="WG2" s="1"/>
      <c r="WH2" s="1"/>
      <c r="WI2" s="1"/>
      <c r="WJ2" s="1"/>
      <c r="WK2" s="1"/>
      <c r="WL2" s="1"/>
      <c r="WM2" s="1"/>
      <c r="WN2" s="1"/>
      <c r="WO2" s="1"/>
      <c r="WP2" s="1"/>
      <c r="WQ2" s="1"/>
      <c r="WR2" s="1"/>
      <c r="WS2" s="1"/>
      <c r="WT2" s="1"/>
      <c r="WU2" s="1"/>
      <c r="WV2" s="1"/>
      <c r="WW2" s="1"/>
      <c r="WX2" s="1"/>
      <c r="WY2" s="1"/>
      <c r="WZ2" s="1"/>
      <c r="XA2" s="1"/>
      <c r="XB2" s="1"/>
      <c r="XC2" s="1"/>
      <c r="XD2" s="1"/>
      <c r="XE2" s="1"/>
      <c r="XF2" s="1"/>
      <c r="XG2" s="1"/>
      <c r="XH2" s="1"/>
      <c r="XI2" s="1"/>
      <c r="XJ2" s="1"/>
      <c r="XK2" s="1"/>
      <c r="XL2" s="1"/>
      <c r="XM2" s="1"/>
      <c r="XN2" s="1"/>
      <c r="XO2" s="1"/>
      <c r="XP2" s="1"/>
      <c r="XQ2" s="1"/>
      <c r="XR2" s="1"/>
      <c r="XS2" s="1"/>
      <c r="XT2" s="1"/>
      <c r="XU2" s="1"/>
      <c r="XV2" s="1"/>
      <c r="XW2" s="1"/>
      <c r="XX2" s="1"/>
      <c r="XY2" s="1"/>
      <c r="XZ2" s="1"/>
      <c r="YA2" s="1"/>
      <c r="YB2" s="1"/>
      <c r="YC2" s="1"/>
      <c r="YD2" s="1"/>
      <c r="YE2" s="1"/>
      <c r="YF2" s="1"/>
      <c r="YG2" s="1"/>
      <c r="YH2" s="1"/>
      <c r="YI2" s="1"/>
      <c r="YJ2" s="1"/>
      <c r="YK2" s="1"/>
      <c r="YL2" s="1"/>
      <c r="YM2" s="1"/>
      <c r="YN2" s="1"/>
      <c r="YO2" s="1"/>
      <c r="YP2" s="1"/>
      <c r="YQ2" s="1"/>
      <c r="YR2" s="1"/>
      <c r="YS2" s="1"/>
      <c r="YT2" s="1"/>
      <c r="YU2" s="1"/>
      <c r="YV2" s="1"/>
      <c r="YW2" s="1"/>
      <c r="YX2" s="1"/>
      <c r="YY2" s="1"/>
      <c r="YZ2" s="1"/>
      <c r="ZA2" s="1"/>
      <c r="ZB2" s="1"/>
      <c r="ZC2" s="1"/>
      <c r="ZD2" s="1"/>
      <c r="ZE2" s="1"/>
      <c r="ZF2" s="1"/>
      <c r="ZG2" s="1"/>
      <c r="ZH2" s="1"/>
      <c r="ZI2" s="1"/>
      <c r="ZJ2" s="1"/>
      <c r="ZK2" s="1"/>
      <c r="ZL2" s="1"/>
      <c r="ZM2" s="1"/>
      <c r="ZN2" s="1"/>
      <c r="ZO2" s="1"/>
      <c r="ZP2" s="1"/>
      <c r="ZQ2" s="1"/>
      <c r="ZR2" s="1"/>
      <c r="ZS2" s="1"/>
      <c r="ZT2" s="1"/>
      <c r="ZU2" s="1"/>
      <c r="ZV2" s="1"/>
      <c r="ZW2" s="1"/>
      <c r="ZX2" s="1"/>
      <c r="ZY2" s="1"/>
      <c r="ZZ2" s="1"/>
      <c r="AAA2" s="1"/>
      <c r="AAB2" s="1"/>
      <c r="AAC2" s="1"/>
      <c r="AAD2" s="1"/>
      <c r="AAE2" s="1"/>
      <c r="AAF2" s="1"/>
      <c r="AAG2" s="1"/>
      <c r="AAH2" s="1"/>
      <c r="AAI2" s="1"/>
      <c r="AAJ2" s="1"/>
      <c r="AAK2" s="1"/>
      <c r="AAL2" s="1"/>
      <c r="AAM2" s="1"/>
      <c r="AAN2" s="1"/>
      <c r="AAO2" s="1"/>
      <c r="AAP2" s="1"/>
      <c r="AAQ2" s="1"/>
      <c r="AAR2" s="1"/>
      <c r="AAS2" s="1"/>
      <c r="AAT2" s="1"/>
      <c r="AAU2" s="1"/>
      <c r="AAV2" s="1"/>
      <c r="AAW2" s="1"/>
      <c r="AAX2" s="1"/>
      <c r="AAY2" s="1"/>
      <c r="AAZ2" s="1"/>
      <c r="ABA2" s="1"/>
      <c r="ABB2" s="1"/>
      <c r="ABC2" s="1"/>
      <c r="ABD2" s="1"/>
      <c r="ABE2" s="1"/>
      <c r="ABF2" s="1"/>
      <c r="ABG2" s="1"/>
      <c r="ABH2" s="1"/>
      <c r="ABI2" s="1"/>
      <c r="ABJ2" s="1"/>
      <c r="ABK2" s="1"/>
      <c r="ABL2" s="1"/>
      <c r="ABM2" s="1"/>
      <c r="ABN2" s="1"/>
      <c r="ABO2" s="1"/>
      <c r="ABP2" s="1"/>
      <c r="ABQ2" s="1"/>
      <c r="ABR2" s="1"/>
      <c r="ABS2" s="1"/>
      <c r="ABT2" s="1"/>
      <c r="ABU2" s="1"/>
      <c r="ABV2" s="1"/>
      <c r="ABW2" s="1"/>
      <c r="ABX2" s="1"/>
      <c r="ABY2" s="1"/>
      <c r="ABZ2" s="1"/>
      <c r="ACA2" s="1"/>
      <c r="ACB2" s="1"/>
      <c r="ACC2" s="1"/>
      <c r="ACD2" s="1"/>
      <c r="ACE2" s="1"/>
      <c r="ACF2" s="1"/>
      <c r="ACG2" s="1"/>
      <c r="ACH2" s="1"/>
      <c r="ACI2" s="1"/>
      <c r="ACJ2" s="1"/>
      <c r="ACK2" s="1"/>
      <c r="ACL2" s="1"/>
      <c r="ACM2" s="1"/>
      <c r="ACN2" s="1"/>
      <c r="ACO2" s="1"/>
      <c r="ACP2" s="1"/>
      <c r="ACQ2" s="1"/>
      <c r="ACR2" s="1"/>
      <c r="ACS2" s="1"/>
      <c r="ACT2" s="1"/>
      <c r="ACU2" s="1"/>
      <c r="ACV2" s="1"/>
      <c r="ACW2" s="1"/>
      <c r="ACX2" s="1"/>
      <c r="ACY2" s="1"/>
      <c r="ACZ2" s="1"/>
      <c r="ADA2" s="1"/>
      <c r="ADB2" s="1"/>
      <c r="ADC2" s="1"/>
      <c r="ADD2" s="1"/>
      <c r="ADE2" s="1"/>
      <c r="ADF2" s="1"/>
      <c r="ADG2" s="1"/>
      <c r="ADH2" s="1"/>
      <c r="ADI2" s="1"/>
      <c r="ADJ2" s="1"/>
      <c r="ADK2" s="1"/>
      <c r="ADL2" s="1"/>
      <c r="ADM2" s="1"/>
      <c r="ADN2" s="1"/>
      <c r="ADO2" s="1"/>
      <c r="ADP2" s="1"/>
      <c r="ADQ2" s="1"/>
      <c r="ADR2" s="1"/>
      <c r="ADS2" s="1"/>
      <c r="ADT2" s="1"/>
      <c r="ADU2" s="1"/>
      <c r="ADV2" s="1"/>
      <c r="ADW2" s="1"/>
      <c r="ADX2" s="1"/>
      <c r="ADY2" s="1"/>
      <c r="ADZ2" s="1"/>
      <c r="AEA2" s="1"/>
      <c r="AEB2" s="1"/>
      <c r="AEC2" s="1"/>
      <c r="AED2" s="1"/>
      <c r="AEE2" s="1"/>
      <c r="AEF2" s="1"/>
      <c r="AEG2" s="1"/>
      <c r="AEH2" s="1"/>
      <c r="AEI2" s="1"/>
      <c r="AEJ2" s="1"/>
      <c r="AEK2" s="1"/>
      <c r="AEL2" s="1"/>
      <c r="AEM2" s="1"/>
      <c r="AEN2" s="1"/>
      <c r="AEO2" s="1"/>
      <c r="AEP2" s="1"/>
      <c r="AEQ2" s="1"/>
      <c r="AER2" s="1"/>
      <c r="AES2" s="1"/>
      <c r="AET2" s="1"/>
      <c r="AEU2" s="1"/>
      <c r="AEV2" s="1"/>
      <c r="AEW2" s="1"/>
      <c r="AEX2" s="1"/>
      <c r="AEY2" s="1"/>
      <c r="AEZ2" s="1"/>
      <c r="AFA2" s="1"/>
      <c r="AFB2" s="1"/>
      <c r="AFC2" s="1"/>
      <c r="AFD2" s="1"/>
      <c r="AFE2" s="1"/>
      <c r="AFF2" s="1"/>
      <c r="AFG2" s="1"/>
      <c r="AFH2" s="1"/>
      <c r="AFI2" s="1"/>
      <c r="AFJ2" s="1"/>
      <c r="AFK2" s="1"/>
      <c r="AFL2" s="1"/>
      <c r="AFM2" s="1"/>
      <c r="AFN2" s="1"/>
      <c r="AFO2" s="1"/>
      <c r="AFP2" s="1"/>
      <c r="AFQ2" s="1"/>
      <c r="AFR2" s="1"/>
      <c r="AFS2" s="1"/>
      <c r="AFT2" s="1"/>
      <c r="AFU2" s="1"/>
      <c r="AFV2" s="1"/>
      <c r="AFW2" s="1"/>
      <c r="AFX2" s="1"/>
      <c r="AFY2" s="1"/>
      <c r="AFZ2" s="1"/>
      <c r="AGA2" s="1"/>
      <c r="AGB2" s="1"/>
      <c r="AGC2" s="1"/>
      <c r="AGD2" s="1"/>
      <c r="AGE2" s="1"/>
      <c r="AGF2" s="1"/>
      <c r="AGG2" s="1"/>
      <c r="AGH2" s="1"/>
      <c r="AGI2" s="1"/>
      <c r="AGJ2" s="1"/>
      <c r="AGK2" s="1"/>
      <c r="AGL2" s="1"/>
      <c r="AGM2" s="1"/>
      <c r="AGN2" s="1"/>
      <c r="AGO2" s="1"/>
      <c r="AGP2" s="1"/>
      <c r="AGQ2" s="1"/>
      <c r="AGR2" s="1"/>
      <c r="AGS2" s="1"/>
      <c r="AGT2" s="1"/>
      <c r="AGU2" s="1"/>
      <c r="AGV2" s="1"/>
      <c r="AGW2" s="1"/>
      <c r="AGX2" s="1"/>
      <c r="AGY2" s="1"/>
      <c r="AGZ2" s="1"/>
      <c r="AHA2" s="1"/>
      <c r="AHB2" s="1"/>
      <c r="AHC2" s="1"/>
      <c r="AHD2" s="1"/>
      <c r="AHE2" s="1"/>
      <c r="AHF2" s="1"/>
      <c r="AHG2" s="1"/>
      <c r="AHH2" s="1"/>
      <c r="AHI2" s="1"/>
      <c r="AHJ2" s="1"/>
      <c r="AHK2" s="1"/>
      <c r="AHL2" s="1"/>
      <c r="AHM2" s="1"/>
      <c r="AHN2" s="1"/>
      <c r="AHO2" s="1"/>
      <c r="AHP2" s="1"/>
      <c r="AHQ2" s="1"/>
      <c r="AHR2" s="1"/>
      <c r="AHS2" s="1"/>
      <c r="AHT2" s="1"/>
      <c r="AHU2" s="1"/>
      <c r="AHV2" s="1"/>
      <c r="AHW2" s="1"/>
      <c r="AHX2" s="1"/>
      <c r="AHY2" s="1"/>
      <c r="AHZ2" s="1"/>
      <c r="AIA2" s="1"/>
      <c r="AIB2" s="1"/>
      <c r="AIC2" s="1"/>
      <c r="AID2" s="1"/>
      <c r="AIE2" s="1"/>
      <c r="AIF2" s="1"/>
      <c r="AIG2" s="1"/>
      <c r="AIH2" s="1"/>
      <c r="AII2" s="1"/>
      <c r="AIJ2" s="1"/>
      <c r="AIK2" s="1"/>
      <c r="AIL2" s="1"/>
      <c r="AIM2" s="1"/>
      <c r="AIN2" s="1"/>
      <c r="AIO2" s="1"/>
      <c r="AIP2" s="1"/>
      <c r="AIQ2" s="1"/>
      <c r="AIR2" s="1"/>
      <c r="AIS2" s="1"/>
      <c r="AIT2" s="1"/>
      <c r="AIU2" s="1"/>
      <c r="AIV2" s="1"/>
      <c r="AIW2" s="1"/>
      <c r="AIX2" s="1"/>
      <c r="AIY2" s="1"/>
      <c r="AIZ2" s="1"/>
      <c r="AJA2" s="1"/>
      <c r="AJB2" s="1"/>
      <c r="AJC2" s="1"/>
      <c r="AJD2" s="1"/>
      <c r="AJE2" s="1"/>
      <c r="AJF2" s="1"/>
      <c r="AJG2" s="1"/>
      <c r="AJH2" s="1"/>
      <c r="AJI2" s="1"/>
      <c r="AJJ2" s="1"/>
      <c r="AJK2" s="1"/>
      <c r="AJL2" s="1"/>
      <c r="AJM2" s="1"/>
      <c r="AJN2" s="1"/>
      <c r="AJO2" s="1"/>
      <c r="AJP2" s="1"/>
      <c r="AJQ2" s="1"/>
      <c r="AJR2" s="1"/>
      <c r="AJS2" s="1"/>
      <c r="AJT2" s="1"/>
      <c r="AJU2" s="1"/>
      <c r="AJV2" s="1"/>
      <c r="AJW2" s="1"/>
      <c r="AJX2" s="1"/>
      <c r="AJY2" s="1"/>
      <c r="AJZ2" s="1"/>
      <c r="AKA2" s="1"/>
      <c r="AKB2" s="1"/>
      <c r="AKC2" s="1"/>
      <c r="AKD2" s="1"/>
      <c r="AKE2" s="1"/>
      <c r="AKF2" s="1"/>
      <c r="AKG2" s="1"/>
      <c r="AKH2" s="1"/>
      <c r="AKI2" s="1"/>
      <c r="AKJ2" s="1"/>
      <c r="AKK2" s="1"/>
      <c r="AKL2" s="1"/>
      <c r="AKM2" s="1"/>
      <c r="AKN2" s="1"/>
      <c r="AKO2" s="1"/>
      <c r="AKP2" s="1"/>
      <c r="AKQ2" s="1"/>
      <c r="AKR2" s="1"/>
      <c r="AKS2" s="1"/>
      <c r="AKT2" s="1"/>
      <c r="AKU2" s="1"/>
      <c r="AKV2" s="1"/>
      <c r="AKW2" s="1"/>
      <c r="AKX2" s="1"/>
      <c r="AKY2" s="1"/>
      <c r="AKZ2" s="1"/>
      <c r="ALA2" s="1"/>
      <c r="ALB2" s="1"/>
      <c r="ALC2" s="1"/>
      <c r="ALD2" s="1"/>
      <c r="ALE2" s="1"/>
      <c r="ALF2" s="1"/>
      <c r="ALG2" s="1"/>
      <c r="ALH2" s="1"/>
      <c r="ALI2" s="1"/>
      <c r="ALJ2" s="1"/>
      <c r="ALK2" s="1"/>
      <c r="ALL2" s="1"/>
      <c r="ALM2" s="1"/>
      <c r="ALN2" s="1"/>
      <c r="ALO2" s="1"/>
      <c r="ALP2" s="1"/>
      <c r="ALQ2" s="1"/>
      <c r="ALR2" s="1"/>
      <c r="ALS2" s="1"/>
      <c r="ALT2" s="1"/>
      <c r="ALU2" s="1"/>
      <c r="ALV2" s="1"/>
      <c r="ALW2" s="1"/>
      <c r="ALX2" s="1"/>
      <c r="ALY2" s="1"/>
      <c r="ALZ2" s="1"/>
      <c r="AMA2" s="1"/>
      <c r="AMB2" s="1"/>
      <c r="AMC2" s="1"/>
      <c r="AMD2" s="1"/>
      <c r="AME2" s="1"/>
      <c r="AMF2" s="1"/>
      <c r="AMG2" s="1"/>
      <c r="AMH2" s="1"/>
      <c r="AMI2" s="1"/>
      <c r="AMJ2" s="1"/>
      <c r="AMK2" s="1"/>
      <c r="AML2" s="1"/>
      <c r="AMM2" s="1"/>
      <c r="AMN2" s="1"/>
      <c r="AMO2" s="1"/>
      <c r="AMP2" s="1"/>
      <c r="AMQ2" s="1"/>
      <c r="AMR2" s="1"/>
      <c r="AMS2" s="1"/>
      <c r="AMT2" s="1"/>
      <c r="AMU2" s="1"/>
      <c r="AMV2" s="1"/>
      <c r="AMW2" s="1"/>
      <c r="AMX2" s="1"/>
      <c r="AMY2" s="1"/>
      <c r="AMZ2" s="1"/>
      <c r="ANA2" s="1"/>
      <c r="ANB2" s="1"/>
      <c r="ANC2" s="1"/>
      <c r="AND2" s="1"/>
      <c r="ANE2" s="1"/>
      <c r="ANF2" s="1"/>
      <c r="ANG2" s="1"/>
      <c r="ANH2" s="1"/>
      <c r="ANI2" s="1"/>
      <c r="ANJ2" s="1"/>
      <c r="ANK2" s="1"/>
      <c r="ANL2" s="1"/>
      <c r="ANM2" s="1"/>
      <c r="ANN2" s="1"/>
      <c r="ANO2" s="1"/>
      <c r="ANP2" s="1"/>
      <c r="ANQ2" s="1"/>
      <c r="ANR2" s="1"/>
      <c r="ANS2" s="1"/>
      <c r="ANT2" s="1"/>
      <c r="ANU2" s="1"/>
      <c r="ANV2" s="1"/>
      <c r="ANW2" s="1"/>
      <c r="ANX2" s="1"/>
      <c r="ANY2" s="1"/>
      <c r="ANZ2" s="1"/>
      <c r="AOA2" s="1"/>
      <c r="AOB2" s="1"/>
      <c r="AOC2" s="1"/>
      <c r="AOD2" s="1"/>
      <c r="AOE2" s="1"/>
      <c r="AOF2" s="1"/>
      <c r="AOG2" s="1"/>
      <c r="AOH2" s="1"/>
      <c r="AOI2" s="1"/>
      <c r="AOJ2" s="1"/>
      <c r="AOK2" s="1"/>
      <c r="AOL2" s="1"/>
      <c r="AOM2" s="1"/>
      <c r="AON2" s="1"/>
      <c r="AOO2" s="1"/>
      <c r="AOP2" s="1"/>
      <c r="AOQ2" s="1"/>
      <c r="AOR2" s="1"/>
      <c r="AOS2" s="1"/>
      <c r="AOT2" s="1"/>
      <c r="AOU2" s="1"/>
      <c r="AOV2" s="1"/>
      <c r="AOW2" s="1"/>
      <c r="AOX2" s="1"/>
      <c r="AOY2" s="1"/>
      <c r="AOZ2" s="1"/>
      <c r="APA2" s="1"/>
      <c r="APB2" s="1"/>
      <c r="APC2" s="1"/>
      <c r="APD2" s="1"/>
      <c r="APE2" s="1"/>
      <c r="APF2" s="1"/>
      <c r="APG2" s="1"/>
      <c r="APH2" s="1"/>
      <c r="API2" s="1"/>
      <c r="APJ2" s="1"/>
      <c r="APK2" s="1"/>
      <c r="APL2" s="1"/>
      <c r="APM2" s="1"/>
      <c r="APN2" s="1"/>
      <c r="APO2" s="1"/>
      <c r="APP2" s="1"/>
      <c r="APQ2" s="1"/>
      <c r="APR2" s="1"/>
      <c r="APS2" s="1"/>
      <c r="APT2" s="1"/>
      <c r="APU2" s="1"/>
      <c r="APV2" s="1"/>
      <c r="APW2" s="1"/>
      <c r="APX2" s="1"/>
      <c r="APY2" s="1"/>
      <c r="APZ2" s="1"/>
      <c r="AQA2" s="1"/>
      <c r="AQB2" s="1"/>
      <c r="AQC2" s="1"/>
      <c r="AQD2" s="1"/>
      <c r="AQE2" s="1"/>
      <c r="AQF2" s="1"/>
      <c r="AQG2" s="1"/>
      <c r="AQH2" s="1"/>
      <c r="AQI2" s="1"/>
      <c r="AQJ2" s="1"/>
      <c r="AQK2" s="1"/>
      <c r="AQL2" s="1"/>
      <c r="AQM2" s="1"/>
      <c r="AQN2" s="1"/>
      <c r="AQO2" s="1"/>
      <c r="AQP2" s="1"/>
      <c r="AQQ2" s="1"/>
      <c r="AQR2" s="1"/>
      <c r="AQS2" s="1"/>
      <c r="AQT2" s="1"/>
      <c r="AQU2" s="1"/>
      <c r="AQV2" s="1"/>
      <c r="AQW2" s="1"/>
      <c r="AQX2" s="1"/>
      <c r="AQY2" s="1"/>
      <c r="AQZ2" s="1"/>
      <c r="ARA2" s="1"/>
      <c r="ARB2" s="1"/>
      <c r="ARC2" s="1"/>
      <c r="ARD2" s="1"/>
      <c r="ARE2" s="1"/>
      <c r="ARF2" s="1"/>
      <c r="ARG2" s="1"/>
      <c r="ARH2" s="1"/>
      <c r="ARI2" s="1"/>
      <c r="ARJ2" s="1"/>
      <c r="ARK2" s="1"/>
      <c r="ARL2" s="1"/>
      <c r="ARM2" s="1"/>
      <c r="ARN2" s="1"/>
      <c r="ARO2" s="1"/>
      <c r="ARP2" s="1"/>
      <c r="ARQ2" s="1"/>
      <c r="ARR2" s="1"/>
      <c r="ARS2" s="1"/>
      <c r="ART2" s="1"/>
      <c r="ARU2" s="1"/>
      <c r="ARV2" s="1"/>
      <c r="ARW2" s="1"/>
      <c r="ARX2" s="1"/>
      <c r="ARY2" s="1"/>
      <c r="ARZ2" s="1"/>
      <c r="ASA2" s="1"/>
      <c r="ASB2" s="1"/>
      <c r="ASC2" s="1"/>
      <c r="ASD2" s="1"/>
      <c r="ASE2" s="1"/>
      <c r="ASF2" s="1"/>
      <c r="ASG2" s="1"/>
      <c r="ASH2" s="1"/>
      <c r="ASI2" s="1"/>
      <c r="ASJ2" s="1"/>
      <c r="ASK2" s="1"/>
      <c r="ASL2" s="1"/>
      <c r="ASM2" s="1"/>
      <c r="ASN2" s="1"/>
      <c r="ASO2" s="1"/>
      <c r="ASP2" s="1"/>
      <c r="ASQ2" s="1"/>
      <c r="ASR2" s="1"/>
      <c r="ASS2" s="1"/>
      <c r="AST2" s="1"/>
      <c r="ASU2" s="1"/>
      <c r="ASV2" s="1"/>
      <c r="ASW2" s="1"/>
      <c r="ASX2" s="1"/>
      <c r="ASY2" s="1"/>
      <c r="ASZ2" s="1"/>
      <c r="ATA2" s="1"/>
      <c r="ATB2" s="1"/>
      <c r="ATC2" s="1"/>
      <c r="ATD2" s="1"/>
      <c r="ATE2" s="1"/>
      <c r="ATF2" s="1"/>
      <c r="ATG2" s="1"/>
      <c r="ATH2" s="1"/>
      <c r="ATI2" s="1"/>
      <c r="ATJ2" s="1"/>
      <c r="ATK2" s="1"/>
      <c r="ATL2" s="1"/>
      <c r="ATM2" s="1"/>
      <c r="ATN2" s="1"/>
      <c r="ATO2" s="1"/>
      <c r="ATP2" s="1"/>
      <c r="ATQ2" s="1"/>
      <c r="ATR2" s="1"/>
      <c r="ATS2" s="1"/>
      <c r="ATT2" s="1"/>
      <c r="ATU2" s="1"/>
      <c r="ATV2" s="1"/>
      <c r="ATW2" s="1"/>
      <c r="ATX2" s="1"/>
      <c r="ATY2" s="1"/>
      <c r="ATZ2" s="1"/>
      <c r="AUA2" s="1"/>
      <c r="AUB2" s="1"/>
      <c r="AUC2" s="1"/>
      <c r="AUD2" s="1"/>
      <c r="AUE2" s="1"/>
      <c r="AUF2" s="1"/>
      <c r="AUG2" s="1"/>
      <c r="AUH2" s="1"/>
      <c r="AUI2" s="1"/>
      <c r="AUJ2" s="1"/>
      <c r="AUK2" s="1"/>
      <c r="AUL2" s="1"/>
      <c r="AUM2" s="1"/>
      <c r="AUN2" s="1"/>
      <c r="AUO2" s="1"/>
      <c r="AUP2" s="1"/>
      <c r="AUQ2" s="1"/>
      <c r="AUR2" s="1"/>
      <c r="AUS2" s="1"/>
      <c r="AUT2" s="1"/>
      <c r="AUU2" s="1"/>
      <c r="AUV2" s="1"/>
      <c r="AUW2" s="1"/>
      <c r="AUX2" s="1"/>
      <c r="AUY2" s="1"/>
      <c r="AUZ2" s="1"/>
      <c r="AVA2" s="1"/>
      <c r="AVB2" s="1"/>
      <c r="AVC2" s="1"/>
      <c r="AVD2" s="1"/>
      <c r="AVE2" s="1"/>
      <c r="AVF2" s="1"/>
      <c r="AVG2" s="1"/>
      <c r="AVH2" s="1"/>
      <c r="AVI2" s="1"/>
      <c r="AVJ2" s="1"/>
      <c r="AVK2" s="1"/>
      <c r="AVL2" s="1"/>
      <c r="AVM2" s="1"/>
      <c r="AVN2" s="1"/>
      <c r="AVO2" s="1"/>
      <c r="AVP2" s="1"/>
      <c r="AVQ2" s="1"/>
      <c r="AVR2" s="1"/>
      <c r="AVS2" s="1"/>
      <c r="AVT2" s="1"/>
      <c r="AVU2" s="1"/>
      <c r="AVV2" s="1"/>
      <c r="AVW2" s="1"/>
      <c r="AVX2" s="1"/>
      <c r="AVY2" s="1"/>
      <c r="AVZ2" s="1"/>
      <c r="AWA2" s="1"/>
      <c r="AWB2" s="1"/>
      <c r="AWC2" s="1"/>
      <c r="AWD2" s="1"/>
      <c r="AWE2" s="1"/>
      <c r="AWF2" s="1"/>
      <c r="AWG2" s="1"/>
      <c r="AWH2" s="1"/>
      <c r="AWI2" s="1"/>
      <c r="AWJ2" s="1"/>
      <c r="AWK2" s="1"/>
      <c r="AWL2" s="1"/>
      <c r="AWM2" s="1"/>
      <c r="AWN2" s="1"/>
      <c r="AWO2" s="1"/>
      <c r="AWP2" s="1"/>
      <c r="AWQ2" s="1"/>
      <c r="AWR2" s="1"/>
      <c r="AWS2" s="1"/>
      <c r="AWT2" s="1"/>
      <c r="AWU2" s="1"/>
      <c r="AWV2" s="1"/>
      <c r="AWW2" s="1"/>
      <c r="AWX2" s="1"/>
      <c r="AWY2" s="1"/>
      <c r="AWZ2" s="1"/>
      <c r="AXA2" s="1"/>
      <c r="AXB2" s="1"/>
      <c r="AXC2" s="1"/>
      <c r="AXD2" s="1"/>
      <c r="AXE2" s="1"/>
      <c r="AXF2" s="1"/>
      <c r="AXG2" s="1"/>
      <c r="AXH2" s="1"/>
      <c r="AXI2" s="1"/>
      <c r="AXJ2" s="1"/>
      <c r="AXK2" s="1"/>
      <c r="AXL2" s="1"/>
      <c r="AXM2" s="1"/>
      <c r="AXN2" s="1"/>
      <c r="AXO2" s="1"/>
      <c r="AXP2" s="1"/>
      <c r="AXQ2" s="1"/>
      <c r="AXR2" s="1"/>
      <c r="AXS2" s="1"/>
      <c r="AXT2" s="1"/>
      <c r="AXU2" s="1"/>
      <c r="AXV2" s="1"/>
      <c r="AXW2" s="1"/>
      <c r="AXX2" s="1"/>
      <c r="AXY2" s="1"/>
      <c r="AXZ2" s="1"/>
      <c r="AYA2" s="1"/>
      <c r="AYB2" s="1"/>
      <c r="AYC2" s="1"/>
      <c r="AYD2" s="1"/>
      <c r="AYE2" s="1"/>
      <c r="AYF2" s="1"/>
      <c r="AYG2" s="1"/>
      <c r="AYH2" s="1"/>
      <c r="AYI2" s="1"/>
      <c r="AYJ2" s="1"/>
      <c r="AYK2" s="1"/>
      <c r="AYL2" s="1"/>
      <c r="AYM2" s="1"/>
      <c r="AYN2" s="1"/>
      <c r="AYO2" s="1"/>
      <c r="AYP2" s="1"/>
      <c r="AYQ2" s="1"/>
      <c r="AYR2" s="1"/>
      <c r="AYS2" s="1"/>
      <c r="AYT2" s="1"/>
      <c r="AYU2" s="1"/>
      <c r="AYV2" s="1"/>
      <c r="AYW2" s="1"/>
      <c r="AYX2" s="1"/>
      <c r="AYY2" s="1"/>
      <c r="AYZ2" s="1"/>
      <c r="AZA2" s="1"/>
      <c r="AZB2" s="1"/>
      <c r="AZC2" s="1"/>
      <c r="AZD2" s="1"/>
      <c r="AZE2" s="1"/>
      <c r="AZF2" s="1"/>
      <c r="AZG2" s="1"/>
      <c r="AZH2" s="1"/>
      <c r="AZI2" s="1"/>
      <c r="AZJ2" s="1"/>
      <c r="AZK2" s="1"/>
      <c r="AZL2" s="1"/>
      <c r="AZM2" s="1"/>
      <c r="AZN2" s="1"/>
      <c r="AZO2" s="1"/>
      <c r="AZP2" s="1"/>
      <c r="AZQ2" s="1"/>
      <c r="AZR2" s="1"/>
      <c r="AZS2" s="1"/>
      <c r="AZT2" s="1"/>
      <c r="AZU2" s="1"/>
      <c r="AZV2" s="1"/>
      <c r="AZW2" s="1"/>
      <c r="AZX2" s="1"/>
      <c r="AZY2" s="1"/>
      <c r="AZZ2" s="1"/>
      <c r="BAA2" s="1"/>
      <c r="BAB2" s="1"/>
      <c r="BAC2" s="1"/>
      <c r="BAD2" s="1"/>
      <c r="BAE2" s="1"/>
      <c r="BAF2" s="1"/>
      <c r="BAG2" s="1"/>
      <c r="BAH2" s="1"/>
      <c r="BAI2" s="1"/>
      <c r="BAJ2" s="1"/>
      <c r="BAK2" s="1"/>
      <c r="BAL2" s="1"/>
      <c r="BAM2" s="1"/>
      <c r="BAN2" s="1"/>
      <c r="BAO2" s="1"/>
      <c r="BAP2" s="1"/>
      <c r="BAQ2" s="1"/>
      <c r="BAR2" s="1"/>
      <c r="BAS2" s="1"/>
      <c r="BAT2" s="1"/>
      <c r="BAU2" s="1"/>
      <c r="BAV2" s="1"/>
      <c r="BAW2" s="1"/>
      <c r="BAX2" s="1"/>
      <c r="BAY2" s="1"/>
      <c r="BAZ2" s="1"/>
      <c r="BBA2" s="1"/>
      <c r="BBB2" s="1"/>
      <c r="BBC2" s="1"/>
      <c r="BBD2" s="1"/>
      <c r="BBE2" s="1"/>
      <c r="BBF2" s="1"/>
      <c r="BBG2" s="1"/>
      <c r="BBH2" s="1"/>
      <c r="BBI2" s="1"/>
      <c r="BBJ2" s="1"/>
      <c r="BBK2" s="1"/>
      <c r="BBL2" s="1"/>
      <c r="BBM2" s="1"/>
      <c r="BBN2" s="1"/>
      <c r="BBO2" s="1"/>
      <c r="BBP2" s="1"/>
      <c r="BBQ2" s="1"/>
      <c r="BBR2" s="1"/>
      <c r="BBS2" s="1"/>
      <c r="BBT2" s="1"/>
      <c r="BBU2" s="1"/>
      <c r="BBV2" s="1"/>
      <c r="BBW2" s="1"/>
      <c r="BBX2" s="1"/>
      <c r="BBY2" s="1"/>
      <c r="BBZ2" s="1"/>
      <c r="BCA2" s="1"/>
      <c r="BCB2" s="1"/>
      <c r="BCC2" s="1"/>
      <c r="BCD2" s="1"/>
      <c r="BCE2" s="1"/>
      <c r="BCF2" s="1"/>
      <c r="BCG2" s="1"/>
      <c r="BCH2" s="1"/>
      <c r="BCI2" s="9"/>
      <c r="BCJ2" s="9"/>
      <c r="BCK2" s="9"/>
      <c r="BCL2" s="9"/>
      <c r="BCM2" s="9"/>
      <c r="BCN2" s="9"/>
      <c r="BCO2" s="9"/>
      <c r="BCP2" s="9"/>
      <c r="BCQ2" s="1"/>
      <c r="BCR2" s="1"/>
      <c r="BCS2" s="1"/>
      <c r="BCT2" s="1"/>
      <c r="BCU2" s="1"/>
      <c r="BCV2" s="1"/>
      <c r="BCW2" s="1"/>
      <c r="BCX2" s="1"/>
      <c r="BCY2" s="1"/>
      <c r="BCZ2" s="1"/>
      <c r="BDA2" s="1"/>
      <c r="BDB2" s="1"/>
      <c r="BDC2" s="1"/>
      <c r="BDD2" s="1"/>
      <c r="BDE2" s="1"/>
      <c r="BDF2" s="1"/>
      <c r="BDG2" s="1"/>
      <c r="BDH2" s="1"/>
      <c r="BDI2" s="1"/>
      <c r="BDJ2" s="1"/>
      <c r="BDK2" s="1"/>
      <c r="BDL2" s="1"/>
      <c r="BDM2" s="1"/>
      <c r="BDN2" s="1"/>
      <c r="BDO2" s="1"/>
      <c r="BDP2" s="1"/>
      <c r="BDQ2" s="1"/>
      <c r="BDR2" s="1"/>
      <c r="BDS2" s="1"/>
      <c r="BDT2" s="1"/>
      <c r="BDU2" s="1"/>
      <c r="BDV2" s="1"/>
      <c r="BDW2" s="1"/>
      <c r="BDX2" s="1"/>
      <c r="BDY2" s="1"/>
      <c r="BDZ2" s="1"/>
      <c r="BEA2" s="1"/>
      <c r="BEB2" s="1"/>
      <c r="BEC2" s="1"/>
      <c r="BED2" s="1"/>
    </row>
    <row r="3" spans="1:1486" ht="15.75" customHeight="1">
      <c r="A3" s="1"/>
      <c r="B3" s="1"/>
      <c r="C3" s="1"/>
      <c r="D3" s="458"/>
      <c r="E3" s="10" t="s">
        <v>9</v>
      </c>
      <c r="F3" s="13" t="s">
        <v>10</v>
      </c>
      <c r="G3" s="188" t="s">
        <v>11</v>
      </c>
      <c r="H3" s="189"/>
      <c r="I3" s="14" t="s">
        <v>12</v>
      </c>
      <c r="J3" s="15" t="s">
        <v>13</v>
      </c>
      <c r="K3" s="211" t="s">
        <v>14</v>
      </c>
      <c r="L3" s="212"/>
      <c r="M3" s="212"/>
      <c r="N3" s="212"/>
      <c r="O3" s="212"/>
      <c r="P3" s="212"/>
      <c r="Q3" s="213"/>
      <c r="R3" s="214" t="s">
        <v>15</v>
      </c>
      <c r="S3" s="210"/>
      <c r="T3" s="203"/>
      <c r="U3" s="204"/>
      <c r="V3" s="1"/>
      <c r="W3" s="16"/>
      <c r="X3" s="16"/>
      <c r="Y3" s="16"/>
      <c r="Z3" s="6"/>
      <c r="AA3" s="6"/>
      <c r="AB3" s="6"/>
      <c r="AC3" s="6"/>
      <c r="AD3" s="6"/>
      <c r="AE3" s="6"/>
      <c r="AF3" s="6"/>
      <c r="AG3" s="6"/>
      <c r="AH3" s="6"/>
      <c r="AI3" s="6"/>
      <c r="AJ3" s="1"/>
      <c r="AK3" s="1"/>
      <c r="AL3" s="1"/>
      <c r="AM3" s="1"/>
      <c r="AN3" s="1"/>
      <c r="AO3" s="1"/>
      <c r="AP3" s="1"/>
      <c r="AQ3" s="1"/>
      <c r="AR3" s="6"/>
      <c r="AS3" s="6"/>
      <c r="AT3" s="8"/>
      <c r="AU3" s="8"/>
      <c r="AV3" s="6"/>
      <c r="AW3" s="6"/>
      <c r="AX3" s="6"/>
      <c r="AY3" s="6"/>
      <c r="AZ3" s="6"/>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c r="IW3" s="1"/>
      <c r="IX3" s="1"/>
      <c r="IY3" s="1"/>
      <c r="IZ3" s="1"/>
      <c r="JA3" s="1"/>
      <c r="JB3" s="1"/>
      <c r="JC3" s="1"/>
      <c r="JD3" s="1"/>
      <c r="JE3" s="1"/>
      <c r="JF3" s="1"/>
      <c r="JG3" s="1"/>
      <c r="JH3" s="1"/>
      <c r="JI3" s="1"/>
      <c r="JJ3" s="1"/>
      <c r="JK3" s="1"/>
      <c r="JL3" s="1"/>
      <c r="JM3" s="1"/>
      <c r="JN3" s="1"/>
      <c r="JO3" s="1"/>
      <c r="JP3" s="1"/>
      <c r="JQ3" s="1"/>
      <c r="JR3" s="1"/>
      <c r="JS3" s="1"/>
      <c r="JT3" s="1"/>
      <c r="JU3" s="1"/>
      <c r="JV3" s="1"/>
      <c r="JW3" s="1"/>
      <c r="JX3" s="1"/>
      <c r="JY3" s="1"/>
      <c r="JZ3" s="1"/>
      <c r="KA3" s="1"/>
      <c r="KB3" s="1"/>
      <c r="KC3" s="1"/>
      <c r="KD3" s="1"/>
      <c r="KE3" s="1"/>
      <c r="KF3" s="1"/>
      <c r="KG3" s="1"/>
      <c r="KH3" s="1"/>
      <c r="KI3" s="1"/>
      <c r="KJ3" s="1"/>
      <c r="KK3" s="1"/>
      <c r="KL3" s="1"/>
      <c r="KM3" s="1"/>
      <c r="KN3" s="1"/>
      <c r="KO3" s="1"/>
      <c r="KP3" s="1"/>
      <c r="KQ3" s="1"/>
      <c r="KR3" s="1"/>
      <c r="KS3" s="1"/>
      <c r="KT3" s="1"/>
      <c r="KU3" s="1"/>
      <c r="KV3" s="1"/>
      <c r="KW3" s="1"/>
      <c r="KX3" s="1"/>
      <c r="KY3" s="1"/>
      <c r="KZ3" s="1"/>
      <c r="LA3" s="1"/>
      <c r="LB3" s="1"/>
      <c r="LC3" s="1"/>
      <c r="LD3" s="1"/>
      <c r="LE3" s="1"/>
      <c r="LF3" s="1"/>
      <c r="LG3" s="1"/>
      <c r="LH3" s="1"/>
      <c r="LI3" s="1"/>
      <c r="LJ3" s="1"/>
      <c r="LK3" s="1"/>
      <c r="LL3" s="1"/>
      <c r="LM3" s="1"/>
      <c r="LN3" s="1"/>
      <c r="LO3" s="1"/>
      <c r="LP3" s="1"/>
      <c r="LQ3" s="1"/>
      <c r="LR3" s="1"/>
      <c r="LS3" s="1"/>
      <c r="LT3" s="1"/>
      <c r="LU3" s="1"/>
      <c r="LV3" s="1"/>
      <c r="LW3" s="1"/>
      <c r="LX3" s="1"/>
      <c r="LY3" s="1"/>
      <c r="LZ3" s="1"/>
      <c r="MA3" s="1"/>
      <c r="MB3" s="1"/>
      <c r="MC3" s="1"/>
      <c r="MD3" s="1"/>
      <c r="ME3" s="1"/>
      <c r="MF3" s="1"/>
      <c r="MG3" s="1"/>
      <c r="MH3" s="1"/>
      <c r="MI3" s="1"/>
      <c r="MJ3" s="1"/>
      <c r="MK3" s="1"/>
      <c r="ML3" s="1"/>
      <c r="MM3" s="1"/>
      <c r="MN3" s="1"/>
      <c r="MO3" s="1"/>
      <c r="MP3" s="1"/>
      <c r="MQ3" s="1"/>
      <c r="MR3" s="1"/>
      <c r="MS3" s="1"/>
      <c r="MT3" s="1"/>
      <c r="MU3" s="1"/>
      <c r="MV3" s="1"/>
      <c r="MW3" s="1"/>
      <c r="MX3" s="1"/>
      <c r="MY3" s="1"/>
      <c r="MZ3" s="1"/>
      <c r="NA3" s="1"/>
      <c r="NB3" s="1"/>
      <c r="NC3" s="1"/>
      <c r="ND3" s="1"/>
      <c r="NE3" s="1"/>
      <c r="NF3" s="1"/>
      <c r="NG3" s="1"/>
      <c r="NH3" s="1"/>
      <c r="NI3" s="1"/>
      <c r="NJ3" s="1"/>
      <c r="NK3" s="1"/>
      <c r="NL3" s="1"/>
      <c r="NM3" s="1"/>
      <c r="NN3" s="1"/>
      <c r="NO3" s="1"/>
      <c r="NP3" s="1"/>
      <c r="NQ3" s="1"/>
      <c r="NR3" s="1"/>
      <c r="NS3" s="1"/>
      <c r="NT3" s="1"/>
      <c r="NU3" s="1"/>
      <c r="NV3" s="1"/>
      <c r="NW3" s="1"/>
      <c r="NX3" s="1"/>
      <c r="NY3" s="1"/>
      <c r="NZ3" s="1"/>
      <c r="OA3" s="1"/>
      <c r="OB3" s="1"/>
      <c r="OC3" s="1"/>
      <c r="OD3" s="1"/>
      <c r="OE3" s="1"/>
      <c r="OF3" s="1"/>
      <c r="OG3" s="1"/>
      <c r="OH3" s="1"/>
      <c r="OI3" s="1"/>
      <c r="OJ3" s="1"/>
      <c r="OK3" s="1"/>
      <c r="OL3" s="1"/>
      <c r="OM3" s="1"/>
      <c r="ON3" s="1"/>
      <c r="OO3" s="1"/>
      <c r="OP3" s="1"/>
      <c r="OQ3" s="1"/>
      <c r="OR3" s="1"/>
      <c r="OS3" s="1"/>
      <c r="OT3" s="1"/>
      <c r="OU3" s="1"/>
      <c r="OV3" s="1"/>
      <c r="OW3" s="1"/>
      <c r="OX3" s="1"/>
      <c r="OY3" s="1"/>
      <c r="OZ3" s="1"/>
      <c r="PA3" s="1"/>
      <c r="PB3" s="1"/>
      <c r="PC3" s="1"/>
      <c r="PD3" s="1"/>
      <c r="PE3" s="1"/>
      <c r="PF3" s="1"/>
      <c r="PG3" s="1"/>
      <c r="PH3" s="1"/>
      <c r="PI3" s="1"/>
      <c r="PJ3" s="1"/>
      <c r="PK3" s="1"/>
      <c r="PL3" s="1"/>
      <c r="PM3" s="1"/>
      <c r="PN3" s="1"/>
      <c r="PO3" s="1"/>
      <c r="PP3" s="1"/>
      <c r="PQ3" s="1"/>
      <c r="PR3" s="1"/>
      <c r="PS3" s="1"/>
      <c r="PT3" s="1"/>
      <c r="PU3" s="1"/>
      <c r="PV3" s="1"/>
      <c r="PW3" s="1"/>
      <c r="PX3" s="1"/>
      <c r="PY3" s="1"/>
      <c r="PZ3" s="1"/>
      <c r="QA3" s="1"/>
      <c r="QB3" s="1"/>
      <c r="QC3" s="1"/>
      <c r="QD3" s="1"/>
      <c r="QE3" s="1"/>
      <c r="QF3" s="1"/>
      <c r="QG3" s="1"/>
      <c r="QH3" s="1"/>
      <c r="QI3" s="1"/>
      <c r="QJ3" s="1"/>
      <c r="QK3" s="1"/>
      <c r="QL3" s="1"/>
      <c r="QM3" s="1"/>
      <c r="QN3" s="1"/>
      <c r="QO3" s="1"/>
      <c r="QP3" s="1"/>
      <c r="QQ3" s="1"/>
      <c r="QR3" s="1"/>
      <c r="QS3" s="1"/>
      <c r="QT3" s="1"/>
      <c r="QU3" s="1"/>
      <c r="QV3" s="1"/>
      <c r="QW3" s="1"/>
      <c r="QX3" s="1"/>
      <c r="QY3" s="1"/>
      <c r="QZ3" s="1"/>
      <c r="RA3" s="1"/>
      <c r="RB3" s="1"/>
      <c r="RC3" s="1"/>
      <c r="RD3" s="1"/>
      <c r="RE3" s="1"/>
      <c r="RF3" s="1"/>
      <c r="RG3" s="1"/>
      <c r="RH3" s="1"/>
      <c r="RI3" s="1"/>
      <c r="RJ3" s="1"/>
      <c r="RK3" s="1"/>
      <c r="RL3" s="1"/>
      <c r="RM3" s="1"/>
      <c r="RN3" s="1"/>
      <c r="RO3" s="1"/>
      <c r="RP3" s="1"/>
      <c r="RQ3" s="1"/>
      <c r="RR3" s="1"/>
      <c r="RS3" s="1"/>
      <c r="RT3" s="1"/>
      <c r="RU3" s="1"/>
      <c r="RV3" s="1"/>
      <c r="RW3" s="1"/>
      <c r="RX3" s="1"/>
      <c r="RY3" s="1"/>
      <c r="RZ3" s="1"/>
      <c r="SA3" s="1"/>
      <c r="SB3" s="1"/>
      <c r="SC3" s="1"/>
      <c r="SD3" s="1"/>
      <c r="SE3" s="1"/>
      <c r="SF3" s="1"/>
      <c r="SG3" s="1"/>
      <c r="SH3" s="1"/>
      <c r="SI3" s="1"/>
      <c r="SJ3" s="1"/>
      <c r="SK3" s="1"/>
      <c r="SL3" s="1"/>
      <c r="SM3" s="1"/>
      <c r="SN3" s="1"/>
      <c r="SO3" s="1"/>
      <c r="SP3" s="1"/>
      <c r="SQ3" s="1"/>
      <c r="SR3" s="1"/>
      <c r="SS3" s="1"/>
      <c r="ST3" s="1"/>
      <c r="SU3" s="1"/>
      <c r="SV3" s="1"/>
      <c r="SW3" s="1"/>
      <c r="SX3" s="1"/>
      <c r="SY3" s="1"/>
      <c r="SZ3" s="1"/>
      <c r="TA3" s="1"/>
      <c r="TB3" s="1"/>
      <c r="TC3" s="1"/>
      <c r="TD3" s="1"/>
      <c r="TE3" s="1"/>
      <c r="TF3" s="1"/>
      <c r="TG3" s="1"/>
      <c r="TH3" s="1"/>
      <c r="TI3" s="1"/>
      <c r="TJ3" s="1"/>
      <c r="TK3" s="1"/>
      <c r="TL3" s="1"/>
      <c r="TM3" s="1"/>
      <c r="TN3" s="1"/>
      <c r="TO3" s="1"/>
      <c r="TP3" s="1"/>
      <c r="TQ3" s="1"/>
      <c r="TR3" s="1"/>
      <c r="TS3" s="1"/>
      <c r="TT3" s="1"/>
      <c r="TU3" s="1"/>
      <c r="TV3" s="1"/>
      <c r="TW3" s="1"/>
      <c r="TX3" s="1"/>
      <c r="TY3" s="1"/>
      <c r="TZ3" s="1"/>
      <c r="UA3" s="1"/>
      <c r="UB3" s="1"/>
      <c r="UC3" s="1"/>
      <c r="UD3" s="1"/>
      <c r="UE3" s="1"/>
      <c r="UF3" s="1"/>
      <c r="UG3" s="1"/>
      <c r="UH3" s="1"/>
      <c r="UI3" s="1"/>
      <c r="UJ3" s="1"/>
      <c r="UK3" s="1"/>
      <c r="UL3" s="1"/>
      <c r="UM3" s="1"/>
      <c r="UN3" s="1"/>
      <c r="UO3" s="1"/>
      <c r="UP3" s="1"/>
      <c r="UQ3" s="1"/>
      <c r="UR3" s="1"/>
      <c r="US3" s="1"/>
      <c r="UT3" s="1"/>
      <c r="UU3" s="1"/>
      <c r="UV3" s="1"/>
      <c r="UW3" s="1"/>
      <c r="UX3" s="1"/>
      <c r="UY3" s="1"/>
      <c r="UZ3" s="1"/>
      <c r="VA3" s="1"/>
      <c r="VB3" s="1"/>
      <c r="VC3" s="1"/>
      <c r="VD3" s="1"/>
      <c r="VE3" s="1"/>
      <c r="VF3" s="1"/>
      <c r="VG3" s="1"/>
      <c r="VH3" s="1"/>
      <c r="VI3" s="1"/>
      <c r="VJ3" s="1"/>
      <c r="VK3" s="1"/>
      <c r="VL3" s="1"/>
      <c r="VM3" s="1"/>
      <c r="VN3" s="1"/>
      <c r="VO3" s="1"/>
      <c r="VP3" s="1"/>
      <c r="VQ3" s="1"/>
      <c r="VR3" s="1"/>
      <c r="VS3" s="1"/>
      <c r="VT3" s="1"/>
      <c r="VU3" s="1"/>
      <c r="VV3" s="1"/>
      <c r="VW3" s="1"/>
      <c r="VX3" s="1"/>
      <c r="VY3" s="1"/>
      <c r="VZ3" s="1"/>
      <c r="WA3" s="1"/>
      <c r="WB3" s="1"/>
      <c r="WC3" s="1"/>
      <c r="WD3" s="1"/>
      <c r="WE3" s="1"/>
      <c r="WF3" s="1"/>
      <c r="WG3" s="1"/>
      <c r="WH3" s="1"/>
      <c r="WI3" s="1"/>
      <c r="WJ3" s="1"/>
      <c r="WK3" s="1"/>
      <c r="WL3" s="1"/>
      <c r="WM3" s="1"/>
      <c r="WN3" s="1"/>
      <c r="WO3" s="1"/>
      <c r="WP3" s="1"/>
      <c r="WQ3" s="1"/>
      <c r="WR3" s="1"/>
      <c r="WS3" s="1"/>
      <c r="WT3" s="1"/>
      <c r="WU3" s="1"/>
      <c r="WV3" s="1"/>
      <c r="WW3" s="1"/>
      <c r="WX3" s="1"/>
      <c r="WY3" s="1"/>
      <c r="WZ3" s="1"/>
      <c r="XA3" s="1"/>
      <c r="XB3" s="1"/>
      <c r="XC3" s="1"/>
      <c r="XD3" s="1"/>
      <c r="XE3" s="1"/>
      <c r="XF3" s="1"/>
      <c r="XG3" s="1"/>
      <c r="XH3" s="1"/>
      <c r="XI3" s="1"/>
      <c r="XJ3" s="1"/>
      <c r="XK3" s="1"/>
      <c r="XL3" s="1"/>
      <c r="XM3" s="1"/>
      <c r="XN3" s="1"/>
      <c r="XO3" s="1"/>
      <c r="XP3" s="1"/>
      <c r="XQ3" s="1"/>
      <c r="XR3" s="1"/>
      <c r="XS3" s="1"/>
      <c r="XT3" s="1"/>
      <c r="XU3" s="1"/>
      <c r="XV3" s="1"/>
      <c r="XW3" s="1"/>
      <c r="XX3" s="1"/>
      <c r="XY3" s="1"/>
      <c r="XZ3" s="1"/>
      <c r="YA3" s="1"/>
      <c r="YB3" s="1"/>
      <c r="YC3" s="1"/>
      <c r="YD3" s="1"/>
      <c r="YE3" s="1"/>
      <c r="YF3" s="1"/>
      <c r="YG3" s="1"/>
      <c r="YH3" s="1"/>
      <c r="YI3" s="1"/>
      <c r="YJ3" s="1"/>
      <c r="YK3" s="1"/>
      <c r="YL3" s="1"/>
      <c r="YM3" s="1"/>
      <c r="YN3" s="1"/>
      <c r="YO3" s="1"/>
      <c r="YP3" s="1"/>
      <c r="YQ3" s="1"/>
      <c r="YR3" s="1"/>
      <c r="YS3" s="1"/>
      <c r="YT3" s="1"/>
      <c r="YU3" s="1"/>
      <c r="YV3" s="1"/>
      <c r="YW3" s="1"/>
      <c r="YX3" s="1"/>
      <c r="YY3" s="1"/>
      <c r="YZ3" s="1"/>
      <c r="ZA3" s="1"/>
      <c r="ZB3" s="1"/>
      <c r="ZC3" s="1"/>
      <c r="ZD3" s="1"/>
      <c r="ZE3" s="1"/>
      <c r="ZF3" s="1"/>
      <c r="ZG3" s="1"/>
      <c r="ZH3" s="1"/>
      <c r="ZI3" s="1"/>
      <c r="ZJ3" s="1"/>
      <c r="ZK3" s="1"/>
      <c r="ZL3" s="1"/>
      <c r="ZM3" s="1"/>
      <c r="ZN3" s="1"/>
      <c r="ZO3" s="1"/>
      <c r="ZP3" s="1"/>
      <c r="ZQ3" s="1"/>
      <c r="ZR3" s="1"/>
      <c r="ZS3" s="1"/>
      <c r="ZT3" s="1"/>
      <c r="ZU3" s="1"/>
      <c r="ZV3" s="1"/>
      <c r="ZW3" s="1"/>
      <c r="ZX3" s="1"/>
      <c r="ZY3" s="1"/>
      <c r="ZZ3" s="1"/>
      <c r="AAA3" s="1"/>
      <c r="AAB3" s="1"/>
      <c r="AAC3" s="1"/>
      <c r="AAD3" s="1"/>
      <c r="AAE3" s="1"/>
      <c r="AAF3" s="1"/>
      <c r="AAG3" s="1"/>
      <c r="AAH3" s="1"/>
      <c r="AAI3" s="1"/>
      <c r="AAJ3" s="1"/>
      <c r="AAK3" s="1"/>
      <c r="AAL3" s="1"/>
      <c r="AAM3" s="1"/>
      <c r="AAN3" s="1"/>
      <c r="AAO3" s="1"/>
      <c r="AAP3" s="1"/>
      <c r="AAQ3" s="1"/>
      <c r="AAR3" s="1"/>
      <c r="AAS3" s="1"/>
      <c r="AAT3" s="1"/>
      <c r="AAU3" s="1"/>
      <c r="AAV3" s="1"/>
      <c r="AAW3" s="1"/>
      <c r="AAX3" s="1"/>
      <c r="AAY3" s="1"/>
      <c r="AAZ3" s="1"/>
      <c r="ABA3" s="1"/>
      <c r="ABB3" s="1"/>
      <c r="ABC3" s="1"/>
      <c r="ABD3" s="1"/>
      <c r="ABE3" s="1"/>
      <c r="ABF3" s="1"/>
      <c r="ABG3" s="1"/>
      <c r="ABH3" s="1"/>
      <c r="ABI3" s="1"/>
      <c r="ABJ3" s="1"/>
      <c r="ABK3" s="1"/>
      <c r="ABL3" s="1"/>
      <c r="ABM3" s="1"/>
      <c r="ABN3" s="1"/>
      <c r="ABO3" s="1"/>
      <c r="ABP3" s="1"/>
      <c r="ABQ3" s="1"/>
      <c r="ABR3" s="1"/>
      <c r="ABS3" s="1"/>
      <c r="ABT3" s="1"/>
      <c r="ABU3" s="1"/>
      <c r="ABV3" s="1"/>
      <c r="ABW3" s="1"/>
      <c r="ABX3" s="1"/>
      <c r="ABY3" s="1"/>
      <c r="ABZ3" s="1"/>
      <c r="ACA3" s="1"/>
      <c r="ACB3" s="1"/>
      <c r="ACC3" s="1"/>
      <c r="ACD3" s="1"/>
      <c r="ACE3" s="1"/>
      <c r="ACF3" s="1"/>
      <c r="ACG3" s="1"/>
      <c r="ACH3" s="1"/>
      <c r="ACI3" s="1"/>
      <c r="ACJ3" s="1"/>
      <c r="ACK3" s="1"/>
      <c r="ACL3" s="1"/>
      <c r="ACM3" s="1"/>
      <c r="ACN3" s="1"/>
      <c r="ACO3" s="1"/>
      <c r="ACP3" s="1"/>
      <c r="ACQ3" s="1"/>
      <c r="ACR3" s="1"/>
      <c r="ACS3" s="1"/>
      <c r="ACT3" s="1"/>
      <c r="ACU3" s="1"/>
      <c r="ACV3" s="1"/>
      <c r="ACW3" s="1"/>
      <c r="ACX3" s="1"/>
      <c r="ACY3" s="1"/>
      <c r="ACZ3" s="1"/>
      <c r="ADA3" s="1"/>
      <c r="ADB3" s="1"/>
      <c r="ADC3" s="1"/>
      <c r="ADD3" s="1"/>
      <c r="ADE3" s="1"/>
      <c r="ADF3" s="1"/>
      <c r="ADG3" s="1"/>
      <c r="ADH3" s="1"/>
      <c r="ADI3" s="1"/>
      <c r="ADJ3" s="1"/>
      <c r="ADK3" s="1"/>
      <c r="ADL3" s="1"/>
      <c r="ADM3" s="1"/>
      <c r="ADN3" s="1"/>
      <c r="ADO3" s="1"/>
      <c r="ADP3" s="1"/>
      <c r="ADQ3" s="1"/>
      <c r="ADR3" s="1"/>
      <c r="ADS3" s="1"/>
      <c r="ADT3" s="1"/>
      <c r="ADU3" s="1"/>
      <c r="ADV3" s="1"/>
      <c r="ADW3" s="1"/>
      <c r="ADX3" s="1"/>
      <c r="ADY3" s="1"/>
      <c r="ADZ3" s="1"/>
      <c r="AEA3" s="1"/>
      <c r="AEB3" s="1"/>
      <c r="AEC3" s="1"/>
      <c r="AED3" s="1"/>
      <c r="AEE3" s="1"/>
      <c r="AEF3" s="1"/>
      <c r="AEG3" s="1"/>
      <c r="AEH3" s="1"/>
      <c r="AEI3" s="1"/>
      <c r="AEJ3" s="1"/>
      <c r="AEK3" s="1"/>
      <c r="AEL3" s="1"/>
      <c r="AEM3" s="1"/>
      <c r="AEN3" s="1"/>
      <c r="AEO3" s="1"/>
      <c r="AEP3" s="1"/>
      <c r="AEQ3" s="1"/>
      <c r="AER3" s="1"/>
      <c r="AES3" s="1"/>
      <c r="AET3" s="1"/>
      <c r="AEU3" s="1"/>
      <c r="AEV3" s="1"/>
      <c r="AEW3" s="1"/>
      <c r="AEX3" s="1"/>
      <c r="AEY3" s="1"/>
      <c r="AEZ3" s="1"/>
      <c r="AFA3" s="1"/>
      <c r="AFB3" s="1"/>
      <c r="AFC3" s="1"/>
      <c r="AFD3" s="1"/>
      <c r="AFE3" s="1"/>
      <c r="AFF3" s="1"/>
      <c r="AFG3" s="1"/>
      <c r="AFH3" s="1"/>
      <c r="AFI3" s="1"/>
      <c r="AFJ3" s="1"/>
      <c r="AFK3" s="1"/>
      <c r="AFL3" s="1"/>
      <c r="AFM3" s="1"/>
      <c r="AFN3" s="1"/>
      <c r="AFO3" s="1"/>
      <c r="AFP3" s="1"/>
      <c r="AFQ3" s="1"/>
      <c r="AFR3" s="1"/>
      <c r="AFS3" s="1"/>
      <c r="AFT3" s="1"/>
      <c r="AFU3" s="1"/>
      <c r="AFV3" s="1"/>
      <c r="AFW3" s="1"/>
      <c r="AFX3" s="1"/>
      <c r="AFY3" s="1"/>
      <c r="AFZ3" s="1"/>
      <c r="AGA3" s="1"/>
      <c r="AGB3" s="1"/>
      <c r="AGC3" s="1"/>
      <c r="AGD3" s="1"/>
      <c r="AGE3" s="1"/>
      <c r="AGF3" s="1"/>
      <c r="AGG3" s="1"/>
      <c r="AGH3" s="1"/>
      <c r="AGI3" s="1"/>
      <c r="AGJ3" s="1"/>
      <c r="AGK3" s="1"/>
      <c r="AGL3" s="1"/>
      <c r="AGM3" s="1"/>
      <c r="AGN3" s="1"/>
      <c r="AGO3" s="1"/>
      <c r="AGP3" s="1"/>
      <c r="AGQ3" s="1"/>
      <c r="AGR3" s="1"/>
      <c r="AGS3" s="1"/>
      <c r="AGT3" s="1"/>
      <c r="AGU3" s="1"/>
      <c r="AGV3" s="1"/>
      <c r="AGW3" s="1"/>
      <c r="AGX3" s="1"/>
      <c r="AGY3" s="1"/>
      <c r="AGZ3" s="1"/>
      <c r="AHA3" s="1"/>
      <c r="AHB3" s="1"/>
      <c r="AHC3" s="1"/>
      <c r="AHD3" s="1"/>
      <c r="AHE3" s="1"/>
      <c r="AHF3" s="1"/>
      <c r="AHG3" s="1"/>
      <c r="AHH3" s="1"/>
      <c r="AHI3" s="1"/>
      <c r="AHJ3" s="1"/>
      <c r="AHK3" s="1"/>
      <c r="AHL3" s="1"/>
      <c r="AHM3" s="1"/>
      <c r="AHN3" s="1"/>
      <c r="AHO3" s="1"/>
      <c r="AHP3" s="1"/>
      <c r="AHQ3" s="1"/>
      <c r="AHR3" s="1"/>
      <c r="AHS3" s="1"/>
      <c r="AHT3" s="1"/>
      <c r="AHU3" s="1"/>
      <c r="AHV3" s="1"/>
      <c r="AHW3" s="1"/>
      <c r="AHX3" s="1"/>
      <c r="AHY3" s="1"/>
      <c r="AHZ3" s="1"/>
      <c r="AIA3" s="1"/>
      <c r="AIB3" s="1"/>
      <c r="AIC3" s="1"/>
      <c r="AID3" s="1"/>
      <c r="AIE3" s="1"/>
      <c r="AIF3" s="1"/>
      <c r="AIG3" s="1"/>
      <c r="AIH3" s="1"/>
      <c r="AII3" s="1"/>
      <c r="AIJ3" s="1"/>
      <c r="AIK3" s="1"/>
      <c r="AIL3" s="1"/>
      <c r="AIM3" s="1"/>
      <c r="AIN3" s="1"/>
      <c r="AIO3" s="1"/>
      <c r="AIP3" s="1"/>
      <c r="AIQ3" s="1"/>
      <c r="AIR3" s="1"/>
      <c r="AIS3" s="1"/>
      <c r="AIT3" s="1"/>
      <c r="AIU3" s="1"/>
      <c r="AIV3" s="1"/>
      <c r="AIW3" s="1"/>
      <c r="AIX3" s="1"/>
      <c r="AIY3" s="1"/>
      <c r="AIZ3" s="1"/>
      <c r="AJA3" s="1"/>
      <c r="AJB3" s="1"/>
      <c r="AJC3" s="1"/>
      <c r="AJD3" s="1"/>
      <c r="AJE3" s="1"/>
      <c r="AJF3" s="1"/>
      <c r="AJG3" s="1"/>
      <c r="AJH3" s="1"/>
      <c r="AJI3" s="1"/>
      <c r="AJJ3" s="1"/>
      <c r="AJK3" s="1"/>
      <c r="AJL3" s="1"/>
      <c r="AJM3" s="1"/>
      <c r="AJN3" s="1"/>
      <c r="AJO3" s="1"/>
      <c r="AJP3" s="1"/>
      <c r="AJQ3" s="1"/>
      <c r="AJR3" s="1"/>
      <c r="AJS3" s="1"/>
      <c r="AJT3" s="1"/>
      <c r="AJU3" s="1"/>
      <c r="AJV3" s="1"/>
      <c r="AJW3" s="1"/>
      <c r="AJX3" s="1"/>
      <c r="AJY3" s="1"/>
      <c r="AJZ3" s="1"/>
      <c r="AKA3" s="1"/>
      <c r="AKB3" s="1"/>
      <c r="AKC3" s="1"/>
      <c r="AKD3" s="1"/>
      <c r="AKE3" s="1"/>
      <c r="AKF3" s="1"/>
      <c r="AKG3" s="1"/>
      <c r="AKH3" s="1"/>
      <c r="AKI3" s="1"/>
      <c r="AKJ3" s="1"/>
      <c r="AKK3" s="1"/>
      <c r="AKL3" s="1"/>
      <c r="AKM3" s="1"/>
      <c r="AKN3" s="1"/>
      <c r="AKO3" s="1"/>
      <c r="AKP3" s="1"/>
      <c r="AKQ3" s="1"/>
      <c r="AKR3" s="1"/>
      <c r="AKS3" s="1"/>
      <c r="AKT3" s="1"/>
      <c r="AKU3" s="1"/>
      <c r="AKV3" s="1"/>
      <c r="AKW3" s="1"/>
      <c r="AKX3" s="1"/>
      <c r="AKY3" s="1"/>
      <c r="AKZ3" s="1"/>
      <c r="ALA3" s="1"/>
      <c r="ALB3" s="1"/>
      <c r="ALC3" s="1"/>
      <c r="ALD3" s="1"/>
      <c r="ALE3" s="1"/>
      <c r="ALF3" s="1"/>
      <c r="ALG3" s="1"/>
      <c r="ALH3" s="1"/>
      <c r="ALI3" s="1"/>
      <c r="ALJ3" s="1"/>
      <c r="ALK3" s="1"/>
      <c r="ALL3" s="1"/>
      <c r="ALM3" s="1"/>
      <c r="ALN3" s="1"/>
      <c r="ALO3" s="1"/>
      <c r="ALP3" s="1"/>
      <c r="ALQ3" s="1"/>
      <c r="ALR3" s="1"/>
      <c r="ALS3" s="1"/>
      <c r="ALT3" s="1"/>
      <c r="ALU3" s="1"/>
      <c r="ALV3" s="1"/>
      <c r="ALW3" s="1"/>
      <c r="ALX3" s="1"/>
      <c r="ALY3" s="1"/>
      <c r="ALZ3" s="1"/>
      <c r="AMA3" s="1"/>
      <c r="AMB3" s="1"/>
      <c r="AMC3" s="1"/>
      <c r="AMD3" s="1"/>
      <c r="AME3" s="1"/>
      <c r="AMF3" s="1"/>
      <c r="AMG3" s="1"/>
      <c r="AMH3" s="1"/>
      <c r="AMI3" s="1"/>
      <c r="AMJ3" s="1"/>
      <c r="AMK3" s="1"/>
      <c r="AML3" s="1"/>
      <c r="AMM3" s="1"/>
      <c r="AMN3" s="1"/>
      <c r="AMO3" s="1"/>
      <c r="AMP3" s="1"/>
      <c r="AMQ3" s="1"/>
      <c r="AMR3" s="1"/>
      <c r="AMS3" s="1"/>
      <c r="AMT3" s="1"/>
      <c r="AMU3" s="1"/>
      <c r="AMV3" s="1"/>
      <c r="AMW3" s="1"/>
      <c r="AMX3" s="1"/>
      <c r="AMY3" s="1"/>
      <c r="AMZ3" s="1"/>
      <c r="ANA3" s="1"/>
      <c r="ANB3" s="1"/>
      <c r="ANC3" s="1"/>
      <c r="AND3" s="1"/>
      <c r="ANE3" s="1"/>
      <c r="ANF3" s="1"/>
      <c r="ANG3" s="1"/>
      <c r="ANH3" s="1"/>
      <c r="ANI3" s="1"/>
      <c r="ANJ3" s="1"/>
      <c r="ANK3" s="1"/>
      <c r="ANL3" s="1"/>
      <c r="ANM3" s="1"/>
      <c r="ANN3" s="1"/>
      <c r="ANO3" s="1"/>
      <c r="ANP3" s="1"/>
      <c r="ANQ3" s="1"/>
      <c r="ANR3" s="1"/>
      <c r="ANS3" s="1"/>
      <c r="ANT3" s="1"/>
      <c r="ANU3" s="1"/>
      <c r="ANV3" s="1"/>
      <c r="ANW3" s="1"/>
      <c r="ANX3" s="1"/>
      <c r="ANY3" s="1"/>
      <c r="ANZ3" s="1"/>
      <c r="AOA3" s="1"/>
      <c r="AOB3" s="1"/>
      <c r="AOC3" s="1"/>
      <c r="AOD3" s="1"/>
      <c r="AOE3" s="1"/>
      <c r="AOF3" s="1"/>
      <c r="AOG3" s="1"/>
      <c r="AOH3" s="1"/>
      <c r="AOI3" s="1"/>
      <c r="AOJ3" s="1"/>
      <c r="AOK3" s="1"/>
      <c r="AOL3" s="1"/>
      <c r="AOM3" s="1"/>
      <c r="AON3" s="1"/>
      <c r="AOO3" s="1"/>
      <c r="AOP3" s="1"/>
      <c r="AOQ3" s="1"/>
      <c r="AOR3" s="1"/>
      <c r="AOS3" s="1"/>
      <c r="AOT3" s="1"/>
      <c r="AOU3" s="1"/>
      <c r="AOV3" s="1"/>
      <c r="AOW3" s="1"/>
      <c r="AOX3" s="1"/>
      <c r="AOY3" s="1"/>
      <c r="AOZ3" s="1"/>
      <c r="APA3" s="1"/>
      <c r="APB3" s="1"/>
      <c r="APC3" s="1"/>
      <c r="APD3" s="1"/>
      <c r="APE3" s="1"/>
      <c r="APF3" s="1"/>
      <c r="APG3" s="1"/>
      <c r="APH3" s="1"/>
      <c r="API3" s="1"/>
      <c r="APJ3" s="1"/>
      <c r="APK3" s="1"/>
      <c r="APL3" s="1"/>
      <c r="APM3" s="1"/>
      <c r="APN3" s="1"/>
      <c r="APO3" s="1"/>
      <c r="APP3" s="1"/>
      <c r="APQ3" s="1"/>
      <c r="APR3" s="1"/>
      <c r="APS3" s="1"/>
      <c r="APT3" s="1"/>
      <c r="APU3" s="1"/>
      <c r="APV3" s="1"/>
      <c r="APW3" s="1"/>
      <c r="APX3" s="1"/>
      <c r="APY3" s="1"/>
      <c r="APZ3" s="1"/>
      <c r="AQA3" s="1"/>
      <c r="AQB3" s="1"/>
      <c r="AQC3" s="1"/>
      <c r="AQD3" s="1"/>
      <c r="AQE3" s="1"/>
      <c r="AQF3" s="1"/>
      <c r="AQG3" s="1"/>
      <c r="AQH3" s="1"/>
      <c r="AQI3" s="1"/>
      <c r="AQJ3" s="1"/>
      <c r="AQK3" s="1"/>
      <c r="AQL3" s="1"/>
      <c r="AQM3" s="1"/>
      <c r="AQN3" s="1"/>
      <c r="AQO3" s="1"/>
      <c r="AQP3" s="1"/>
      <c r="AQQ3" s="1"/>
      <c r="AQR3" s="1"/>
      <c r="AQS3" s="1"/>
      <c r="AQT3" s="1"/>
      <c r="AQU3" s="1"/>
      <c r="AQV3" s="1"/>
      <c r="AQW3" s="1"/>
      <c r="AQX3" s="1"/>
      <c r="AQY3" s="1"/>
      <c r="AQZ3" s="1"/>
      <c r="ARA3" s="1"/>
      <c r="ARB3" s="1"/>
      <c r="ARC3" s="1"/>
      <c r="ARD3" s="1"/>
      <c r="ARE3" s="1"/>
      <c r="ARF3" s="1"/>
      <c r="ARG3" s="1"/>
      <c r="ARH3" s="1"/>
      <c r="ARI3" s="1"/>
      <c r="ARJ3" s="1"/>
      <c r="ARK3" s="1"/>
      <c r="ARL3" s="1"/>
      <c r="ARM3" s="1"/>
      <c r="ARN3" s="1"/>
      <c r="ARO3" s="1"/>
      <c r="ARP3" s="1"/>
      <c r="ARQ3" s="1"/>
      <c r="ARR3" s="1"/>
      <c r="ARS3" s="1"/>
      <c r="ART3" s="1"/>
      <c r="ARU3" s="1"/>
      <c r="ARV3" s="1"/>
      <c r="ARW3" s="1"/>
      <c r="ARX3" s="1"/>
      <c r="ARY3" s="1"/>
      <c r="ARZ3" s="1"/>
      <c r="ASA3" s="1"/>
      <c r="ASB3" s="1"/>
      <c r="ASC3" s="1"/>
      <c r="ASD3" s="1"/>
      <c r="ASE3" s="1"/>
      <c r="ASF3" s="1"/>
      <c r="ASG3" s="1"/>
      <c r="ASH3" s="1"/>
      <c r="ASI3" s="1"/>
      <c r="ASJ3" s="1"/>
      <c r="ASK3" s="1"/>
      <c r="ASL3" s="1"/>
      <c r="ASM3" s="1"/>
      <c r="ASN3" s="1"/>
      <c r="ASO3" s="1"/>
      <c r="ASP3" s="1"/>
      <c r="ASQ3" s="1"/>
      <c r="ASR3" s="1"/>
      <c r="ASS3" s="1"/>
      <c r="AST3" s="1"/>
      <c r="ASU3" s="1"/>
      <c r="ASV3" s="1"/>
      <c r="ASW3" s="1"/>
      <c r="ASX3" s="1"/>
      <c r="ASY3" s="1"/>
      <c r="ASZ3" s="1"/>
      <c r="ATA3" s="1"/>
      <c r="ATB3" s="1"/>
      <c r="ATC3" s="1"/>
      <c r="ATD3" s="1"/>
      <c r="ATE3" s="1"/>
      <c r="ATF3" s="1"/>
      <c r="ATG3" s="1"/>
      <c r="ATH3" s="1"/>
      <c r="ATI3" s="1"/>
      <c r="ATJ3" s="1"/>
      <c r="ATK3" s="1"/>
      <c r="ATL3" s="1"/>
      <c r="ATM3" s="1"/>
      <c r="ATN3" s="1"/>
      <c r="ATO3" s="1"/>
      <c r="ATP3" s="1"/>
      <c r="ATQ3" s="1"/>
      <c r="ATR3" s="1"/>
      <c r="ATS3" s="1"/>
      <c r="ATT3" s="1"/>
      <c r="ATU3" s="1"/>
      <c r="ATV3" s="1"/>
      <c r="ATW3" s="1"/>
      <c r="ATX3" s="1"/>
      <c r="ATY3" s="1"/>
      <c r="ATZ3" s="1"/>
      <c r="AUA3" s="1"/>
      <c r="AUB3" s="1"/>
      <c r="AUC3" s="1"/>
      <c r="AUD3" s="1"/>
      <c r="AUE3" s="1"/>
      <c r="AUF3" s="1"/>
      <c r="AUG3" s="1"/>
      <c r="AUH3" s="1"/>
      <c r="AUI3" s="1"/>
      <c r="AUJ3" s="1"/>
      <c r="AUK3" s="1"/>
      <c r="AUL3" s="1"/>
      <c r="AUM3" s="1"/>
      <c r="AUN3" s="1"/>
      <c r="AUO3" s="1"/>
      <c r="AUP3" s="1"/>
      <c r="AUQ3" s="1"/>
      <c r="AUR3" s="1"/>
      <c r="AUS3" s="1"/>
      <c r="AUT3" s="1"/>
      <c r="AUU3" s="1"/>
      <c r="AUV3" s="1"/>
      <c r="AUW3" s="1"/>
      <c r="AUX3" s="1"/>
      <c r="AUY3" s="1"/>
      <c r="AUZ3" s="1"/>
      <c r="AVA3" s="1"/>
      <c r="AVB3" s="1"/>
      <c r="AVC3" s="1"/>
      <c r="AVD3" s="1"/>
      <c r="AVE3" s="1"/>
      <c r="AVF3" s="1"/>
      <c r="AVG3" s="1"/>
      <c r="AVH3" s="1"/>
      <c r="AVI3" s="1"/>
      <c r="AVJ3" s="1"/>
      <c r="AVK3" s="1"/>
      <c r="AVL3" s="1"/>
      <c r="AVM3" s="1"/>
      <c r="AVN3" s="1"/>
      <c r="AVO3" s="1"/>
      <c r="AVP3" s="1"/>
      <c r="AVQ3" s="1"/>
      <c r="AVR3" s="1"/>
      <c r="AVS3" s="1"/>
      <c r="AVT3" s="1"/>
      <c r="AVU3" s="1"/>
      <c r="AVV3" s="1"/>
      <c r="AVW3" s="1"/>
      <c r="AVX3" s="1"/>
      <c r="AVY3" s="1"/>
      <c r="AVZ3" s="1"/>
      <c r="AWA3" s="1"/>
      <c r="AWB3" s="1"/>
      <c r="AWC3" s="1"/>
      <c r="AWD3" s="1"/>
      <c r="AWE3" s="1"/>
      <c r="AWF3" s="1"/>
      <c r="AWG3" s="1"/>
      <c r="AWH3" s="1"/>
      <c r="AWI3" s="1"/>
      <c r="AWJ3" s="1"/>
      <c r="AWK3" s="1"/>
      <c r="AWL3" s="1"/>
      <c r="AWM3" s="1"/>
      <c r="AWN3" s="1"/>
      <c r="AWO3" s="1"/>
      <c r="AWP3" s="1"/>
      <c r="AWQ3" s="1"/>
      <c r="AWR3" s="1"/>
      <c r="AWS3" s="1"/>
      <c r="AWT3" s="1"/>
      <c r="AWU3" s="1"/>
      <c r="AWV3" s="1"/>
      <c r="AWW3" s="1"/>
      <c r="AWX3" s="1"/>
      <c r="AWY3" s="1"/>
      <c r="AWZ3" s="1"/>
      <c r="AXA3" s="1"/>
      <c r="AXB3" s="1"/>
      <c r="AXC3" s="1"/>
      <c r="AXD3" s="1"/>
      <c r="AXE3" s="1"/>
      <c r="AXF3" s="1"/>
      <c r="AXG3" s="1"/>
      <c r="AXH3" s="1"/>
      <c r="AXI3" s="1"/>
      <c r="AXJ3" s="1"/>
      <c r="AXK3" s="1"/>
      <c r="AXL3" s="1"/>
      <c r="AXM3" s="1"/>
      <c r="AXN3" s="1"/>
      <c r="AXO3" s="1"/>
      <c r="AXP3" s="1"/>
      <c r="AXQ3" s="1"/>
      <c r="AXR3" s="1"/>
      <c r="AXS3" s="1"/>
      <c r="AXT3" s="1"/>
      <c r="AXU3" s="1"/>
      <c r="AXV3" s="1"/>
      <c r="AXW3" s="1"/>
      <c r="AXX3" s="1"/>
      <c r="AXY3" s="1"/>
      <c r="AXZ3" s="1"/>
      <c r="AYA3" s="1"/>
      <c r="AYB3" s="1"/>
      <c r="AYC3" s="1"/>
      <c r="AYD3" s="1"/>
      <c r="AYE3" s="1"/>
      <c r="AYF3" s="1"/>
      <c r="AYG3" s="1"/>
      <c r="AYH3" s="1"/>
      <c r="AYI3" s="1"/>
      <c r="AYJ3" s="1"/>
      <c r="AYK3" s="1"/>
      <c r="AYL3" s="1"/>
      <c r="AYM3" s="1"/>
      <c r="AYN3" s="1"/>
      <c r="AYO3" s="1"/>
      <c r="AYP3" s="1"/>
      <c r="AYQ3" s="1"/>
      <c r="AYR3" s="1"/>
      <c r="AYS3" s="1"/>
      <c r="AYT3" s="1"/>
      <c r="AYU3" s="1"/>
      <c r="AYV3" s="1"/>
      <c r="AYW3" s="1"/>
      <c r="AYX3" s="1"/>
      <c r="AYY3" s="1"/>
      <c r="AYZ3" s="1"/>
      <c r="AZA3" s="1"/>
      <c r="AZB3" s="1"/>
      <c r="AZC3" s="1"/>
      <c r="AZD3" s="1"/>
      <c r="AZE3" s="1"/>
      <c r="AZF3" s="1"/>
      <c r="AZG3" s="1"/>
      <c r="AZH3" s="1"/>
      <c r="AZI3" s="1"/>
      <c r="AZJ3" s="1"/>
      <c r="AZK3" s="1"/>
      <c r="AZL3" s="1"/>
      <c r="AZM3" s="1"/>
      <c r="AZN3" s="1"/>
      <c r="AZO3" s="1"/>
      <c r="AZP3" s="1"/>
      <c r="AZQ3" s="1"/>
      <c r="AZR3" s="1"/>
      <c r="AZS3" s="1"/>
      <c r="AZT3" s="1"/>
      <c r="AZU3" s="1"/>
      <c r="AZV3" s="1"/>
      <c r="AZW3" s="1"/>
      <c r="AZX3" s="1"/>
      <c r="AZY3" s="1"/>
      <c r="AZZ3" s="1"/>
      <c r="BAA3" s="1"/>
      <c r="BAB3" s="1"/>
      <c r="BAC3" s="1"/>
      <c r="BAD3" s="1"/>
      <c r="BAE3" s="1"/>
      <c r="BAF3" s="1"/>
      <c r="BAG3" s="1"/>
      <c r="BAH3" s="1"/>
      <c r="BAI3" s="1"/>
      <c r="BAJ3" s="1"/>
      <c r="BAK3" s="1"/>
      <c r="BAL3" s="1"/>
      <c r="BAM3" s="1"/>
      <c r="BAN3" s="1"/>
      <c r="BAO3" s="1"/>
      <c r="BAP3" s="1"/>
      <c r="BAQ3" s="1"/>
      <c r="BAR3" s="1"/>
      <c r="BAS3" s="1"/>
      <c r="BAT3" s="1"/>
      <c r="BAU3" s="1"/>
      <c r="BAV3" s="1"/>
      <c r="BAW3" s="1"/>
      <c r="BAX3" s="1"/>
      <c r="BAY3" s="1"/>
      <c r="BAZ3" s="1"/>
      <c r="BBA3" s="1"/>
      <c r="BBB3" s="1"/>
      <c r="BBC3" s="1"/>
      <c r="BBD3" s="1"/>
      <c r="BBE3" s="1"/>
      <c r="BBF3" s="1"/>
      <c r="BBG3" s="1"/>
      <c r="BBH3" s="1"/>
      <c r="BBI3" s="1"/>
      <c r="BBJ3" s="1"/>
      <c r="BBK3" s="1"/>
      <c r="BBL3" s="1"/>
      <c r="BBM3" s="1"/>
      <c r="BBN3" s="1"/>
      <c r="BBO3" s="1"/>
      <c r="BBP3" s="1"/>
      <c r="BBQ3" s="1"/>
      <c r="BBR3" s="1"/>
      <c r="BBS3" s="1"/>
      <c r="BBT3" s="1"/>
      <c r="BBU3" s="1"/>
      <c r="BBV3" s="1"/>
      <c r="BBW3" s="1"/>
      <c r="BBX3" s="1"/>
      <c r="BBY3" s="1"/>
      <c r="BBZ3" s="1"/>
      <c r="BCA3" s="1"/>
      <c r="BCB3" s="1"/>
      <c r="BCC3" s="1"/>
      <c r="BCD3" s="1"/>
      <c r="BCE3" s="1"/>
      <c r="BCF3" s="1"/>
      <c r="BCG3" s="1"/>
      <c r="BCH3" s="1"/>
      <c r="BCI3" s="9"/>
      <c r="BCJ3" s="9"/>
      <c r="BCK3" s="9"/>
      <c r="BCL3" s="9"/>
      <c r="BCM3" s="9"/>
      <c r="BCN3" s="9"/>
      <c r="BCO3" s="9"/>
      <c r="BCP3" s="9"/>
      <c r="BCQ3" s="1"/>
      <c r="BCR3" s="1"/>
      <c r="BCS3" s="1"/>
      <c r="BCT3" s="1"/>
      <c r="BCU3" s="1"/>
      <c r="BCV3" s="1"/>
      <c r="BCW3" s="1"/>
      <c r="BCX3" s="1"/>
      <c r="BCY3" s="1"/>
      <c r="BCZ3" s="1"/>
      <c r="BDA3" s="1"/>
      <c r="BDB3" s="1"/>
      <c r="BDC3" s="1"/>
      <c r="BDD3" s="1"/>
      <c r="BDE3" s="1"/>
      <c r="BDF3" s="1"/>
      <c r="BDG3" s="1"/>
      <c r="BDH3" s="1"/>
      <c r="BDI3" s="1"/>
      <c r="BDJ3" s="1"/>
      <c r="BDK3" s="1"/>
      <c r="BDL3" s="1"/>
      <c r="BDM3" s="1"/>
      <c r="BDN3" s="1"/>
      <c r="BDO3" s="1"/>
      <c r="BDP3" s="1"/>
      <c r="BDQ3" s="1"/>
      <c r="BDR3" s="1"/>
      <c r="BDS3" s="1"/>
      <c r="BDT3" s="1"/>
      <c r="BDU3" s="1"/>
      <c r="BDV3" s="1"/>
      <c r="BDW3" s="1"/>
      <c r="BDX3" s="1"/>
      <c r="BDY3" s="1"/>
      <c r="BDZ3" s="1"/>
      <c r="BEA3" s="1"/>
      <c r="BEB3" s="1"/>
      <c r="BEC3" s="1"/>
      <c r="BED3" s="1"/>
    </row>
    <row r="4" spans="1:1486" ht="17.25" customHeight="1">
      <c r="A4" s="1"/>
      <c r="B4" s="1"/>
      <c r="C4" s="1"/>
      <c r="D4" s="459"/>
      <c r="E4" s="17" t="s">
        <v>16</v>
      </c>
      <c r="F4" s="18">
        <v>2024</v>
      </c>
      <c r="G4" s="190">
        <v>45657</v>
      </c>
      <c r="H4" s="191"/>
      <c r="I4" s="19" t="s">
        <v>82</v>
      </c>
      <c r="J4" s="20" t="s">
        <v>18</v>
      </c>
      <c r="K4" s="218" t="s">
        <v>19</v>
      </c>
      <c r="L4" s="186"/>
      <c r="M4" s="186"/>
      <c r="N4" s="186"/>
      <c r="O4" s="186"/>
      <c r="P4" s="186"/>
      <c r="Q4" s="219"/>
      <c r="R4" s="220">
        <v>8</v>
      </c>
      <c r="S4" s="187"/>
      <c r="T4" s="205"/>
      <c r="U4" s="187"/>
      <c r="V4" s="1"/>
      <c r="W4" s="21"/>
      <c r="X4" s="21"/>
      <c r="Y4" s="21"/>
      <c r="Z4" s="6"/>
      <c r="AA4" s="6"/>
      <c r="AB4" s="6"/>
      <c r="AC4" s="6"/>
      <c r="AD4" s="6"/>
      <c r="AE4" s="6"/>
      <c r="AF4" s="6"/>
      <c r="AG4" s="6"/>
      <c r="AH4" s="6"/>
      <c r="AI4" s="6"/>
      <c r="AJ4" s="1"/>
      <c r="AK4" s="1"/>
      <c r="AL4" s="1"/>
      <c r="AM4" s="1"/>
      <c r="AN4" s="1"/>
      <c r="AO4" s="1"/>
      <c r="AP4" s="1"/>
      <c r="AQ4" s="1"/>
      <c r="AR4" s="6"/>
      <c r="AS4" s="6"/>
      <c r="AT4" s="8"/>
      <c r="AU4" s="8"/>
      <c r="AV4" s="6"/>
      <c r="AW4" s="22"/>
      <c r="AX4" s="22"/>
      <c r="AY4" s="22"/>
      <c r="AZ4" s="22"/>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c r="IW4" s="1"/>
      <c r="IX4" s="1"/>
      <c r="IY4" s="1"/>
      <c r="IZ4" s="1"/>
      <c r="JA4" s="1"/>
      <c r="JB4" s="1"/>
      <c r="JC4" s="1"/>
      <c r="JD4" s="1"/>
      <c r="JE4" s="1"/>
      <c r="JF4" s="1"/>
      <c r="JG4" s="1"/>
      <c r="JH4" s="1"/>
      <c r="JI4" s="1"/>
      <c r="JJ4" s="1"/>
      <c r="JK4" s="1"/>
      <c r="JL4" s="1"/>
      <c r="JM4" s="1"/>
      <c r="JN4" s="1"/>
      <c r="JO4" s="1"/>
      <c r="JP4" s="1"/>
      <c r="JQ4" s="1"/>
      <c r="JR4" s="1"/>
      <c r="JS4" s="1"/>
      <c r="JT4" s="1"/>
      <c r="JU4" s="1"/>
      <c r="JV4" s="1"/>
      <c r="JW4" s="1"/>
      <c r="JX4" s="1"/>
      <c r="JY4" s="1"/>
      <c r="JZ4" s="1"/>
      <c r="KA4" s="1"/>
      <c r="KB4" s="1"/>
      <c r="KC4" s="1"/>
      <c r="KD4" s="1"/>
      <c r="KE4" s="1"/>
      <c r="KF4" s="1"/>
      <c r="KG4" s="1"/>
      <c r="KH4" s="1"/>
      <c r="KI4" s="1"/>
      <c r="KJ4" s="1"/>
      <c r="KK4" s="1"/>
      <c r="KL4" s="1"/>
      <c r="KM4" s="1"/>
      <c r="KN4" s="1"/>
      <c r="KO4" s="1"/>
      <c r="KP4" s="1"/>
      <c r="KQ4" s="1"/>
      <c r="KR4" s="1"/>
      <c r="KS4" s="1"/>
      <c r="KT4" s="1"/>
      <c r="KU4" s="1"/>
      <c r="KV4" s="1"/>
      <c r="KW4" s="1"/>
      <c r="KX4" s="1"/>
      <c r="KY4" s="1"/>
      <c r="KZ4" s="1"/>
      <c r="LA4" s="1"/>
      <c r="LB4" s="1"/>
      <c r="LC4" s="1"/>
      <c r="LD4" s="1"/>
      <c r="LE4" s="1"/>
      <c r="LF4" s="1"/>
      <c r="LG4" s="1"/>
      <c r="LH4" s="1"/>
      <c r="LI4" s="1"/>
      <c r="LJ4" s="1"/>
      <c r="LK4" s="1"/>
      <c r="LL4" s="1"/>
      <c r="LM4" s="1"/>
      <c r="LN4" s="1"/>
      <c r="LO4" s="1"/>
      <c r="LP4" s="1"/>
      <c r="LQ4" s="1"/>
      <c r="LR4" s="1"/>
      <c r="LS4" s="1"/>
      <c r="LT4" s="1"/>
      <c r="LU4" s="1"/>
      <c r="LV4" s="1"/>
      <c r="LW4" s="1"/>
      <c r="LX4" s="1"/>
      <c r="LY4" s="1"/>
      <c r="LZ4" s="1"/>
      <c r="MA4" s="1"/>
      <c r="MB4" s="1"/>
      <c r="MC4" s="1"/>
      <c r="MD4" s="1"/>
      <c r="ME4" s="1"/>
      <c r="MF4" s="1"/>
      <c r="MG4" s="1"/>
      <c r="MH4" s="1"/>
      <c r="MI4" s="1"/>
      <c r="MJ4" s="1"/>
      <c r="MK4" s="1"/>
      <c r="ML4" s="1"/>
      <c r="MM4" s="1"/>
      <c r="MN4" s="1"/>
      <c r="MO4" s="1"/>
      <c r="MP4" s="1"/>
      <c r="MQ4" s="1"/>
      <c r="MR4" s="1"/>
      <c r="MS4" s="1"/>
      <c r="MT4" s="1"/>
      <c r="MU4" s="1"/>
      <c r="MV4" s="1"/>
      <c r="MW4" s="1"/>
      <c r="MX4" s="1"/>
      <c r="MY4" s="1"/>
      <c r="MZ4" s="1"/>
      <c r="NA4" s="1"/>
      <c r="NB4" s="1"/>
      <c r="NC4" s="1"/>
      <c r="ND4" s="1"/>
      <c r="NE4" s="1"/>
      <c r="NF4" s="1"/>
      <c r="NG4" s="1"/>
      <c r="NH4" s="1"/>
      <c r="NI4" s="1"/>
      <c r="NJ4" s="1"/>
      <c r="NK4" s="1"/>
      <c r="NL4" s="1"/>
      <c r="NM4" s="1"/>
      <c r="NN4" s="1"/>
      <c r="NO4" s="1"/>
      <c r="NP4" s="1"/>
      <c r="NQ4" s="1"/>
      <c r="NR4" s="1"/>
      <c r="NS4" s="1"/>
      <c r="NT4" s="1"/>
      <c r="NU4" s="1"/>
      <c r="NV4" s="1"/>
      <c r="NW4" s="1"/>
      <c r="NX4" s="1"/>
      <c r="NY4" s="1"/>
      <c r="NZ4" s="1"/>
      <c r="OA4" s="1"/>
      <c r="OB4" s="1"/>
      <c r="OC4" s="1"/>
      <c r="OD4" s="1"/>
      <c r="OE4" s="1"/>
      <c r="OF4" s="1"/>
      <c r="OG4" s="1"/>
      <c r="OH4" s="1"/>
      <c r="OI4" s="1"/>
      <c r="OJ4" s="1"/>
      <c r="OK4" s="1"/>
      <c r="OL4" s="1"/>
      <c r="OM4" s="1"/>
      <c r="ON4" s="1"/>
      <c r="OO4" s="1"/>
      <c r="OP4" s="1"/>
      <c r="OQ4" s="1"/>
      <c r="OR4" s="1"/>
      <c r="OS4" s="1"/>
      <c r="OT4" s="1"/>
      <c r="OU4" s="1"/>
      <c r="OV4" s="1"/>
      <c r="OW4" s="1"/>
      <c r="OX4" s="1"/>
      <c r="OY4" s="1"/>
      <c r="OZ4" s="1"/>
      <c r="PA4" s="1"/>
      <c r="PB4" s="1"/>
      <c r="PC4" s="1"/>
      <c r="PD4" s="1"/>
      <c r="PE4" s="1"/>
      <c r="PF4" s="1"/>
      <c r="PG4" s="1"/>
      <c r="PH4" s="1"/>
      <c r="PI4" s="1"/>
      <c r="PJ4" s="1"/>
      <c r="PK4" s="1"/>
      <c r="PL4" s="1"/>
      <c r="PM4" s="1"/>
      <c r="PN4" s="1"/>
      <c r="PO4" s="1"/>
      <c r="PP4" s="1"/>
      <c r="PQ4" s="1"/>
      <c r="PR4" s="1"/>
      <c r="PS4" s="1"/>
      <c r="PT4" s="1"/>
      <c r="PU4" s="1"/>
      <c r="PV4" s="1"/>
      <c r="PW4" s="1"/>
      <c r="PX4" s="1"/>
      <c r="PY4" s="1"/>
      <c r="PZ4" s="1"/>
      <c r="QA4" s="1"/>
      <c r="QB4" s="1"/>
      <c r="QC4" s="1"/>
      <c r="QD4" s="1"/>
      <c r="QE4" s="1"/>
      <c r="QF4" s="1"/>
      <c r="QG4" s="1"/>
      <c r="QH4" s="1"/>
      <c r="QI4" s="1"/>
      <c r="QJ4" s="1"/>
      <c r="QK4" s="1"/>
      <c r="QL4" s="1"/>
      <c r="QM4" s="1"/>
      <c r="QN4" s="1"/>
      <c r="QO4" s="1"/>
      <c r="QP4" s="1"/>
      <c r="QQ4" s="1"/>
      <c r="QR4" s="1"/>
      <c r="QS4" s="1"/>
      <c r="QT4" s="1"/>
      <c r="QU4" s="1"/>
      <c r="QV4" s="1"/>
      <c r="QW4" s="1"/>
      <c r="QX4" s="1"/>
      <c r="QY4" s="1"/>
      <c r="QZ4" s="1"/>
      <c r="RA4" s="1"/>
      <c r="RB4" s="1"/>
      <c r="RC4" s="1"/>
      <c r="RD4" s="1"/>
      <c r="RE4" s="1"/>
      <c r="RF4" s="1"/>
      <c r="RG4" s="1"/>
      <c r="RH4" s="1"/>
      <c r="RI4" s="1"/>
      <c r="RJ4" s="1"/>
      <c r="RK4" s="1"/>
      <c r="RL4" s="1"/>
      <c r="RM4" s="1"/>
      <c r="RN4" s="1"/>
      <c r="RO4" s="1"/>
      <c r="RP4" s="1"/>
      <c r="RQ4" s="1"/>
      <c r="RR4" s="1"/>
      <c r="RS4" s="1"/>
      <c r="RT4" s="1"/>
      <c r="RU4" s="1"/>
      <c r="RV4" s="1"/>
      <c r="RW4" s="1"/>
      <c r="RX4" s="1"/>
      <c r="RY4" s="1"/>
      <c r="RZ4" s="1"/>
      <c r="SA4" s="1"/>
      <c r="SB4" s="1"/>
      <c r="SC4" s="1"/>
      <c r="SD4" s="1"/>
      <c r="SE4" s="1"/>
      <c r="SF4" s="1"/>
      <c r="SG4" s="1"/>
      <c r="SH4" s="1"/>
      <c r="SI4" s="1"/>
      <c r="SJ4" s="1"/>
      <c r="SK4" s="1"/>
      <c r="SL4" s="1"/>
      <c r="SM4" s="1"/>
      <c r="SN4" s="1"/>
      <c r="SO4" s="1"/>
      <c r="SP4" s="1"/>
      <c r="SQ4" s="1"/>
      <c r="SR4" s="1"/>
      <c r="SS4" s="1"/>
      <c r="ST4" s="1"/>
      <c r="SU4" s="1"/>
      <c r="SV4" s="1"/>
      <c r="SW4" s="1"/>
      <c r="SX4" s="1"/>
      <c r="SY4" s="1"/>
      <c r="SZ4" s="1"/>
      <c r="TA4" s="1"/>
      <c r="TB4" s="1"/>
      <c r="TC4" s="1"/>
      <c r="TD4" s="1"/>
      <c r="TE4" s="1"/>
      <c r="TF4" s="1"/>
      <c r="TG4" s="1"/>
      <c r="TH4" s="1"/>
      <c r="TI4" s="1"/>
      <c r="TJ4" s="1"/>
      <c r="TK4" s="1"/>
      <c r="TL4" s="1"/>
      <c r="TM4" s="1"/>
      <c r="TN4" s="1"/>
      <c r="TO4" s="1"/>
      <c r="TP4" s="1"/>
      <c r="TQ4" s="1"/>
      <c r="TR4" s="1"/>
      <c r="TS4" s="1"/>
      <c r="TT4" s="1"/>
      <c r="TU4" s="1"/>
      <c r="TV4" s="1"/>
      <c r="TW4" s="1"/>
      <c r="TX4" s="1"/>
      <c r="TY4" s="1"/>
      <c r="TZ4" s="1"/>
      <c r="UA4" s="1"/>
      <c r="UB4" s="1"/>
      <c r="UC4" s="1"/>
      <c r="UD4" s="1"/>
      <c r="UE4" s="1"/>
      <c r="UF4" s="1"/>
      <c r="UG4" s="1"/>
      <c r="UH4" s="1"/>
      <c r="UI4" s="1"/>
      <c r="UJ4" s="1"/>
      <c r="UK4" s="1"/>
      <c r="UL4" s="1"/>
      <c r="UM4" s="1"/>
      <c r="UN4" s="1"/>
      <c r="UO4" s="1"/>
      <c r="UP4" s="1"/>
      <c r="UQ4" s="1"/>
      <c r="UR4" s="1"/>
      <c r="US4" s="1"/>
      <c r="UT4" s="1"/>
      <c r="UU4" s="1"/>
      <c r="UV4" s="1"/>
      <c r="UW4" s="1"/>
      <c r="UX4" s="1"/>
      <c r="UY4" s="1"/>
      <c r="UZ4" s="1"/>
      <c r="VA4" s="1"/>
      <c r="VB4" s="1"/>
      <c r="VC4" s="1"/>
      <c r="VD4" s="1"/>
      <c r="VE4" s="1"/>
      <c r="VF4" s="1"/>
      <c r="VG4" s="1"/>
      <c r="VH4" s="1"/>
      <c r="VI4" s="1"/>
      <c r="VJ4" s="1"/>
      <c r="VK4" s="1"/>
      <c r="VL4" s="1"/>
      <c r="VM4" s="1"/>
      <c r="VN4" s="1"/>
      <c r="VO4" s="1"/>
      <c r="VP4" s="1"/>
      <c r="VQ4" s="1"/>
      <c r="VR4" s="1"/>
      <c r="VS4" s="1"/>
      <c r="VT4" s="1"/>
      <c r="VU4" s="1"/>
      <c r="VV4" s="1"/>
      <c r="VW4" s="1"/>
      <c r="VX4" s="1"/>
      <c r="VY4" s="1"/>
      <c r="VZ4" s="1"/>
      <c r="WA4" s="1"/>
      <c r="WB4" s="1"/>
      <c r="WC4" s="1"/>
      <c r="WD4" s="1"/>
      <c r="WE4" s="1"/>
      <c r="WF4" s="1"/>
      <c r="WG4" s="1"/>
      <c r="WH4" s="1"/>
      <c r="WI4" s="1"/>
      <c r="WJ4" s="1"/>
      <c r="WK4" s="1"/>
      <c r="WL4" s="1"/>
      <c r="WM4" s="1"/>
      <c r="WN4" s="1"/>
      <c r="WO4" s="1"/>
      <c r="WP4" s="1"/>
      <c r="WQ4" s="1"/>
      <c r="WR4" s="1"/>
      <c r="WS4" s="1"/>
      <c r="WT4" s="1"/>
      <c r="WU4" s="1"/>
      <c r="WV4" s="1"/>
      <c r="WW4" s="1"/>
      <c r="WX4" s="1"/>
      <c r="WY4" s="1"/>
      <c r="WZ4" s="1"/>
      <c r="XA4" s="1"/>
      <c r="XB4" s="1"/>
      <c r="XC4" s="1"/>
      <c r="XD4" s="1"/>
      <c r="XE4" s="1"/>
      <c r="XF4" s="1"/>
      <c r="XG4" s="1"/>
      <c r="XH4" s="1"/>
      <c r="XI4" s="1"/>
      <c r="XJ4" s="1"/>
      <c r="XK4" s="1"/>
      <c r="XL4" s="1"/>
      <c r="XM4" s="1"/>
      <c r="XN4" s="1"/>
      <c r="XO4" s="1"/>
      <c r="XP4" s="1"/>
      <c r="XQ4" s="1"/>
      <c r="XR4" s="1"/>
      <c r="XS4" s="1"/>
      <c r="XT4" s="1"/>
      <c r="XU4" s="1"/>
      <c r="XV4" s="1"/>
      <c r="XW4" s="1"/>
      <c r="XX4" s="1"/>
      <c r="XY4" s="1"/>
      <c r="XZ4" s="1"/>
      <c r="YA4" s="1"/>
      <c r="YB4" s="1"/>
      <c r="YC4" s="1"/>
      <c r="YD4" s="1"/>
      <c r="YE4" s="1"/>
      <c r="YF4" s="1"/>
      <c r="YG4" s="1"/>
      <c r="YH4" s="1"/>
      <c r="YI4" s="1"/>
      <c r="YJ4" s="1"/>
      <c r="YK4" s="1"/>
      <c r="YL4" s="1"/>
      <c r="YM4" s="1"/>
      <c r="YN4" s="1"/>
      <c r="YO4" s="1"/>
      <c r="YP4" s="1"/>
      <c r="YQ4" s="1"/>
      <c r="YR4" s="1"/>
      <c r="YS4" s="1"/>
      <c r="YT4" s="1"/>
      <c r="YU4" s="1"/>
      <c r="YV4" s="1"/>
      <c r="YW4" s="1"/>
      <c r="YX4" s="1"/>
      <c r="YY4" s="1"/>
      <c r="YZ4" s="1"/>
      <c r="ZA4" s="1"/>
      <c r="ZB4" s="1"/>
      <c r="ZC4" s="1"/>
      <c r="ZD4" s="1"/>
      <c r="ZE4" s="1"/>
      <c r="ZF4" s="1"/>
      <c r="ZG4" s="1"/>
      <c r="ZH4" s="1"/>
      <c r="ZI4" s="1"/>
      <c r="ZJ4" s="1"/>
      <c r="ZK4" s="1"/>
      <c r="ZL4" s="1"/>
      <c r="ZM4" s="1"/>
      <c r="ZN4" s="1"/>
      <c r="ZO4" s="1"/>
      <c r="ZP4" s="1"/>
      <c r="ZQ4" s="1"/>
      <c r="ZR4" s="1"/>
      <c r="ZS4" s="1"/>
      <c r="ZT4" s="1"/>
      <c r="ZU4" s="1"/>
      <c r="ZV4" s="1"/>
      <c r="ZW4" s="1"/>
      <c r="ZX4" s="1"/>
      <c r="ZY4" s="1"/>
      <c r="ZZ4" s="1"/>
      <c r="AAA4" s="1"/>
      <c r="AAB4" s="1"/>
      <c r="AAC4" s="1"/>
      <c r="AAD4" s="1"/>
      <c r="AAE4" s="1"/>
      <c r="AAF4" s="1"/>
      <c r="AAG4" s="1"/>
      <c r="AAH4" s="1"/>
      <c r="AAI4" s="1"/>
      <c r="AAJ4" s="1"/>
      <c r="AAK4" s="1"/>
      <c r="AAL4" s="1"/>
      <c r="AAM4" s="1"/>
      <c r="AAN4" s="1"/>
      <c r="AAO4" s="1"/>
      <c r="AAP4" s="1"/>
      <c r="AAQ4" s="1"/>
      <c r="AAR4" s="1"/>
      <c r="AAS4" s="1"/>
      <c r="AAT4" s="1"/>
      <c r="AAU4" s="1"/>
      <c r="AAV4" s="1"/>
      <c r="AAW4" s="1"/>
      <c r="AAX4" s="1"/>
      <c r="AAY4" s="1"/>
      <c r="AAZ4" s="1"/>
      <c r="ABA4" s="1"/>
      <c r="ABB4" s="1"/>
      <c r="ABC4" s="1"/>
      <c r="ABD4" s="1"/>
      <c r="ABE4" s="1"/>
      <c r="ABF4" s="1"/>
      <c r="ABG4" s="1"/>
      <c r="ABH4" s="1"/>
      <c r="ABI4" s="1"/>
      <c r="ABJ4" s="1"/>
      <c r="ABK4" s="1"/>
      <c r="ABL4" s="1"/>
      <c r="ABM4" s="1"/>
      <c r="ABN4" s="1"/>
      <c r="ABO4" s="1"/>
      <c r="ABP4" s="1"/>
      <c r="ABQ4" s="1"/>
      <c r="ABR4" s="1"/>
      <c r="ABS4" s="1"/>
      <c r="ABT4" s="1"/>
      <c r="ABU4" s="1"/>
      <c r="ABV4" s="1"/>
      <c r="ABW4" s="1"/>
      <c r="ABX4" s="1"/>
      <c r="ABY4" s="1"/>
      <c r="ABZ4" s="1"/>
      <c r="ACA4" s="1"/>
      <c r="ACB4" s="1"/>
      <c r="ACC4" s="1"/>
      <c r="ACD4" s="1"/>
      <c r="ACE4" s="1"/>
      <c r="ACF4" s="1"/>
      <c r="ACG4" s="1"/>
      <c r="ACH4" s="1"/>
      <c r="ACI4" s="1"/>
      <c r="ACJ4" s="1"/>
      <c r="ACK4" s="1"/>
      <c r="ACL4" s="1"/>
      <c r="ACM4" s="1"/>
      <c r="ACN4" s="1"/>
      <c r="ACO4" s="1"/>
      <c r="ACP4" s="1"/>
      <c r="ACQ4" s="1"/>
      <c r="ACR4" s="1"/>
      <c r="ACS4" s="1"/>
      <c r="ACT4" s="1"/>
      <c r="ACU4" s="1"/>
      <c r="ACV4" s="1"/>
      <c r="ACW4" s="1"/>
      <c r="ACX4" s="1"/>
      <c r="ACY4" s="1"/>
      <c r="ACZ4" s="1"/>
      <c r="ADA4" s="1"/>
      <c r="ADB4" s="1"/>
      <c r="ADC4" s="1"/>
      <c r="ADD4" s="1"/>
      <c r="ADE4" s="1"/>
      <c r="ADF4" s="1"/>
      <c r="ADG4" s="1"/>
      <c r="ADH4" s="1"/>
      <c r="ADI4" s="1"/>
      <c r="ADJ4" s="1"/>
      <c r="ADK4" s="1"/>
      <c r="ADL4" s="1"/>
      <c r="ADM4" s="1"/>
      <c r="ADN4" s="1"/>
      <c r="ADO4" s="1"/>
      <c r="ADP4" s="1"/>
      <c r="ADQ4" s="1"/>
      <c r="ADR4" s="1"/>
      <c r="ADS4" s="1"/>
      <c r="ADT4" s="1"/>
      <c r="ADU4" s="1"/>
      <c r="ADV4" s="1"/>
      <c r="ADW4" s="1"/>
      <c r="ADX4" s="1"/>
      <c r="ADY4" s="1"/>
      <c r="ADZ4" s="1"/>
      <c r="AEA4" s="1"/>
      <c r="AEB4" s="1"/>
      <c r="AEC4" s="1"/>
      <c r="AED4" s="1"/>
      <c r="AEE4" s="1"/>
      <c r="AEF4" s="1"/>
      <c r="AEG4" s="1"/>
      <c r="AEH4" s="1"/>
      <c r="AEI4" s="1"/>
      <c r="AEJ4" s="1"/>
      <c r="AEK4" s="1"/>
      <c r="AEL4" s="1"/>
      <c r="AEM4" s="1"/>
      <c r="AEN4" s="1"/>
      <c r="AEO4" s="1"/>
      <c r="AEP4" s="1"/>
      <c r="AEQ4" s="1"/>
      <c r="AER4" s="1"/>
      <c r="AES4" s="1"/>
      <c r="AET4" s="1"/>
      <c r="AEU4" s="1"/>
      <c r="AEV4" s="1"/>
      <c r="AEW4" s="1"/>
      <c r="AEX4" s="1"/>
      <c r="AEY4" s="1"/>
      <c r="AEZ4" s="1"/>
      <c r="AFA4" s="1"/>
      <c r="AFB4" s="1"/>
      <c r="AFC4" s="1"/>
      <c r="AFD4" s="1"/>
      <c r="AFE4" s="1"/>
      <c r="AFF4" s="1"/>
      <c r="AFG4" s="1"/>
      <c r="AFH4" s="1"/>
      <c r="AFI4" s="1"/>
      <c r="AFJ4" s="1"/>
      <c r="AFK4" s="1"/>
      <c r="AFL4" s="1"/>
      <c r="AFM4" s="1"/>
      <c r="AFN4" s="1"/>
      <c r="AFO4" s="1"/>
      <c r="AFP4" s="1"/>
      <c r="AFQ4" s="1"/>
      <c r="AFR4" s="1"/>
      <c r="AFS4" s="1"/>
      <c r="AFT4" s="1"/>
      <c r="AFU4" s="1"/>
      <c r="AFV4" s="1"/>
      <c r="AFW4" s="1"/>
      <c r="AFX4" s="1"/>
      <c r="AFY4" s="1"/>
      <c r="AFZ4" s="1"/>
      <c r="AGA4" s="1"/>
      <c r="AGB4" s="1"/>
      <c r="AGC4" s="1"/>
      <c r="AGD4" s="1"/>
      <c r="AGE4" s="1"/>
      <c r="AGF4" s="1"/>
      <c r="AGG4" s="1"/>
      <c r="AGH4" s="1"/>
      <c r="AGI4" s="1"/>
      <c r="AGJ4" s="1"/>
      <c r="AGK4" s="1"/>
      <c r="AGL4" s="1"/>
      <c r="AGM4" s="1"/>
      <c r="AGN4" s="1"/>
      <c r="AGO4" s="1"/>
      <c r="AGP4" s="1"/>
      <c r="AGQ4" s="1"/>
      <c r="AGR4" s="1"/>
      <c r="AGS4" s="1"/>
      <c r="AGT4" s="1"/>
      <c r="AGU4" s="1"/>
      <c r="AGV4" s="1"/>
      <c r="AGW4" s="1"/>
      <c r="AGX4" s="1"/>
      <c r="AGY4" s="1"/>
      <c r="AGZ4" s="1"/>
      <c r="AHA4" s="1"/>
      <c r="AHB4" s="1"/>
      <c r="AHC4" s="1"/>
      <c r="AHD4" s="1"/>
      <c r="AHE4" s="1"/>
      <c r="AHF4" s="1"/>
      <c r="AHG4" s="1"/>
      <c r="AHH4" s="1"/>
      <c r="AHI4" s="1"/>
      <c r="AHJ4" s="1"/>
      <c r="AHK4" s="1"/>
      <c r="AHL4" s="1"/>
      <c r="AHM4" s="1"/>
      <c r="AHN4" s="1"/>
      <c r="AHO4" s="1"/>
      <c r="AHP4" s="1"/>
      <c r="AHQ4" s="1"/>
      <c r="AHR4" s="1"/>
      <c r="AHS4" s="1"/>
      <c r="AHT4" s="1"/>
      <c r="AHU4" s="1"/>
      <c r="AHV4" s="1"/>
      <c r="AHW4" s="1"/>
      <c r="AHX4" s="1"/>
      <c r="AHY4" s="1"/>
      <c r="AHZ4" s="1"/>
      <c r="AIA4" s="1"/>
      <c r="AIB4" s="1"/>
      <c r="AIC4" s="1"/>
      <c r="AID4" s="1"/>
      <c r="AIE4" s="1"/>
      <c r="AIF4" s="1"/>
      <c r="AIG4" s="1"/>
      <c r="AIH4" s="1"/>
      <c r="AII4" s="1"/>
      <c r="AIJ4" s="1"/>
      <c r="AIK4" s="1"/>
      <c r="AIL4" s="1"/>
      <c r="AIM4" s="1"/>
      <c r="AIN4" s="1"/>
      <c r="AIO4" s="1"/>
      <c r="AIP4" s="1"/>
      <c r="AIQ4" s="1"/>
      <c r="AIR4" s="1"/>
      <c r="AIS4" s="1"/>
      <c r="AIT4" s="1"/>
      <c r="AIU4" s="1"/>
      <c r="AIV4" s="1"/>
      <c r="AIW4" s="1"/>
      <c r="AIX4" s="1"/>
      <c r="AIY4" s="1"/>
      <c r="AIZ4" s="1"/>
      <c r="AJA4" s="1"/>
      <c r="AJB4" s="1"/>
      <c r="AJC4" s="1"/>
      <c r="AJD4" s="1"/>
      <c r="AJE4" s="1"/>
      <c r="AJF4" s="1"/>
      <c r="AJG4" s="1"/>
      <c r="AJH4" s="1"/>
      <c r="AJI4" s="1"/>
      <c r="AJJ4" s="1"/>
      <c r="AJK4" s="1"/>
      <c r="AJL4" s="1"/>
      <c r="AJM4" s="1"/>
      <c r="AJN4" s="1"/>
      <c r="AJO4" s="1"/>
      <c r="AJP4" s="1"/>
      <c r="AJQ4" s="1"/>
      <c r="AJR4" s="1"/>
      <c r="AJS4" s="1"/>
      <c r="AJT4" s="1"/>
      <c r="AJU4" s="1"/>
      <c r="AJV4" s="1"/>
      <c r="AJW4" s="1"/>
      <c r="AJX4" s="1"/>
      <c r="AJY4" s="1"/>
      <c r="AJZ4" s="1"/>
      <c r="AKA4" s="1"/>
      <c r="AKB4" s="1"/>
      <c r="AKC4" s="1"/>
      <c r="AKD4" s="1"/>
      <c r="AKE4" s="1"/>
      <c r="AKF4" s="1"/>
      <c r="AKG4" s="1"/>
      <c r="AKH4" s="1"/>
      <c r="AKI4" s="1"/>
      <c r="AKJ4" s="1"/>
      <c r="AKK4" s="1"/>
      <c r="AKL4" s="1"/>
      <c r="AKM4" s="1"/>
      <c r="AKN4" s="1"/>
      <c r="AKO4" s="1"/>
      <c r="AKP4" s="1"/>
      <c r="AKQ4" s="1"/>
      <c r="AKR4" s="1"/>
      <c r="AKS4" s="1"/>
      <c r="AKT4" s="1"/>
      <c r="AKU4" s="1"/>
      <c r="AKV4" s="1"/>
      <c r="AKW4" s="1"/>
      <c r="AKX4" s="1"/>
      <c r="AKY4" s="1"/>
      <c r="AKZ4" s="1"/>
      <c r="ALA4" s="1"/>
      <c r="ALB4" s="1"/>
      <c r="ALC4" s="1"/>
      <c r="ALD4" s="1"/>
      <c r="ALE4" s="1"/>
      <c r="ALF4" s="1"/>
      <c r="ALG4" s="1"/>
      <c r="ALH4" s="1"/>
      <c r="ALI4" s="1"/>
      <c r="ALJ4" s="1"/>
      <c r="ALK4" s="1"/>
      <c r="ALL4" s="1"/>
      <c r="ALM4" s="1"/>
      <c r="ALN4" s="1"/>
      <c r="ALO4" s="1"/>
      <c r="ALP4" s="1"/>
      <c r="ALQ4" s="1"/>
      <c r="ALR4" s="1"/>
      <c r="ALS4" s="1"/>
      <c r="ALT4" s="1"/>
      <c r="ALU4" s="1"/>
      <c r="ALV4" s="1"/>
      <c r="ALW4" s="1"/>
      <c r="ALX4" s="1"/>
      <c r="ALY4" s="1"/>
      <c r="ALZ4" s="1"/>
      <c r="AMA4" s="1"/>
      <c r="AMB4" s="1"/>
      <c r="AMC4" s="1"/>
      <c r="AMD4" s="1"/>
      <c r="AME4" s="1"/>
      <c r="AMF4" s="1"/>
      <c r="AMG4" s="1"/>
      <c r="AMH4" s="1"/>
      <c r="AMI4" s="1"/>
      <c r="AMJ4" s="1"/>
      <c r="AMK4" s="1"/>
      <c r="AML4" s="1"/>
      <c r="AMM4" s="1"/>
      <c r="AMN4" s="1"/>
      <c r="AMO4" s="1"/>
      <c r="AMP4" s="1"/>
      <c r="AMQ4" s="1"/>
      <c r="AMR4" s="1"/>
      <c r="AMS4" s="1"/>
      <c r="AMT4" s="1"/>
      <c r="AMU4" s="1"/>
      <c r="AMV4" s="1"/>
      <c r="AMW4" s="1"/>
      <c r="AMX4" s="1"/>
      <c r="AMY4" s="1"/>
      <c r="AMZ4" s="1"/>
      <c r="ANA4" s="1"/>
      <c r="ANB4" s="1"/>
      <c r="ANC4" s="1"/>
      <c r="AND4" s="1"/>
      <c r="ANE4" s="1"/>
      <c r="ANF4" s="1"/>
      <c r="ANG4" s="1"/>
      <c r="ANH4" s="1"/>
      <c r="ANI4" s="1"/>
      <c r="ANJ4" s="1"/>
      <c r="ANK4" s="1"/>
      <c r="ANL4" s="1"/>
      <c r="ANM4" s="1"/>
      <c r="ANN4" s="1"/>
      <c r="ANO4" s="1"/>
      <c r="ANP4" s="1"/>
      <c r="ANQ4" s="1"/>
      <c r="ANR4" s="1"/>
      <c r="ANS4" s="1"/>
      <c r="ANT4" s="1"/>
      <c r="ANU4" s="1"/>
      <c r="ANV4" s="1"/>
      <c r="ANW4" s="1"/>
      <c r="ANX4" s="1"/>
      <c r="ANY4" s="1"/>
      <c r="ANZ4" s="1"/>
      <c r="AOA4" s="1"/>
      <c r="AOB4" s="1"/>
      <c r="AOC4" s="1"/>
      <c r="AOD4" s="1"/>
      <c r="AOE4" s="1"/>
      <c r="AOF4" s="1"/>
      <c r="AOG4" s="1"/>
      <c r="AOH4" s="1"/>
      <c r="AOI4" s="1"/>
      <c r="AOJ4" s="1"/>
      <c r="AOK4" s="1"/>
      <c r="AOL4" s="1"/>
      <c r="AOM4" s="1"/>
      <c r="AON4" s="1"/>
      <c r="AOO4" s="1"/>
      <c r="AOP4" s="1"/>
      <c r="AOQ4" s="1"/>
      <c r="AOR4" s="1"/>
      <c r="AOS4" s="1"/>
      <c r="AOT4" s="1"/>
      <c r="AOU4" s="1"/>
      <c r="AOV4" s="1"/>
      <c r="AOW4" s="1"/>
      <c r="AOX4" s="1"/>
      <c r="AOY4" s="1"/>
      <c r="AOZ4" s="1"/>
      <c r="APA4" s="1"/>
      <c r="APB4" s="1"/>
      <c r="APC4" s="1"/>
      <c r="APD4" s="1"/>
      <c r="APE4" s="1"/>
      <c r="APF4" s="1"/>
      <c r="APG4" s="1"/>
      <c r="APH4" s="1"/>
      <c r="API4" s="1"/>
      <c r="APJ4" s="1"/>
      <c r="APK4" s="1"/>
      <c r="APL4" s="1"/>
      <c r="APM4" s="1"/>
      <c r="APN4" s="1"/>
      <c r="APO4" s="1"/>
      <c r="APP4" s="1"/>
      <c r="APQ4" s="1"/>
      <c r="APR4" s="1"/>
      <c r="APS4" s="1"/>
      <c r="APT4" s="1"/>
      <c r="APU4" s="1"/>
      <c r="APV4" s="1"/>
      <c r="APW4" s="1"/>
      <c r="APX4" s="1"/>
      <c r="APY4" s="1"/>
      <c r="APZ4" s="1"/>
      <c r="AQA4" s="1"/>
      <c r="AQB4" s="1"/>
      <c r="AQC4" s="1"/>
      <c r="AQD4" s="1"/>
      <c r="AQE4" s="1"/>
      <c r="AQF4" s="1"/>
      <c r="AQG4" s="1"/>
      <c r="AQH4" s="1"/>
      <c r="AQI4" s="1"/>
      <c r="AQJ4" s="1"/>
      <c r="AQK4" s="1"/>
      <c r="AQL4" s="1"/>
      <c r="AQM4" s="1"/>
      <c r="AQN4" s="1"/>
      <c r="AQO4" s="1"/>
      <c r="AQP4" s="1"/>
      <c r="AQQ4" s="1"/>
      <c r="AQR4" s="1"/>
      <c r="AQS4" s="1"/>
      <c r="AQT4" s="1"/>
      <c r="AQU4" s="1"/>
      <c r="AQV4" s="1"/>
      <c r="AQW4" s="1"/>
      <c r="AQX4" s="1"/>
      <c r="AQY4" s="1"/>
      <c r="AQZ4" s="1"/>
      <c r="ARA4" s="1"/>
      <c r="ARB4" s="1"/>
      <c r="ARC4" s="1"/>
      <c r="ARD4" s="1"/>
      <c r="ARE4" s="1"/>
      <c r="ARF4" s="1"/>
      <c r="ARG4" s="1"/>
      <c r="ARH4" s="1"/>
      <c r="ARI4" s="1"/>
      <c r="ARJ4" s="1"/>
      <c r="ARK4" s="1"/>
      <c r="ARL4" s="1"/>
      <c r="ARM4" s="1"/>
      <c r="ARN4" s="1"/>
      <c r="ARO4" s="1"/>
      <c r="ARP4" s="1"/>
      <c r="ARQ4" s="1"/>
      <c r="ARR4" s="1"/>
      <c r="ARS4" s="1"/>
      <c r="ART4" s="1"/>
      <c r="ARU4" s="1"/>
      <c r="ARV4" s="1"/>
      <c r="ARW4" s="1"/>
      <c r="ARX4" s="1"/>
      <c r="ARY4" s="1"/>
      <c r="ARZ4" s="1"/>
      <c r="ASA4" s="1"/>
      <c r="ASB4" s="1"/>
      <c r="ASC4" s="1"/>
      <c r="ASD4" s="1"/>
      <c r="ASE4" s="1"/>
      <c r="ASF4" s="1"/>
      <c r="ASG4" s="1"/>
      <c r="ASH4" s="1"/>
      <c r="ASI4" s="1"/>
      <c r="ASJ4" s="1"/>
      <c r="ASK4" s="1"/>
      <c r="ASL4" s="1"/>
      <c r="ASM4" s="1"/>
      <c r="ASN4" s="1"/>
      <c r="ASO4" s="1"/>
      <c r="ASP4" s="1"/>
      <c r="ASQ4" s="1"/>
      <c r="ASR4" s="1"/>
      <c r="ASS4" s="1"/>
      <c r="AST4" s="1"/>
      <c r="ASU4" s="1"/>
      <c r="ASV4" s="1"/>
      <c r="ASW4" s="1"/>
      <c r="ASX4" s="1"/>
      <c r="ASY4" s="1"/>
      <c r="ASZ4" s="1"/>
      <c r="ATA4" s="1"/>
      <c r="ATB4" s="1"/>
      <c r="ATC4" s="1"/>
      <c r="ATD4" s="1"/>
      <c r="ATE4" s="1"/>
      <c r="ATF4" s="1"/>
      <c r="ATG4" s="1"/>
      <c r="ATH4" s="1"/>
      <c r="ATI4" s="1"/>
      <c r="ATJ4" s="1"/>
      <c r="ATK4" s="1"/>
      <c r="ATL4" s="1"/>
      <c r="ATM4" s="1"/>
      <c r="ATN4" s="1"/>
      <c r="ATO4" s="1"/>
      <c r="ATP4" s="1"/>
      <c r="ATQ4" s="1"/>
      <c r="ATR4" s="1"/>
      <c r="ATS4" s="1"/>
      <c r="ATT4" s="1"/>
      <c r="ATU4" s="1"/>
      <c r="ATV4" s="1"/>
      <c r="ATW4" s="1"/>
      <c r="ATX4" s="1"/>
      <c r="ATY4" s="1"/>
      <c r="ATZ4" s="1"/>
      <c r="AUA4" s="1"/>
      <c r="AUB4" s="1"/>
      <c r="AUC4" s="1"/>
      <c r="AUD4" s="1"/>
      <c r="AUE4" s="1"/>
      <c r="AUF4" s="1"/>
      <c r="AUG4" s="1"/>
      <c r="AUH4" s="1"/>
      <c r="AUI4" s="1"/>
      <c r="AUJ4" s="1"/>
      <c r="AUK4" s="1"/>
      <c r="AUL4" s="1"/>
      <c r="AUM4" s="1"/>
      <c r="AUN4" s="1"/>
      <c r="AUO4" s="1"/>
      <c r="AUP4" s="1"/>
      <c r="AUQ4" s="1"/>
      <c r="AUR4" s="1"/>
      <c r="AUS4" s="1"/>
      <c r="AUT4" s="1"/>
      <c r="AUU4" s="1"/>
      <c r="AUV4" s="1"/>
      <c r="AUW4" s="1"/>
      <c r="AUX4" s="1"/>
      <c r="AUY4" s="1"/>
      <c r="AUZ4" s="1"/>
      <c r="AVA4" s="1"/>
      <c r="AVB4" s="1"/>
      <c r="AVC4" s="1"/>
      <c r="AVD4" s="1"/>
      <c r="AVE4" s="1"/>
      <c r="AVF4" s="1"/>
      <c r="AVG4" s="1"/>
      <c r="AVH4" s="1"/>
      <c r="AVI4" s="1"/>
      <c r="AVJ4" s="1"/>
      <c r="AVK4" s="1"/>
      <c r="AVL4" s="1"/>
      <c r="AVM4" s="1"/>
      <c r="AVN4" s="1"/>
      <c r="AVO4" s="1"/>
      <c r="AVP4" s="1"/>
      <c r="AVQ4" s="1"/>
      <c r="AVR4" s="1"/>
      <c r="AVS4" s="1"/>
      <c r="AVT4" s="1"/>
      <c r="AVU4" s="1"/>
      <c r="AVV4" s="1"/>
      <c r="AVW4" s="1"/>
      <c r="AVX4" s="1"/>
      <c r="AVY4" s="1"/>
      <c r="AVZ4" s="1"/>
      <c r="AWA4" s="1"/>
      <c r="AWB4" s="1"/>
      <c r="AWC4" s="1"/>
      <c r="AWD4" s="1"/>
      <c r="AWE4" s="1"/>
      <c r="AWF4" s="1"/>
      <c r="AWG4" s="1"/>
      <c r="AWH4" s="1"/>
      <c r="AWI4" s="1"/>
      <c r="AWJ4" s="1"/>
      <c r="AWK4" s="1"/>
      <c r="AWL4" s="1"/>
      <c r="AWM4" s="1"/>
      <c r="AWN4" s="1"/>
      <c r="AWO4" s="1"/>
      <c r="AWP4" s="1"/>
      <c r="AWQ4" s="1"/>
      <c r="AWR4" s="1"/>
      <c r="AWS4" s="1"/>
      <c r="AWT4" s="1"/>
      <c r="AWU4" s="1"/>
      <c r="AWV4" s="1"/>
      <c r="AWW4" s="1"/>
      <c r="AWX4" s="1"/>
      <c r="AWY4" s="1"/>
      <c r="AWZ4" s="1"/>
      <c r="AXA4" s="1"/>
      <c r="AXB4" s="1"/>
      <c r="AXC4" s="1"/>
      <c r="AXD4" s="1"/>
      <c r="AXE4" s="1"/>
      <c r="AXF4" s="1"/>
      <c r="AXG4" s="1"/>
      <c r="AXH4" s="1"/>
      <c r="AXI4" s="1"/>
      <c r="AXJ4" s="1"/>
      <c r="AXK4" s="1"/>
      <c r="AXL4" s="1"/>
      <c r="AXM4" s="1"/>
      <c r="AXN4" s="1"/>
      <c r="AXO4" s="1"/>
      <c r="AXP4" s="1"/>
      <c r="AXQ4" s="1"/>
      <c r="AXR4" s="1"/>
      <c r="AXS4" s="1"/>
      <c r="AXT4" s="1"/>
      <c r="AXU4" s="1"/>
      <c r="AXV4" s="1"/>
      <c r="AXW4" s="1"/>
      <c r="AXX4" s="1"/>
      <c r="AXY4" s="1"/>
      <c r="AXZ4" s="1"/>
      <c r="AYA4" s="1"/>
      <c r="AYB4" s="1"/>
      <c r="AYC4" s="1"/>
      <c r="AYD4" s="1"/>
      <c r="AYE4" s="1"/>
      <c r="AYF4" s="1"/>
      <c r="AYG4" s="1"/>
      <c r="AYH4" s="1"/>
      <c r="AYI4" s="1"/>
      <c r="AYJ4" s="1"/>
      <c r="AYK4" s="1"/>
      <c r="AYL4" s="1"/>
      <c r="AYM4" s="1"/>
      <c r="AYN4" s="1"/>
      <c r="AYO4" s="1"/>
      <c r="AYP4" s="1"/>
      <c r="AYQ4" s="1"/>
      <c r="AYR4" s="1"/>
      <c r="AYS4" s="1"/>
      <c r="AYT4" s="1"/>
      <c r="AYU4" s="1"/>
      <c r="AYV4" s="1"/>
      <c r="AYW4" s="1"/>
      <c r="AYX4" s="1"/>
      <c r="AYY4" s="1"/>
      <c r="AYZ4" s="1"/>
      <c r="AZA4" s="1"/>
      <c r="AZB4" s="1"/>
      <c r="AZC4" s="1"/>
      <c r="AZD4" s="1"/>
      <c r="AZE4" s="1"/>
      <c r="AZF4" s="1"/>
      <c r="AZG4" s="1"/>
      <c r="AZH4" s="1"/>
      <c r="AZI4" s="1"/>
      <c r="AZJ4" s="1"/>
      <c r="AZK4" s="1"/>
      <c r="AZL4" s="1"/>
      <c r="AZM4" s="1"/>
      <c r="AZN4" s="1"/>
      <c r="AZO4" s="1"/>
      <c r="AZP4" s="1"/>
      <c r="AZQ4" s="1"/>
      <c r="AZR4" s="1"/>
      <c r="AZS4" s="1"/>
      <c r="AZT4" s="1"/>
      <c r="AZU4" s="1"/>
      <c r="AZV4" s="1"/>
      <c r="AZW4" s="1"/>
      <c r="AZX4" s="1"/>
      <c r="AZY4" s="1"/>
      <c r="AZZ4" s="1"/>
      <c r="BAA4" s="1"/>
      <c r="BAB4" s="1"/>
      <c r="BAC4" s="1"/>
      <c r="BAD4" s="1"/>
      <c r="BAE4" s="1"/>
      <c r="BAF4" s="1"/>
      <c r="BAG4" s="1"/>
      <c r="BAH4" s="1"/>
      <c r="BAI4" s="1"/>
      <c r="BAJ4" s="1"/>
      <c r="BAK4" s="1"/>
      <c r="BAL4" s="1"/>
      <c r="BAM4" s="1"/>
      <c r="BAN4" s="1"/>
      <c r="BAO4" s="1"/>
      <c r="BAP4" s="1"/>
      <c r="BAQ4" s="1"/>
      <c r="BAR4" s="1"/>
      <c r="BAS4" s="1"/>
      <c r="BAT4" s="1"/>
      <c r="BAU4" s="1"/>
      <c r="BAV4" s="1"/>
      <c r="BAW4" s="1"/>
      <c r="BAX4" s="1"/>
      <c r="BAY4" s="1"/>
      <c r="BAZ4" s="1"/>
      <c r="BBA4" s="1"/>
      <c r="BBB4" s="1"/>
      <c r="BBC4" s="1"/>
      <c r="BBD4" s="1"/>
      <c r="BBE4" s="1"/>
      <c r="BBF4" s="1"/>
      <c r="BBG4" s="1"/>
      <c r="BBH4" s="1"/>
      <c r="BBI4" s="1"/>
      <c r="BBJ4" s="1"/>
      <c r="BBK4" s="1"/>
      <c r="BBL4" s="1"/>
      <c r="BBM4" s="1"/>
      <c r="BBN4" s="1"/>
      <c r="BBO4" s="1"/>
      <c r="BBP4" s="1"/>
      <c r="BBQ4" s="1"/>
      <c r="BBR4" s="1"/>
      <c r="BBS4" s="1"/>
      <c r="BBT4" s="1"/>
      <c r="BBU4" s="1"/>
      <c r="BBV4" s="1"/>
      <c r="BBW4" s="1"/>
      <c r="BBX4" s="1"/>
      <c r="BBY4" s="1"/>
      <c r="BBZ4" s="1"/>
      <c r="BCA4" s="1"/>
      <c r="BCB4" s="1"/>
      <c r="BCC4" s="1"/>
      <c r="BCD4" s="1"/>
      <c r="BCE4" s="1"/>
      <c r="BCF4" s="1"/>
      <c r="BCG4" s="1"/>
      <c r="BCH4" s="1"/>
      <c r="BCI4" s="9"/>
      <c r="BCJ4" s="9"/>
      <c r="BCK4" s="9"/>
      <c r="BCL4" s="9"/>
      <c r="BCM4" s="9"/>
      <c r="BCN4" s="9"/>
      <c r="BCO4" s="9"/>
      <c r="BCP4" s="9"/>
      <c r="BCQ4" s="1"/>
      <c r="BCR4" s="1"/>
      <c r="BCS4" s="1"/>
      <c r="BCT4" s="1"/>
      <c r="BCU4" s="1"/>
      <c r="BCV4" s="1"/>
      <c r="BCW4" s="1"/>
      <c r="BCX4" s="1"/>
      <c r="BCY4" s="1"/>
      <c r="BCZ4" s="1"/>
      <c r="BDA4" s="1"/>
      <c r="BDB4" s="1"/>
      <c r="BDC4" s="1"/>
      <c r="BDD4" s="1"/>
      <c r="BDE4" s="1"/>
      <c r="BDF4" s="1"/>
      <c r="BDG4" s="1"/>
      <c r="BDH4" s="1"/>
      <c r="BDI4" s="1"/>
      <c r="BDJ4" s="1"/>
      <c r="BDK4" s="1"/>
      <c r="BDL4" s="1"/>
      <c r="BDM4" s="1"/>
      <c r="BDN4" s="1"/>
      <c r="BDO4" s="1"/>
      <c r="BDP4" s="1"/>
      <c r="BDQ4" s="1"/>
      <c r="BDR4" s="1"/>
      <c r="BDS4" s="1"/>
      <c r="BDT4" s="1"/>
      <c r="BDU4" s="1"/>
      <c r="BDV4" s="1"/>
      <c r="BDW4" s="1"/>
      <c r="BDX4" s="1"/>
      <c r="BDY4" s="1"/>
      <c r="BDZ4" s="1"/>
      <c r="BEA4" s="1"/>
      <c r="BEB4" s="1"/>
      <c r="BEC4" s="1"/>
      <c r="BED4" s="1"/>
    </row>
    <row r="5" spans="1:1486" ht="5.25" customHeight="1">
      <c r="A5" s="1"/>
      <c r="B5" s="1"/>
      <c r="C5" s="22"/>
      <c r="D5" s="460"/>
      <c r="E5" s="23"/>
      <c r="F5" s="23"/>
      <c r="G5" s="23"/>
      <c r="H5" s="23"/>
      <c r="I5" s="23"/>
      <c r="J5" s="23"/>
      <c r="K5" s="24"/>
      <c r="L5" s="24"/>
      <c r="M5" s="24"/>
      <c r="N5" s="24"/>
      <c r="O5" s="24"/>
      <c r="P5" s="24"/>
      <c r="Q5" s="24"/>
      <c r="R5" s="24"/>
      <c r="S5" s="24"/>
      <c r="T5" s="24"/>
      <c r="U5" s="24"/>
      <c r="V5" s="23"/>
      <c r="W5" s="23"/>
      <c r="X5" s="23"/>
      <c r="Y5" s="23"/>
      <c r="Z5" s="23"/>
      <c r="AA5" s="23"/>
      <c r="AB5" s="23"/>
      <c r="AC5" s="23"/>
      <c r="AD5" s="24"/>
      <c r="AE5" s="24"/>
      <c r="AF5" s="24"/>
      <c r="AG5" s="24"/>
      <c r="AH5" s="24"/>
      <c r="AI5" s="24"/>
      <c r="AJ5" s="22"/>
      <c r="AK5" s="22"/>
      <c r="AL5" s="22"/>
      <c r="AM5" s="22"/>
      <c r="AN5" s="22"/>
      <c r="AO5" s="22"/>
      <c r="AP5" s="22"/>
      <c r="AQ5" s="22"/>
      <c r="AR5" s="22"/>
      <c r="AS5" s="6"/>
      <c r="AT5" s="25"/>
      <c r="AU5" s="6"/>
      <c r="AV5" s="6"/>
      <c r="AW5" s="6"/>
      <c r="AX5" s="6"/>
      <c r="AY5" s="6"/>
      <c r="AZ5" s="6"/>
      <c r="BA5" s="6"/>
      <c r="BB5" s="6"/>
      <c r="BC5" s="6"/>
      <c r="BD5" s="6"/>
      <c r="BE5" s="6"/>
      <c r="BF5" s="6"/>
      <c r="BG5" s="6"/>
      <c r="BH5" s="6"/>
      <c r="BI5" s="6"/>
      <c r="BJ5" s="6"/>
      <c r="BK5" s="6"/>
      <c r="BL5" s="6"/>
      <c r="BM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6"/>
      <c r="CU5" s="6"/>
      <c r="CV5" s="6"/>
      <c r="CW5" s="6"/>
      <c r="CX5" s="6"/>
      <c r="CY5" s="6"/>
      <c r="CZ5" s="6"/>
      <c r="DA5" s="6"/>
      <c r="DB5" s="6"/>
      <c r="DC5" s="6"/>
      <c r="DD5" s="6"/>
      <c r="DE5" s="6"/>
      <c r="DF5" s="6"/>
      <c r="DG5" s="6"/>
      <c r="DH5" s="6"/>
      <c r="DI5" s="6"/>
      <c r="DJ5" s="6"/>
      <c r="DK5" s="6"/>
      <c r="DL5" s="6"/>
      <c r="DM5" s="6"/>
      <c r="DN5" s="6"/>
      <c r="DO5" s="6"/>
      <c r="DP5" s="6"/>
      <c r="DQ5" s="6"/>
      <c r="DR5" s="6"/>
      <c r="DS5" s="6"/>
      <c r="DT5" s="6"/>
      <c r="DU5" s="6"/>
      <c r="DV5" s="6"/>
      <c r="DW5" s="6"/>
      <c r="DX5" s="6"/>
      <c r="DY5" s="6"/>
      <c r="DZ5" s="6"/>
      <c r="EA5" s="6"/>
      <c r="EB5" s="6"/>
      <c r="EC5" s="6"/>
      <c r="ED5" s="6"/>
      <c r="EE5" s="6"/>
      <c r="EF5" s="6"/>
      <c r="EG5" s="6"/>
      <c r="EH5" s="6"/>
      <c r="EI5" s="6"/>
      <c r="EJ5" s="6"/>
      <c r="EK5" s="6"/>
      <c r="EL5" s="6"/>
      <c r="EM5" s="6"/>
      <c r="EN5" s="6"/>
      <c r="EO5" s="6"/>
      <c r="EP5" s="6"/>
      <c r="EQ5" s="6"/>
      <c r="ER5" s="6"/>
      <c r="ES5" s="6"/>
      <c r="ET5" s="6"/>
      <c r="EU5" s="6"/>
      <c r="EV5" s="6"/>
      <c r="EW5" s="6"/>
      <c r="EX5" s="6"/>
      <c r="EY5" s="6"/>
      <c r="EZ5" s="6"/>
      <c r="FA5" s="6"/>
      <c r="FB5" s="6"/>
      <c r="FC5" s="6"/>
      <c r="FD5" s="6"/>
      <c r="FE5" s="6"/>
      <c r="FF5" s="6"/>
      <c r="FG5" s="6"/>
      <c r="FH5" s="6"/>
      <c r="FI5" s="6"/>
      <c r="FJ5" s="6"/>
      <c r="FK5" s="6"/>
      <c r="FL5" s="6"/>
      <c r="FM5" s="6"/>
      <c r="FN5" s="6"/>
      <c r="FO5" s="6"/>
      <c r="FP5" s="6"/>
      <c r="FQ5" s="6"/>
      <c r="FR5" s="6"/>
      <c r="FS5" s="6"/>
      <c r="FT5" s="6"/>
      <c r="FU5" s="6"/>
      <c r="FV5" s="6"/>
      <c r="FW5" s="6"/>
      <c r="FX5" s="6"/>
      <c r="FY5" s="6"/>
      <c r="FZ5" s="6"/>
      <c r="GA5" s="6"/>
      <c r="GB5" s="6"/>
      <c r="GC5" s="6"/>
      <c r="GD5" s="6"/>
      <c r="GE5" s="6"/>
      <c r="GF5" s="6"/>
      <c r="GG5" s="6"/>
      <c r="GH5" s="6"/>
      <c r="GI5" s="6"/>
      <c r="GJ5" s="6"/>
      <c r="GK5" s="6"/>
      <c r="GL5" s="6"/>
      <c r="GM5" s="6"/>
      <c r="GN5" s="6"/>
      <c r="GO5" s="6"/>
      <c r="GP5" s="6"/>
      <c r="GQ5" s="6"/>
      <c r="GR5" s="6"/>
      <c r="GS5" s="6"/>
      <c r="GT5" s="6"/>
      <c r="GU5" s="6"/>
      <c r="GV5" s="6"/>
      <c r="GW5" s="6"/>
      <c r="GX5" s="6"/>
      <c r="GY5" s="6"/>
      <c r="GZ5" s="6"/>
      <c r="HA5" s="6"/>
      <c r="HB5" s="6"/>
      <c r="HC5" s="6"/>
      <c r="HD5" s="6"/>
      <c r="HE5" s="6"/>
      <c r="HF5" s="6"/>
      <c r="HG5" s="6"/>
      <c r="HH5" s="6"/>
      <c r="HI5" s="6"/>
      <c r="HJ5" s="6"/>
      <c r="HK5" s="6"/>
      <c r="HL5" s="6"/>
      <c r="HM5" s="6"/>
      <c r="HN5" s="6"/>
      <c r="HO5" s="6"/>
      <c r="HP5" s="6"/>
      <c r="HQ5" s="6"/>
      <c r="HR5" s="6"/>
      <c r="HS5" s="6"/>
      <c r="HT5" s="6"/>
      <c r="HU5" s="6"/>
      <c r="HV5" s="6"/>
      <c r="HW5" s="6"/>
      <c r="HX5" s="6"/>
      <c r="HY5" s="6"/>
      <c r="HZ5" s="6"/>
      <c r="IA5" s="6"/>
      <c r="IB5" s="6"/>
      <c r="IC5" s="6"/>
      <c r="ID5" s="6"/>
      <c r="IE5" s="6"/>
      <c r="IF5" s="6"/>
      <c r="IG5" s="6"/>
      <c r="IH5" s="6"/>
      <c r="II5" s="6"/>
      <c r="IJ5" s="6"/>
      <c r="IK5" s="6"/>
      <c r="IL5" s="6"/>
      <c r="IM5" s="6"/>
      <c r="IN5" s="6"/>
      <c r="IO5" s="6"/>
      <c r="IP5" s="6"/>
      <c r="IQ5" s="6"/>
      <c r="IR5" s="6"/>
      <c r="IS5" s="6"/>
      <c r="IT5" s="6"/>
      <c r="IU5" s="6"/>
      <c r="IV5" s="6"/>
      <c r="IW5" s="6"/>
      <c r="IX5" s="6"/>
      <c r="IY5" s="6"/>
      <c r="IZ5" s="6"/>
      <c r="JA5" s="6"/>
      <c r="JB5" s="6"/>
      <c r="JC5" s="6"/>
      <c r="JD5" s="6"/>
      <c r="JE5" s="6"/>
      <c r="JF5" s="6"/>
      <c r="JG5" s="6"/>
      <c r="JH5" s="6"/>
      <c r="JI5" s="6"/>
      <c r="JJ5" s="6"/>
      <c r="JK5" s="6"/>
      <c r="JL5" s="6"/>
      <c r="JM5" s="6"/>
      <c r="JN5" s="6"/>
      <c r="JO5" s="6"/>
      <c r="JP5" s="6"/>
      <c r="JQ5" s="6"/>
      <c r="JR5" s="6"/>
      <c r="JS5" s="6"/>
      <c r="JT5" s="6"/>
      <c r="JU5" s="6"/>
      <c r="JV5" s="6"/>
      <c r="JW5" s="6"/>
      <c r="JX5" s="6"/>
      <c r="JY5" s="6"/>
      <c r="JZ5" s="6"/>
      <c r="KA5" s="6"/>
      <c r="KB5" s="6"/>
      <c r="KC5" s="6"/>
      <c r="KD5" s="6"/>
      <c r="KE5" s="6"/>
      <c r="KF5" s="6"/>
      <c r="KG5" s="6"/>
      <c r="KH5" s="6"/>
      <c r="KI5" s="6"/>
      <c r="KJ5" s="6"/>
      <c r="KK5" s="6"/>
      <c r="KL5" s="6"/>
      <c r="KM5" s="6"/>
      <c r="KN5" s="6"/>
      <c r="KO5" s="6"/>
      <c r="KP5" s="6"/>
      <c r="KQ5" s="6"/>
      <c r="KR5" s="6"/>
      <c r="KS5" s="6"/>
      <c r="KT5" s="6"/>
      <c r="KU5" s="6"/>
      <c r="KV5" s="6"/>
      <c r="KW5" s="6"/>
      <c r="KX5" s="6"/>
      <c r="KY5" s="6"/>
      <c r="KZ5" s="6"/>
      <c r="LA5" s="6"/>
      <c r="LB5" s="6"/>
      <c r="LC5" s="6"/>
      <c r="LD5" s="6"/>
      <c r="LE5" s="6"/>
      <c r="LF5" s="6"/>
      <c r="LG5" s="6"/>
      <c r="LH5" s="6"/>
      <c r="LI5" s="6"/>
      <c r="LJ5" s="6"/>
      <c r="LK5" s="6"/>
      <c r="LL5" s="6"/>
      <c r="LM5" s="6"/>
      <c r="LN5" s="6"/>
      <c r="LO5" s="6"/>
      <c r="LP5" s="6"/>
      <c r="LQ5" s="6"/>
      <c r="LR5" s="6"/>
      <c r="LS5" s="6"/>
      <c r="LT5" s="6"/>
      <c r="LU5" s="6"/>
      <c r="LV5" s="6"/>
      <c r="LW5" s="6"/>
      <c r="LX5" s="6"/>
      <c r="LY5" s="6"/>
      <c r="LZ5" s="6"/>
      <c r="MA5" s="6"/>
      <c r="MB5" s="6"/>
      <c r="MC5" s="6"/>
      <c r="MD5" s="6"/>
      <c r="ME5" s="6"/>
      <c r="MF5" s="6"/>
      <c r="MG5" s="6"/>
      <c r="MH5" s="6"/>
      <c r="MI5" s="6"/>
      <c r="MJ5" s="6"/>
      <c r="MK5" s="6"/>
      <c r="ML5" s="6"/>
      <c r="MM5" s="6"/>
      <c r="MN5" s="6"/>
      <c r="MO5" s="6"/>
      <c r="MP5" s="6"/>
      <c r="MQ5" s="6"/>
      <c r="MR5" s="6"/>
      <c r="MS5" s="6"/>
      <c r="MT5" s="6"/>
      <c r="MU5" s="6"/>
      <c r="MV5" s="6"/>
      <c r="MW5" s="6"/>
      <c r="MX5" s="6"/>
      <c r="MY5" s="6"/>
      <c r="MZ5" s="6"/>
      <c r="NA5" s="6"/>
      <c r="NB5" s="6"/>
      <c r="NC5" s="6"/>
      <c r="ND5" s="6"/>
      <c r="NE5" s="6"/>
      <c r="NF5" s="6"/>
      <c r="NG5" s="6"/>
      <c r="NH5" s="6"/>
      <c r="NI5" s="6"/>
      <c r="NJ5" s="6"/>
      <c r="NK5" s="6"/>
      <c r="NL5" s="6"/>
      <c r="NM5" s="6"/>
      <c r="NN5" s="6"/>
      <c r="NO5" s="6"/>
      <c r="NP5" s="6"/>
      <c r="NQ5" s="6"/>
      <c r="NR5" s="6"/>
      <c r="NS5" s="6"/>
      <c r="NT5" s="6"/>
      <c r="NU5" s="6"/>
      <c r="NV5" s="6"/>
      <c r="NW5" s="6"/>
      <c r="NX5" s="6"/>
      <c r="NY5" s="6"/>
      <c r="NZ5" s="6"/>
      <c r="OA5" s="6"/>
      <c r="OB5" s="6"/>
      <c r="OC5" s="6"/>
      <c r="OD5" s="6"/>
      <c r="OE5" s="6"/>
      <c r="OF5" s="6"/>
      <c r="OG5" s="6"/>
      <c r="OH5" s="6"/>
      <c r="OI5" s="6"/>
      <c r="OJ5" s="6"/>
      <c r="OK5" s="6"/>
      <c r="OL5" s="6"/>
      <c r="OM5" s="6"/>
      <c r="ON5" s="6"/>
      <c r="OO5" s="6"/>
      <c r="OP5" s="6"/>
      <c r="OQ5" s="6"/>
      <c r="OR5" s="6"/>
      <c r="OS5" s="6"/>
      <c r="OT5" s="6"/>
      <c r="OU5" s="6"/>
      <c r="OV5" s="6"/>
      <c r="OW5" s="6"/>
      <c r="OX5" s="6"/>
      <c r="OY5" s="6"/>
      <c r="OZ5" s="6"/>
      <c r="PA5" s="6"/>
      <c r="PB5" s="6"/>
      <c r="PC5" s="6"/>
      <c r="PD5" s="6"/>
      <c r="PE5" s="6"/>
      <c r="PF5" s="6"/>
      <c r="PG5" s="6"/>
      <c r="PH5" s="6"/>
      <c r="PI5" s="6"/>
      <c r="PJ5" s="6"/>
      <c r="PK5" s="6"/>
      <c r="PL5" s="6"/>
      <c r="PM5" s="6"/>
      <c r="PN5" s="6"/>
      <c r="PO5" s="6"/>
      <c r="PP5" s="6"/>
      <c r="PQ5" s="6"/>
      <c r="PR5" s="6"/>
      <c r="PS5" s="6"/>
      <c r="PT5" s="6"/>
      <c r="PU5" s="6"/>
      <c r="PV5" s="6"/>
      <c r="PW5" s="6"/>
      <c r="PX5" s="6"/>
      <c r="PY5" s="6"/>
      <c r="PZ5" s="6"/>
      <c r="QA5" s="6"/>
      <c r="QB5" s="6"/>
      <c r="QC5" s="6"/>
      <c r="QD5" s="6"/>
      <c r="QE5" s="6"/>
      <c r="QF5" s="6"/>
      <c r="QG5" s="6"/>
      <c r="QH5" s="6"/>
      <c r="QI5" s="6"/>
      <c r="QJ5" s="6"/>
      <c r="QK5" s="6"/>
      <c r="QL5" s="6"/>
      <c r="QM5" s="6"/>
      <c r="QN5" s="6"/>
      <c r="QO5" s="6"/>
      <c r="QP5" s="6"/>
      <c r="QQ5" s="6"/>
      <c r="QR5" s="6"/>
      <c r="QS5" s="6"/>
      <c r="QT5" s="6"/>
      <c r="QU5" s="6"/>
      <c r="QV5" s="6"/>
      <c r="QW5" s="6"/>
      <c r="QX5" s="6"/>
      <c r="QY5" s="6"/>
      <c r="QZ5" s="6"/>
      <c r="RA5" s="6"/>
      <c r="RB5" s="6"/>
      <c r="RC5" s="6"/>
      <c r="RD5" s="6"/>
      <c r="RE5" s="6"/>
      <c r="RF5" s="6"/>
      <c r="RG5" s="6"/>
      <c r="RH5" s="6"/>
      <c r="RI5" s="6"/>
      <c r="RJ5" s="6"/>
      <c r="RK5" s="6"/>
      <c r="RL5" s="6"/>
      <c r="RM5" s="6"/>
      <c r="RN5" s="6"/>
      <c r="RO5" s="6"/>
      <c r="RP5" s="6"/>
      <c r="RQ5" s="6"/>
      <c r="RR5" s="6"/>
      <c r="RS5" s="6"/>
      <c r="RT5" s="6"/>
      <c r="RU5" s="6"/>
      <c r="RV5" s="6"/>
      <c r="RW5" s="6"/>
      <c r="RX5" s="6"/>
      <c r="RY5" s="6"/>
      <c r="RZ5" s="6"/>
      <c r="SA5" s="6"/>
      <c r="SB5" s="6"/>
      <c r="SC5" s="6"/>
      <c r="SD5" s="6"/>
      <c r="SE5" s="6"/>
      <c r="SF5" s="6"/>
      <c r="SG5" s="6"/>
      <c r="SH5" s="6"/>
      <c r="SI5" s="6"/>
      <c r="SJ5" s="6"/>
      <c r="SK5" s="6"/>
      <c r="SL5" s="6"/>
      <c r="SM5" s="6"/>
      <c r="SN5" s="6"/>
      <c r="SO5" s="6"/>
      <c r="SP5" s="6"/>
      <c r="SQ5" s="6"/>
      <c r="SR5" s="6"/>
      <c r="SS5" s="6"/>
      <c r="ST5" s="6"/>
      <c r="SU5" s="6"/>
      <c r="SV5" s="6"/>
      <c r="SW5" s="6"/>
      <c r="SX5" s="6"/>
      <c r="SY5" s="6"/>
      <c r="SZ5" s="6"/>
      <c r="TA5" s="6"/>
      <c r="TB5" s="6"/>
      <c r="TC5" s="6"/>
      <c r="TD5" s="6"/>
      <c r="TE5" s="6"/>
      <c r="TF5" s="6"/>
      <c r="TG5" s="6"/>
      <c r="TH5" s="6"/>
      <c r="TI5" s="6"/>
      <c r="TJ5" s="6"/>
      <c r="TK5" s="6"/>
      <c r="TL5" s="6"/>
      <c r="TM5" s="6"/>
      <c r="TN5" s="6"/>
      <c r="TO5" s="6"/>
      <c r="TP5" s="6"/>
      <c r="TQ5" s="6"/>
      <c r="TR5" s="6"/>
      <c r="TS5" s="6"/>
      <c r="TT5" s="6"/>
      <c r="TU5" s="6"/>
      <c r="TV5" s="6"/>
      <c r="TW5" s="6"/>
      <c r="TX5" s="6"/>
      <c r="TY5" s="6"/>
      <c r="TZ5" s="6"/>
      <c r="UA5" s="6"/>
      <c r="UB5" s="6"/>
      <c r="UC5" s="6"/>
      <c r="UD5" s="6"/>
      <c r="UE5" s="6"/>
      <c r="UF5" s="6"/>
      <c r="UG5" s="6"/>
      <c r="UH5" s="6"/>
      <c r="UI5" s="6"/>
      <c r="UJ5" s="6"/>
      <c r="UK5" s="6"/>
      <c r="UL5" s="6"/>
      <c r="UM5" s="6"/>
      <c r="UN5" s="6"/>
      <c r="UO5" s="6"/>
      <c r="UP5" s="6"/>
      <c r="UQ5" s="6"/>
      <c r="UR5" s="6"/>
      <c r="US5" s="6"/>
      <c r="UT5" s="6"/>
      <c r="UU5" s="6"/>
      <c r="UV5" s="6"/>
      <c r="UW5" s="6"/>
      <c r="UX5" s="6"/>
      <c r="UY5" s="6"/>
      <c r="UZ5" s="6"/>
      <c r="VA5" s="6"/>
      <c r="VB5" s="6"/>
      <c r="VC5" s="6"/>
      <c r="VD5" s="6"/>
      <c r="VE5" s="6"/>
      <c r="VF5" s="6"/>
      <c r="VG5" s="6"/>
      <c r="VH5" s="6"/>
      <c r="VI5" s="6"/>
      <c r="VJ5" s="6"/>
      <c r="VK5" s="6"/>
      <c r="VL5" s="6"/>
      <c r="VM5" s="6"/>
      <c r="VN5" s="6"/>
      <c r="VO5" s="6"/>
      <c r="VP5" s="6"/>
      <c r="VQ5" s="6"/>
      <c r="VR5" s="6"/>
      <c r="VS5" s="6"/>
      <c r="VT5" s="6"/>
      <c r="VU5" s="6"/>
      <c r="VV5" s="6"/>
      <c r="VW5" s="6"/>
      <c r="VX5" s="6"/>
      <c r="VY5" s="6"/>
      <c r="VZ5" s="6"/>
      <c r="WA5" s="6"/>
      <c r="WB5" s="6"/>
      <c r="WC5" s="6"/>
      <c r="WD5" s="6"/>
      <c r="WE5" s="6"/>
      <c r="WF5" s="6"/>
      <c r="WG5" s="6"/>
      <c r="WH5" s="6"/>
      <c r="WI5" s="6"/>
      <c r="WJ5" s="6"/>
      <c r="WK5" s="6"/>
      <c r="WL5" s="6"/>
      <c r="WM5" s="6"/>
      <c r="WN5" s="6"/>
      <c r="WO5" s="6"/>
      <c r="WP5" s="6"/>
      <c r="WQ5" s="6"/>
      <c r="WR5" s="6"/>
      <c r="WS5" s="6"/>
      <c r="WT5" s="6"/>
      <c r="WU5" s="6"/>
      <c r="WV5" s="6"/>
      <c r="WW5" s="6"/>
      <c r="WX5" s="6"/>
      <c r="WY5" s="6"/>
      <c r="WZ5" s="6"/>
      <c r="XA5" s="6"/>
      <c r="XB5" s="6"/>
      <c r="XC5" s="6"/>
      <c r="XD5" s="6"/>
      <c r="XE5" s="6"/>
      <c r="XF5" s="6"/>
      <c r="XG5" s="6"/>
      <c r="XH5" s="6"/>
      <c r="XI5" s="6"/>
      <c r="XJ5" s="6"/>
      <c r="XK5" s="6"/>
      <c r="XL5" s="6"/>
      <c r="XM5" s="6"/>
      <c r="XN5" s="6"/>
      <c r="XO5" s="6"/>
      <c r="XP5" s="6"/>
      <c r="XQ5" s="6"/>
      <c r="XR5" s="6"/>
      <c r="XS5" s="6"/>
      <c r="XT5" s="6"/>
      <c r="XU5" s="6"/>
      <c r="XV5" s="6"/>
      <c r="XW5" s="6"/>
      <c r="XX5" s="6"/>
      <c r="XY5" s="6"/>
      <c r="XZ5" s="6"/>
      <c r="YA5" s="6"/>
      <c r="YB5" s="6"/>
      <c r="YC5" s="6"/>
      <c r="YD5" s="6"/>
      <c r="YE5" s="6"/>
      <c r="YF5" s="6"/>
      <c r="YG5" s="6"/>
      <c r="YH5" s="6"/>
      <c r="YI5" s="6"/>
      <c r="YJ5" s="6"/>
      <c r="YK5" s="6"/>
      <c r="YL5" s="6"/>
      <c r="YM5" s="6"/>
      <c r="YN5" s="6"/>
      <c r="YO5" s="6"/>
      <c r="YP5" s="6"/>
      <c r="YQ5" s="6"/>
      <c r="YR5" s="6"/>
      <c r="YS5" s="6"/>
      <c r="YT5" s="6"/>
      <c r="YU5" s="6"/>
      <c r="YV5" s="6"/>
      <c r="YW5" s="6"/>
      <c r="YX5" s="6"/>
      <c r="YY5" s="6"/>
      <c r="YZ5" s="6"/>
      <c r="ZA5" s="6"/>
      <c r="ZB5" s="6"/>
      <c r="ZC5" s="6"/>
      <c r="ZD5" s="6"/>
      <c r="ZE5" s="6"/>
      <c r="ZF5" s="6"/>
      <c r="ZG5" s="6"/>
      <c r="ZH5" s="6"/>
      <c r="ZI5" s="6"/>
      <c r="ZJ5" s="6"/>
      <c r="ZK5" s="6"/>
      <c r="ZL5" s="6"/>
      <c r="ZM5" s="6"/>
      <c r="ZN5" s="6"/>
      <c r="ZO5" s="6"/>
      <c r="ZP5" s="6"/>
      <c r="ZQ5" s="6"/>
      <c r="ZR5" s="6"/>
      <c r="ZS5" s="6"/>
      <c r="ZT5" s="6"/>
      <c r="ZU5" s="6"/>
      <c r="ZV5" s="6"/>
      <c r="ZW5" s="6"/>
      <c r="ZX5" s="6"/>
      <c r="ZY5" s="6"/>
      <c r="ZZ5" s="6"/>
      <c r="AAA5" s="6"/>
      <c r="AAB5" s="6"/>
      <c r="AAC5" s="6"/>
      <c r="AAD5" s="6"/>
      <c r="AAE5" s="6"/>
      <c r="AAF5" s="6"/>
      <c r="AAG5" s="6"/>
      <c r="AAH5" s="6"/>
      <c r="AAI5" s="6"/>
      <c r="AAJ5" s="6"/>
      <c r="AAK5" s="6"/>
      <c r="AAL5" s="6"/>
      <c r="AAM5" s="6"/>
      <c r="AAN5" s="6"/>
      <c r="AAO5" s="6"/>
      <c r="AAP5" s="6"/>
      <c r="AAQ5" s="6"/>
      <c r="AAR5" s="6"/>
      <c r="AAS5" s="6"/>
      <c r="AAT5" s="6"/>
      <c r="AAU5" s="6"/>
      <c r="AAV5" s="6"/>
      <c r="AAW5" s="6"/>
      <c r="AAX5" s="6"/>
      <c r="AAY5" s="6"/>
      <c r="AAZ5" s="6"/>
      <c r="ABA5" s="6"/>
      <c r="ABB5" s="6"/>
      <c r="ABC5" s="6"/>
      <c r="ABD5" s="6"/>
      <c r="ABE5" s="6"/>
      <c r="ABF5" s="6"/>
      <c r="ABG5" s="6"/>
      <c r="ABH5" s="6"/>
      <c r="ABI5" s="6"/>
      <c r="ABJ5" s="6"/>
      <c r="ABK5" s="6"/>
      <c r="ABL5" s="6"/>
      <c r="ABM5" s="6"/>
      <c r="ABN5" s="6"/>
      <c r="ABO5" s="6"/>
      <c r="ABP5" s="6"/>
      <c r="ABQ5" s="6"/>
      <c r="ABR5" s="6"/>
      <c r="ABS5" s="6"/>
      <c r="ABT5" s="6"/>
      <c r="ABU5" s="6"/>
      <c r="ABV5" s="6"/>
      <c r="ABW5" s="6"/>
      <c r="ABX5" s="6"/>
      <c r="ABY5" s="6"/>
      <c r="ABZ5" s="6"/>
      <c r="ACA5" s="6"/>
      <c r="ACB5" s="6"/>
      <c r="ACC5" s="6"/>
      <c r="ACD5" s="6"/>
      <c r="ACE5" s="6"/>
      <c r="ACF5" s="6"/>
      <c r="ACG5" s="6"/>
      <c r="ACH5" s="6"/>
      <c r="ACI5" s="6"/>
      <c r="ACJ5" s="6"/>
      <c r="ACK5" s="6"/>
      <c r="ACL5" s="6"/>
      <c r="ACM5" s="6"/>
      <c r="ACN5" s="6"/>
      <c r="ACO5" s="6"/>
      <c r="ACP5" s="6"/>
      <c r="ACQ5" s="6"/>
      <c r="ACR5" s="6"/>
      <c r="ACS5" s="6"/>
      <c r="ACT5" s="6"/>
      <c r="ACU5" s="6"/>
      <c r="ACV5" s="6"/>
      <c r="ACW5" s="6"/>
      <c r="ACX5" s="6"/>
      <c r="ACY5" s="6"/>
      <c r="ACZ5" s="6"/>
      <c r="ADA5" s="6"/>
      <c r="ADB5" s="6"/>
      <c r="ADC5" s="6"/>
      <c r="ADD5" s="6"/>
      <c r="ADE5" s="6"/>
      <c r="ADF5" s="6"/>
      <c r="ADG5" s="6"/>
      <c r="ADH5" s="6"/>
      <c r="ADI5" s="6"/>
      <c r="ADJ5" s="6"/>
      <c r="ADK5" s="6"/>
      <c r="ADL5" s="6"/>
      <c r="ADM5" s="6"/>
      <c r="ADN5" s="6"/>
      <c r="ADO5" s="6"/>
      <c r="ADP5" s="6"/>
      <c r="ADQ5" s="6"/>
      <c r="ADR5" s="6"/>
      <c r="ADS5" s="6"/>
      <c r="ADT5" s="6"/>
      <c r="ADU5" s="6"/>
      <c r="ADV5" s="6"/>
      <c r="ADW5" s="6"/>
      <c r="ADX5" s="6"/>
      <c r="ADY5" s="6"/>
      <c r="ADZ5" s="6"/>
      <c r="AEA5" s="6"/>
      <c r="AEB5" s="6"/>
      <c r="AEC5" s="6"/>
      <c r="AED5" s="6"/>
      <c r="AEE5" s="6"/>
      <c r="AEF5" s="6"/>
      <c r="AEG5" s="6"/>
      <c r="AEH5" s="6"/>
      <c r="AEI5" s="6"/>
      <c r="AEJ5" s="6"/>
      <c r="AEK5" s="6"/>
      <c r="AEL5" s="6"/>
      <c r="AEM5" s="6"/>
      <c r="AEN5" s="6"/>
      <c r="AEO5" s="6"/>
      <c r="AEP5" s="6"/>
      <c r="AEQ5" s="6"/>
      <c r="AER5" s="6"/>
      <c r="AES5" s="6"/>
      <c r="AET5" s="6"/>
      <c r="AEU5" s="6"/>
      <c r="AEV5" s="6"/>
      <c r="AEW5" s="6"/>
      <c r="AEX5" s="6"/>
      <c r="AEY5" s="6"/>
      <c r="AEZ5" s="6"/>
      <c r="AFA5" s="6"/>
      <c r="AFB5" s="6"/>
      <c r="AFC5" s="6"/>
      <c r="AFD5" s="6"/>
      <c r="AFE5" s="6"/>
      <c r="AFF5" s="6"/>
      <c r="AFG5" s="6"/>
      <c r="AFH5" s="6"/>
      <c r="AFI5" s="6"/>
      <c r="AFJ5" s="6"/>
      <c r="AFK5" s="6"/>
      <c r="AFL5" s="6"/>
      <c r="AFM5" s="6"/>
      <c r="AFN5" s="6"/>
      <c r="AFO5" s="6"/>
      <c r="AFP5" s="6"/>
      <c r="AFQ5" s="6"/>
      <c r="AFR5" s="6"/>
      <c r="AFS5" s="6"/>
      <c r="AFT5" s="6"/>
      <c r="AFU5" s="6"/>
      <c r="AFV5" s="6"/>
      <c r="AFW5" s="6"/>
      <c r="AFX5" s="6"/>
      <c r="AFY5" s="6"/>
      <c r="AFZ5" s="6"/>
      <c r="AGA5" s="6"/>
      <c r="AGB5" s="6"/>
      <c r="AGC5" s="6"/>
      <c r="AGD5" s="6"/>
      <c r="AGE5" s="6"/>
      <c r="AGF5" s="6"/>
      <c r="AGG5" s="6"/>
      <c r="AGH5" s="6"/>
      <c r="AGI5" s="6"/>
      <c r="AGJ5" s="6"/>
      <c r="AGK5" s="6"/>
      <c r="AGL5" s="6"/>
      <c r="AGM5" s="6"/>
      <c r="AGN5" s="6"/>
      <c r="AGO5" s="6"/>
      <c r="AGP5" s="6"/>
      <c r="AGQ5" s="6"/>
      <c r="AGR5" s="6"/>
      <c r="AGS5" s="6"/>
      <c r="AGT5" s="6"/>
      <c r="AGU5" s="6"/>
      <c r="AGV5" s="6"/>
      <c r="AGW5" s="6"/>
      <c r="AGX5" s="6"/>
      <c r="AGY5" s="6"/>
      <c r="AGZ5" s="6"/>
      <c r="AHA5" s="6"/>
      <c r="AHB5" s="6"/>
      <c r="AHC5" s="6"/>
      <c r="AHD5" s="6"/>
      <c r="AHE5" s="6"/>
      <c r="AHF5" s="6"/>
      <c r="AHG5" s="6"/>
      <c r="AHH5" s="6"/>
      <c r="AHI5" s="6"/>
      <c r="AHJ5" s="6"/>
      <c r="AHK5" s="6"/>
      <c r="AHL5" s="6"/>
      <c r="AHM5" s="6"/>
      <c r="AHN5" s="6"/>
      <c r="AHO5" s="6"/>
      <c r="AHP5" s="6"/>
      <c r="AHQ5" s="6"/>
      <c r="AHR5" s="6"/>
      <c r="AHS5" s="6"/>
      <c r="AHT5" s="6"/>
      <c r="AHU5" s="6"/>
      <c r="AHV5" s="6"/>
      <c r="AHW5" s="6"/>
      <c r="AHX5" s="6"/>
      <c r="AHY5" s="6"/>
      <c r="AHZ5" s="6"/>
      <c r="AIA5" s="6"/>
      <c r="AIB5" s="6"/>
      <c r="AIC5" s="6"/>
      <c r="AID5" s="6"/>
      <c r="AIE5" s="6"/>
      <c r="AIF5" s="6"/>
      <c r="AIG5" s="6"/>
      <c r="AIH5" s="6"/>
      <c r="AII5" s="6"/>
      <c r="AIJ5" s="6"/>
      <c r="AIK5" s="6"/>
      <c r="AIL5" s="6"/>
      <c r="AIM5" s="6"/>
      <c r="AIN5" s="6"/>
      <c r="AIO5" s="6"/>
      <c r="AIP5" s="6"/>
      <c r="AIQ5" s="6"/>
      <c r="AIR5" s="6"/>
      <c r="AIS5" s="6"/>
      <c r="AIT5" s="6"/>
      <c r="AIU5" s="6"/>
      <c r="AIV5" s="6"/>
      <c r="AIW5" s="6"/>
      <c r="AIX5" s="6"/>
      <c r="AIY5" s="6"/>
      <c r="AIZ5" s="6"/>
      <c r="AJA5" s="6"/>
      <c r="AJB5" s="6"/>
      <c r="AJC5" s="6"/>
      <c r="AJD5" s="6"/>
      <c r="AJE5" s="6"/>
      <c r="AJF5" s="6"/>
      <c r="AJG5" s="6"/>
      <c r="AJH5" s="6"/>
      <c r="AJI5" s="6"/>
      <c r="AJJ5" s="6"/>
      <c r="AJK5" s="6"/>
      <c r="AJL5" s="6"/>
      <c r="AJM5" s="6"/>
      <c r="AJN5" s="6"/>
      <c r="AJO5" s="6"/>
      <c r="AJP5" s="6"/>
      <c r="AJQ5" s="6"/>
      <c r="AJR5" s="6"/>
      <c r="AJS5" s="6"/>
      <c r="AJT5" s="6"/>
      <c r="AJU5" s="6"/>
      <c r="AJV5" s="6"/>
      <c r="AJW5" s="6"/>
      <c r="AJX5" s="6"/>
      <c r="AJY5" s="6"/>
      <c r="AJZ5" s="6"/>
      <c r="AKA5" s="6"/>
      <c r="AKB5" s="6"/>
      <c r="AKC5" s="6"/>
      <c r="AKD5" s="6"/>
      <c r="AKE5" s="6"/>
      <c r="AKF5" s="6"/>
      <c r="AKG5" s="6"/>
      <c r="AKH5" s="6"/>
      <c r="AKI5" s="6"/>
      <c r="AKJ5" s="6"/>
      <c r="AKK5" s="6"/>
      <c r="AKL5" s="6"/>
      <c r="AKM5" s="6"/>
      <c r="AKN5" s="6"/>
      <c r="AKO5" s="6"/>
      <c r="AKP5" s="6"/>
      <c r="AKQ5" s="6"/>
      <c r="AKR5" s="6"/>
      <c r="AKS5" s="6"/>
      <c r="AKT5" s="6"/>
      <c r="AKU5" s="6"/>
      <c r="AKV5" s="6"/>
      <c r="AKW5" s="6"/>
      <c r="AKX5" s="6"/>
      <c r="AKY5" s="6"/>
      <c r="AKZ5" s="6"/>
      <c r="ALA5" s="6"/>
      <c r="ALB5" s="6"/>
      <c r="ALC5" s="6"/>
      <c r="ALD5" s="6"/>
      <c r="ALE5" s="6"/>
      <c r="ALF5" s="6"/>
      <c r="ALG5" s="6"/>
      <c r="ALH5" s="6"/>
      <c r="ALI5" s="6"/>
      <c r="ALJ5" s="6"/>
      <c r="ALK5" s="6"/>
      <c r="ALL5" s="6"/>
      <c r="ALM5" s="6"/>
      <c r="ALN5" s="6"/>
      <c r="ALO5" s="6"/>
      <c r="ALP5" s="6"/>
      <c r="ALQ5" s="6"/>
      <c r="ALR5" s="6"/>
      <c r="ALS5" s="6"/>
      <c r="ALT5" s="6"/>
      <c r="ALU5" s="6"/>
      <c r="ALV5" s="6"/>
      <c r="ALW5" s="6"/>
      <c r="ALX5" s="6"/>
      <c r="ALY5" s="6"/>
      <c r="ALZ5" s="6"/>
      <c r="AMA5" s="6"/>
      <c r="AMB5" s="6"/>
      <c r="AMC5" s="6"/>
      <c r="AMD5" s="6"/>
      <c r="AME5" s="6"/>
      <c r="AMF5" s="6"/>
      <c r="AMG5" s="6"/>
      <c r="AMH5" s="6"/>
      <c r="AMI5" s="6"/>
      <c r="AMJ5" s="6"/>
      <c r="AMK5" s="6"/>
      <c r="AML5" s="6"/>
      <c r="AMM5" s="6"/>
      <c r="AMN5" s="6"/>
      <c r="AMO5" s="6"/>
      <c r="AMP5" s="6"/>
      <c r="AMQ5" s="6"/>
      <c r="AMR5" s="6"/>
      <c r="AMS5" s="6"/>
      <c r="AMT5" s="6"/>
      <c r="AMU5" s="6"/>
      <c r="AMV5" s="6"/>
      <c r="AMW5" s="6"/>
      <c r="AMX5" s="6"/>
      <c r="AMY5" s="6"/>
      <c r="AMZ5" s="6"/>
      <c r="ANA5" s="6"/>
      <c r="ANB5" s="6"/>
      <c r="ANC5" s="6"/>
      <c r="AND5" s="6"/>
      <c r="ANE5" s="6"/>
      <c r="ANF5" s="6"/>
      <c r="ANG5" s="6"/>
      <c r="ANH5" s="6"/>
      <c r="ANI5" s="6"/>
      <c r="ANJ5" s="6"/>
      <c r="ANK5" s="6"/>
      <c r="ANL5" s="6"/>
      <c r="ANM5" s="6"/>
      <c r="ANN5" s="6"/>
      <c r="ANO5" s="6"/>
      <c r="ANP5" s="6"/>
      <c r="ANQ5" s="6"/>
      <c r="ANR5" s="6"/>
      <c r="ANS5" s="6"/>
      <c r="ANT5" s="6"/>
      <c r="ANU5" s="6"/>
      <c r="ANV5" s="6"/>
      <c r="ANW5" s="6"/>
      <c r="ANX5" s="6"/>
      <c r="ANY5" s="6"/>
      <c r="ANZ5" s="6"/>
      <c r="AOA5" s="6"/>
      <c r="AOB5" s="6"/>
      <c r="AOC5" s="6"/>
      <c r="AOD5" s="6"/>
      <c r="AOE5" s="6"/>
      <c r="AOF5" s="6"/>
      <c r="AOG5" s="6"/>
      <c r="AOH5" s="6"/>
      <c r="AOI5" s="6"/>
      <c r="AOJ5" s="6"/>
      <c r="AOK5" s="6"/>
      <c r="AOL5" s="6"/>
      <c r="AOM5" s="6"/>
      <c r="AON5" s="6"/>
      <c r="AOO5" s="6"/>
      <c r="AOP5" s="6"/>
      <c r="AOQ5" s="6"/>
      <c r="AOR5" s="6"/>
      <c r="AOS5" s="6"/>
      <c r="AOT5" s="6"/>
      <c r="AOU5" s="6"/>
      <c r="AOV5" s="6"/>
      <c r="AOW5" s="6"/>
      <c r="AOX5" s="6"/>
      <c r="AOY5" s="6"/>
      <c r="AOZ5" s="6"/>
      <c r="APA5" s="6"/>
      <c r="APB5" s="6"/>
      <c r="APC5" s="6"/>
      <c r="APD5" s="6"/>
      <c r="APE5" s="6"/>
      <c r="APF5" s="6"/>
      <c r="APG5" s="6"/>
      <c r="APH5" s="6"/>
      <c r="API5" s="6"/>
      <c r="APJ5" s="6"/>
      <c r="APK5" s="6"/>
      <c r="APL5" s="6"/>
      <c r="APM5" s="6"/>
      <c r="APN5" s="6"/>
      <c r="APO5" s="6"/>
      <c r="APP5" s="6"/>
      <c r="APQ5" s="6"/>
      <c r="APR5" s="6"/>
      <c r="APS5" s="6"/>
      <c r="APT5" s="6"/>
      <c r="APU5" s="6"/>
      <c r="APV5" s="6"/>
      <c r="APW5" s="6"/>
      <c r="APX5" s="6"/>
      <c r="APY5" s="6"/>
      <c r="APZ5" s="6"/>
      <c r="AQA5" s="6"/>
      <c r="AQB5" s="6"/>
      <c r="AQC5" s="6"/>
      <c r="AQD5" s="6"/>
      <c r="AQE5" s="6"/>
      <c r="AQF5" s="6"/>
      <c r="AQG5" s="6"/>
      <c r="AQH5" s="6"/>
      <c r="AQI5" s="6"/>
      <c r="AQJ5" s="6"/>
      <c r="AQK5" s="6"/>
      <c r="AQL5" s="6"/>
      <c r="AQM5" s="6"/>
      <c r="AQN5" s="6"/>
      <c r="AQO5" s="6"/>
      <c r="AQP5" s="6"/>
      <c r="AQQ5" s="6"/>
      <c r="AQR5" s="6"/>
      <c r="AQS5" s="6"/>
      <c r="AQT5" s="6"/>
      <c r="AQU5" s="6"/>
      <c r="AQV5" s="6"/>
      <c r="AQW5" s="6"/>
      <c r="AQX5" s="6"/>
      <c r="AQY5" s="6"/>
      <c r="AQZ5" s="6"/>
      <c r="ARA5" s="6"/>
      <c r="ARB5" s="6"/>
      <c r="ARC5" s="6"/>
      <c r="ARD5" s="6"/>
      <c r="ARE5" s="6"/>
      <c r="ARF5" s="6"/>
      <c r="ARG5" s="6"/>
      <c r="ARH5" s="6"/>
      <c r="ARI5" s="6"/>
      <c r="ARJ5" s="6"/>
      <c r="ARK5" s="6"/>
      <c r="ARL5" s="6"/>
      <c r="ARM5" s="6"/>
      <c r="ARN5" s="6"/>
      <c r="ARO5" s="6"/>
      <c r="ARP5" s="6"/>
      <c r="ARQ5" s="6"/>
      <c r="ARR5" s="6"/>
      <c r="ARS5" s="6"/>
      <c r="ART5" s="6"/>
      <c r="ARU5" s="6"/>
      <c r="ARV5" s="6"/>
      <c r="ARW5" s="6"/>
      <c r="ARX5" s="6"/>
      <c r="ARY5" s="6"/>
      <c r="ARZ5" s="6"/>
      <c r="ASA5" s="6"/>
      <c r="ASB5" s="6"/>
      <c r="ASC5" s="6"/>
      <c r="ASD5" s="6"/>
      <c r="ASE5" s="6"/>
      <c r="ASF5" s="6"/>
      <c r="ASG5" s="6"/>
      <c r="ASH5" s="6"/>
      <c r="ASI5" s="6"/>
      <c r="ASJ5" s="6"/>
      <c r="ASK5" s="6"/>
      <c r="ASL5" s="6"/>
      <c r="ASM5" s="6"/>
      <c r="ASN5" s="6"/>
      <c r="ASO5" s="6"/>
      <c r="ASP5" s="6"/>
      <c r="ASQ5" s="6"/>
      <c r="ASR5" s="6"/>
      <c r="ASS5" s="6"/>
      <c r="AST5" s="6"/>
      <c r="ASU5" s="6"/>
      <c r="ASV5" s="6"/>
      <c r="ASW5" s="6"/>
      <c r="ASX5" s="6"/>
      <c r="ASY5" s="6"/>
      <c r="ASZ5" s="6"/>
      <c r="ATA5" s="6"/>
      <c r="ATB5" s="6"/>
      <c r="ATC5" s="6"/>
      <c r="ATD5" s="6"/>
      <c r="ATE5" s="6"/>
      <c r="ATF5" s="6"/>
      <c r="ATG5" s="6"/>
      <c r="ATH5" s="6"/>
      <c r="ATI5" s="6"/>
      <c r="ATJ5" s="6"/>
      <c r="ATK5" s="6"/>
      <c r="ATL5" s="6"/>
      <c r="ATM5" s="6"/>
      <c r="ATN5" s="6"/>
      <c r="ATO5" s="6"/>
      <c r="ATP5" s="6"/>
      <c r="ATQ5" s="6"/>
      <c r="ATR5" s="6"/>
      <c r="ATS5" s="6"/>
      <c r="ATT5" s="6"/>
      <c r="ATU5" s="6"/>
      <c r="ATV5" s="6"/>
      <c r="ATW5" s="6"/>
      <c r="ATX5" s="6"/>
      <c r="ATY5" s="6"/>
      <c r="ATZ5" s="6"/>
      <c r="AUA5" s="6"/>
      <c r="AUB5" s="6"/>
      <c r="AUC5" s="6"/>
      <c r="AUD5" s="6"/>
      <c r="AUE5" s="6"/>
      <c r="AUF5" s="6"/>
      <c r="AUG5" s="6"/>
      <c r="AUH5" s="6"/>
      <c r="AUI5" s="6"/>
      <c r="AUJ5" s="6"/>
      <c r="AUK5" s="6"/>
      <c r="AUL5" s="6"/>
      <c r="AUM5" s="6"/>
      <c r="AUN5" s="6"/>
      <c r="AUO5" s="6"/>
      <c r="AUP5" s="6"/>
      <c r="AUQ5" s="6"/>
      <c r="AUR5" s="6"/>
      <c r="AUS5" s="6"/>
      <c r="AUT5" s="6"/>
      <c r="AUU5" s="6"/>
      <c r="AUV5" s="6"/>
      <c r="AUW5" s="6"/>
      <c r="AUX5" s="6"/>
      <c r="AUY5" s="6"/>
      <c r="AUZ5" s="6"/>
      <c r="AVA5" s="6"/>
      <c r="AVB5" s="6"/>
      <c r="AVC5" s="6"/>
      <c r="AVD5" s="6"/>
      <c r="AVE5" s="6"/>
      <c r="AVF5" s="6"/>
      <c r="AVG5" s="6"/>
      <c r="AVH5" s="6"/>
      <c r="AVI5" s="6"/>
      <c r="AVJ5" s="6"/>
      <c r="AVK5" s="6"/>
      <c r="AVL5" s="6"/>
      <c r="AVM5" s="6"/>
      <c r="AVN5" s="6"/>
      <c r="AVO5" s="6"/>
      <c r="AVP5" s="6"/>
      <c r="AVQ5" s="6"/>
      <c r="AVR5" s="6"/>
      <c r="AVS5" s="6"/>
      <c r="AVT5" s="6"/>
      <c r="AVU5" s="6"/>
      <c r="AVV5" s="6"/>
      <c r="AVW5" s="6"/>
      <c r="AVX5" s="6"/>
      <c r="AVY5" s="6"/>
      <c r="AVZ5" s="6"/>
      <c r="AWA5" s="6"/>
      <c r="AWB5" s="6"/>
      <c r="AWC5" s="6"/>
      <c r="AWD5" s="6"/>
      <c r="AWE5" s="6"/>
      <c r="AWF5" s="6"/>
      <c r="AWG5" s="6"/>
      <c r="AWH5" s="6"/>
      <c r="AWI5" s="6"/>
      <c r="AWJ5" s="6"/>
      <c r="AWK5" s="6"/>
      <c r="AWL5" s="6"/>
      <c r="AWM5" s="6"/>
      <c r="AWN5" s="6"/>
      <c r="AWO5" s="6"/>
      <c r="AWP5" s="6"/>
      <c r="AWQ5" s="6"/>
      <c r="AWR5" s="6"/>
      <c r="AWS5" s="6"/>
      <c r="AWT5" s="6"/>
      <c r="AWU5" s="6"/>
      <c r="AWV5" s="6"/>
      <c r="AWW5" s="6"/>
      <c r="AWX5" s="6"/>
      <c r="AWY5" s="6"/>
      <c r="AWZ5" s="6"/>
      <c r="AXA5" s="6"/>
      <c r="AXB5" s="6"/>
      <c r="AXC5" s="6"/>
      <c r="AXD5" s="6"/>
      <c r="AXE5" s="6"/>
      <c r="AXF5" s="6"/>
      <c r="AXG5" s="6"/>
      <c r="AXH5" s="6"/>
      <c r="AXI5" s="6"/>
      <c r="AXJ5" s="6"/>
      <c r="AXK5" s="6"/>
      <c r="AXL5" s="6"/>
      <c r="AXM5" s="6"/>
      <c r="AXN5" s="6"/>
      <c r="AXO5" s="6"/>
      <c r="AXP5" s="6"/>
      <c r="AXQ5" s="6"/>
      <c r="AXR5" s="6"/>
      <c r="AXS5" s="6"/>
      <c r="AXT5" s="6"/>
      <c r="AXU5" s="6"/>
      <c r="AXV5" s="6"/>
      <c r="AXW5" s="6"/>
      <c r="AXX5" s="6"/>
      <c r="AXY5" s="6"/>
      <c r="AXZ5" s="6"/>
      <c r="AYA5" s="6"/>
      <c r="AYB5" s="6"/>
      <c r="AYC5" s="6"/>
      <c r="AYD5" s="6"/>
      <c r="AYE5" s="6"/>
      <c r="AYF5" s="6"/>
      <c r="AYG5" s="6"/>
      <c r="AYH5" s="6"/>
      <c r="AYI5" s="6"/>
      <c r="AYJ5" s="6"/>
      <c r="AYK5" s="6"/>
      <c r="AYL5" s="6"/>
      <c r="AYM5" s="6"/>
      <c r="AYN5" s="6"/>
      <c r="AYO5" s="6"/>
      <c r="AYP5" s="6"/>
      <c r="AYQ5" s="6"/>
      <c r="AYR5" s="6"/>
      <c r="AYS5" s="6"/>
      <c r="AYT5" s="6"/>
      <c r="AYU5" s="6"/>
      <c r="AYV5" s="6"/>
      <c r="AYW5" s="6"/>
      <c r="AYX5" s="6"/>
      <c r="AYY5" s="6"/>
      <c r="AYZ5" s="6"/>
      <c r="AZA5" s="6"/>
      <c r="AZB5" s="6"/>
      <c r="AZC5" s="6"/>
      <c r="AZD5" s="6"/>
      <c r="AZE5" s="6"/>
      <c r="AZF5" s="6"/>
      <c r="AZG5" s="6"/>
      <c r="AZH5" s="6"/>
      <c r="AZI5" s="6"/>
      <c r="AZJ5" s="6"/>
      <c r="AZK5" s="6"/>
      <c r="AZL5" s="6"/>
      <c r="AZM5" s="6"/>
      <c r="AZN5" s="6"/>
      <c r="AZO5" s="6"/>
      <c r="AZP5" s="6"/>
      <c r="AZQ5" s="6"/>
      <c r="AZR5" s="6"/>
      <c r="AZS5" s="6"/>
      <c r="AZT5" s="6"/>
      <c r="AZU5" s="6"/>
      <c r="AZV5" s="6"/>
      <c r="AZW5" s="6"/>
      <c r="AZX5" s="6"/>
      <c r="AZY5" s="6"/>
      <c r="AZZ5" s="6"/>
      <c r="BAA5" s="6"/>
      <c r="BAB5" s="6"/>
      <c r="BAC5" s="6"/>
      <c r="BAD5" s="6"/>
      <c r="BAE5" s="6"/>
      <c r="BAF5" s="6"/>
      <c r="BAG5" s="6"/>
      <c r="BAH5" s="6"/>
      <c r="BAI5" s="6"/>
      <c r="BAJ5" s="6"/>
      <c r="BAK5" s="6"/>
      <c r="BAL5" s="6"/>
      <c r="BAM5" s="6"/>
      <c r="BAN5" s="6"/>
      <c r="BAO5" s="6"/>
      <c r="BAP5" s="6"/>
      <c r="BAQ5" s="6"/>
      <c r="BAR5" s="6"/>
      <c r="BAS5" s="6"/>
      <c r="BAT5" s="6"/>
      <c r="BAU5" s="6"/>
      <c r="BAV5" s="6"/>
      <c r="BAW5" s="6"/>
      <c r="BAX5" s="6"/>
      <c r="BAY5" s="6"/>
      <c r="BAZ5" s="6"/>
      <c r="BBA5" s="6"/>
      <c r="BBB5" s="6"/>
      <c r="BBC5" s="6"/>
      <c r="BBD5" s="6"/>
      <c r="BBE5" s="6"/>
      <c r="BBF5" s="6"/>
      <c r="BBG5" s="6"/>
      <c r="BBH5" s="6"/>
      <c r="BBI5" s="6"/>
      <c r="BBJ5" s="6"/>
      <c r="BBK5" s="6"/>
      <c r="BBL5" s="6"/>
      <c r="BBM5" s="6"/>
      <c r="BBN5" s="6"/>
      <c r="BBO5" s="6"/>
      <c r="BBP5" s="6"/>
      <c r="BBQ5" s="6"/>
      <c r="BBR5" s="6"/>
      <c r="BBS5" s="6"/>
      <c r="BBT5" s="6"/>
      <c r="BBU5" s="6"/>
      <c r="BBV5" s="6"/>
      <c r="BBW5" s="6"/>
      <c r="BBX5" s="6"/>
      <c r="BBY5" s="6"/>
      <c r="BBZ5" s="6"/>
      <c r="BCA5" s="6"/>
      <c r="BCB5" s="6"/>
      <c r="BCC5" s="6"/>
      <c r="BCD5" s="6"/>
      <c r="BCE5" s="6"/>
      <c r="BCF5" s="6"/>
      <c r="BCG5" s="6"/>
      <c r="BCH5" s="1"/>
      <c r="BCI5" s="1"/>
      <c r="BCJ5" s="1"/>
      <c r="BCK5" s="1"/>
      <c r="BCL5" s="1"/>
      <c r="BCM5" s="1"/>
      <c r="BCN5" s="1"/>
      <c r="BCO5" s="1"/>
      <c r="BCP5" s="1"/>
      <c r="BCQ5" s="1"/>
      <c r="BCR5" s="1"/>
      <c r="BCS5" s="1"/>
      <c r="BCT5" s="1"/>
      <c r="BCU5" s="1"/>
      <c r="BCV5" s="1"/>
      <c r="BCW5" s="1"/>
      <c r="BCX5" s="1"/>
      <c r="BCY5" s="1"/>
      <c r="BCZ5" s="1"/>
      <c r="BDA5" s="1"/>
      <c r="BDB5" s="1"/>
      <c r="BDC5" s="1"/>
      <c r="BDD5" s="1"/>
      <c r="BDE5" s="1"/>
      <c r="BDF5" s="1"/>
      <c r="BDG5" s="1"/>
      <c r="BDH5" s="1"/>
      <c r="BDI5" s="1"/>
      <c r="BDJ5" s="1"/>
      <c r="BDK5" s="1"/>
      <c r="BDL5" s="1"/>
      <c r="BDM5" s="1"/>
      <c r="BDN5" s="1"/>
      <c r="BDO5" s="1"/>
      <c r="BDP5" s="1"/>
      <c r="BDQ5" s="1"/>
      <c r="BDR5" s="1"/>
      <c r="BDS5" s="1"/>
      <c r="BDT5" s="1"/>
      <c r="BDU5" s="1"/>
      <c r="BDV5" s="1"/>
      <c r="BDW5" s="1"/>
      <c r="BDX5" s="1"/>
      <c r="BDY5" s="1"/>
      <c r="BDZ5" s="1"/>
      <c r="BEA5" s="1"/>
      <c r="BEB5" s="1"/>
      <c r="BEC5" s="1"/>
      <c r="BED5" s="1"/>
    </row>
    <row r="6" spans="1:1486" ht="11.25" customHeight="1">
      <c r="A6" s="1"/>
      <c r="B6" s="1"/>
      <c r="C6" s="26" t="s">
        <v>20</v>
      </c>
      <c r="D6" s="461"/>
      <c r="E6" s="26"/>
      <c r="F6" s="26"/>
      <c r="G6" s="26"/>
      <c r="H6" s="26"/>
      <c r="I6" s="26"/>
      <c r="J6" s="26"/>
      <c r="K6" s="26"/>
      <c r="L6" s="26"/>
      <c r="M6" s="26"/>
      <c r="N6" s="26"/>
      <c r="O6" s="26"/>
      <c r="P6" s="221" t="s">
        <v>21</v>
      </c>
      <c r="Q6" s="183"/>
      <c r="R6" s="183"/>
      <c r="S6" s="183"/>
      <c r="T6" s="183"/>
      <c r="U6" s="184"/>
      <c r="V6" s="222" t="s">
        <v>22</v>
      </c>
      <c r="W6" s="183"/>
      <c r="X6" s="183"/>
      <c r="Y6" s="183"/>
      <c r="Z6" s="183"/>
      <c r="AA6" s="183"/>
      <c r="AB6" s="183"/>
      <c r="AC6" s="183"/>
      <c r="AD6" s="183"/>
      <c r="AE6" s="183"/>
      <c r="AF6" s="183"/>
      <c r="AG6" s="183"/>
      <c r="AH6" s="183"/>
      <c r="AI6" s="183"/>
      <c r="AJ6" s="184"/>
      <c r="AK6" s="223" t="s">
        <v>23</v>
      </c>
      <c r="AL6" s="183"/>
      <c r="AM6" s="183"/>
      <c r="AN6" s="183"/>
      <c r="AO6" s="183"/>
      <c r="AP6" s="183"/>
      <c r="AQ6" s="184"/>
      <c r="AR6" s="224" t="s">
        <v>24</v>
      </c>
      <c r="AS6" s="183"/>
      <c r="AT6" s="183"/>
      <c r="AU6" s="184"/>
      <c r="AV6" s="225" t="s">
        <v>25</v>
      </c>
      <c r="AW6" s="183"/>
      <c r="AX6" s="183"/>
      <c r="AY6" s="183"/>
      <c r="AZ6" s="184"/>
      <c r="BA6" s="6"/>
      <c r="BB6" s="6"/>
      <c r="BC6" s="6"/>
      <c r="BD6" s="6"/>
      <c r="BE6" s="6"/>
      <c r="BF6" s="6"/>
      <c r="BG6" s="6"/>
      <c r="BH6" s="6"/>
      <c r="BI6" s="6"/>
      <c r="BJ6" s="6"/>
      <c r="BK6" s="6"/>
      <c r="BL6" s="6"/>
      <c r="BM6" s="6"/>
      <c r="BN6" s="6"/>
      <c r="BO6" s="6"/>
      <c r="BP6" s="6"/>
      <c r="BQ6" s="6"/>
      <c r="BR6" s="6"/>
      <c r="BS6" s="6"/>
      <c r="BT6" s="6"/>
      <c r="BU6" s="6"/>
      <c r="BV6" s="6"/>
      <c r="BW6" s="6"/>
      <c r="BX6" s="6"/>
      <c r="BY6" s="6"/>
      <c r="BZ6" s="6"/>
      <c r="CA6" s="6"/>
      <c r="CB6" s="6"/>
      <c r="CC6" s="6"/>
      <c r="CD6" s="6"/>
      <c r="CE6" s="6"/>
      <c r="CF6" s="6"/>
      <c r="CG6" s="6"/>
      <c r="CH6" s="6"/>
      <c r="CI6" s="6"/>
      <c r="CJ6" s="6"/>
      <c r="CK6" s="6"/>
      <c r="CL6" s="6"/>
      <c r="CM6" s="6"/>
      <c r="CN6" s="6"/>
      <c r="CO6" s="6"/>
      <c r="CP6" s="6"/>
      <c r="CQ6" s="6"/>
      <c r="CR6" s="6"/>
      <c r="CS6" s="6"/>
      <c r="CT6" s="6"/>
      <c r="CU6" s="6"/>
      <c r="CV6" s="6"/>
      <c r="CW6" s="6"/>
      <c r="CX6" s="6"/>
      <c r="CY6" s="6"/>
      <c r="CZ6" s="6"/>
      <c r="DA6" s="6"/>
      <c r="DB6" s="6"/>
      <c r="DC6" s="6"/>
      <c r="DD6" s="6"/>
      <c r="DE6" s="6"/>
      <c r="DF6" s="6"/>
      <c r="DG6" s="6"/>
      <c r="DH6" s="6"/>
      <c r="DI6" s="6"/>
      <c r="DJ6" s="6"/>
      <c r="DK6" s="6"/>
      <c r="DL6" s="6"/>
      <c r="DM6" s="6"/>
      <c r="DN6" s="6"/>
      <c r="DO6" s="6"/>
      <c r="DP6" s="6"/>
      <c r="DQ6" s="6"/>
      <c r="DR6" s="6"/>
      <c r="DS6" s="6"/>
      <c r="DT6" s="6"/>
      <c r="DU6" s="6"/>
      <c r="DV6" s="6"/>
      <c r="DW6" s="6"/>
      <c r="DX6" s="6"/>
      <c r="DY6" s="6"/>
      <c r="DZ6" s="6"/>
      <c r="EA6" s="6"/>
      <c r="EB6" s="6"/>
      <c r="EC6" s="6"/>
      <c r="ED6" s="6"/>
      <c r="EE6" s="6"/>
      <c r="EF6" s="6"/>
      <c r="EG6" s="6"/>
      <c r="EH6" s="6"/>
      <c r="EI6" s="6"/>
      <c r="EJ6" s="6"/>
      <c r="EK6" s="6"/>
      <c r="EL6" s="6"/>
      <c r="EM6" s="6"/>
      <c r="EN6" s="6"/>
      <c r="EO6" s="6"/>
      <c r="EP6" s="6"/>
      <c r="EQ6" s="6"/>
      <c r="ER6" s="6"/>
      <c r="ES6" s="6"/>
      <c r="ET6" s="6"/>
      <c r="EU6" s="6"/>
      <c r="EV6" s="6"/>
      <c r="EW6" s="6"/>
      <c r="EX6" s="6"/>
      <c r="EY6" s="6"/>
      <c r="EZ6" s="6"/>
      <c r="FA6" s="6"/>
      <c r="FB6" s="6"/>
      <c r="FC6" s="6"/>
      <c r="FD6" s="6"/>
      <c r="FE6" s="6"/>
      <c r="FF6" s="6"/>
      <c r="FG6" s="6"/>
      <c r="FH6" s="6"/>
      <c r="FI6" s="6"/>
      <c r="FJ6" s="6"/>
      <c r="FK6" s="6"/>
      <c r="FL6" s="6"/>
      <c r="FM6" s="6"/>
      <c r="FN6" s="6"/>
      <c r="FO6" s="6"/>
      <c r="FP6" s="6"/>
      <c r="FQ6" s="6"/>
      <c r="FR6" s="6"/>
      <c r="FS6" s="6"/>
      <c r="FT6" s="6"/>
      <c r="FU6" s="6"/>
      <c r="FV6" s="6"/>
      <c r="FW6" s="6"/>
      <c r="FX6" s="6"/>
      <c r="FY6" s="6"/>
      <c r="FZ6" s="6"/>
      <c r="GA6" s="6"/>
      <c r="GB6" s="6"/>
      <c r="GC6" s="6"/>
      <c r="GD6" s="6"/>
      <c r="GE6" s="6"/>
      <c r="GF6" s="6"/>
      <c r="GG6" s="6"/>
      <c r="GH6" s="6"/>
      <c r="GI6" s="6"/>
      <c r="GJ6" s="6"/>
      <c r="GK6" s="6"/>
      <c r="GL6" s="6"/>
      <c r="GM6" s="6"/>
      <c r="GN6" s="6"/>
      <c r="GO6" s="6"/>
      <c r="GP6" s="6"/>
      <c r="GQ6" s="6"/>
      <c r="GR6" s="6"/>
      <c r="GS6" s="6"/>
      <c r="GT6" s="6"/>
      <c r="GU6" s="6"/>
      <c r="GV6" s="6"/>
      <c r="GW6" s="6"/>
      <c r="GX6" s="6"/>
      <c r="GY6" s="6"/>
      <c r="GZ6" s="6"/>
      <c r="HA6" s="6"/>
      <c r="HB6" s="6"/>
      <c r="HC6" s="6"/>
      <c r="HD6" s="6"/>
      <c r="HE6" s="6"/>
      <c r="HF6" s="6"/>
      <c r="HG6" s="6"/>
      <c r="HH6" s="6"/>
      <c r="HI6" s="6"/>
      <c r="HJ6" s="6"/>
      <c r="HK6" s="6"/>
      <c r="HL6" s="6"/>
      <c r="HM6" s="6"/>
      <c r="HN6" s="6"/>
      <c r="HO6" s="6"/>
      <c r="HP6" s="6"/>
      <c r="HQ6" s="6"/>
      <c r="HR6" s="6"/>
      <c r="HS6" s="6"/>
      <c r="HT6" s="6"/>
      <c r="HU6" s="6"/>
      <c r="HV6" s="6"/>
      <c r="HW6" s="6"/>
      <c r="HX6" s="6"/>
      <c r="HY6" s="6"/>
      <c r="HZ6" s="6"/>
      <c r="IA6" s="6"/>
      <c r="IB6" s="6"/>
      <c r="IC6" s="6"/>
      <c r="ID6" s="6"/>
      <c r="IE6" s="6"/>
      <c r="IF6" s="6"/>
      <c r="IG6" s="6"/>
      <c r="IH6" s="6"/>
      <c r="II6" s="6"/>
      <c r="IJ6" s="6"/>
      <c r="IK6" s="6"/>
      <c r="IL6" s="6"/>
      <c r="IM6" s="6"/>
      <c r="IN6" s="6"/>
      <c r="IO6" s="6"/>
      <c r="IP6" s="6"/>
      <c r="IQ6" s="6"/>
      <c r="IR6" s="6"/>
      <c r="IS6" s="6"/>
      <c r="IT6" s="6"/>
      <c r="IU6" s="6"/>
      <c r="IV6" s="6"/>
      <c r="IW6" s="6"/>
      <c r="IX6" s="6"/>
      <c r="IY6" s="6"/>
      <c r="IZ6" s="6"/>
      <c r="JA6" s="6"/>
      <c r="JB6" s="6"/>
      <c r="JC6" s="6"/>
      <c r="JD6" s="6"/>
      <c r="JE6" s="6"/>
      <c r="JF6" s="6"/>
      <c r="JG6" s="6"/>
      <c r="JH6" s="6"/>
      <c r="JI6" s="6"/>
      <c r="JJ6" s="6"/>
      <c r="JK6" s="6"/>
      <c r="JL6" s="6"/>
      <c r="JM6" s="6"/>
      <c r="JN6" s="6"/>
      <c r="JO6" s="6"/>
      <c r="JP6" s="6"/>
      <c r="JQ6" s="6"/>
      <c r="JR6" s="6"/>
      <c r="JS6" s="6"/>
      <c r="JT6" s="6"/>
      <c r="JU6" s="6"/>
      <c r="JV6" s="6"/>
      <c r="JW6" s="6"/>
      <c r="JX6" s="6"/>
      <c r="JY6" s="6"/>
      <c r="JZ6" s="6"/>
      <c r="KA6" s="6"/>
      <c r="KB6" s="6"/>
      <c r="KC6" s="6"/>
      <c r="KD6" s="6"/>
      <c r="KE6" s="6"/>
      <c r="KF6" s="6"/>
      <c r="KG6" s="6"/>
      <c r="KH6" s="6"/>
      <c r="KI6" s="6"/>
      <c r="KJ6" s="6"/>
      <c r="KK6" s="6"/>
      <c r="KL6" s="6"/>
      <c r="KM6" s="6"/>
      <c r="KN6" s="6"/>
      <c r="KO6" s="6"/>
      <c r="KP6" s="6"/>
      <c r="KQ6" s="6"/>
      <c r="KR6" s="6"/>
      <c r="KS6" s="6"/>
      <c r="KT6" s="6"/>
      <c r="KU6" s="6"/>
      <c r="KV6" s="6"/>
      <c r="KW6" s="6"/>
      <c r="KX6" s="6"/>
      <c r="KY6" s="6"/>
      <c r="KZ6" s="6"/>
      <c r="LA6" s="6"/>
      <c r="LB6" s="6"/>
      <c r="LC6" s="6"/>
      <c r="LD6" s="6"/>
      <c r="LE6" s="6"/>
      <c r="LF6" s="6"/>
      <c r="LG6" s="6"/>
      <c r="LH6" s="6"/>
      <c r="LI6" s="6"/>
      <c r="LJ6" s="6"/>
      <c r="LK6" s="6"/>
      <c r="LL6" s="6"/>
      <c r="LM6" s="6"/>
      <c r="LN6" s="6"/>
      <c r="LO6" s="6"/>
      <c r="LP6" s="6"/>
      <c r="LQ6" s="6"/>
      <c r="LR6" s="6"/>
      <c r="LS6" s="6"/>
      <c r="LT6" s="6"/>
      <c r="LU6" s="6"/>
      <c r="LV6" s="6"/>
      <c r="LW6" s="6"/>
      <c r="LX6" s="6"/>
      <c r="LY6" s="6"/>
      <c r="LZ6" s="6"/>
      <c r="MA6" s="6"/>
      <c r="MB6" s="6"/>
      <c r="MC6" s="6"/>
      <c r="MD6" s="6"/>
      <c r="ME6" s="6"/>
      <c r="MF6" s="6"/>
      <c r="MG6" s="6"/>
      <c r="MH6" s="6"/>
      <c r="MI6" s="6"/>
      <c r="MJ6" s="6"/>
      <c r="MK6" s="6"/>
      <c r="ML6" s="6"/>
      <c r="MM6" s="6"/>
      <c r="MN6" s="6"/>
      <c r="MO6" s="6"/>
      <c r="MP6" s="6"/>
      <c r="MQ6" s="6"/>
      <c r="MR6" s="6"/>
      <c r="MS6" s="6"/>
      <c r="MT6" s="6"/>
      <c r="MU6" s="6"/>
      <c r="MV6" s="6"/>
      <c r="MW6" s="6"/>
      <c r="MX6" s="6"/>
      <c r="MY6" s="6"/>
      <c r="MZ6" s="6"/>
      <c r="NA6" s="6"/>
      <c r="NB6" s="6"/>
      <c r="NC6" s="6"/>
      <c r="ND6" s="6"/>
      <c r="NE6" s="6"/>
      <c r="NF6" s="6"/>
      <c r="NG6" s="6"/>
      <c r="NH6" s="6"/>
      <c r="NI6" s="6"/>
      <c r="NJ6" s="6"/>
      <c r="NK6" s="6"/>
      <c r="NL6" s="6"/>
      <c r="NM6" s="6"/>
      <c r="NN6" s="6"/>
      <c r="NO6" s="6"/>
      <c r="NP6" s="6"/>
      <c r="NQ6" s="6"/>
      <c r="NR6" s="6"/>
      <c r="NS6" s="6"/>
      <c r="NT6" s="6"/>
      <c r="NU6" s="6"/>
      <c r="NV6" s="6"/>
      <c r="NW6" s="6"/>
      <c r="NX6" s="6"/>
      <c r="NY6" s="6"/>
      <c r="NZ6" s="6"/>
      <c r="OA6" s="6"/>
      <c r="OB6" s="6"/>
      <c r="OC6" s="6"/>
      <c r="OD6" s="6"/>
      <c r="OE6" s="6"/>
      <c r="OF6" s="6"/>
      <c r="OG6" s="6"/>
      <c r="OH6" s="6"/>
      <c r="OI6" s="6"/>
      <c r="OJ6" s="6"/>
      <c r="OK6" s="6"/>
      <c r="OL6" s="6"/>
      <c r="OM6" s="6"/>
      <c r="ON6" s="6"/>
      <c r="OO6" s="6"/>
      <c r="OP6" s="6"/>
      <c r="OQ6" s="6"/>
      <c r="OR6" s="6"/>
      <c r="OS6" s="6"/>
      <c r="OT6" s="6"/>
      <c r="OU6" s="6"/>
      <c r="OV6" s="6"/>
      <c r="OW6" s="6"/>
      <c r="OX6" s="6"/>
      <c r="OY6" s="6"/>
      <c r="OZ6" s="6"/>
      <c r="PA6" s="6"/>
      <c r="PB6" s="6"/>
      <c r="PC6" s="6"/>
      <c r="PD6" s="6"/>
      <c r="PE6" s="6"/>
      <c r="PF6" s="6"/>
      <c r="PG6" s="6"/>
      <c r="PH6" s="6"/>
      <c r="PI6" s="6"/>
      <c r="PJ6" s="6"/>
      <c r="PK6" s="6"/>
      <c r="PL6" s="6"/>
      <c r="PM6" s="6"/>
      <c r="PN6" s="6"/>
      <c r="PO6" s="6"/>
      <c r="PP6" s="6"/>
      <c r="PQ6" s="6"/>
      <c r="PR6" s="6"/>
      <c r="PS6" s="6"/>
      <c r="PT6" s="6"/>
      <c r="PU6" s="6"/>
      <c r="PV6" s="6"/>
      <c r="PW6" s="6"/>
      <c r="PX6" s="6"/>
      <c r="PY6" s="6"/>
      <c r="PZ6" s="6"/>
      <c r="QA6" s="6"/>
      <c r="QB6" s="6"/>
      <c r="QC6" s="6"/>
      <c r="QD6" s="6"/>
      <c r="QE6" s="6"/>
      <c r="QF6" s="6"/>
      <c r="QG6" s="6"/>
      <c r="QH6" s="6"/>
      <c r="QI6" s="6"/>
      <c r="QJ6" s="6"/>
      <c r="QK6" s="6"/>
      <c r="QL6" s="6"/>
      <c r="QM6" s="6"/>
      <c r="QN6" s="6"/>
      <c r="QO6" s="6"/>
      <c r="QP6" s="6"/>
      <c r="QQ6" s="6"/>
      <c r="QR6" s="6"/>
      <c r="QS6" s="6"/>
      <c r="QT6" s="6"/>
      <c r="QU6" s="6"/>
      <c r="QV6" s="6"/>
      <c r="QW6" s="6"/>
      <c r="QX6" s="6"/>
      <c r="QY6" s="6"/>
      <c r="QZ6" s="6"/>
      <c r="RA6" s="6"/>
      <c r="RB6" s="6"/>
      <c r="RC6" s="6"/>
      <c r="RD6" s="6"/>
      <c r="RE6" s="6"/>
      <c r="RF6" s="6"/>
      <c r="RG6" s="6"/>
      <c r="RH6" s="6"/>
      <c r="RI6" s="6"/>
      <c r="RJ6" s="6"/>
      <c r="RK6" s="6"/>
      <c r="RL6" s="6"/>
      <c r="RM6" s="6"/>
      <c r="RN6" s="6"/>
      <c r="RO6" s="6"/>
      <c r="RP6" s="6"/>
      <c r="RQ6" s="6"/>
      <c r="RR6" s="6"/>
      <c r="RS6" s="6"/>
      <c r="RT6" s="6"/>
      <c r="RU6" s="6"/>
      <c r="RV6" s="6"/>
      <c r="RW6" s="6"/>
      <c r="RX6" s="6"/>
      <c r="RY6" s="6"/>
      <c r="RZ6" s="6"/>
      <c r="SA6" s="6"/>
      <c r="SB6" s="6"/>
      <c r="SC6" s="6"/>
      <c r="SD6" s="6"/>
      <c r="SE6" s="6"/>
      <c r="SF6" s="6"/>
      <c r="SG6" s="6"/>
      <c r="SH6" s="6"/>
      <c r="SI6" s="6"/>
      <c r="SJ6" s="6"/>
      <c r="SK6" s="6"/>
      <c r="SL6" s="6"/>
      <c r="SM6" s="6"/>
      <c r="SN6" s="6"/>
      <c r="SO6" s="6"/>
      <c r="SP6" s="6"/>
      <c r="SQ6" s="6"/>
      <c r="SR6" s="6"/>
      <c r="SS6" s="6"/>
      <c r="ST6" s="6"/>
      <c r="SU6" s="6"/>
      <c r="SV6" s="6"/>
      <c r="SW6" s="6"/>
      <c r="SX6" s="6"/>
      <c r="SY6" s="6"/>
      <c r="SZ6" s="6"/>
      <c r="TA6" s="6"/>
      <c r="TB6" s="6"/>
      <c r="TC6" s="6"/>
      <c r="TD6" s="6"/>
      <c r="TE6" s="6"/>
      <c r="TF6" s="6"/>
      <c r="TG6" s="6"/>
      <c r="TH6" s="6"/>
      <c r="TI6" s="6"/>
      <c r="TJ6" s="6"/>
      <c r="TK6" s="6"/>
      <c r="TL6" s="6"/>
      <c r="TM6" s="6"/>
      <c r="TN6" s="6"/>
      <c r="TO6" s="6"/>
      <c r="TP6" s="6"/>
      <c r="TQ6" s="6"/>
      <c r="TR6" s="6"/>
      <c r="TS6" s="6"/>
      <c r="TT6" s="6"/>
      <c r="TU6" s="6"/>
      <c r="TV6" s="6"/>
      <c r="TW6" s="6"/>
      <c r="TX6" s="6"/>
      <c r="TY6" s="6"/>
      <c r="TZ6" s="6"/>
      <c r="UA6" s="6"/>
      <c r="UB6" s="6"/>
      <c r="UC6" s="6"/>
      <c r="UD6" s="6"/>
      <c r="UE6" s="6"/>
      <c r="UF6" s="6"/>
      <c r="UG6" s="6"/>
      <c r="UH6" s="6"/>
      <c r="UI6" s="6"/>
      <c r="UJ6" s="6"/>
      <c r="UK6" s="6"/>
      <c r="UL6" s="6"/>
      <c r="UM6" s="6"/>
      <c r="UN6" s="6"/>
      <c r="UO6" s="6"/>
      <c r="UP6" s="6"/>
      <c r="UQ6" s="6"/>
      <c r="UR6" s="6"/>
      <c r="US6" s="6"/>
      <c r="UT6" s="6"/>
      <c r="UU6" s="6"/>
      <c r="UV6" s="6"/>
      <c r="UW6" s="6"/>
      <c r="UX6" s="6"/>
      <c r="UY6" s="6"/>
      <c r="UZ6" s="6"/>
      <c r="VA6" s="6"/>
      <c r="VB6" s="6"/>
      <c r="VC6" s="6"/>
      <c r="VD6" s="6"/>
      <c r="VE6" s="6"/>
      <c r="VF6" s="6"/>
      <c r="VG6" s="6"/>
      <c r="VH6" s="6"/>
      <c r="VI6" s="6"/>
      <c r="VJ6" s="6"/>
      <c r="VK6" s="6"/>
      <c r="VL6" s="6"/>
      <c r="VM6" s="6"/>
      <c r="VN6" s="6"/>
      <c r="VO6" s="6"/>
      <c r="VP6" s="6"/>
      <c r="VQ6" s="6"/>
      <c r="VR6" s="6"/>
      <c r="VS6" s="6"/>
      <c r="VT6" s="6"/>
      <c r="VU6" s="6"/>
      <c r="VV6" s="6"/>
      <c r="VW6" s="6"/>
      <c r="VX6" s="6"/>
      <c r="VY6" s="6"/>
      <c r="VZ6" s="6"/>
      <c r="WA6" s="6"/>
      <c r="WB6" s="6"/>
      <c r="WC6" s="6"/>
      <c r="WD6" s="6"/>
      <c r="WE6" s="6"/>
      <c r="WF6" s="6"/>
      <c r="WG6" s="6"/>
      <c r="WH6" s="6"/>
      <c r="WI6" s="6"/>
      <c r="WJ6" s="6"/>
      <c r="WK6" s="6"/>
      <c r="WL6" s="6"/>
      <c r="WM6" s="6"/>
      <c r="WN6" s="6"/>
      <c r="WO6" s="6"/>
      <c r="WP6" s="6"/>
      <c r="WQ6" s="6"/>
      <c r="WR6" s="6"/>
      <c r="WS6" s="6"/>
      <c r="WT6" s="6"/>
      <c r="WU6" s="6"/>
      <c r="WV6" s="6"/>
      <c r="WW6" s="6"/>
      <c r="WX6" s="6"/>
      <c r="WY6" s="6"/>
      <c r="WZ6" s="6"/>
      <c r="XA6" s="6"/>
      <c r="XB6" s="6"/>
      <c r="XC6" s="6"/>
      <c r="XD6" s="6"/>
      <c r="XE6" s="6"/>
      <c r="XF6" s="6"/>
      <c r="XG6" s="6"/>
      <c r="XH6" s="6"/>
      <c r="XI6" s="6"/>
      <c r="XJ6" s="6"/>
      <c r="XK6" s="6"/>
      <c r="XL6" s="6"/>
      <c r="XM6" s="6"/>
      <c r="XN6" s="6"/>
      <c r="XO6" s="6"/>
      <c r="XP6" s="6"/>
      <c r="XQ6" s="6"/>
      <c r="XR6" s="6"/>
      <c r="XS6" s="6"/>
      <c r="XT6" s="6"/>
      <c r="XU6" s="6"/>
      <c r="XV6" s="6"/>
      <c r="XW6" s="6"/>
      <c r="XX6" s="6"/>
      <c r="XY6" s="6"/>
      <c r="XZ6" s="6"/>
      <c r="YA6" s="6"/>
      <c r="YB6" s="6"/>
      <c r="YC6" s="6"/>
      <c r="YD6" s="6"/>
      <c r="YE6" s="6"/>
      <c r="YF6" s="6"/>
      <c r="YG6" s="6"/>
      <c r="YH6" s="6"/>
      <c r="YI6" s="6"/>
      <c r="YJ6" s="6"/>
      <c r="YK6" s="6"/>
      <c r="YL6" s="6"/>
      <c r="YM6" s="6"/>
      <c r="YN6" s="6"/>
      <c r="YO6" s="6"/>
      <c r="YP6" s="6"/>
      <c r="YQ6" s="6"/>
      <c r="YR6" s="6"/>
      <c r="YS6" s="6"/>
      <c r="YT6" s="6"/>
      <c r="YU6" s="6"/>
      <c r="YV6" s="6"/>
      <c r="YW6" s="6"/>
      <c r="YX6" s="6"/>
      <c r="YY6" s="6"/>
      <c r="YZ6" s="6"/>
      <c r="ZA6" s="6"/>
      <c r="ZB6" s="6"/>
      <c r="ZC6" s="6"/>
      <c r="ZD6" s="6"/>
      <c r="ZE6" s="6"/>
      <c r="ZF6" s="6"/>
      <c r="ZG6" s="6"/>
      <c r="ZH6" s="6"/>
      <c r="ZI6" s="6"/>
      <c r="ZJ6" s="6"/>
      <c r="ZK6" s="6"/>
      <c r="ZL6" s="6"/>
      <c r="ZM6" s="6"/>
      <c r="ZN6" s="6"/>
      <c r="ZO6" s="6"/>
      <c r="ZP6" s="6"/>
      <c r="ZQ6" s="6"/>
      <c r="ZR6" s="6"/>
      <c r="ZS6" s="6"/>
      <c r="ZT6" s="6"/>
      <c r="ZU6" s="6"/>
      <c r="ZV6" s="6"/>
      <c r="ZW6" s="6"/>
      <c r="ZX6" s="6"/>
      <c r="ZY6" s="6"/>
      <c r="ZZ6" s="6"/>
      <c r="AAA6" s="6"/>
      <c r="AAB6" s="6"/>
      <c r="AAC6" s="6"/>
      <c r="AAD6" s="6"/>
      <c r="AAE6" s="6"/>
      <c r="AAF6" s="6"/>
      <c r="AAG6" s="6"/>
      <c r="AAH6" s="6"/>
      <c r="AAI6" s="6"/>
      <c r="AAJ6" s="6"/>
      <c r="AAK6" s="6"/>
      <c r="AAL6" s="6"/>
      <c r="AAM6" s="6"/>
      <c r="AAN6" s="6"/>
      <c r="AAO6" s="6"/>
      <c r="AAP6" s="6"/>
      <c r="AAQ6" s="6"/>
      <c r="AAR6" s="6"/>
      <c r="AAS6" s="6"/>
      <c r="AAT6" s="6"/>
      <c r="AAU6" s="6"/>
      <c r="AAV6" s="6"/>
      <c r="AAW6" s="6"/>
      <c r="AAX6" s="6"/>
      <c r="AAY6" s="6"/>
      <c r="AAZ6" s="6"/>
      <c r="ABA6" s="6"/>
      <c r="ABB6" s="6"/>
      <c r="ABC6" s="6"/>
      <c r="ABD6" s="6"/>
      <c r="ABE6" s="6"/>
      <c r="ABF6" s="6"/>
      <c r="ABG6" s="6"/>
      <c r="ABH6" s="6"/>
      <c r="ABI6" s="6"/>
      <c r="ABJ6" s="6"/>
      <c r="ABK6" s="6"/>
      <c r="ABL6" s="6"/>
      <c r="ABM6" s="6"/>
      <c r="ABN6" s="6"/>
      <c r="ABO6" s="6"/>
      <c r="ABP6" s="6"/>
      <c r="ABQ6" s="6"/>
      <c r="ABR6" s="6"/>
      <c r="ABS6" s="6"/>
      <c r="ABT6" s="6"/>
      <c r="ABU6" s="6"/>
      <c r="ABV6" s="6"/>
      <c r="ABW6" s="6"/>
      <c r="ABX6" s="6"/>
      <c r="ABY6" s="6"/>
      <c r="ABZ6" s="6"/>
      <c r="ACA6" s="6"/>
      <c r="ACB6" s="6"/>
      <c r="ACC6" s="6"/>
      <c r="ACD6" s="6"/>
      <c r="ACE6" s="6"/>
      <c r="ACF6" s="6"/>
      <c r="ACG6" s="6"/>
      <c r="ACH6" s="6"/>
      <c r="ACI6" s="6"/>
      <c r="ACJ6" s="6"/>
      <c r="ACK6" s="6"/>
      <c r="ACL6" s="6"/>
      <c r="ACM6" s="6"/>
      <c r="ACN6" s="6"/>
      <c r="ACO6" s="6"/>
      <c r="ACP6" s="6"/>
      <c r="ACQ6" s="6"/>
      <c r="ACR6" s="6"/>
      <c r="ACS6" s="6"/>
      <c r="ACT6" s="6"/>
      <c r="ACU6" s="6"/>
      <c r="ACV6" s="6"/>
      <c r="ACW6" s="6"/>
      <c r="ACX6" s="6"/>
      <c r="ACY6" s="6"/>
      <c r="ACZ6" s="6"/>
      <c r="ADA6" s="6"/>
      <c r="ADB6" s="6"/>
      <c r="ADC6" s="6"/>
      <c r="ADD6" s="6"/>
      <c r="ADE6" s="6"/>
      <c r="ADF6" s="6"/>
      <c r="ADG6" s="6"/>
      <c r="ADH6" s="6"/>
      <c r="ADI6" s="6"/>
      <c r="ADJ6" s="6"/>
      <c r="ADK6" s="6"/>
      <c r="ADL6" s="6"/>
      <c r="ADM6" s="6"/>
      <c r="ADN6" s="6"/>
      <c r="ADO6" s="6"/>
      <c r="ADP6" s="6"/>
      <c r="ADQ6" s="6"/>
      <c r="ADR6" s="6"/>
      <c r="ADS6" s="6"/>
      <c r="ADT6" s="6"/>
      <c r="ADU6" s="6"/>
      <c r="ADV6" s="6"/>
      <c r="ADW6" s="6"/>
      <c r="ADX6" s="6"/>
      <c r="ADY6" s="6"/>
      <c r="ADZ6" s="6"/>
      <c r="AEA6" s="6"/>
      <c r="AEB6" s="6"/>
      <c r="AEC6" s="6"/>
      <c r="AED6" s="6"/>
      <c r="AEE6" s="6"/>
      <c r="AEF6" s="6"/>
      <c r="AEG6" s="6"/>
      <c r="AEH6" s="6"/>
      <c r="AEI6" s="6"/>
      <c r="AEJ6" s="6"/>
      <c r="AEK6" s="6"/>
      <c r="AEL6" s="6"/>
      <c r="AEM6" s="6"/>
      <c r="AEN6" s="6"/>
      <c r="AEO6" s="6"/>
      <c r="AEP6" s="6"/>
      <c r="AEQ6" s="6"/>
      <c r="AER6" s="6"/>
      <c r="AES6" s="6"/>
      <c r="AET6" s="6"/>
      <c r="AEU6" s="6"/>
      <c r="AEV6" s="6"/>
      <c r="AEW6" s="6"/>
      <c r="AEX6" s="6"/>
      <c r="AEY6" s="6"/>
      <c r="AEZ6" s="6"/>
      <c r="AFA6" s="6"/>
      <c r="AFB6" s="6"/>
      <c r="AFC6" s="6"/>
      <c r="AFD6" s="6"/>
      <c r="AFE6" s="6"/>
      <c r="AFF6" s="6"/>
      <c r="AFG6" s="6"/>
      <c r="AFH6" s="6"/>
      <c r="AFI6" s="6"/>
      <c r="AFJ6" s="6"/>
      <c r="AFK6" s="6"/>
      <c r="AFL6" s="6"/>
      <c r="AFM6" s="6"/>
      <c r="AFN6" s="6"/>
      <c r="AFO6" s="6"/>
      <c r="AFP6" s="6"/>
      <c r="AFQ6" s="6"/>
      <c r="AFR6" s="6"/>
      <c r="AFS6" s="6"/>
      <c r="AFT6" s="6"/>
      <c r="AFU6" s="6"/>
      <c r="AFV6" s="6"/>
      <c r="AFW6" s="6"/>
      <c r="AFX6" s="6"/>
      <c r="AFY6" s="6"/>
      <c r="AFZ6" s="6"/>
      <c r="AGA6" s="6"/>
      <c r="AGB6" s="6"/>
      <c r="AGC6" s="6"/>
      <c r="AGD6" s="6"/>
      <c r="AGE6" s="6"/>
      <c r="AGF6" s="6"/>
      <c r="AGG6" s="6"/>
      <c r="AGH6" s="6"/>
      <c r="AGI6" s="6"/>
      <c r="AGJ6" s="6"/>
      <c r="AGK6" s="6"/>
      <c r="AGL6" s="6"/>
      <c r="AGM6" s="6"/>
      <c r="AGN6" s="6"/>
      <c r="AGO6" s="6"/>
      <c r="AGP6" s="6"/>
      <c r="AGQ6" s="6"/>
      <c r="AGR6" s="6"/>
      <c r="AGS6" s="6"/>
      <c r="AGT6" s="6"/>
      <c r="AGU6" s="6"/>
      <c r="AGV6" s="6"/>
      <c r="AGW6" s="6"/>
      <c r="AGX6" s="6"/>
      <c r="AGY6" s="6"/>
      <c r="AGZ6" s="6"/>
      <c r="AHA6" s="6"/>
      <c r="AHB6" s="6"/>
      <c r="AHC6" s="6"/>
      <c r="AHD6" s="6"/>
      <c r="AHE6" s="6"/>
      <c r="AHF6" s="6"/>
      <c r="AHG6" s="6"/>
      <c r="AHH6" s="6"/>
      <c r="AHI6" s="6"/>
      <c r="AHJ6" s="6"/>
      <c r="AHK6" s="6"/>
      <c r="AHL6" s="6"/>
      <c r="AHM6" s="6"/>
      <c r="AHN6" s="6"/>
      <c r="AHO6" s="6"/>
      <c r="AHP6" s="6"/>
      <c r="AHQ6" s="6"/>
      <c r="AHR6" s="6"/>
      <c r="AHS6" s="6"/>
      <c r="AHT6" s="6"/>
      <c r="AHU6" s="6"/>
      <c r="AHV6" s="6"/>
      <c r="AHW6" s="6"/>
      <c r="AHX6" s="6"/>
      <c r="AHY6" s="6"/>
      <c r="AHZ6" s="6"/>
      <c r="AIA6" s="6"/>
      <c r="AIB6" s="6"/>
      <c r="AIC6" s="6"/>
      <c r="AID6" s="6"/>
      <c r="AIE6" s="6"/>
      <c r="AIF6" s="6"/>
      <c r="AIG6" s="6"/>
      <c r="AIH6" s="6"/>
      <c r="AII6" s="6"/>
      <c r="AIJ6" s="6"/>
      <c r="AIK6" s="6"/>
      <c r="AIL6" s="6"/>
      <c r="AIM6" s="6"/>
      <c r="AIN6" s="6"/>
      <c r="AIO6" s="6"/>
      <c r="AIP6" s="6"/>
      <c r="AIQ6" s="6"/>
      <c r="AIR6" s="6"/>
      <c r="AIS6" s="6"/>
      <c r="AIT6" s="6"/>
      <c r="AIU6" s="6"/>
      <c r="AIV6" s="6"/>
      <c r="AIW6" s="6"/>
      <c r="AIX6" s="6"/>
      <c r="AIY6" s="6"/>
      <c r="AIZ6" s="6"/>
      <c r="AJA6" s="6"/>
      <c r="AJB6" s="6"/>
      <c r="AJC6" s="6"/>
      <c r="AJD6" s="6"/>
      <c r="AJE6" s="6"/>
      <c r="AJF6" s="6"/>
      <c r="AJG6" s="6"/>
      <c r="AJH6" s="6"/>
      <c r="AJI6" s="6"/>
      <c r="AJJ6" s="6"/>
      <c r="AJK6" s="6"/>
      <c r="AJL6" s="6"/>
      <c r="AJM6" s="6"/>
      <c r="AJN6" s="6"/>
      <c r="AJO6" s="6"/>
      <c r="AJP6" s="6"/>
      <c r="AJQ6" s="6"/>
      <c r="AJR6" s="6"/>
      <c r="AJS6" s="6"/>
      <c r="AJT6" s="6"/>
      <c r="AJU6" s="6"/>
      <c r="AJV6" s="6"/>
      <c r="AJW6" s="6"/>
      <c r="AJX6" s="6"/>
      <c r="AJY6" s="6"/>
      <c r="AJZ6" s="6"/>
      <c r="AKA6" s="6"/>
      <c r="AKB6" s="6"/>
      <c r="AKC6" s="6"/>
      <c r="AKD6" s="6"/>
      <c r="AKE6" s="6"/>
      <c r="AKF6" s="6"/>
      <c r="AKG6" s="6"/>
      <c r="AKH6" s="6"/>
      <c r="AKI6" s="6"/>
      <c r="AKJ6" s="6"/>
      <c r="AKK6" s="6"/>
      <c r="AKL6" s="6"/>
      <c r="AKM6" s="6"/>
      <c r="AKN6" s="6"/>
      <c r="AKO6" s="6"/>
      <c r="AKP6" s="6"/>
      <c r="AKQ6" s="6"/>
      <c r="AKR6" s="6"/>
      <c r="AKS6" s="6"/>
      <c r="AKT6" s="6"/>
      <c r="AKU6" s="6"/>
      <c r="AKV6" s="6"/>
      <c r="AKW6" s="6"/>
      <c r="AKX6" s="6"/>
      <c r="AKY6" s="6"/>
      <c r="AKZ6" s="6"/>
      <c r="ALA6" s="6"/>
      <c r="ALB6" s="6"/>
      <c r="ALC6" s="6"/>
      <c r="ALD6" s="6"/>
      <c r="ALE6" s="6"/>
      <c r="ALF6" s="6"/>
      <c r="ALG6" s="6"/>
      <c r="ALH6" s="6"/>
      <c r="ALI6" s="6"/>
      <c r="ALJ6" s="6"/>
      <c r="ALK6" s="6"/>
      <c r="ALL6" s="6"/>
      <c r="ALM6" s="6"/>
      <c r="ALN6" s="6"/>
      <c r="ALO6" s="6"/>
      <c r="ALP6" s="6"/>
      <c r="ALQ6" s="6"/>
      <c r="ALR6" s="6"/>
      <c r="ALS6" s="6"/>
      <c r="ALT6" s="6"/>
      <c r="ALU6" s="6"/>
      <c r="ALV6" s="6"/>
      <c r="ALW6" s="6"/>
      <c r="ALX6" s="6"/>
      <c r="ALY6" s="6"/>
      <c r="ALZ6" s="6"/>
      <c r="AMA6" s="6"/>
      <c r="AMB6" s="6"/>
      <c r="AMC6" s="6"/>
      <c r="AMD6" s="6"/>
      <c r="AME6" s="6"/>
      <c r="AMF6" s="6"/>
      <c r="AMG6" s="6"/>
      <c r="AMH6" s="6"/>
      <c r="AMI6" s="6"/>
      <c r="AMJ6" s="6"/>
      <c r="AMK6" s="6"/>
      <c r="AML6" s="6"/>
      <c r="AMM6" s="6"/>
      <c r="AMN6" s="6"/>
      <c r="AMO6" s="6"/>
      <c r="AMP6" s="6"/>
      <c r="AMQ6" s="6"/>
      <c r="AMR6" s="6"/>
      <c r="AMS6" s="6"/>
      <c r="AMT6" s="6"/>
      <c r="AMU6" s="6"/>
      <c r="AMV6" s="6"/>
      <c r="AMW6" s="6"/>
      <c r="AMX6" s="6"/>
      <c r="AMY6" s="6"/>
      <c r="AMZ6" s="6"/>
      <c r="ANA6" s="6"/>
      <c r="ANB6" s="6"/>
      <c r="ANC6" s="6"/>
      <c r="AND6" s="6"/>
      <c r="ANE6" s="6"/>
      <c r="ANF6" s="6"/>
      <c r="ANG6" s="6"/>
      <c r="ANH6" s="6"/>
      <c r="ANI6" s="6"/>
      <c r="ANJ6" s="6"/>
      <c r="ANK6" s="6"/>
      <c r="ANL6" s="6"/>
      <c r="ANM6" s="6"/>
      <c r="ANN6" s="6"/>
      <c r="ANO6" s="6"/>
      <c r="ANP6" s="6"/>
      <c r="ANQ6" s="6"/>
      <c r="ANR6" s="6"/>
      <c r="ANS6" s="6"/>
      <c r="ANT6" s="6"/>
      <c r="ANU6" s="6"/>
      <c r="ANV6" s="6"/>
      <c r="ANW6" s="6"/>
      <c r="ANX6" s="6"/>
      <c r="ANY6" s="6"/>
      <c r="ANZ6" s="6"/>
      <c r="AOA6" s="6"/>
      <c r="AOB6" s="6"/>
      <c r="AOC6" s="6"/>
      <c r="AOD6" s="6"/>
      <c r="AOE6" s="6"/>
      <c r="AOF6" s="6"/>
      <c r="AOG6" s="6"/>
      <c r="AOH6" s="6"/>
      <c r="AOI6" s="6"/>
      <c r="AOJ6" s="6"/>
      <c r="AOK6" s="6"/>
      <c r="AOL6" s="6"/>
      <c r="AOM6" s="6"/>
      <c r="AON6" s="6"/>
      <c r="AOO6" s="6"/>
      <c r="AOP6" s="6"/>
      <c r="AOQ6" s="6"/>
      <c r="AOR6" s="6"/>
      <c r="AOS6" s="6"/>
      <c r="AOT6" s="6"/>
      <c r="AOU6" s="6"/>
      <c r="AOV6" s="6"/>
      <c r="AOW6" s="6"/>
      <c r="AOX6" s="6"/>
      <c r="AOY6" s="6"/>
      <c r="AOZ6" s="6"/>
      <c r="APA6" s="6"/>
      <c r="APB6" s="6"/>
      <c r="APC6" s="6"/>
      <c r="APD6" s="6"/>
      <c r="APE6" s="6"/>
      <c r="APF6" s="6"/>
      <c r="APG6" s="6"/>
      <c r="APH6" s="6"/>
      <c r="API6" s="6"/>
      <c r="APJ6" s="6"/>
      <c r="APK6" s="6"/>
      <c r="APL6" s="6"/>
      <c r="APM6" s="6"/>
      <c r="APN6" s="6"/>
      <c r="APO6" s="6"/>
      <c r="APP6" s="6"/>
      <c r="APQ6" s="6"/>
      <c r="APR6" s="6"/>
      <c r="APS6" s="6"/>
      <c r="APT6" s="6"/>
      <c r="APU6" s="6"/>
      <c r="APV6" s="6"/>
      <c r="APW6" s="6"/>
      <c r="APX6" s="6"/>
      <c r="APY6" s="6"/>
      <c r="APZ6" s="6"/>
      <c r="AQA6" s="6"/>
      <c r="AQB6" s="6"/>
      <c r="AQC6" s="6"/>
      <c r="AQD6" s="6"/>
      <c r="AQE6" s="6"/>
      <c r="AQF6" s="6"/>
      <c r="AQG6" s="6"/>
      <c r="AQH6" s="6"/>
      <c r="AQI6" s="6"/>
      <c r="AQJ6" s="6"/>
      <c r="AQK6" s="6"/>
      <c r="AQL6" s="6"/>
      <c r="AQM6" s="6"/>
      <c r="AQN6" s="6"/>
      <c r="AQO6" s="6"/>
      <c r="AQP6" s="6"/>
      <c r="AQQ6" s="6"/>
      <c r="AQR6" s="6"/>
      <c r="AQS6" s="6"/>
      <c r="AQT6" s="6"/>
      <c r="AQU6" s="6"/>
      <c r="AQV6" s="6"/>
      <c r="AQW6" s="6"/>
      <c r="AQX6" s="6"/>
      <c r="AQY6" s="6"/>
      <c r="AQZ6" s="6"/>
      <c r="ARA6" s="6"/>
      <c r="ARB6" s="6"/>
      <c r="ARC6" s="6"/>
      <c r="ARD6" s="6"/>
      <c r="ARE6" s="6"/>
      <c r="ARF6" s="6"/>
      <c r="ARG6" s="6"/>
      <c r="ARH6" s="6"/>
      <c r="ARI6" s="6"/>
      <c r="ARJ6" s="6"/>
      <c r="ARK6" s="6"/>
      <c r="ARL6" s="6"/>
      <c r="ARM6" s="6"/>
      <c r="ARN6" s="6"/>
      <c r="ARO6" s="6"/>
      <c r="ARP6" s="6"/>
      <c r="ARQ6" s="6"/>
      <c r="ARR6" s="6"/>
      <c r="ARS6" s="6"/>
      <c r="ART6" s="6"/>
      <c r="ARU6" s="6"/>
      <c r="ARV6" s="6"/>
      <c r="ARW6" s="6"/>
      <c r="ARX6" s="6"/>
      <c r="ARY6" s="6"/>
      <c r="ARZ6" s="6"/>
      <c r="ASA6" s="6"/>
      <c r="ASB6" s="6"/>
      <c r="ASC6" s="6"/>
      <c r="ASD6" s="6"/>
      <c r="ASE6" s="6"/>
      <c r="ASF6" s="6"/>
      <c r="ASG6" s="6"/>
      <c r="ASH6" s="6"/>
      <c r="ASI6" s="6"/>
      <c r="ASJ6" s="6"/>
      <c r="ASK6" s="6"/>
      <c r="ASL6" s="6"/>
      <c r="ASM6" s="6"/>
      <c r="ASN6" s="6"/>
      <c r="ASO6" s="6"/>
      <c r="ASP6" s="6"/>
      <c r="ASQ6" s="6"/>
      <c r="ASR6" s="6"/>
      <c r="ASS6" s="6"/>
      <c r="AST6" s="6"/>
      <c r="ASU6" s="6"/>
      <c r="ASV6" s="6"/>
      <c r="ASW6" s="6"/>
      <c r="ASX6" s="6"/>
      <c r="ASY6" s="6"/>
      <c r="ASZ6" s="6"/>
      <c r="ATA6" s="6"/>
      <c r="ATB6" s="6"/>
      <c r="ATC6" s="6"/>
      <c r="ATD6" s="6"/>
      <c r="ATE6" s="6"/>
      <c r="ATF6" s="6"/>
      <c r="ATG6" s="6"/>
      <c r="ATH6" s="6"/>
      <c r="ATI6" s="6"/>
      <c r="ATJ6" s="6"/>
      <c r="ATK6" s="6"/>
      <c r="ATL6" s="6"/>
      <c r="ATM6" s="6"/>
      <c r="ATN6" s="6"/>
      <c r="ATO6" s="6"/>
      <c r="ATP6" s="6"/>
      <c r="ATQ6" s="6"/>
      <c r="ATR6" s="6"/>
      <c r="ATS6" s="6"/>
      <c r="ATT6" s="6"/>
      <c r="ATU6" s="6"/>
      <c r="ATV6" s="6"/>
      <c r="ATW6" s="6"/>
      <c r="ATX6" s="6"/>
      <c r="ATY6" s="6"/>
      <c r="ATZ6" s="6"/>
      <c r="AUA6" s="6"/>
      <c r="AUB6" s="6"/>
      <c r="AUC6" s="6"/>
      <c r="AUD6" s="6"/>
      <c r="AUE6" s="6"/>
      <c r="AUF6" s="6"/>
      <c r="AUG6" s="6"/>
      <c r="AUH6" s="6"/>
      <c r="AUI6" s="6"/>
      <c r="AUJ6" s="6"/>
      <c r="AUK6" s="6"/>
      <c r="AUL6" s="6"/>
      <c r="AUM6" s="6"/>
      <c r="AUN6" s="6"/>
      <c r="AUO6" s="6"/>
      <c r="AUP6" s="6"/>
      <c r="AUQ6" s="6"/>
      <c r="AUR6" s="6"/>
      <c r="AUS6" s="6"/>
      <c r="AUT6" s="6"/>
      <c r="AUU6" s="6"/>
      <c r="AUV6" s="6"/>
      <c r="AUW6" s="6"/>
      <c r="AUX6" s="6"/>
      <c r="AUY6" s="6"/>
      <c r="AUZ6" s="6"/>
      <c r="AVA6" s="6"/>
      <c r="AVB6" s="6"/>
      <c r="AVC6" s="6"/>
      <c r="AVD6" s="6"/>
      <c r="AVE6" s="6"/>
      <c r="AVF6" s="6"/>
      <c r="AVG6" s="6"/>
      <c r="AVH6" s="6"/>
      <c r="AVI6" s="6"/>
      <c r="AVJ6" s="6"/>
      <c r="AVK6" s="6"/>
      <c r="AVL6" s="6"/>
      <c r="AVM6" s="6"/>
      <c r="AVN6" s="6"/>
      <c r="AVO6" s="6"/>
      <c r="AVP6" s="6"/>
      <c r="AVQ6" s="6"/>
      <c r="AVR6" s="6"/>
      <c r="AVS6" s="6"/>
      <c r="AVT6" s="6"/>
      <c r="AVU6" s="6"/>
      <c r="AVV6" s="6"/>
      <c r="AVW6" s="6"/>
      <c r="AVX6" s="6"/>
      <c r="AVY6" s="6"/>
      <c r="AVZ6" s="6"/>
      <c r="AWA6" s="6"/>
      <c r="AWB6" s="6"/>
      <c r="AWC6" s="6"/>
      <c r="AWD6" s="6"/>
      <c r="AWE6" s="6"/>
      <c r="AWF6" s="6"/>
      <c r="AWG6" s="6"/>
      <c r="AWH6" s="6"/>
      <c r="AWI6" s="6"/>
      <c r="AWJ6" s="6"/>
      <c r="AWK6" s="6"/>
      <c r="AWL6" s="6"/>
      <c r="AWM6" s="6"/>
      <c r="AWN6" s="6"/>
      <c r="AWO6" s="6"/>
      <c r="AWP6" s="6"/>
      <c r="AWQ6" s="6"/>
      <c r="AWR6" s="6"/>
      <c r="AWS6" s="6"/>
      <c r="AWT6" s="6"/>
      <c r="AWU6" s="6"/>
      <c r="AWV6" s="6"/>
      <c r="AWW6" s="6"/>
      <c r="AWX6" s="6"/>
      <c r="AWY6" s="6"/>
      <c r="AWZ6" s="6"/>
      <c r="AXA6" s="6"/>
      <c r="AXB6" s="6"/>
      <c r="AXC6" s="6"/>
      <c r="AXD6" s="6"/>
      <c r="AXE6" s="6"/>
      <c r="AXF6" s="6"/>
      <c r="AXG6" s="6"/>
      <c r="AXH6" s="6"/>
      <c r="AXI6" s="6"/>
      <c r="AXJ6" s="6"/>
      <c r="AXK6" s="6"/>
      <c r="AXL6" s="6"/>
      <c r="AXM6" s="6"/>
      <c r="AXN6" s="6"/>
      <c r="AXO6" s="6"/>
      <c r="AXP6" s="6"/>
      <c r="AXQ6" s="6"/>
      <c r="AXR6" s="6"/>
      <c r="AXS6" s="6"/>
      <c r="AXT6" s="6"/>
      <c r="AXU6" s="6"/>
      <c r="AXV6" s="6"/>
      <c r="AXW6" s="6"/>
      <c r="AXX6" s="6"/>
      <c r="AXY6" s="6"/>
      <c r="AXZ6" s="6"/>
      <c r="AYA6" s="6"/>
      <c r="AYB6" s="6"/>
      <c r="AYC6" s="6"/>
      <c r="AYD6" s="6"/>
      <c r="AYE6" s="6"/>
      <c r="AYF6" s="6"/>
      <c r="AYG6" s="6"/>
      <c r="AYH6" s="6"/>
      <c r="AYI6" s="6"/>
      <c r="AYJ6" s="6"/>
      <c r="AYK6" s="6"/>
      <c r="AYL6" s="6"/>
      <c r="AYM6" s="6"/>
      <c r="AYN6" s="6"/>
      <c r="AYO6" s="6"/>
      <c r="AYP6" s="6"/>
      <c r="AYQ6" s="6"/>
      <c r="AYR6" s="6"/>
      <c r="AYS6" s="6"/>
      <c r="AYT6" s="6"/>
      <c r="AYU6" s="6"/>
      <c r="AYV6" s="6"/>
      <c r="AYW6" s="6"/>
      <c r="AYX6" s="6"/>
      <c r="AYY6" s="6"/>
      <c r="AYZ6" s="6"/>
      <c r="AZA6" s="6"/>
      <c r="AZB6" s="6"/>
      <c r="AZC6" s="6"/>
      <c r="AZD6" s="6"/>
      <c r="AZE6" s="6"/>
      <c r="AZF6" s="6"/>
      <c r="AZG6" s="6"/>
      <c r="AZH6" s="6"/>
      <c r="AZI6" s="6"/>
      <c r="AZJ6" s="6"/>
      <c r="AZK6" s="6"/>
      <c r="AZL6" s="6"/>
      <c r="AZM6" s="6"/>
      <c r="AZN6" s="6"/>
      <c r="AZO6" s="6"/>
      <c r="AZP6" s="6"/>
      <c r="AZQ6" s="6"/>
      <c r="AZR6" s="6"/>
      <c r="AZS6" s="6"/>
      <c r="AZT6" s="6"/>
      <c r="AZU6" s="6"/>
      <c r="AZV6" s="6"/>
      <c r="AZW6" s="6"/>
      <c r="AZX6" s="6"/>
      <c r="AZY6" s="6"/>
      <c r="AZZ6" s="6"/>
      <c r="BAA6" s="6"/>
      <c r="BAB6" s="6"/>
      <c r="BAC6" s="6"/>
      <c r="BAD6" s="6"/>
      <c r="BAE6" s="6"/>
      <c r="BAF6" s="6"/>
      <c r="BAG6" s="6"/>
      <c r="BAH6" s="6"/>
      <c r="BAI6" s="6"/>
      <c r="BAJ6" s="6"/>
      <c r="BAK6" s="6"/>
      <c r="BAL6" s="6"/>
      <c r="BAM6" s="6"/>
      <c r="BAN6" s="6"/>
      <c r="BAO6" s="6"/>
      <c r="BAP6" s="6"/>
      <c r="BAQ6" s="6"/>
      <c r="BAR6" s="6"/>
      <c r="BAS6" s="6"/>
      <c r="BAT6" s="6"/>
      <c r="BAU6" s="6"/>
      <c r="BAV6" s="6"/>
      <c r="BAW6" s="6"/>
      <c r="BAX6" s="6"/>
      <c r="BAY6" s="6"/>
      <c r="BAZ6" s="6"/>
      <c r="BBA6" s="6"/>
      <c r="BBB6" s="6"/>
      <c r="BBC6" s="6"/>
      <c r="BBD6" s="6"/>
      <c r="BBE6" s="6"/>
      <c r="BBF6" s="6"/>
      <c r="BBG6" s="6"/>
      <c r="BBH6" s="6"/>
      <c r="BBI6" s="6"/>
      <c r="BBJ6" s="6"/>
      <c r="BBK6" s="6"/>
      <c r="BBL6" s="6"/>
      <c r="BBM6" s="6"/>
      <c r="BBN6" s="6"/>
      <c r="BBO6" s="6"/>
      <c r="BBP6" s="6"/>
      <c r="BBQ6" s="6"/>
      <c r="BBR6" s="6"/>
      <c r="BBS6" s="6"/>
      <c r="BBT6" s="6"/>
      <c r="BBU6" s="6"/>
      <c r="BBV6" s="6"/>
      <c r="BBW6" s="6"/>
      <c r="BBX6" s="6"/>
      <c r="BBY6" s="6"/>
      <c r="BBZ6" s="6"/>
      <c r="BCA6" s="6"/>
      <c r="BCB6" s="6"/>
      <c r="BCC6" s="6"/>
      <c r="BCD6" s="6"/>
      <c r="BCE6" s="6"/>
      <c r="BCF6" s="6"/>
      <c r="BCG6" s="6"/>
      <c r="BCH6" s="1"/>
      <c r="BCI6" s="1"/>
      <c r="BCJ6" s="1"/>
      <c r="BCK6" s="1"/>
      <c r="BCL6" s="1"/>
      <c r="BCM6" s="1"/>
      <c r="BCN6" s="1"/>
      <c r="BCO6" s="1"/>
      <c r="BCP6" s="1"/>
      <c r="BCQ6" s="1"/>
      <c r="BCR6" s="1"/>
      <c r="BCS6" s="1"/>
      <c r="BCT6" s="1"/>
      <c r="BCU6" s="1"/>
      <c r="BCV6" s="1"/>
      <c r="BCW6" s="1"/>
      <c r="BCX6" s="1"/>
      <c r="BCY6" s="1"/>
      <c r="BCZ6" s="1"/>
      <c r="BDA6" s="1"/>
      <c r="BDB6" s="1"/>
      <c r="BDC6" s="1"/>
      <c r="BDD6" s="1"/>
      <c r="BDE6" s="1"/>
      <c r="BDF6" s="1"/>
      <c r="BDG6" s="1"/>
      <c r="BDH6" s="1"/>
      <c r="BDI6" s="1"/>
      <c r="BDJ6" s="1"/>
      <c r="BDK6" s="1"/>
      <c r="BDL6" s="1"/>
      <c r="BDM6" s="1"/>
      <c r="BDN6" s="1"/>
      <c r="BDO6" s="1"/>
      <c r="BDP6" s="1"/>
      <c r="BDQ6" s="1"/>
      <c r="BDR6" s="1"/>
      <c r="BDS6" s="1"/>
      <c r="BDT6" s="1"/>
      <c r="BDU6" s="1"/>
      <c r="BDV6" s="1"/>
      <c r="BDW6" s="1"/>
      <c r="BDX6" s="1"/>
      <c r="BDY6" s="1"/>
      <c r="BDZ6" s="1"/>
      <c r="BEA6" s="1"/>
      <c r="BEB6" s="1"/>
      <c r="BEC6" s="1"/>
      <c r="BED6" s="1"/>
    </row>
    <row r="7" spans="1:1486" ht="21" customHeight="1">
      <c r="A7" s="197" t="s">
        <v>14</v>
      </c>
      <c r="B7" s="27"/>
      <c r="C7" s="196" t="s">
        <v>26</v>
      </c>
      <c r="D7" s="196" t="s">
        <v>27</v>
      </c>
      <c r="E7" s="196" t="s">
        <v>28</v>
      </c>
      <c r="F7" s="196" t="s">
        <v>29</v>
      </c>
      <c r="G7" s="196" t="s">
        <v>30</v>
      </c>
      <c r="H7" s="196" t="s">
        <v>31</v>
      </c>
      <c r="I7" s="196" t="s">
        <v>32</v>
      </c>
      <c r="J7" s="196" t="s">
        <v>33</v>
      </c>
      <c r="K7" s="196" t="s">
        <v>34</v>
      </c>
      <c r="L7" s="226" t="s">
        <v>35</v>
      </c>
      <c r="M7" s="202"/>
      <c r="N7" s="226" t="s">
        <v>36</v>
      </c>
      <c r="O7" s="202"/>
      <c r="P7" s="228" t="s">
        <v>37</v>
      </c>
      <c r="Q7" s="183"/>
      <c r="R7" s="183"/>
      <c r="S7" s="183"/>
      <c r="T7" s="183"/>
      <c r="U7" s="184"/>
      <c r="V7" s="229" t="s">
        <v>38</v>
      </c>
      <c r="W7" s="183"/>
      <c r="X7" s="183"/>
      <c r="Y7" s="183"/>
      <c r="Z7" s="184"/>
      <c r="AA7" s="29"/>
      <c r="AB7" s="29"/>
      <c r="AC7" s="29"/>
      <c r="AD7" s="228" t="s">
        <v>39</v>
      </c>
      <c r="AE7" s="183"/>
      <c r="AF7" s="183"/>
      <c r="AG7" s="183"/>
      <c r="AH7" s="183"/>
      <c r="AI7" s="184"/>
      <c r="AJ7" s="192" t="s">
        <v>40</v>
      </c>
      <c r="AK7" s="192" t="s">
        <v>41</v>
      </c>
      <c r="AL7" s="192" t="s">
        <v>42</v>
      </c>
      <c r="AM7" s="192" t="s">
        <v>43</v>
      </c>
      <c r="AN7" s="192" t="s">
        <v>44</v>
      </c>
      <c r="AO7" s="192" t="s">
        <v>45</v>
      </c>
      <c r="AP7" s="192" t="s">
        <v>46</v>
      </c>
      <c r="AQ7" s="192" t="s">
        <v>47</v>
      </c>
      <c r="AR7" s="196" t="s">
        <v>48</v>
      </c>
      <c r="AS7" s="215" t="s">
        <v>49</v>
      </c>
      <c r="AT7" s="196" t="s">
        <v>50</v>
      </c>
      <c r="AU7" s="196" t="s">
        <v>51</v>
      </c>
      <c r="AV7" s="197" t="s">
        <v>11</v>
      </c>
      <c r="AW7" s="197" t="s">
        <v>52</v>
      </c>
      <c r="AX7" s="196" t="s">
        <v>53</v>
      </c>
      <c r="AY7" s="197" t="s">
        <v>54</v>
      </c>
      <c r="AZ7" s="215" t="s">
        <v>55</v>
      </c>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6"/>
      <c r="CG7" s="6"/>
      <c r="CH7" s="6"/>
      <c r="CI7" s="6"/>
      <c r="CJ7" s="6"/>
      <c r="CK7" s="6"/>
      <c r="CL7" s="6"/>
      <c r="CM7" s="6"/>
      <c r="CN7" s="6"/>
      <c r="CO7" s="6"/>
      <c r="CP7" s="6"/>
      <c r="CQ7" s="6"/>
      <c r="CR7" s="6"/>
      <c r="CS7" s="6"/>
      <c r="CT7" s="6"/>
      <c r="CU7" s="6"/>
      <c r="CV7" s="6"/>
      <c r="CW7" s="6"/>
      <c r="CX7" s="6"/>
      <c r="CY7" s="6"/>
      <c r="CZ7" s="6"/>
      <c r="DA7" s="6"/>
      <c r="DB7" s="6"/>
      <c r="DC7" s="6"/>
      <c r="DD7" s="6"/>
      <c r="DE7" s="6"/>
      <c r="DF7" s="6"/>
      <c r="DG7" s="6"/>
      <c r="DH7" s="6"/>
      <c r="DI7" s="6"/>
      <c r="DJ7" s="6"/>
      <c r="DK7" s="6"/>
      <c r="DL7" s="6"/>
      <c r="DM7" s="6"/>
      <c r="DN7" s="6"/>
      <c r="DO7" s="6"/>
      <c r="DP7" s="6"/>
      <c r="DQ7" s="6"/>
      <c r="DR7" s="6"/>
      <c r="DS7" s="6"/>
      <c r="DT7" s="6"/>
      <c r="DU7" s="6"/>
      <c r="DV7" s="6"/>
      <c r="DW7" s="6"/>
      <c r="DX7" s="6"/>
      <c r="DY7" s="6"/>
      <c r="DZ7" s="6"/>
      <c r="EA7" s="6"/>
      <c r="EB7" s="6"/>
      <c r="EC7" s="6"/>
      <c r="ED7" s="6"/>
      <c r="EE7" s="6"/>
      <c r="EF7" s="6"/>
      <c r="EG7" s="6"/>
      <c r="EH7" s="6"/>
      <c r="EI7" s="6"/>
      <c r="EJ7" s="6"/>
      <c r="EK7" s="6"/>
      <c r="EL7" s="6"/>
      <c r="EM7" s="6"/>
      <c r="EN7" s="6"/>
      <c r="EO7" s="6"/>
      <c r="EP7" s="6"/>
      <c r="EQ7" s="6"/>
      <c r="ER7" s="6"/>
      <c r="ES7" s="6"/>
      <c r="ET7" s="6"/>
      <c r="EU7" s="6"/>
      <c r="EV7" s="6"/>
      <c r="EW7" s="6"/>
      <c r="EX7" s="6"/>
      <c r="EY7" s="6"/>
      <c r="EZ7" s="6"/>
      <c r="FA7" s="6"/>
      <c r="FB7" s="6"/>
      <c r="FC7" s="6"/>
      <c r="FD7" s="6"/>
      <c r="FE7" s="6"/>
      <c r="FF7" s="6"/>
      <c r="FG7" s="6"/>
      <c r="FH7" s="6"/>
      <c r="FI7" s="6"/>
      <c r="FJ7" s="6"/>
      <c r="FK7" s="6"/>
      <c r="FL7" s="6"/>
      <c r="FM7" s="6"/>
      <c r="FN7" s="6"/>
      <c r="FO7" s="6"/>
      <c r="FP7" s="6"/>
      <c r="FQ7" s="6"/>
      <c r="FR7" s="6"/>
      <c r="FS7" s="6"/>
      <c r="FT7" s="6"/>
      <c r="FU7" s="6"/>
      <c r="FV7" s="6"/>
      <c r="FW7" s="6"/>
      <c r="FX7" s="6"/>
      <c r="FY7" s="6"/>
      <c r="FZ7" s="6"/>
      <c r="GA7" s="6"/>
      <c r="GB7" s="6"/>
      <c r="GC7" s="6"/>
      <c r="GD7" s="6"/>
      <c r="GE7" s="6"/>
      <c r="GF7" s="6"/>
      <c r="GG7" s="6"/>
      <c r="GH7" s="6"/>
      <c r="GI7" s="6"/>
      <c r="GJ7" s="6"/>
      <c r="GK7" s="6"/>
      <c r="GL7" s="6"/>
      <c r="GM7" s="6"/>
      <c r="GN7" s="6"/>
      <c r="GO7" s="6"/>
      <c r="GP7" s="6"/>
      <c r="GQ7" s="6"/>
      <c r="GR7" s="6"/>
      <c r="GS7" s="6"/>
      <c r="GT7" s="6"/>
      <c r="GU7" s="6"/>
      <c r="GV7" s="6"/>
      <c r="GW7" s="6"/>
      <c r="GX7" s="6"/>
      <c r="GY7" s="6"/>
      <c r="GZ7" s="6"/>
      <c r="HA7" s="6"/>
      <c r="HB7" s="6"/>
      <c r="HC7" s="6"/>
      <c r="HD7" s="6"/>
      <c r="HE7" s="6"/>
      <c r="HF7" s="6"/>
      <c r="HG7" s="6"/>
      <c r="HH7" s="6"/>
      <c r="HI7" s="6"/>
      <c r="HJ7" s="6"/>
      <c r="HK7" s="6"/>
      <c r="HL7" s="6"/>
      <c r="HM7" s="6"/>
      <c r="HN7" s="6"/>
      <c r="HO7" s="6"/>
      <c r="HP7" s="6"/>
      <c r="HQ7" s="6"/>
      <c r="HR7" s="6"/>
      <c r="HS7" s="6"/>
      <c r="HT7" s="6"/>
      <c r="HU7" s="6"/>
      <c r="HV7" s="6"/>
      <c r="HW7" s="6"/>
      <c r="HX7" s="6"/>
      <c r="HY7" s="6"/>
      <c r="HZ7" s="6"/>
      <c r="IA7" s="6"/>
      <c r="IB7" s="6"/>
      <c r="IC7" s="6"/>
      <c r="ID7" s="6"/>
      <c r="IE7" s="6"/>
      <c r="IF7" s="6"/>
      <c r="IG7" s="6"/>
      <c r="IH7" s="6"/>
      <c r="II7" s="6"/>
      <c r="IJ7" s="6"/>
      <c r="IK7" s="6"/>
      <c r="IL7" s="6"/>
      <c r="IM7" s="6"/>
      <c r="IN7" s="6"/>
      <c r="IO7" s="6"/>
      <c r="IP7" s="6"/>
      <c r="IQ7" s="6"/>
      <c r="IR7" s="6"/>
      <c r="IS7" s="6"/>
      <c r="IT7" s="6"/>
      <c r="IU7" s="6"/>
      <c r="IV7" s="6"/>
      <c r="IW7" s="6"/>
      <c r="IX7" s="6"/>
      <c r="IY7" s="6"/>
      <c r="IZ7" s="6"/>
      <c r="JA7" s="6"/>
      <c r="JB7" s="6"/>
      <c r="JC7" s="6"/>
      <c r="JD7" s="6"/>
      <c r="JE7" s="6"/>
      <c r="JF7" s="6"/>
      <c r="JG7" s="6"/>
      <c r="JH7" s="6"/>
      <c r="JI7" s="6"/>
      <c r="JJ7" s="6"/>
      <c r="JK7" s="6"/>
      <c r="JL7" s="6"/>
      <c r="JM7" s="6"/>
      <c r="JN7" s="6"/>
      <c r="JO7" s="6"/>
      <c r="JP7" s="6"/>
      <c r="JQ7" s="6"/>
      <c r="JR7" s="6"/>
      <c r="JS7" s="6"/>
      <c r="JT7" s="6"/>
      <c r="JU7" s="6"/>
      <c r="JV7" s="6"/>
      <c r="JW7" s="6"/>
      <c r="JX7" s="6"/>
      <c r="JY7" s="6"/>
      <c r="JZ7" s="6"/>
      <c r="KA7" s="6"/>
      <c r="KB7" s="6"/>
      <c r="KC7" s="6"/>
      <c r="KD7" s="6"/>
      <c r="KE7" s="6"/>
      <c r="KF7" s="6"/>
      <c r="KG7" s="6"/>
      <c r="KH7" s="6"/>
      <c r="KI7" s="6"/>
      <c r="KJ7" s="6"/>
      <c r="KK7" s="6"/>
      <c r="KL7" s="6"/>
      <c r="KM7" s="6"/>
      <c r="KN7" s="6"/>
      <c r="KO7" s="6"/>
      <c r="KP7" s="6"/>
      <c r="KQ7" s="6"/>
      <c r="KR7" s="6"/>
      <c r="KS7" s="6"/>
      <c r="KT7" s="6"/>
      <c r="KU7" s="6"/>
      <c r="KV7" s="6"/>
      <c r="KW7" s="6"/>
      <c r="KX7" s="6"/>
      <c r="KY7" s="6"/>
      <c r="KZ7" s="6"/>
      <c r="LA7" s="6"/>
      <c r="LB7" s="6"/>
      <c r="LC7" s="6"/>
      <c r="LD7" s="6"/>
      <c r="LE7" s="6"/>
      <c r="LF7" s="6"/>
      <c r="LG7" s="6"/>
      <c r="LH7" s="6"/>
      <c r="LI7" s="6"/>
      <c r="LJ7" s="6"/>
      <c r="LK7" s="6"/>
      <c r="LL7" s="6"/>
      <c r="LM7" s="6"/>
      <c r="LN7" s="6"/>
      <c r="LO7" s="6"/>
      <c r="LP7" s="6"/>
      <c r="LQ7" s="6"/>
      <c r="LR7" s="6"/>
      <c r="LS7" s="6"/>
      <c r="LT7" s="6"/>
      <c r="LU7" s="6"/>
      <c r="LV7" s="6"/>
      <c r="LW7" s="6"/>
      <c r="LX7" s="6"/>
      <c r="LY7" s="6"/>
      <c r="LZ7" s="6"/>
      <c r="MA7" s="6"/>
      <c r="MB7" s="6"/>
      <c r="MC7" s="6"/>
      <c r="MD7" s="6"/>
      <c r="ME7" s="6"/>
      <c r="MF7" s="6"/>
      <c r="MG7" s="6"/>
      <c r="MH7" s="6"/>
      <c r="MI7" s="6"/>
      <c r="MJ7" s="6"/>
      <c r="MK7" s="6"/>
      <c r="ML7" s="6"/>
      <c r="MM7" s="6"/>
      <c r="MN7" s="6"/>
      <c r="MO7" s="6"/>
      <c r="MP7" s="6"/>
      <c r="MQ7" s="6"/>
      <c r="MR7" s="6"/>
      <c r="MS7" s="6"/>
      <c r="MT7" s="6"/>
      <c r="MU7" s="6"/>
      <c r="MV7" s="6"/>
      <c r="MW7" s="6"/>
      <c r="MX7" s="6"/>
      <c r="MY7" s="6"/>
      <c r="MZ7" s="6"/>
      <c r="NA7" s="6"/>
      <c r="NB7" s="6"/>
      <c r="NC7" s="6"/>
      <c r="ND7" s="6"/>
      <c r="NE7" s="6"/>
      <c r="NF7" s="6"/>
      <c r="NG7" s="6"/>
      <c r="NH7" s="6"/>
      <c r="NI7" s="6"/>
      <c r="NJ7" s="6"/>
      <c r="NK7" s="6"/>
      <c r="NL7" s="6"/>
      <c r="NM7" s="6"/>
      <c r="NN7" s="6"/>
      <c r="NO7" s="6"/>
      <c r="NP7" s="6"/>
      <c r="NQ7" s="6"/>
      <c r="NR7" s="6"/>
      <c r="NS7" s="6"/>
      <c r="NT7" s="6"/>
      <c r="NU7" s="6"/>
      <c r="NV7" s="6"/>
      <c r="NW7" s="6"/>
      <c r="NX7" s="6"/>
      <c r="NY7" s="6"/>
      <c r="NZ7" s="6"/>
      <c r="OA7" s="6"/>
      <c r="OB7" s="6"/>
      <c r="OC7" s="6"/>
      <c r="OD7" s="6"/>
      <c r="OE7" s="6"/>
      <c r="OF7" s="6"/>
      <c r="OG7" s="6"/>
      <c r="OH7" s="6"/>
      <c r="OI7" s="6"/>
      <c r="OJ7" s="6"/>
      <c r="OK7" s="6"/>
      <c r="OL7" s="6"/>
      <c r="OM7" s="6"/>
      <c r="ON7" s="6"/>
      <c r="OO7" s="6"/>
      <c r="OP7" s="6"/>
      <c r="OQ7" s="6"/>
      <c r="OR7" s="6"/>
      <c r="OS7" s="6"/>
      <c r="OT7" s="6"/>
      <c r="OU7" s="6"/>
      <c r="OV7" s="6"/>
      <c r="OW7" s="6"/>
      <c r="OX7" s="6"/>
      <c r="OY7" s="6"/>
      <c r="OZ7" s="6"/>
      <c r="PA7" s="6"/>
      <c r="PB7" s="6"/>
      <c r="PC7" s="6"/>
      <c r="PD7" s="6"/>
      <c r="PE7" s="6"/>
      <c r="PF7" s="6"/>
      <c r="PG7" s="6"/>
      <c r="PH7" s="6"/>
      <c r="PI7" s="6"/>
      <c r="PJ7" s="6"/>
      <c r="PK7" s="6"/>
      <c r="PL7" s="6"/>
      <c r="PM7" s="6"/>
      <c r="PN7" s="6"/>
      <c r="PO7" s="6"/>
      <c r="PP7" s="6"/>
      <c r="PQ7" s="6"/>
      <c r="PR7" s="6"/>
      <c r="PS7" s="6"/>
      <c r="PT7" s="6"/>
      <c r="PU7" s="6"/>
      <c r="PV7" s="6"/>
      <c r="PW7" s="6"/>
      <c r="PX7" s="6"/>
      <c r="PY7" s="6"/>
      <c r="PZ7" s="6"/>
      <c r="QA7" s="6"/>
      <c r="QB7" s="6"/>
      <c r="QC7" s="6"/>
      <c r="QD7" s="6"/>
      <c r="QE7" s="6"/>
      <c r="QF7" s="6"/>
      <c r="QG7" s="6"/>
      <c r="QH7" s="6"/>
      <c r="QI7" s="6"/>
      <c r="QJ7" s="6"/>
      <c r="QK7" s="6"/>
      <c r="QL7" s="6"/>
      <c r="QM7" s="6"/>
      <c r="QN7" s="6"/>
      <c r="QO7" s="6"/>
      <c r="QP7" s="6"/>
      <c r="QQ7" s="6"/>
      <c r="QR7" s="6"/>
      <c r="QS7" s="6"/>
      <c r="QT7" s="6"/>
      <c r="QU7" s="6"/>
      <c r="QV7" s="6"/>
      <c r="QW7" s="6"/>
      <c r="QX7" s="6"/>
      <c r="QY7" s="6"/>
      <c r="QZ7" s="6"/>
      <c r="RA7" s="6"/>
      <c r="RB7" s="6"/>
      <c r="RC7" s="6"/>
      <c r="RD7" s="6"/>
      <c r="RE7" s="6"/>
      <c r="RF7" s="6"/>
      <c r="RG7" s="6"/>
      <c r="RH7" s="6"/>
      <c r="RI7" s="6"/>
      <c r="RJ7" s="6"/>
      <c r="RK7" s="6"/>
      <c r="RL7" s="6"/>
      <c r="RM7" s="6"/>
      <c r="RN7" s="6"/>
      <c r="RO7" s="6"/>
      <c r="RP7" s="6"/>
      <c r="RQ7" s="6"/>
      <c r="RR7" s="6"/>
      <c r="RS7" s="6"/>
      <c r="RT7" s="6"/>
      <c r="RU7" s="6"/>
      <c r="RV7" s="6"/>
      <c r="RW7" s="6"/>
      <c r="RX7" s="6"/>
      <c r="RY7" s="6"/>
      <c r="RZ7" s="6"/>
      <c r="SA7" s="6"/>
      <c r="SB7" s="6"/>
      <c r="SC7" s="6"/>
      <c r="SD7" s="6"/>
      <c r="SE7" s="6"/>
      <c r="SF7" s="6"/>
      <c r="SG7" s="6"/>
      <c r="SH7" s="6"/>
      <c r="SI7" s="6"/>
      <c r="SJ7" s="6"/>
      <c r="SK7" s="6"/>
      <c r="SL7" s="6"/>
      <c r="SM7" s="6"/>
      <c r="SN7" s="6"/>
      <c r="SO7" s="6"/>
      <c r="SP7" s="6"/>
      <c r="SQ7" s="6"/>
      <c r="SR7" s="6"/>
      <c r="SS7" s="6"/>
      <c r="ST7" s="6"/>
      <c r="SU7" s="6"/>
      <c r="SV7" s="6"/>
      <c r="SW7" s="6"/>
      <c r="SX7" s="6"/>
      <c r="SY7" s="6"/>
      <c r="SZ7" s="6"/>
      <c r="TA7" s="6"/>
      <c r="TB7" s="6"/>
      <c r="TC7" s="6"/>
      <c r="TD7" s="6"/>
      <c r="TE7" s="6"/>
      <c r="TF7" s="6"/>
      <c r="TG7" s="6"/>
      <c r="TH7" s="6"/>
      <c r="TI7" s="6"/>
      <c r="TJ7" s="6"/>
      <c r="TK7" s="6"/>
      <c r="TL7" s="6"/>
      <c r="TM7" s="6"/>
      <c r="TN7" s="6"/>
      <c r="TO7" s="6"/>
      <c r="TP7" s="6"/>
      <c r="TQ7" s="6"/>
      <c r="TR7" s="6"/>
      <c r="TS7" s="6"/>
      <c r="TT7" s="6"/>
      <c r="TU7" s="6"/>
      <c r="TV7" s="6"/>
      <c r="TW7" s="6"/>
      <c r="TX7" s="6"/>
      <c r="TY7" s="6"/>
      <c r="TZ7" s="6"/>
      <c r="UA7" s="6"/>
      <c r="UB7" s="6"/>
      <c r="UC7" s="6"/>
      <c r="UD7" s="6"/>
      <c r="UE7" s="6"/>
      <c r="UF7" s="6"/>
      <c r="UG7" s="6"/>
      <c r="UH7" s="6"/>
      <c r="UI7" s="6"/>
      <c r="UJ7" s="6"/>
      <c r="UK7" s="6"/>
      <c r="UL7" s="6"/>
      <c r="UM7" s="6"/>
      <c r="UN7" s="6"/>
      <c r="UO7" s="6"/>
      <c r="UP7" s="6"/>
      <c r="UQ7" s="6"/>
      <c r="UR7" s="6"/>
      <c r="US7" s="6"/>
      <c r="UT7" s="6"/>
      <c r="UU7" s="6"/>
      <c r="UV7" s="6"/>
      <c r="UW7" s="6"/>
      <c r="UX7" s="6"/>
      <c r="UY7" s="6"/>
      <c r="UZ7" s="6"/>
      <c r="VA7" s="6"/>
      <c r="VB7" s="6"/>
      <c r="VC7" s="6"/>
      <c r="VD7" s="6"/>
      <c r="VE7" s="6"/>
      <c r="VF7" s="6"/>
      <c r="VG7" s="6"/>
      <c r="VH7" s="6"/>
      <c r="VI7" s="6"/>
      <c r="VJ7" s="6"/>
      <c r="VK7" s="6"/>
      <c r="VL7" s="6"/>
      <c r="VM7" s="6"/>
      <c r="VN7" s="6"/>
      <c r="VO7" s="6"/>
      <c r="VP7" s="6"/>
      <c r="VQ7" s="6"/>
      <c r="VR7" s="6"/>
      <c r="VS7" s="6"/>
      <c r="VT7" s="6"/>
      <c r="VU7" s="6"/>
      <c r="VV7" s="6"/>
      <c r="VW7" s="6"/>
      <c r="VX7" s="6"/>
      <c r="VY7" s="6"/>
      <c r="VZ7" s="6"/>
      <c r="WA7" s="6"/>
      <c r="WB7" s="6"/>
      <c r="WC7" s="6"/>
      <c r="WD7" s="6"/>
      <c r="WE7" s="6"/>
      <c r="WF7" s="6"/>
      <c r="WG7" s="6"/>
      <c r="WH7" s="6"/>
      <c r="WI7" s="6"/>
      <c r="WJ7" s="6"/>
      <c r="WK7" s="6"/>
      <c r="WL7" s="6"/>
      <c r="WM7" s="6"/>
      <c r="WN7" s="6"/>
      <c r="WO7" s="6"/>
      <c r="WP7" s="6"/>
      <c r="WQ7" s="6"/>
      <c r="WR7" s="6"/>
      <c r="WS7" s="6"/>
      <c r="WT7" s="6"/>
      <c r="WU7" s="6"/>
      <c r="WV7" s="6"/>
      <c r="WW7" s="6"/>
      <c r="WX7" s="6"/>
      <c r="WY7" s="6"/>
      <c r="WZ7" s="6"/>
      <c r="XA7" s="6"/>
      <c r="XB7" s="6"/>
      <c r="XC7" s="6"/>
      <c r="XD7" s="6"/>
      <c r="XE7" s="6"/>
      <c r="XF7" s="6"/>
      <c r="XG7" s="6"/>
      <c r="XH7" s="6"/>
      <c r="XI7" s="6"/>
      <c r="XJ7" s="6"/>
      <c r="XK7" s="6"/>
      <c r="XL7" s="6"/>
      <c r="XM7" s="6"/>
      <c r="XN7" s="6"/>
      <c r="XO7" s="6"/>
      <c r="XP7" s="6"/>
      <c r="XQ7" s="6"/>
      <c r="XR7" s="6"/>
      <c r="XS7" s="6"/>
      <c r="XT7" s="6"/>
      <c r="XU7" s="6"/>
      <c r="XV7" s="6"/>
      <c r="XW7" s="6"/>
      <c r="XX7" s="6"/>
      <c r="XY7" s="6"/>
      <c r="XZ7" s="6"/>
      <c r="YA7" s="6"/>
      <c r="YB7" s="6"/>
      <c r="YC7" s="6"/>
      <c r="YD7" s="6"/>
      <c r="YE7" s="6"/>
      <c r="YF7" s="6"/>
      <c r="YG7" s="6"/>
      <c r="YH7" s="6"/>
      <c r="YI7" s="6"/>
      <c r="YJ7" s="6"/>
      <c r="YK7" s="6"/>
      <c r="YL7" s="6"/>
      <c r="YM7" s="6"/>
      <c r="YN7" s="6"/>
      <c r="YO7" s="6"/>
      <c r="YP7" s="6"/>
      <c r="YQ7" s="6"/>
      <c r="YR7" s="6"/>
      <c r="YS7" s="6"/>
      <c r="YT7" s="6"/>
      <c r="YU7" s="6"/>
      <c r="YV7" s="6"/>
      <c r="YW7" s="6"/>
      <c r="YX7" s="6"/>
      <c r="YY7" s="6"/>
      <c r="YZ7" s="6"/>
      <c r="ZA7" s="6"/>
      <c r="ZB7" s="6"/>
      <c r="ZC7" s="6"/>
      <c r="ZD7" s="6"/>
      <c r="ZE7" s="6"/>
      <c r="ZF7" s="6"/>
      <c r="ZG7" s="6"/>
      <c r="ZH7" s="6"/>
      <c r="ZI7" s="6"/>
      <c r="ZJ7" s="6"/>
      <c r="ZK7" s="6"/>
      <c r="ZL7" s="6"/>
      <c r="ZM7" s="6"/>
      <c r="ZN7" s="6"/>
      <c r="ZO7" s="6"/>
      <c r="ZP7" s="6"/>
      <c r="ZQ7" s="6"/>
      <c r="ZR7" s="6"/>
      <c r="ZS7" s="6"/>
      <c r="ZT7" s="6"/>
      <c r="ZU7" s="6"/>
      <c r="ZV7" s="6"/>
      <c r="ZW7" s="6"/>
      <c r="ZX7" s="6"/>
      <c r="ZY7" s="6"/>
      <c r="ZZ7" s="6"/>
      <c r="AAA7" s="6"/>
      <c r="AAB7" s="6"/>
      <c r="AAC7" s="6"/>
      <c r="AAD7" s="6"/>
      <c r="AAE7" s="6"/>
      <c r="AAF7" s="6"/>
      <c r="AAG7" s="6"/>
      <c r="AAH7" s="6"/>
      <c r="AAI7" s="6"/>
      <c r="AAJ7" s="6"/>
      <c r="AAK7" s="6"/>
      <c r="AAL7" s="6"/>
      <c r="AAM7" s="6"/>
      <c r="AAN7" s="6"/>
      <c r="AAO7" s="6"/>
      <c r="AAP7" s="6"/>
      <c r="AAQ7" s="6"/>
      <c r="AAR7" s="6"/>
      <c r="AAS7" s="6"/>
      <c r="AAT7" s="6"/>
      <c r="AAU7" s="6"/>
      <c r="AAV7" s="6"/>
      <c r="AAW7" s="6"/>
      <c r="AAX7" s="6"/>
      <c r="AAY7" s="6"/>
      <c r="AAZ7" s="6"/>
      <c r="ABA7" s="6"/>
      <c r="ABB7" s="6"/>
      <c r="ABC7" s="6"/>
      <c r="ABD7" s="6"/>
      <c r="ABE7" s="6"/>
      <c r="ABF7" s="6"/>
      <c r="ABG7" s="6"/>
      <c r="ABH7" s="6"/>
      <c r="ABI7" s="6"/>
      <c r="ABJ7" s="6"/>
      <c r="ABK7" s="6"/>
      <c r="ABL7" s="6"/>
      <c r="ABM7" s="6"/>
      <c r="ABN7" s="6"/>
      <c r="ABO7" s="6"/>
      <c r="ABP7" s="6"/>
      <c r="ABQ7" s="6"/>
      <c r="ABR7" s="6"/>
      <c r="ABS7" s="6"/>
      <c r="ABT7" s="6"/>
      <c r="ABU7" s="6"/>
      <c r="ABV7" s="6"/>
      <c r="ABW7" s="6"/>
      <c r="ABX7" s="6"/>
      <c r="ABY7" s="6"/>
      <c r="ABZ7" s="6"/>
      <c r="ACA7" s="6"/>
      <c r="ACB7" s="6"/>
      <c r="ACC7" s="6"/>
      <c r="ACD7" s="6"/>
      <c r="ACE7" s="6"/>
      <c r="ACF7" s="6"/>
      <c r="ACG7" s="6"/>
      <c r="ACH7" s="6"/>
      <c r="ACI7" s="6"/>
      <c r="ACJ7" s="6"/>
      <c r="ACK7" s="6"/>
      <c r="ACL7" s="6"/>
      <c r="ACM7" s="6"/>
      <c r="ACN7" s="6"/>
      <c r="ACO7" s="6"/>
      <c r="ACP7" s="6"/>
      <c r="ACQ7" s="6"/>
      <c r="ACR7" s="6"/>
      <c r="ACS7" s="6"/>
      <c r="ACT7" s="6"/>
      <c r="ACU7" s="6"/>
      <c r="ACV7" s="6"/>
      <c r="ACW7" s="6"/>
      <c r="ACX7" s="6"/>
      <c r="ACY7" s="6"/>
      <c r="ACZ7" s="6"/>
      <c r="ADA7" s="6"/>
      <c r="ADB7" s="6"/>
      <c r="ADC7" s="6"/>
      <c r="ADD7" s="6"/>
      <c r="ADE7" s="6"/>
      <c r="ADF7" s="6"/>
      <c r="ADG7" s="6"/>
      <c r="ADH7" s="6"/>
      <c r="ADI7" s="6"/>
      <c r="ADJ7" s="6"/>
      <c r="ADK7" s="6"/>
      <c r="ADL7" s="6"/>
      <c r="ADM7" s="6"/>
      <c r="ADN7" s="6"/>
      <c r="ADO7" s="6"/>
      <c r="ADP7" s="6"/>
      <c r="ADQ7" s="6"/>
      <c r="ADR7" s="6"/>
      <c r="ADS7" s="6"/>
      <c r="ADT7" s="6"/>
      <c r="ADU7" s="6"/>
      <c r="ADV7" s="6"/>
      <c r="ADW7" s="6"/>
      <c r="ADX7" s="6"/>
      <c r="ADY7" s="6"/>
      <c r="ADZ7" s="6"/>
      <c r="AEA7" s="6"/>
      <c r="AEB7" s="6"/>
      <c r="AEC7" s="6"/>
      <c r="AED7" s="6"/>
      <c r="AEE7" s="6"/>
      <c r="AEF7" s="6"/>
      <c r="AEG7" s="6"/>
      <c r="AEH7" s="6"/>
      <c r="AEI7" s="6"/>
      <c r="AEJ7" s="6"/>
      <c r="AEK7" s="6"/>
      <c r="AEL7" s="6"/>
      <c r="AEM7" s="6"/>
      <c r="AEN7" s="6"/>
      <c r="AEO7" s="6"/>
      <c r="AEP7" s="6"/>
      <c r="AEQ7" s="6"/>
      <c r="AER7" s="6"/>
      <c r="AES7" s="6"/>
      <c r="AET7" s="6"/>
      <c r="AEU7" s="6"/>
      <c r="AEV7" s="6"/>
      <c r="AEW7" s="6"/>
      <c r="AEX7" s="6"/>
      <c r="AEY7" s="6"/>
      <c r="AEZ7" s="6"/>
      <c r="AFA7" s="6"/>
      <c r="AFB7" s="6"/>
      <c r="AFC7" s="6"/>
      <c r="AFD7" s="6"/>
      <c r="AFE7" s="6"/>
      <c r="AFF7" s="6"/>
      <c r="AFG7" s="6"/>
      <c r="AFH7" s="6"/>
      <c r="AFI7" s="6"/>
      <c r="AFJ7" s="6"/>
      <c r="AFK7" s="6"/>
      <c r="AFL7" s="6"/>
      <c r="AFM7" s="6"/>
      <c r="AFN7" s="6"/>
      <c r="AFO7" s="6"/>
      <c r="AFP7" s="6"/>
      <c r="AFQ7" s="6"/>
      <c r="AFR7" s="6"/>
      <c r="AFS7" s="6"/>
      <c r="AFT7" s="6"/>
      <c r="AFU7" s="6"/>
      <c r="AFV7" s="6"/>
      <c r="AFW7" s="6"/>
      <c r="AFX7" s="6"/>
      <c r="AFY7" s="6"/>
      <c r="AFZ7" s="6"/>
      <c r="AGA7" s="6"/>
      <c r="AGB7" s="6"/>
      <c r="AGC7" s="6"/>
      <c r="AGD7" s="6"/>
      <c r="AGE7" s="6"/>
      <c r="AGF7" s="6"/>
      <c r="AGG7" s="6"/>
      <c r="AGH7" s="6"/>
      <c r="AGI7" s="6"/>
      <c r="AGJ7" s="6"/>
      <c r="AGK7" s="6"/>
      <c r="AGL7" s="6"/>
      <c r="AGM7" s="6"/>
      <c r="AGN7" s="6"/>
      <c r="AGO7" s="6"/>
      <c r="AGP7" s="6"/>
      <c r="AGQ7" s="6"/>
      <c r="AGR7" s="6"/>
      <c r="AGS7" s="6"/>
      <c r="AGT7" s="6"/>
      <c r="AGU7" s="6"/>
      <c r="AGV7" s="6"/>
      <c r="AGW7" s="6"/>
      <c r="AGX7" s="6"/>
      <c r="AGY7" s="6"/>
      <c r="AGZ7" s="6"/>
      <c r="AHA7" s="6"/>
      <c r="AHB7" s="6"/>
      <c r="AHC7" s="6"/>
      <c r="AHD7" s="6"/>
      <c r="AHE7" s="6"/>
      <c r="AHF7" s="6"/>
      <c r="AHG7" s="6"/>
      <c r="AHH7" s="6"/>
      <c r="AHI7" s="6"/>
      <c r="AHJ7" s="6"/>
      <c r="AHK7" s="6"/>
      <c r="AHL7" s="6"/>
      <c r="AHM7" s="6"/>
      <c r="AHN7" s="6"/>
      <c r="AHO7" s="6"/>
      <c r="AHP7" s="6"/>
      <c r="AHQ7" s="6"/>
      <c r="AHR7" s="6"/>
      <c r="AHS7" s="6"/>
      <c r="AHT7" s="6"/>
      <c r="AHU7" s="6"/>
      <c r="AHV7" s="6"/>
      <c r="AHW7" s="6"/>
      <c r="AHX7" s="6"/>
      <c r="AHY7" s="6"/>
      <c r="AHZ7" s="6"/>
      <c r="AIA7" s="6"/>
      <c r="AIB7" s="6"/>
      <c r="AIC7" s="6"/>
      <c r="AID7" s="6"/>
      <c r="AIE7" s="6"/>
      <c r="AIF7" s="6"/>
      <c r="AIG7" s="6"/>
      <c r="AIH7" s="6"/>
      <c r="AII7" s="6"/>
      <c r="AIJ7" s="6"/>
      <c r="AIK7" s="6"/>
      <c r="AIL7" s="6"/>
      <c r="AIM7" s="6"/>
      <c r="AIN7" s="6"/>
      <c r="AIO7" s="6"/>
      <c r="AIP7" s="6"/>
      <c r="AIQ7" s="6"/>
      <c r="AIR7" s="6"/>
      <c r="AIS7" s="6"/>
      <c r="AIT7" s="6"/>
      <c r="AIU7" s="6"/>
      <c r="AIV7" s="6"/>
      <c r="AIW7" s="6"/>
      <c r="AIX7" s="6"/>
      <c r="AIY7" s="6"/>
      <c r="AIZ7" s="6"/>
      <c r="AJA7" s="6"/>
      <c r="AJB7" s="6"/>
      <c r="AJC7" s="6"/>
      <c r="AJD7" s="6"/>
      <c r="AJE7" s="6"/>
      <c r="AJF7" s="6"/>
      <c r="AJG7" s="6"/>
      <c r="AJH7" s="6"/>
      <c r="AJI7" s="6"/>
      <c r="AJJ7" s="6"/>
      <c r="AJK7" s="6"/>
      <c r="AJL7" s="6"/>
      <c r="AJM7" s="6"/>
      <c r="AJN7" s="6"/>
      <c r="AJO7" s="6"/>
      <c r="AJP7" s="6"/>
      <c r="AJQ7" s="6"/>
      <c r="AJR7" s="6"/>
      <c r="AJS7" s="6"/>
      <c r="AJT7" s="6"/>
      <c r="AJU7" s="6"/>
      <c r="AJV7" s="6"/>
      <c r="AJW7" s="6"/>
      <c r="AJX7" s="6"/>
      <c r="AJY7" s="6"/>
      <c r="AJZ7" s="6"/>
      <c r="AKA7" s="6"/>
      <c r="AKB7" s="6"/>
      <c r="AKC7" s="6"/>
      <c r="AKD7" s="6"/>
      <c r="AKE7" s="6"/>
      <c r="AKF7" s="6"/>
      <c r="AKG7" s="6"/>
      <c r="AKH7" s="6"/>
      <c r="AKI7" s="6"/>
      <c r="AKJ7" s="6"/>
      <c r="AKK7" s="6"/>
      <c r="AKL7" s="6"/>
      <c r="AKM7" s="6"/>
      <c r="AKN7" s="6"/>
      <c r="AKO7" s="6"/>
      <c r="AKP7" s="6"/>
      <c r="AKQ7" s="6"/>
      <c r="AKR7" s="6"/>
      <c r="AKS7" s="6"/>
      <c r="AKT7" s="6"/>
      <c r="AKU7" s="6"/>
      <c r="AKV7" s="6"/>
      <c r="AKW7" s="6"/>
      <c r="AKX7" s="6"/>
      <c r="AKY7" s="6"/>
      <c r="AKZ7" s="6"/>
      <c r="ALA7" s="6"/>
      <c r="ALB7" s="6"/>
      <c r="ALC7" s="6"/>
      <c r="ALD7" s="6"/>
      <c r="ALE7" s="6"/>
      <c r="ALF7" s="6"/>
      <c r="ALG7" s="6"/>
      <c r="ALH7" s="6"/>
      <c r="ALI7" s="6"/>
      <c r="ALJ7" s="6"/>
      <c r="ALK7" s="6"/>
      <c r="ALL7" s="6"/>
      <c r="ALM7" s="6"/>
      <c r="ALN7" s="6"/>
      <c r="ALO7" s="6"/>
      <c r="ALP7" s="6"/>
      <c r="ALQ7" s="6"/>
      <c r="ALR7" s="6"/>
      <c r="ALS7" s="6"/>
      <c r="ALT7" s="6"/>
      <c r="ALU7" s="6"/>
      <c r="ALV7" s="6"/>
      <c r="ALW7" s="6"/>
      <c r="ALX7" s="6"/>
      <c r="ALY7" s="6"/>
      <c r="ALZ7" s="6"/>
      <c r="AMA7" s="6"/>
      <c r="AMB7" s="6"/>
      <c r="AMC7" s="6"/>
      <c r="AMD7" s="6"/>
      <c r="AME7" s="6"/>
      <c r="AMF7" s="6"/>
      <c r="AMG7" s="6"/>
      <c r="AMH7" s="6"/>
      <c r="AMI7" s="6"/>
      <c r="AMJ7" s="6"/>
      <c r="AMK7" s="6"/>
      <c r="AML7" s="6"/>
      <c r="AMM7" s="6"/>
      <c r="AMN7" s="6"/>
      <c r="AMO7" s="6"/>
      <c r="AMP7" s="6"/>
      <c r="AMQ7" s="6"/>
      <c r="AMR7" s="6"/>
      <c r="AMS7" s="6"/>
      <c r="AMT7" s="6"/>
      <c r="AMU7" s="6"/>
      <c r="AMV7" s="6"/>
      <c r="AMW7" s="6"/>
      <c r="AMX7" s="6"/>
      <c r="AMY7" s="6"/>
      <c r="AMZ7" s="6"/>
      <c r="ANA7" s="6"/>
      <c r="ANB7" s="6"/>
      <c r="ANC7" s="6"/>
      <c r="AND7" s="6"/>
      <c r="ANE7" s="6"/>
      <c r="ANF7" s="6"/>
      <c r="ANG7" s="6"/>
      <c r="ANH7" s="6"/>
      <c r="ANI7" s="6"/>
      <c r="ANJ7" s="6"/>
      <c r="ANK7" s="6"/>
      <c r="ANL7" s="6"/>
      <c r="ANM7" s="6"/>
      <c r="ANN7" s="6"/>
      <c r="ANO7" s="6"/>
      <c r="ANP7" s="6"/>
      <c r="ANQ7" s="6"/>
      <c r="ANR7" s="6"/>
      <c r="ANS7" s="6"/>
      <c r="ANT7" s="6"/>
      <c r="ANU7" s="6"/>
      <c r="ANV7" s="6"/>
      <c r="ANW7" s="6"/>
      <c r="ANX7" s="6"/>
      <c r="ANY7" s="6"/>
      <c r="ANZ7" s="6"/>
      <c r="AOA7" s="6"/>
      <c r="AOB7" s="6"/>
      <c r="AOC7" s="6"/>
      <c r="AOD7" s="6"/>
      <c r="AOE7" s="6"/>
      <c r="AOF7" s="6"/>
      <c r="AOG7" s="6"/>
      <c r="AOH7" s="6"/>
      <c r="AOI7" s="6"/>
      <c r="AOJ7" s="6"/>
      <c r="AOK7" s="6"/>
      <c r="AOL7" s="6"/>
      <c r="AOM7" s="6"/>
      <c r="AON7" s="6"/>
      <c r="AOO7" s="6"/>
      <c r="AOP7" s="6"/>
      <c r="AOQ7" s="6"/>
      <c r="AOR7" s="6"/>
      <c r="AOS7" s="6"/>
      <c r="AOT7" s="6"/>
      <c r="AOU7" s="6"/>
      <c r="AOV7" s="6"/>
      <c r="AOW7" s="6"/>
      <c r="AOX7" s="6"/>
      <c r="AOY7" s="6"/>
      <c r="AOZ7" s="6"/>
      <c r="APA7" s="6"/>
      <c r="APB7" s="6"/>
      <c r="APC7" s="6"/>
      <c r="APD7" s="6"/>
      <c r="APE7" s="6"/>
      <c r="APF7" s="6"/>
      <c r="APG7" s="6"/>
      <c r="APH7" s="6"/>
      <c r="API7" s="6"/>
      <c r="APJ7" s="6"/>
      <c r="APK7" s="6"/>
      <c r="APL7" s="6"/>
      <c r="APM7" s="6"/>
      <c r="APN7" s="6"/>
      <c r="APO7" s="6"/>
      <c r="APP7" s="6"/>
      <c r="APQ7" s="6"/>
      <c r="APR7" s="6"/>
      <c r="APS7" s="6"/>
      <c r="APT7" s="6"/>
      <c r="APU7" s="6"/>
      <c r="APV7" s="6"/>
      <c r="APW7" s="6"/>
      <c r="APX7" s="6"/>
      <c r="APY7" s="6"/>
      <c r="APZ7" s="6"/>
      <c r="AQA7" s="6"/>
      <c r="AQB7" s="6"/>
      <c r="AQC7" s="6"/>
      <c r="AQD7" s="6"/>
      <c r="AQE7" s="6"/>
      <c r="AQF7" s="6"/>
      <c r="AQG7" s="6"/>
      <c r="AQH7" s="6"/>
      <c r="AQI7" s="6"/>
      <c r="AQJ7" s="6"/>
      <c r="AQK7" s="6"/>
      <c r="AQL7" s="6"/>
      <c r="AQM7" s="6"/>
      <c r="AQN7" s="6"/>
      <c r="AQO7" s="6"/>
      <c r="AQP7" s="6"/>
      <c r="AQQ7" s="6"/>
      <c r="AQR7" s="6"/>
      <c r="AQS7" s="6"/>
      <c r="AQT7" s="6"/>
      <c r="AQU7" s="6"/>
      <c r="AQV7" s="6"/>
      <c r="AQW7" s="6"/>
      <c r="AQX7" s="6"/>
      <c r="AQY7" s="6"/>
      <c r="AQZ7" s="6"/>
      <c r="ARA7" s="6"/>
      <c r="ARB7" s="6"/>
      <c r="ARC7" s="6"/>
      <c r="ARD7" s="6"/>
      <c r="ARE7" s="6"/>
      <c r="ARF7" s="6"/>
      <c r="ARG7" s="6"/>
      <c r="ARH7" s="6"/>
      <c r="ARI7" s="6"/>
      <c r="ARJ7" s="6"/>
      <c r="ARK7" s="6"/>
      <c r="ARL7" s="6"/>
      <c r="ARM7" s="6"/>
      <c r="ARN7" s="6"/>
      <c r="ARO7" s="6"/>
      <c r="ARP7" s="6"/>
      <c r="ARQ7" s="6"/>
      <c r="ARR7" s="6"/>
      <c r="ARS7" s="6"/>
      <c r="ART7" s="6"/>
      <c r="ARU7" s="6"/>
      <c r="ARV7" s="6"/>
      <c r="ARW7" s="6"/>
      <c r="ARX7" s="6"/>
      <c r="ARY7" s="6"/>
      <c r="ARZ7" s="6"/>
      <c r="ASA7" s="6"/>
      <c r="ASB7" s="6"/>
      <c r="ASC7" s="6"/>
      <c r="ASD7" s="6"/>
      <c r="ASE7" s="6"/>
      <c r="ASF7" s="6"/>
      <c r="ASG7" s="6"/>
      <c r="ASH7" s="6"/>
      <c r="ASI7" s="6"/>
      <c r="ASJ7" s="6"/>
      <c r="ASK7" s="6"/>
      <c r="ASL7" s="6"/>
      <c r="ASM7" s="6"/>
      <c r="ASN7" s="6"/>
      <c r="ASO7" s="6"/>
      <c r="ASP7" s="6"/>
      <c r="ASQ7" s="6"/>
      <c r="ASR7" s="6"/>
      <c r="ASS7" s="6"/>
      <c r="AST7" s="6"/>
      <c r="ASU7" s="6"/>
      <c r="ASV7" s="6"/>
      <c r="ASW7" s="6"/>
      <c r="ASX7" s="6"/>
      <c r="ASY7" s="6"/>
      <c r="ASZ7" s="6"/>
      <c r="ATA7" s="6"/>
      <c r="ATB7" s="6"/>
      <c r="ATC7" s="6"/>
      <c r="ATD7" s="6"/>
      <c r="ATE7" s="6"/>
      <c r="ATF7" s="6"/>
      <c r="ATG7" s="6"/>
      <c r="ATH7" s="6"/>
      <c r="ATI7" s="6"/>
      <c r="ATJ7" s="6"/>
      <c r="ATK7" s="6"/>
      <c r="ATL7" s="6"/>
      <c r="ATM7" s="6"/>
      <c r="ATN7" s="6"/>
      <c r="ATO7" s="6"/>
      <c r="ATP7" s="6"/>
      <c r="ATQ7" s="6"/>
      <c r="ATR7" s="6"/>
      <c r="ATS7" s="6"/>
      <c r="ATT7" s="6"/>
      <c r="ATU7" s="6"/>
      <c r="ATV7" s="6"/>
      <c r="ATW7" s="6"/>
      <c r="ATX7" s="6"/>
      <c r="ATY7" s="6"/>
      <c r="ATZ7" s="6"/>
      <c r="AUA7" s="6"/>
      <c r="AUB7" s="6"/>
      <c r="AUC7" s="6"/>
      <c r="AUD7" s="6"/>
      <c r="AUE7" s="6"/>
      <c r="AUF7" s="6"/>
      <c r="AUG7" s="6"/>
      <c r="AUH7" s="6"/>
      <c r="AUI7" s="6"/>
      <c r="AUJ7" s="6"/>
      <c r="AUK7" s="6"/>
      <c r="AUL7" s="6"/>
      <c r="AUM7" s="6"/>
      <c r="AUN7" s="6"/>
      <c r="AUO7" s="6"/>
      <c r="AUP7" s="6"/>
      <c r="AUQ7" s="6"/>
      <c r="AUR7" s="6"/>
      <c r="AUS7" s="6"/>
      <c r="AUT7" s="6"/>
      <c r="AUU7" s="6"/>
      <c r="AUV7" s="6"/>
      <c r="AUW7" s="6"/>
      <c r="AUX7" s="6"/>
      <c r="AUY7" s="6"/>
      <c r="AUZ7" s="6"/>
      <c r="AVA7" s="6"/>
      <c r="AVB7" s="6"/>
      <c r="AVC7" s="6"/>
      <c r="AVD7" s="6"/>
      <c r="AVE7" s="6"/>
      <c r="AVF7" s="6"/>
      <c r="AVG7" s="6"/>
      <c r="AVH7" s="6"/>
      <c r="AVI7" s="6"/>
      <c r="AVJ7" s="6"/>
      <c r="AVK7" s="6"/>
      <c r="AVL7" s="6"/>
      <c r="AVM7" s="6"/>
      <c r="AVN7" s="6"/>
      <c r="AVO7" s="6"/>
      <c r="AVP7" s="6"/>
      <c r="AVQ7" s="6"/>
      <c r="AVR7" s="6"/>
      <c r="AVS7" s="6"/>
      <c r="AVT7" s="6"/>
      <c r="AVU7" s="6"/>
      <c r="AVV7" s="6"/>
      <c r="AVW7" s="6"/>
      <c r="AVX7" s="6"/>
      <c r="AVY7" s="6"/>
      <c r="AVZ7" s="6"/>
      <c r="AWA7" s="6"/>
      <c r="AWB7" s="6"/>
      <c r="AWC7" s="6"/>
      <c r="AWD7" s="6"/>
      <c r="AWE7" s="6"/>
      <c r="AWF7" s="6"/>
      <c r="AWG7" s="6"/>
      <c r="AWH7" s="6"/>
      <c r="AWI7" s="6"/>
      <c r="AWJ7" s="6"/>
      <c r="AWK7" s="6"/>
      <c r="AWL7" s="6"/>
      <c r="AWM7" s="6"/>
      <c r="AWN7" s="6"/>
      <c r="AWO7" s="6"/>
      <c r="AWP7" s="6"/>
      <c r="AWQ7" s="6"/>
      <c r="AWR7" s="6"/>
      <c r="AWS7" s="6"/>
      <c r="AWT7" s="6"/>
      <c r="AWU7" s="6"/>
      <c r="AWV7" s="6"/>
      <c r="AWW7" s="6"/>
      <c r="AWX7" s="6"/>
      <c r="AWY7" s="6"/>
      <c r="AWZ7" s="6"/>
      <c r="AXA7" s="6"/>
      <c r="AXB7" s="6"/>
      <c r="AXC7" s="6"/>
      <c r="AXD7" s="6"/>
      <c r="AXE7" s="6"/>
      <c r="AXF7" s="6"/>
      <c r="AXG7" s="6"/>
      <c r="AXH7" s="6"/>
      <c r="AXI7" s="6"/>
      <c r="AXJ7" s="6"/>
      <c r="AXK7" s="6"/>
      <c r="AXL7" s="6"/>
      <c r="AXM7" s="6"/>
      <c r="AXN7" s="6"/>
      <c r="AXO7" s="6"/>
      <c r="AXP7" s="6"/>
      <c r="AXQ7" s="6"/>
      <c r="AXR7" s="6"/>
      <c r="AXS7" s="6"/>
      <c r="AXT7" s="6"/>
      <c r="AXU7" s="6"/>
      <c r="AXV7" s="6"/>
      <c r="AXW7" s="6"/>
      <c r="AXX7" s="6"/>
      <c r="AXY7" s="6"/>
      <c r="AXZ7" s="6"/>
      <c r="AYA7" s="6"/>
      <c r="AYB7" s="6"/>
      <c r="AYC7" s="6"/>
      <c r="AYD7" s="6"/>
      <c r="AYE7" s="6"/>
      <c r="AYF7" s="6"/>
      <c r="AYG7" s="6"/>
      <c r="AYH7" s="6"/>
      <c r="AYI7" s="6"/>
      <c r="AYJ7" s="6"/>
      <c r="AYK7" s="6"/>
      <c r="AYL7" s="6"/>
      <c r="AYM7" s="6"/>
      <c r="AYN7" s="6"/>
      <c r="AYO7" s="6"/>
      <c r="AYP7" s="6"/>
      <c r="AYQ7" s="6"/>
      <c r="AYR7" s="6"/>
      <c r="AYS7" s="6"/>
      <c r="AYT7" s="6"/>
      <c r="AYU7" s="6"/>
      <c r="AYV7" s="6"/>
      <c r="AYW7" s="6"/>
      <c r="AYX7" s="6"/>
      <c r="AYY7" s="6"/>
      <c r="AYZ7" s="6"/>
      <c r="AZA7" s="6"/>
      <c r="AZB7" s="6"/>
      <c r="AZC7" s="6"/>
      <c r="AZD7" s="6"/>
      <c r="AZE7" s="6"/>
      <c r="AZF7" s="6"/>
      <c r="AZG7" s="6"/>
      <c r="AZH7" s="6"/>
      <c r="AZI7" s="6"/>
      <c r="AZJ7" s="6"/>
      <c r="AZK7" s="6"/>
      <c r="AZL7" s="6"/>
      <c r="AZM7" s="6"/>
      <c r="AZN7" s="6"/>
      <c r="AZO7" s="6"/>
      <c r="AZP7" s="6"/>
      <c r="AZQ7" s="6"/>
      <c r="AZR7" s="6"/>
      <c r="AZS7" s="6"/>
      <c r="AZT7" s="6"/>
      <c r="AZU7" s="6"/>
      <c r="AZV7" s="6"/>
      <c r="AZW7" s="6"/>
      <c r="AZX7" s="6"/>
      <c r="AZY7" s="6"/>
      <c r="AZZ7" s="6"/>
      <c r="BAA7" s="6"/>
      <c r="BAB7" s="6"/>
      <c r="BAC7" s="6"/>
      <c r="BAD7" s="6"/>
      <c r="BAE7" s="6"/>
      <c r="BAF7" s="6"/>
      <c r="BAG7" s="6"/>
      <c r="BAH7" s="6"/>
      <c r="BAI7" s="6"/>
      <c r="BAJ7" s="6"/>
      <c r="BAK7" s="6"/>
      <c r="BAL7" s="6"/>
      <c r="BAM7" s="6"/>
      <c r="BAN7" s="6"/>
      <c r="BAO7" s="6"/>
      <c r="BAP7" s="6"/>
      <c r="BAQ7" s="6"/>
      <c r="BAR7" s="6"/>
      <c r="BAS7" s="6"/>
      <c r="BAT7" s="6"/>
      <c r="BAU7" s="6"/>
      <c r="BAV7" s="6"/>
      <c r="BAW7" s="6"/>
      <c r="BAX7" s="6"/>
      <c r="BAY7" s="6"/>
      <c r="BAZ7" s="6"/>
      <c r="BBA7" s="6"/>
      <c r="BBB7" s="6"/>
      <c r="BBC7" s="6"/>
      <c r="BBD7" s="6"/>
      <c r="BBE7" s="6"/>
      <c r="BBF7" s="6"/>
      <c r="BBG7" s="6"/>
      <c r="BBH7" s="6"/>
      <c r="BBI7" s="6"/>
      <c r="BBJ7" s="6"/>
      <c r="BBK7" s="6"/>
      <c r="BBL7" s="6"/>
      <c r="BBM7" s="6"/>
      <c r="BBN7" s="6"/>
      <c r="BBO7" s="6"/>
      <c r="BBP7" s="6"/>
      <c r="BBQ7" s="6"/>
      <c r="BBR7" s="6"/>
      <c r="BBS7" s="6"/>
      <c r="BBT7" s="6"/>
      <c r="BBU7" s="6"/>
      <c r="BBV7" s="6"/>
      <c r="BBW7" s="6"/>
      <c r="BBX7" s="6"/>
      <c r="BBY7" s="6"/>
      <c r="BBZ7" s="6"/>
      <c r="BCA7" s="6"/>
      <c r="BCB7" s="6"/>
      <c r="BCC7" s="6"/>
      <c r="BCD7" s="6"/>
      <c r="BCE7" s="6"/>
      <c r="BCF7" s="6"/>
      <c r="BCG7" s="6"/>
      <c r="BCH7" s="1"/>
      <c r="BCI7" s="1"/>
      <c r="BCJ7" s="1"/>
      <c r="BCK7" s="1"/>
      <c r="BCL7" s="1"/>
      <c r="BCM7" s="1"/>
      <c r="BCN7" s="1"/>
      <c r="BCO7" s="1"/>
      <c r="BCP7" s="1"/>
      <c r="BCQ7" s="1"/>
      <c r="BCR7" s="1"/>
      <c r="BCS7" s="1"/>
      <c r="BCT7" s="1"/>
      <c r="BCU7" s="1"/>
      <c r="BCV7" s="1"/>
      <c r="BCW7" s="1"/>
      <c r="BCX7" s="1"/>
      <c r="BCY7" s="1"/>
      <c r="BCZ7" s="1"/>
      <c r="BDA7" s="1"/>
      <c r="BDB7" s="1"/>
      <c r="BDC7" s="1"/>
      <c r="BDD7" s="1"/>
      <c r="BDE7" s="1"/>
      <c r="BDF7" s="1"/>
      <c r="BDG7" s="1"/>
      <c r="BDH7" s="1"/>
      <c r="BDI7" s="1"/>
      <c r="BDJ7" s="1"/>
      <c r="BDK7" s="1"/>
      <c r="BDL7" s="1"/>
      <c r="BDM7" s="1"/>
      <c r="BDN7" s="1"/>
      <c r="BDO7" s="1"/>
      <c r="BDP7" s="1"/>
      <c r="BDQ7" s="1"/>
      <c r="BDR7" s="1"/>
      <c r="BDS7" s="1"/>
      <c r="BDT7" s="1"/>
      <c r="BDU7" s="1"/>
      <c r="BDV7" s="1"/>
      <c r="BDW7" s="1"/>
      <c r="BDX7" s="1"/>
      <c r="BDY7" s="1"/>
      <c r="BDZ7" s="1"/>
      <c r="BEA7" s="1"/>
      <c r="BEB7" s="1"/>
      <c r="BEC7" s="1"/>
      <c r="BED7" s="1"/>
    </row>
    <row r="8" spans="1:1486" ht="27" customHeight="1">
      <c r="A8" s="193"/>
      <c r="B8" s="141" t="s">
        <v>56</v>
      </c>
      <c r="C8" s="193"/>
      <c r="D8" s="463"/>
      <c r="E8" s="193"/>
      <c r="F8" s="193"/>
      <c r="G8" s="193"/>
      <c r="H8" s="193"/>
      <c r="I8" s="193"/>
      <c r="J8" s="193"/>
      <c r="K8" s="193"/>
      <c r="L8" s="227"/>
      <c r="M8" s="187"/>
      <c r="N8" s="227"/>
      <c r="O8" s="187"/>
      <c r="P8" s="29" t="s">
        <v>57</v>
      </c>
      <c r="Q8" s="30" t="s">
        <v>58</v>
      </c>
      <c r="R8" s="30" t="s">
        <v>59</v>
      </c>
      <c r="S8" s="30" t="s">
        <v>60</v>
      </c>
      <c r="T8" s="29" t="s">
        <v>61</v>
      </c>
      <c r="U8" s="29" t="s">
        <v>62</v>
      </c>
      <c r="V8" s="29" t="s">
        <v>63</v>
      </c>
      <c r="W8" s="29" t="s">
        <v>43</v>
      </c>
      <c r="X8" s="29" t="s">
        <v>64</v>
      </c>
      <c r="Y8" s="29" t="s">
        <v>65</v>
      </c>
      <c r="Z8" s="29" t="s">
        <v>66</v>
      </c>
      <c r="AA8" s="29" t="s">
        <v>67</v>
      </c>
      <c r="AB8" s="29" t="s">
        <v>68</v>
      </c>
      <c r="AC8" s="29" t="s">
        <v>69</v>
      </c>
      <c r="AD8" s="29" t="s">
        <v>57</v>
      </c>
      <c r="AE8" s="30" t="s">
        <v>70</v>
      </c>
      <c r="AF8" s="30" t="s">
        <v>71</v>
      </c>
      <c r="AG8" s="30" t="s">
        <v>72</v>
      </c>
      <c r="AH8" s="29" t="s">
        <v>73</v>
      </c>
      <c r="AI8" s="29" t="s">
        <v>74</v>
      </c>
      <c r="AJ8" s="193"/>
      <c r="AK8" s="193"/>
      <c r="AL8" s="193"/>
      <c r="AM8" s="193"/>
      <c r="AN8" s="193"/>
      <c r="AO8" s="193"/>
      <c r="AP8" s="193"/>
      <c r="AQ8" s="193"/>
      <c r="AR8" s="193"/>
      <c r="AS8" s="193"/>
      <c r="AT8" s="193"/>
      <c r="AU8" s="193"/>
      <c r="AV8" s="193"/>
      <c r="AW8" s="193"/>
      <c r="AX8" s="193"/>
      <c r="AY8" s="193"/>
      <c r="AZ8" s="193"/>
      <c r="BA8" s="6"/>
      <c r="BB8" s="6"/>
      <c r="BC8" s="6"/>
      <c r="BD8" s="6"/>
      <c r="BE8" s="6"/>
      <c r="BF8" s="6"/>
      <c r="BG8" s="6"/>
      <c r="BH8" s="6"/>
      <c r="BI8" s="6"/>
      <c r="BJ8" s="6"/>
      <c r="BK8" s="6"/>
      <c r="BL8" s="6"/>
      <c r="BM8" s="6"/>
      <c r="BN8" s="6"/>
      <c r="BO8" s="6"/>
      <c r="BP8" s="6"/>
      <c r="BQ8" s="6"/>
      <c r="BR8" s="6"/>
      <c r="BS8" s="6"/>
      <c r="BT8" s="6"/>
      <c r="BU8" s="6"/>
      <c r="BV8" s="6"/>
      <c r="BW8" s="6"/>
      <c r="BX8" s="6"/>
      <c r="BY8" s="6"/>
      <c r="BZ8" s="6"/>
      <c r="CA8" s="6"/>
      <c r="CB8" s="6"/>
      <c r="CC8" s="6"/>
      <c r="CD8" s="6"/>
      <c r="CE8" s="6"/>
      <c r="CF8" s="6"/>
      <c r="CG8" s="6"/>
      <c r="CH8" s="6"/>
      <c r="CI8" s="6"/>
      <c r="CJ8" s="6"/>
      <c r="CK8" s="6"/>
      <c r="CL8" s="6"/>
      <c r="CM8" s="6"/>
      <c r="CN8" s="6"/>
      <c r="CO8" s="6"/>
      <c r="CP8" s="6"/>
      <c r="CQ8" s="6"/>
      <c r="CR8" s="6"/>
      <c r="CS8" s="6"/>
      <c r="CT8" s="6"/>
      <c r="CU8" s="6"/>
      <c r="CV8" s="6"/>
      <c r="CW8" s="6"/>
      <c r="CX8" s="6"/>
      <c r="CY8" s="6"/>
      <c r="CZ8" s="6"/>
      <c r="DA8" s="6"/>
      <c r="DB8" s="6"/>
      <c r="DC8" s="6"/>
      <c r="DD8" s="6"/>
      <c r="DE8" s="6"/>
      <c r="DF8" s="6"/>
      <c r="DG8" s="6"/>
      <c r="DH8" s="6"/>
      <c r="DI8" s="6"/>
      <c r="DJ8" s="6"/>
      <c r="DK8" s="6"/>
      <c r="DL8" s="6"/>
      <c r="DM8" s="6"/>
      <c r="DN8" s="6"/>
      <c r="DO8" s="6"/>
      <c r="DP8" s="6"/>
      <c r="DQ8" s="6"/>
      <c r="DR8" s="6"/>
      <c r="DS8" s="6"/>
      <c r="DT8" s="6"/>
      <c r="DU8" s="6"/>
      <c r="DV8" s="6"/>
      <c r="DW8" s="6"/>
      <c r="DX8" s="6"/>
      <c r="DY8" s="6"/>
      <c r="DZ8" s="6"/>
      <c r="EA8" s="6"/>
      <c r="EB8" s="6"/>
      <c r="EC8" s="6"/>
      <c r="ED8" s="6"/>
      <c r="EE8" s="6"/>
      <c r="EF8" s="6"/>
      <c r="EG8" s="6"/>
      <c r="EH8" s="6"/>
      <c r="EI8" s="6"/>
      <c r="EJ8" s="6"/>
      <c r="EK8" s="6"/>
      <c r="EL8" s="6"/>
      <c r="EM8" s="6"/>
      <c r="EN8" s="6"/>
      <c r="EO8" s="6"/>
      <c r="EP8" s="6"/>
      <c r="EQ8" s="6"/>
      <c r="ER8" s="6"/>
      <c r="ES8" s="6"/>
      <c r="ET8" s="6"/>
      <c r="EU8" s="6"/>
      <c r="EV8" s="6"/>
      <c r="EW8" s="6"/>
      <c r="EX8" s="6"/>
      <c r="EY8" s="6"/>
      <c r="EZ8" s="6"/>
      <c r="FA8" s="6"/>
      <c r="FB8" s="6"/>
      <c r="FC8" s="6"/>
      <c r="FD8" s="6"/>
      <c r="FE8" s="6"/>
      <c r="FF8" s="6"/>
      <c r="FG8" s="6"/>
      <c r="FH8" s="6"/>
      <c r="FI8" s="6"/>
      <c r="FJ8" s="6"/>
      <c r="FK8" s="6"/>
      <c r="FL8" s="6"/>
      <c r="FM8" s="6"/>
      <c r="FN8" s="6"/>
      <c r="FO8" s="6"/>
      <c r="FP8" s="6"/>
      <c r="FQ8" s="6"/>
      <c r="FR8" s="6"/>
      <c r="FS8" s="6"/>
      <c r="FT8" s="6"/>
      <c r="FU8" s="6"/>
      <c r="FV8" s="6"/>
      <c r="FW8" s="6"/>
      <c r="FX8" s="6"/>
      <c r="FY8" s="6"/>
      <c r="FZ8" s="6"/>
      <c r="GA8" s="6"/>
      <c r="GB8" s="6"/>
      <c r="GC8" s="6"/>
      <c r="GD8" s="6"/>
      <c r="GE8" s="6"/>
      <c r="GF8" s="6"/>
      <c r="GG8" s="6"/>
      <c r="GH8" s="6"/>
      <c r="GI8" s="6"/>
      <c r="GJ8" s="6"/>
      <c r="GK8" s="6"/>
      <c r="GL8" s="6"/>
      <c r="GM8" s="6"/>
      <c r="GN8" s="6"/>
      <c r="GO8" s="6"/>
      <c r="GP8" s="6"/>
      <c r="GQ8" s="6"/>
      <c r="GR8" s="6"/>
      <c r="GS8" s="6"/>
      <c r="GT8" s="6"/>
      <c r="GU8" s="6"/>
      <c r="GV8" s="6"/>
      <c r="GW8" s="6"/>
      <c r="GX8" s="6"/>
      <c r="GY8" s="6"/>
      <c r="GZ8" s="6"/>
      <c r="HA8" s="6"/>
      <c r="HB8" s="6"/>
      <c r="HC8" s="6"/>
      <c r="HD8" s="6"/>
      <c r="HE8" s="6"/>
      <c r="HF8" s="6"/>
      <c r="HG8" s="6"/>
      <c r="HH8" s="6"/>
      <c r="HI8" s="6"/>
      <c r="HJ8" s="6"/>
      <c r="HK8" s="6"/>
      <c r="HL8" s="6"/>
      <c r="HM8" s="6"/>
      <c r="HN8" s="6"/>
      <c r="HO8" s="6"/>
      <c r="HP8" s="6"/>
      <c r="HQ8" s="6"/>
      <c r="HR8" s="6"/>
      <c r="HS8" s="6"/>
      <c r="HT8" s="6"/>
      <c r="HU8" s="6"/>
      <c r="HV8" s="6"/>
      <c r="HW8" s="6"/>
      <c r="HX8" s="6"/>
      <c r="HY8" s="6"/>
      <c r="HZ8" s="6"/>
      <c r="IA8" s="6"/>
      <c r="IB8" s="6"/>
      <c r="IC8" s="6"/>
      <c r="ID8" s="6"/>
      <c r="IE8" s="6"/>
      <c r="IF8" s="6"/>
      <c r="IG8" s="6"/>
      <c r="IH8" s="6"/>
      <c r="II8" s="6"/>
      <c r="IJ8" s="6"/>
      <c r="IK8" s="6"/>
      <c r="IL8" s="6"/>
      <c r="IM8" s="6"/>
      <c r="IN8" s="6"/>
      <c r="IO8" s="6"/>
      <c r="IP8" s="6"/>
      <c r="IQ8" s="6"/>
      <c r="IR8" s="6"/>
      <c r="IS8" s="6"/>
      <c r="IT8" s="6"/>
      <c r="IU8" s="6"/>
      <c r="IV8" s="6"/>
      <c r="IW8" s="6"/>
      <c r="IX8" s="6"/>
      <c r="IY8" s="6"/>
      <c r="IZ8" s="6"/>
      <c r="JA8" s="6"/>
      <c r="JB8" s="6"/>
      <c r="JC8" s="6"/>
      <c r="JD8" s="6"/>
      <c r="JE8" s="6"/>
      <c r="JF8" s="6"/>
      <c r="JG8" s="6"/>
      <c r="JH8" s="6"/>
      <c r="JI8" s="6"/>
      <c r="JJ8" s="6"/>
      <c r="JK8" s="6"/>
      <c r="JL8" s="6"/>
      <c r="JM8" s="6"/>
      <c r="JN8" s="6"/>
      <c r="JO8" s="6"/>
      <c r="JP8" s="6"/>
      <c r="JQ8" s="6"/>
      <c r="JR8" s="6"/>
      <c r="JS8" s="6"/>
      <c r="JT8" s="6"/>
      <c r="JU8" s="6"/>
      <c r="JV8" s="6"/>
      <c r="JW8" s="6"/>
      <c r="JX8" s="6"/>
      <c r="JY8" s="6"/>
      <c r="JZ8" s="6"/>
      <c r="KA8" s="6"/>
      <c r="KB8" s="6"/>
      <c r="KC8" s="6"/>
      <c r="KD8" s="6"/>
      <c r="KE8" s="6"/>
      <c r="KF8" s="6"/>
      <c r="KG8" s="6"/>
      <c r="KH8" s="6"/>
      <c r="KI8" s="6"/>
      <c r="KJ8" s="6"/>
      <c r="KK8" s="6"/>
      <c r="KL8" s="6"/>
      <c r="KM8" s="6"/>
      <c r="KN8" s="6"/>
      <c r="KO8" s="6"/>
      <c r="KP8" s="6"/>
      <c r="KQ8" s="6"/>
      <c r="KR8" s="6"/>
      <c r="KS8" s="6"/>
      <c r="KT8" s="6"/>
      <c r="KU8" s="6"/>
      <c r="KV8" s="6"/>
      <c r="KW8" s="6"/>
      <c r="KX8" s="6"/>
      <c r="KY8" s="6"/>
      <c r="KZ8" s="6"/>
      <c r="LA8" s="6"/>
      <c r="LB8" s="6"/>
      <c r="LC8" s="6"/>
      <c r="LD8" s="6"/>
      <c r="LE8" s="6"/>
      <c r="LF8" s="6"/>
      <c r="LG8" s="6"/>
      <c r="LH8" s="6"/>
      <c r="LI8" s="6"/>
      <c r="LJ8" s="6"/>
      <c r="LK8" s="6"/>
      <c r="LL8" s="6"/>
      <c r="LM8" s="6"/>
      <c r="LN8" s="6"/>
      <c r="LO8" s="6"/>
      <c r="LP8" s="6"/>
      <c r="LQ8" s="6"/>
      <c r="LR8" s="6"/>
      <c r="LS8" s="6"/>
      <c r="LT8" s="6"/>
      <c r="LU8" s="6"/>
      <c r="LV8" s="6"/>
      <c r="LW8" s="6"/>
      <c r="LX8" s="6"/>
      <c r="LY8" s="6"/>
      <c r="LZ8" s="6"/>
      <c r="MA8" s="6"/>
      <c r="MB8" s="6"/>
      <c r="MC8" s="6"/>
      <c r="MD8" s="6"/>
      <c r="ME8" s="6"/>
      <c r="MF8" s="6"/>
      <c r="MG8" s="6"/>
      <c r="MH8" s="6"/>
      <c r="MI8" s="6"/>
      <c r="MJ8" s="6"/>
      <c r="MK8" s="6"/>
      <c r="ML8" s="6"/>
      <c r="MM8" s="6"/>
      <c r="MN8" s="6"/>
      <c r="MO8" s="6"/>
      <c r="MP8" s="6"/>
      <c r="MQ8" s="6"/>
      <c r="MR8" s="6"/>
      <c r="MS8" s="6"/>
      <c r="MT8" s="6"/>
      <c r="MU8" s="6"/>
      <c r="MV8" s="6"/>
      <c r="MW8" s="6"/>
      <c r="MX8" s="6"/>
      <c r="MY8" s="6"/>
      <c r="MZ8" s="6"/>
      <c r="NA8" s="6"/>
      <c r="NB8" s="6"/>
      <c r="NC8" s="6"/>
      <c r="ND8" s="6"/>
      <c r="NE8" s="6"/>
      <c r="NF8" s="6"/>
      <c r="NG8" s="6"/>
      <c r="NH8" s="6"/>
      <c r="NI8" s="6"/>
      <c r="NJ8" s="6"/>
      <c r="NK8" s="6"/>
      <c r="NL8" s="6"/>
      <c r="NM8" s="6"/>
      <c r="NN8" s="6"/>
      <c r="NO8" s="6"/>
      <c r="NP8" s="6"/>
      <c r="NQ8" s="6"/>
      <c r="NR8" s="6"/>
      <c r="NS8" s="6"/>
      <c r="NT8" s="6"/>
      <c r="NU8" s="6"/>
      <c r="NV8" s="6"/>
      <c r="NW8" s="6"/>
      <c r="NX8" s="6"/>
      <c r="NY8" s="6"/>
      <c r="NZ8" s="6"/>
      <c r="OA8" s="6"/>
      <c r="OB8" s="6"/>
      <c r="OC8" s="6"/>
      <c r="OD8" s="6"/>
      <c r="OE8" s="6"/>
      <c r="OF8" s="6"/>
      <c r="OG8" s="6"/>
      <c r="OH8" s="6"/>
      <c r="OI8" s="6"/>
      <c r="OJ8" s="6"/>
      <c r="OK8" s="6"/>
      <c r="OL8" s="6"/>
      <c r="OM8" s="6"/>
      <c r="ON8" s="6"/>
      <c r="OO8" s="6"/>
      <c r="OP8" s="6"/>
      <c r="OQ8" s="6"/>
      <c r="OR8" s="6"/>
      <c r="OS8" s="6"/>
      <c r="OT8" s="6"/>
      <c r="OU8" s="6"/>
      <c r="OV8" s="6"/>
      <c r="OW8" s="6"/>
      <c r="OX8" s="6"/>
      <c r="OY8" s="6"/>
      <c r="OZ8" s="6"/>
      <c r="PA8" s="6"/>
      <c r="PB8" s="6"/>
      <c r="PC8" s="6"/>
      <c r="PD8" s="6"/>
      <c r="PE8" s="6"/>
      <c r="PF8" s="6"/>
      <c r="PG8" s="6"/>
      <c r="PH8" s="6"/>
      <c r="PI8" s="6"/>
      <c r="PJ8" s="6"/>
      <c r="PK8" s="6"/>
      <c r="PL8" s="6"/>
      <c r="PM8" s="6"/>
      <c r="PN8" s="6"/>
      <c r="PO8" s="6"/>
      <c r="PP8" s="6"/>
      <c r="PQ8" s="6"/>
      <c r="PR8" s="6"/>
      <c r="PS8" s="6"/>
      <c r="PT8" s="6"/>
      <c r="PU8" s="6"/>
      <c r="PV8" s="6"/>
      <c r="PW8" s="6"/>
      <c r="PX8" s="6"/>
      <c r="PY8" s="6"/>
      <c r="PZ8" s="6"/>
      <c r="QA8" s="6"/>
      <c r="QB8" s="6"/>
      <c r="QC8" s="6"/>
      <c r="QD8" s="6"/>
      <c r="QE8" s="6"/>
      <c r="QF8" s="6"/>
      <c r="QG8" s="6"/>
      <c r="QH8" s="6"/>
      <c r="QI8" s="6"/>
      <c r="QJ8" s="6"/>
      <c r="QK8" s="6"/>
      <c r="QL8" s="6"/>
      <c r="QM8" s="6"/>
      <c r="QN8" s="6"/>
      <c r="QO8" s="6"/>
      <c r="QP8" s="6"/>
      <c r="QQ8" s="6"/>
      <c r="QR8" s="6"/>
      <c r="QS8" s="6"/>
      <c r="QT8" s="6"/>
      <c r="QU8" s="6"/>
      <c r="QV8" s="6"/>
      <c r="QW8" s="6"/>
      <c r="QX8" s="6"/>
      <c r="QY8" s="6"/>
      <c r="QZ8" s="6"/>
      <c r="RA8" s="6"/>
      <c r="RB8" s="6"/>
      <c r="RC8" s="6"/>
      <c r="RD8" s="6"/>
      <c r="RE8" s="6"/>
      <c r="RF8" s="6"/>
      <c r="RG8" s="6"/>
      <c r="RH8" s="6"/>
      <c r="RI8" s="6"/>
      <c r="RJ8" s="6"/>
      <c r="RK8" s="6"/>
      <c r="RL8" s="6"/>
      <c r="RM8" s="6"/>
      <c r="RN8" s="6"/>
      <c r="RO8" s="6"/>
      <c r="RP8" s="6"/>
      <c r="RQ8" s="6"/>
      <c r="RR8" s="6"/>
      <c r="RS8" s="6"/>
      <c r="RT8" s="6"/>
      <c r="RU8" s="6"/>
      <c r="RV8" s="6"/>
      <c r="RW8" s="6"/>
      <c r="RX8" s="6"/>
      <c r="RY8" s="6"/>
      <c r="RZ8" s="6"/>
      <c r="SA8" s="6"/>
      <c r="SB8" s="6"/>
      <c r="SC8" s="6"/>
      <c r="SD8" s="6"/>
      <c r="SE8" s="6"/>
      <c r="SF8" s="6"/>
      <c r="SG8" s="6"/>
      <c r="SH8" s="6"/>
      <c r="SI8" s="6"/>
      <c r="SJ8" s="6"/>
      <c r="SK8" s="6"/>
      <c r="SL8" s="6"/>
      <c r="SM8" s="6"/>
      <c r="SN8" s="6"/>
      <c r="SO8" s="6"/>
      <c r="SP8" s="6"/>
      <c r="SQ8" s="6"/>
      <c r="SR8" s="6"/>
      <c r="SS8" s="6"/>
      <c r="ST8" s="6"/>
      <c r="SU8" s="6"/>
      <c r="SV8" s="6"/>
      <c r="SW8" s="6"/>
      <c r="SX8" s="6"/>
      <c r="SY8" s="6"/>
      <c r="SZ8" s="6"/>
      <c r="TA8" s="6"/>
      <c r="TB8" s="6"/>
      <c r="TC8" s="6"/>
      <c r="TD8" s="6"/>
      <c r="TE8" s="6"/>
      <c r="TF8" s="6"/>
      <c r="TG8" s="6"/>
      <c r="TH8" s="6"/>
      <c r="TI8" s="6"/>
      <c r="TJ8" s="6"/>
      <c r="TK8" s="6"/>
      <c r="TL8" s="6"/>
      <c r="TM8" s="6"/>
      <c r="TN8" s="6"/>
      <c r="TO8" s="6"/>
      <c r="TP8" s="6"/>
      <c r="TQ8" s="6"/>
      <c r="TR8" s="6"/>
      <c r="TS8" s="6"/>
      <c r="TT8" s="6"/>
      <c r="TU8" s="6"/>
      <c r="TV8" s="6"/>
      <c r="TW8" s="6"/>
      <c r="TX8" s="6"/>
      <c r="TY8" s="6"/>
      <c r="TZ8" s="6"/>
      <c r="UA8" s="6"/>
      <c r="UB8" s="6"/>
      <c r="UC8" s="6"/>
      <c r="UD8" s="6"/>
      <c r="UE8" s="6"/>
      <c r="UF8" s="6"/>
      <c r="UG8" s="6"/>
      <c r="UH8" s="6"/>
      <c r="UI8" s="6"/>
      <c r="UJ8" s="6"/>
      <c r="UK8" s="6"/>
      <c r="UL8" s="6"/>
      <c r="UM8" s="6"/>
      <c r="UN8" s="6"/>
      <c r="UO8" s="6"/>
      <c r="UP8" s="6"/>
      <c r="UQ8" s="6"/>
      <c r="UR8" s="6"/>
      <c r="US8" s="6"/>
      <c r="UT8" s="6"/>
      <c r="UU8" s="6"/>
      <c r="UV8" s="6"/>
      <c r="UW8" s="6"/>
      <c r="UX8" s="6"/>
      <c r="UY8" s="6"/>
      <c r="UZ8" s="6"/>
      <c r="VA8" s="6"/>
      <c r="VB8" s="6"/>
      <c r="VC8" s="6"/>
      <c r="VD8" s="6"/>
      <c r="VE8" s="6"/>
      <c r="VF8" s="6"/>
      <c r="VG8" s="6"/>
      <c r="VH8" s="6"/>
      <c r="VI8" s="6"/>
      <c r="VJ8" s="6"/>
      <c r="VK8" s="6"/>
      <c r="VL8" s="6"/>
      <c r="VM8" s="6"/>
      <c r="VN8" s="6"/>
      <c r="VO8" s="6"/>
      <c r="VP8" s="6"/>
      <c r="VQ8" s="6"/>
      <c r="VR8" s="6"/>
      <c r="VS8" s="6"/>
      <c r="VT8" s="6"/>
      <c r="VU8" s="6"/>
      <c r="VV8" s="6"/>
      <c r="VW8" s="6"/>
      <c r="VX8" s="6"/>
      <c r="VY8" s="6"/>
      <c r="VZ8" s="6"/>
      <c r="WA8" s="6"/>
      <c r="WB8" s="6"/>
      <c r="WC8" s="6"/>
      <c r="WD8" s="6"/>
      <c r="WE8" s="6"/>
      <c r="WF8" s="6"/>
      <c r="WG8" s="6"/>
      <c r="WH8" s="6"/>
      <c r="WI8" s="6"/>
      <c r="WJ8" s="6"/>
      <c r="WK8" s="6"/>
      <c r="WL8" s="6"/>
      <c r="WM8" s="6"/>
      <c r="WN8" s="6"/>
      <c r="WO8" s="6"/>
      <c r="WP8" s="6"/>
      <c r="WQ8" s="6"/>
      <c r="WR8" s="6"/>
      <c r="WS8" s="6"/>
      <c r="WT8" s="6"/>
      <c r="WU8" s="6"/>
      <c r="WV8" s="6"/>
      <c r="WW8" s="6"/>
      <c r="WX8" s="6"/>
      <c r="WY8" s="6"/>
      <c r="WZ8" s="6"/>
      <c r="XA8" s="6"/>
      <c r="XB8" s="6"/>
      <c r="XC8" s="6"/>
      <c r="XD8" s="6"/>
      <c r="XE8" s="6"/>
      <c r="XF8" s="6"/>
      <c r="XG8" s="6"/>
      <c r="XH8" s="6"/>
      <c r="XI8" s="6"/>
      <c r="XJ8" s="6"/>
      <c r="XK8" s="6"/>
      <c r="XL8" s="6"/>
      <c r="XM8" s="6"/>
      <c r="XN8" s="6"/>
      <c r="XO8" s="6"/>
      <c r="XP8" s="6"/>
      <c r="XQ8" s="6"/>
      <c r="XR8" s="6"/>
      <c r="XS8" s="6"/>
      <c r="XT8" s="6"/>
      <c r="XU8" s="6"/>
      <c r="XV8" s="6"/>
      <c r="XW8" s="6"/>
      <c r="XX8" s="6"/>
      <c r="XY8" s="6"/>
      <c r="XZ8" s="6"/>
      <c r="YA8" s="6"/>
      <c r="YB8" s="6"/>
      <c r="YC8" s="6"/>
      <c r="YD8" s="6"/>
      <c r="YE8" s="6"/>
      <c r="YF8" s="6"/>
      <c r="YG8" s="6"/>
      <c r="YH8" s="6"/>
      <c r="YI8" s="6"/>
      <c r="YJ8" s="6"/>
      <c r="YK8" s="6"/>
      <c r="YL8" s="6"/>
      <c r="YM8" s="6"/>
      <c r="YN8" s="6"/>
      <c r="YO8" s="6"/>
      <c r="YP8" s="6"/>
      <c r="YQ8" s="6"/>
      <c r="YR8" s="6"/>
      <c r="YS8" s="6"/>
      <c r="YT8" s="6"/>
      <c r="YU8" s="6"/>
      <c r="YV8" s="6"/>
      <c r="YW8" s="6"/>
      <c r="YX8" s="6"/>
      <c r="YY8" s="6"/>
      <c r="YZ8" s="6"/>
      <c r="ZA8" s="6"/>
      <c r="ZB8" s="6"/>
      <c r="ZC8" s="6"/>
      <c r="ZD8" s="6"/>
      <c r="ZE8" s="6"/>
      <c r="ZF8" s="6"/>
      <c r="ZG8" s="6"/>
      <c r="ZH8" s="6"/>
      <c r="ZI8" s="6"/>
      <c r="ZJ8" s="6"/>
      <c r="ZK8" s="6"/>
      <c r="ZL8" s="6"/>
      <c r="ZM8" s="6"/>
      <c r="ZN8" s="6"/>
      <c r="ZO8" s="6"/>
      <c r="ZP8" s="6"/>
      <c r="ZQ8" s="6"/>
      <c r="ZR8" s="6"/>
      <c r="ZS8" s="6"/>
      <c r="ZT8" s="6"/>
      <c r="ZU8" s="6"/>
      <c r="ZV8" s="6"/>
      <c r="ZW8" s="6"/>
      <c r="ZX8" s="6"/>
      <c r="ZY8" s="6"/>
      <c r="ZZ8" s="6"/>
      <c r="AAA8" s="6"/>
      <c r="AAB8" s="6"/>
      <c r="AAC8" s="6"/>
      <c r="AAD8" s="6"/>
      <c r="AAE8" s="6"/>
      <c r="AAF8" s="6"/>
      <c r="AAG8" s="6"/>
      <c r="AAH8" s="6"/>
      <c r="AAI8" s="6"/>
      <c r="AAJ8" s="6"/>
      <c r="AAK8" s="6"/>
      <c r="AAL8" s="6"/>
      <c r="AAM8" s="6"/>
      <c r="AAN8" s="6"/>
      <c r="AAO8" s="6"/>
      <c r="AAP8" s="6"/>
      <c r="AAQ8" s="6"/>
      <c r="AAR8" s="6"/>
      <c r="AAS8" s="6"/>
      <c r="AAT8" s="6"/>
      <c r="AAU8" s="6"/>
      <c r="AAV8" s="6"/>
      <c r="AAW8" s="6"/>
      <c r="AAX8" s="6"/>
      <c r="AAY8" s="6"/>
      <c r="AAZ8" s="6"/>
      <c r="ABA8" s="6"/>
      <c r="ABB8" s="6"/>
      <c r="ABC8" s="6"/>
      <c r="ABD8" s="6"/>
      <c r="ABE8" s="6"/>
      <c r="ABF8" s="6"/>
      <c r="ABG8" s="6"/>
      <c r="ABH8" s="6"/>
      <c r="ABI8" s="6"/>
      <c r="ABJ8" s="6"/>
      <c r="ABK8" s="6"/>
      <c r="ABL8" s="6"/>
      <c r="ABM8" s="6"/>
      <c r="ABN8" s="6"/>
      <c r="ABO8" s="6"/>
      <c r="ABP8" s="6"/>
      <c r="ABQ8" s="6"/>
      <c r="ABR8" s="6"/>
      <c r="ABS8" s="6"/>
      <c r="ABT8" s="6"/>
      <c r="ABU8" s="6"/>
      <c r="ABV8" s="6"/>
      <c r="ABW8" s="6"/>
      <c r="ABX8" s="6"/>
      <c r="ABY8" s="6"/>
      <c r="ABZ8" s="6"/>
      <c r="ACA8" s="6"/>
      <c r="ACB8" s="6"/>
      <c r="ACC8" s="6"/>
      <c r="ACD8" s="6"/>
      <c r="ACE8" s="6"/>
      <c r="ACF8" s="6"/>
      <c r="ACG8" s="6"/>
      <c r="ACH8" s="6"/>
      <c r="ACI8" s="6"/>
      <c r="ACJ8" s="6"/>
      <c r="ACK8" s="6"/>
      <c r="ACL8" s="6"/>
      <c r="ACM8" s="6"/>
      <c r="ACN8" s="6"/>
      <c r="ACO8" s="6"/>
      <c r="ACP8" s="6"/>
      <c r="ACQ8" s="6"/>
      <c r="ACR8" s="6"/>
      <c r="ACS8" s="6"/>
      <c r="ACT8" s="6"/>
      <c r="ACU8" s="6"/>
      <c r="ACV8" s="6"/>
      <c r="ACW8" s="6"/>
      <c r="ACX8" s="6"/>
      <c r="ACY8" s="6"/>
      <c r="ACZ8" s="6"/>
      <c r="ADA8" s="6"/>
      <c r="ADB8" s="6"/>
      <c r="ADC8" s="6"/>
      <c r="ADD8" s="6"/>
      <c r="ADE8" s="6"/>
      <c r="ADF8" s="6"/>
      <c r="ADG8" s="6"/>
      <c r="ADH8" s="6"/>
      <c r="ADI8" s="6"/>
      <c r="ADJ8" s="6"/>
      <c r="ADK8" s="6"/>
      <c r="ADL8" s="6"/>
      <c r="ADM8" s="6"/>
      <c r="ADN8" s="6"/>
      <c r="ADO8" s="6"/>
      <c r="ADP8" s="6"/>
      <c r="ADQ8" s="6"/>
      <c r="ADR8" s="6"/>
      <c r="ADS8" s="6"/>
      <c r="ADT8" s="6"/>
      <c r="ADU8" s="6"/>
      <c r="ADV8" s="6"/>
      <c r="ADW8" s="6"/>
      <c r="ADX8" s="6"/>
      <c r="ADY8" s="6"/>
      <c r="ADZ8" s="6"/>
      <c r="AEA8" s="6"/>
      <c r="AEB8" s="6"/>
      <c r="AEC8" s="6"/>
      <c r="AED8" s="6"/>
      <c r="AEE8" s="6"/>
      <c r="AEF8" s="6"/>
      <c r="AEG8" s="6"/>
      <c r="AEH8" s="6"/>
      <c r="AEI8" s="6"/>
      <c r="AEJ8" s="6"/>
      <c r="AEK8" s="6"/>
      <c r="AEL8" s="6"/>
      <c r="AEM8" s="6"/>
      <c r="AEN8" s="6"/>
      <c r="AEO8" s="6"/>
      <c r="AEP8" s="6"/>
      <c r="AEQ8" s="6"/>
      <c r="AER8" s="6"/>
      <c r="AES8" s="6"/>
      <c r="AET8" s="6"/>
      <c r="AEU8" s="6"/>
      <c r="AEV8" s="6"/>
      <c r="AEW8" s="6"/>
      <c r="AEX8" s="6"/>
      <c r="AEY8" s="6"/>
      <c r="AEZ8" s="6"/>
      <c r="AFA8" s="6"/>
      <c r="AFB8" s="6"/>
      <c r="AFC8" s="6"/>
      <c r="AFD8" s="6"/>
      <c r="AFE8" s="6"/>
      <c r="AFF8" s="6"/>
      <c r="AFG8" s="6"/>
      <c r="AFH8" s="6"/>
      <c r="AFI8" s="6"/>
      <c r="AFJ8" s="6"/>
      <c r="AFK8" s="6"/>
      <c r="AFL8" s="6"/>
      <c r="AFM8" s="6"/>
      <c r="AFN8" s="6"/>
      <c r="AFO8" s="6"/>
      <c r="AFP8" s="6"/>
      <c r="AFQ8" s="6"/>
      <c r="AFR8" s="6"/>
      <c r="AFS8" s="6"/>
      <c r="AFT8" s="6"/>
      <c r="AFU8" s="6"/>
      <c r="AFV8" s="6"/>
      <c r="AFW8" s="6"/>
      <c r="AFX8" s="6"/>
      <c r="AFY8" s="6"/>
      <c r="AFZ8" s="6"/>
      <c r="AGA8" s="6"/>
      <c r="AGB8" s="6"/>
      <c r="AGC8" s="6"/>
      <c r="AGD8" s="6"/>
      <c r="AGE8" s="6"/>
      <c r="AGF8" s="6"/>
      <c r="AGG8" s="6"/>
      <c r="AGH8" s="6"/>
      <c r="AGI8" s="6"/>
      <c r="AGJ8" s="6"/>
      <c r="AGK8" s="6"/>
      <c r="AGL8" s="6"/>
      <c r="AGM8" s="6"/>
      <c r="AGN8" s="6"/>
      <c r="AGO8" s="6"/>
      <c r="AGP8" s="6"/>
      <c r="AGQ8" s="6"/>
      <c r="AGR8" s="6"/>
      <c r="AGS8" s="6"/>
      <c r="AGT8" s="6"/>
      <c r="AGU8" s="6"/>
      <c r="AGV8" s="6"/>
      <c r="AGW8" s="6"/>
      <c r="AGX8" s="6"/>
      <c r="AGY8" s="6"/>
      <c r="AGZ8" s="6"/>
      <c r="AHA8" s="6"/>
      <c r="AHB8" s="6"/>
      <c r="AHC8" s="6"/>
      <c r="AHD8" s="6"/>
      <c r="AHE8" s="6"/>
      <c r="AHF8" s="6"/>
      <c r="AHG8" s="6"/>
      <c r="AHH8" s="6"/>
      <c r="AHI8" s="6"/>
      <c r="AHJ8" s="6"/>
      <c r="AHK8" s="6"/>
      <c r="AHL8" s="6"/>
      <c r="AHM8" s="6"/>
      <c r="AHN8" s="6"/>
      <c r="AHO8" s="6"/>
      <c r="AHP8" s="6"/>
      <c r="AHQ8" s="6"/>
      <c r="AHR8" s="6"/>
      <c r="AHS8" s="6"/>
      <c r="AHT8" s="6"/>
      <c r="AHU8" s="6"/>
      <c r="AHV8" s="6"/>
      <c r="AHW8" s="6"/>
      <c r="AHX8" s="6"/>
      <c r="AHY8" s="6"/>
      <c r="AHZ8" s="6"/>
      <c r="AIA8" s="6"/>
      <c r="AIB8" s="6"/>
      <c r="AIC8" s="6"/>
      <c r="AID8" s="6"/>
      <c r="AIE8" s="6"/>
      <c r="AIF8" s="6"/>
      <c r="AIG8" s="6"/>
      <c r="AIH8" s="6"/>
      <c r="AII8" s="6"/>
      <c r="AIJ8" s="6"/>
      <c r="AIK8" s="6"/>
      <c r="AIL8" s="6"/>
      <c r="AIM8" s="6"/>
      <c r="AIN8" s="6"/>
      <c r="AIO8" s="6"/>
      <c r="AIP8" s="6"/>
      <c r="AIQ8" s="6"/>
      <c r="AIR8" s="6"/>
      <c r="AIS8" s="6"/>
      <c r="AIT8" s="6"/>
      <c r="AIU8" s="6"/>
      <c r="AIV8" s="6"/>
      <c r="AIW8" s="6"/>
      <c r="AIX8" s="6"/>
      <c r="AIY8" s="6"/>
      <c r="AIZ8" s="6"/>
      <c r="AJA8" s="6"/>
      <c r="AJB8" s="6"/>
      <c r="AJC8" s="6"/>
      <c r="AJD8" s="6"/>
      <c r="AJE8" s="6"/>
      <c r="AJF8" s="6"/>
      <c r="AJG8" s="6"/>
      <c r="AJH8" s="6"/>
      <c r="AJI8" s="6"/>
      <c r="AJJ8" s="6"/>
      <c r="AJK8" s="6"/>
      <c r="AJL8" s="6"/>
      <c r="AJM8" s="6"/>
      <c r="AJN8" s="6"/>
      <c r="AJO8" s="6"/>
      <c r="AJP8" s="6"/>
      <c r="AJQ8" s="6"/>
      <c r="AJR8" s="6"/>
      <c r="AJS8" s="6"/>
      <c r="AJT8" s="6"/>
      <c r="AJU8" s="6"/>
      <c r="AJV8" s="6"/>
      <c r="AJW8" s="6"/>
      <c r="AJX8" s="6"/>
      <c r="AJY8" s="6"/>
      <c r="AJZ8" s="6"/>
      <c r="AKA8" s="6"/>
      <c r="AKB8" s="6"/>
      <c r="AKC8" s="6"/>
      <c r="AKD8" s="6"/>
      <c r="AKE8" s="6"/>
      <c r="AKF8" s="6"/>
      <c r="AKG8" s="6"/>
      <c r="AKH8" s="6"/>
      <c r="AKI8" s="6"/>
      <c r="AKJ8" s="6"/>
      <c r="AKK8" s="6"/>
      <c r="AKL8" s="6"/>
      <c r="AKM8" s="6"/>
      <c r="AKN8" s="6"/>
      <c r="AKO8" s="6"/>
      <c r="AKP8" s="6"/>
      <c r="AKQ8" s="6"/>
      <c r="AKR8" s="6"/>
      <c r="AKS8" s="6"/>
      <c r="AKT8" s="6"/>
      <c r="AKU8" s="6"/>
      <c r="AKV8" s="6"/>
      <c r="AKW8" s="6"/>
      <c r="AKX8" s="6"/>
      <c r="AKY8" s="6"/>
      <c r="AKZ8" s="6"/>
      <c r="ALA8" s="6"/>
      <c r="ALB8" s="6"/>
      <c r="ALC8" s="6"/>
      <c r="ALD8" s="6"/>
      <c r="ALE8" s="6"/>
      <c r="ALF8" s="6"/>
      <c r="ALG8" s="6"/>
      <c r="ALH8" s="6"/>
      <c r="ALI8" s="6"/>
      <c r="ALJ8" s="6"/>
      <c r="ALK8" s="6"/>
      <c r="ALL8" s="6"/>
      <c r="ALM8" s="6"/>
      <c r="ALN8" s="6"/>
      <c r="ALO8" s="6"/>
      <c r="ALP8" s="6"/>
      <c r="ALQ8" s="6"/>
      <c r="ALR8" s="6"/>
      <c r="ALS8" s="6"/>
      <c r="ALT8" s="6"/>
      <c r="ALU8" s="6"/>
      <c r="ALV8" s="6"/>
      <c r="ALW8" s="6"/>
      <c r="ALX8" s="6"/>
      <c r="ALY8" s="6"/>
      <c r="ALZ8" s="6"/>
      <c r="AMA8" s="6"/>
      <c r="AMB8" s="6"/>
      <c r="AMC8" s="6"/>
      <c r="AMD8" s="6"/>
      <c r="AME8" s="6"/>
      <c r="AMF8" s="6"/>
      <c r="AMG8" s="6"/>
      <c r="AMH8" s="6"/>
      <c r="AMI8" s="6"/>
      <c r="AMJ8" s="6"/>
      <c r="AMK8" s="6"/>
      <c r="AML8" s="6"/>
      <c r="AMM8" s="6"/>
      <c r="AMN8" s="6"/>
      <c r="AMO8" s="6"/>
      <c r="AMP8" s="6"/>
      <c r="AMQ8" s="6"/>
      <c r="AMR8" s="6"/>
      <c r="AMS8" s="6"/>
      <c r="AMT8" s="6"/>
      <c r="AMU8" s="6"/>
      <c r="AMV8" s="6"/>
      <c r="AMW8" s="6"/>
      <c r="AMX8" s="6"/>
      <c r="AMY8" s="6"/>
      <c r="AMZ8" s="6"/>
      <c r="ANA8" s="6"/>
      <c r="ANB8" s="6"/>
      <c r="ANC8" s="6"/>
      <c r="AND8" s="6"/>
      <c r="ANE8" s="6"/>
      <c r="ANF8" s="6"/>
      <c r="ANG8" s="6"/>
      <c r="ANH8" s="6"/>
      <c r="ANI8" s="6"/>
      <c r="ANJ8" s="6"/>
      <c r="ANK8" s="6"/>
      <c r="ANL8" s="6"/>
      <c r="ANM8" s="6"/>
      <c r="ANN8" s="6"/>
      <c r="ANO8" s="6"/>
      <c r="ANP8" s="6"/>
      <c r="ANQ8" s="6"/>
      <c r="ANR8" s="6"/>
      <c r="ANS8" s="6"/>
      <c r="ANT8" s="6"/>
      <c r="ANU8" s="6"/>
      <c r="ANV8" s="6"/>
      <c r="ANW8" s="6"/>
      <c r="ANX8" s="6"/>
      <c r="ANY8" s="6"/>
      <c r="ANZ8" s="6"/>
      <c r="AOA8" s="6"/>
      <c r="AOB8" s="6"/>
      <c r="AOC8" s="6"/>
      <c r="AOD8" s="6"/>
      <c r="AOE8" s="6"/>
      <c r="AOF8" s="6"/>
      <c r="AOG8" s="6"/>
      <c r="AOH8" s="6"/>
      <c r="AOI8" s="6"/>
      <c r="AOJ8" s="6"/>
      <c r="AOK8" s="6"/>
      <c r="AOL8" s="6"/>
      <c r="AOM8" s="6"/>
      <c r="AON8" s="6"/>
      <c r="AOO8" s="6"/>
      <c r="AOP8" s="6"/>
      <c r="AOQ8" s="6"/>
      <c r="AOR8" s="6"/>
      <c r="AOS8" s="6"/>
      <c r="AOT8" s="6"/>
      <c r="AOU8" s="6"/>
      <c r="AOV8" s="6"/>
      <c r="AOW8" s="6"/>
      <c r="AOX8" s="6"/>
      <c r="AOY8" s="6"/>
      <c r="AOZ8" s="6"/>
      <c r="APA8" s="6"/>
      <c r="APB8" s="6"/>
      <c r="APC8" s="6"/>
      <c r="APD8" s="6"/>
      <c r="APE8" s="6"/>
      <c r="APF8" s="6"/>
      <c r="APG8" s="6"/>
      <c r="APH8" s="6"/>
      <c r="API8" s="6"/>
      <c r="APJ8" s="6"/>
      <c r="APK8" s="6"/>
      <c r="APL8" s="6"/>
      <c r="APM8" s="6"/>
      <c r="APN8" s="6"/>
      <c r="APO8" s="6"/>
      <c r="APP8" s="6"/>
      <c r="APQ8" s="6"/>
      <c r="APR8" s="6"/>
      <c r="APS8" s="6"/>
      <c r="APT8" s="6"/>
      <c r="APU8" s="6"/>
      <c r="APV8" s="6"/>
      <c r="APW8" s="6"/>
      <c r="APX8" s="6"/>
      <c r="APY8" s="6"/>
      <c r="APZ8" s="6"/>
      <c r="AQA8" s="6"/>
      <c r="AQB8" s="6"/>
      <c r="AQC8" s="6"/>
      <c r="AQD8" s="6"/>
      <c r="AQE8" s="6"/>
      <c r="AQF8" s="6"/>
      <c r="AQG8" s="6"/>
      <c r="AQH8" s="6"/>
      <c r="AQI8" s="6"/>
      <c r="AQJ8" s="6"/>
      <c r="AQK8" s="6"/>
      <c r="AQL8" s="6"/>
      <c r="AQM8" s="6"/>
      <c r="AQN8" s="6"/>
      <c r="AQO8" s="6"/>
      <c r="AQP8" s="6"/>
      <c r="AQQ8" s="6"/>
      <c r="AQR8" s="6"/>
      <c r="AQS8" s="6"/>
      <c r="AQT8" s="6"/>
      <c r="AQU8" s="6"/>
      <c r="AQV8" s="6"/>
      <c r="AQW8" s="6"/>
      <c r="AQX8" s="6"/>
      <c r="AQY8" s="6"/>
      <c r="AQZ8" s="6"/>
      <c r="ARA8" s="6"/>
      <c r="ARB8" s="6"/>
      <c r="ARC8" s="6"/>
      <c r="ARD8" s="6"/>
      <c r="ARE8" s="6"/>
      <c r="ARF8" s="6"/>
      <c r="ARG8" s="6"/>
      <c r="ARH8" s="6"/>
      <c r="ARI8" s="6"/>
      <c r="ARJ8" s="6"/>
      <c r="ARK8" s="6"/>
      <c r="ARL8" s="6"/>
      <c r="ARM8" s="6"/>
      <c r="ARN8" s="6"/>
      <c r="ARO8" s="6"/>
      <c r="ARP8" s="6"/>
      <c r="ARQ8" s="6"/>
      <c r="ARR8" s="6"/>
      <c r="ARS8" s="6"/>
      <c r="ART8" s="6"/>
      <c r="ARU8" s="6"/>
      <c r="ARV8" s="6"/>
      <c r="ARW8" s="6"/>
      <c r="ARX8" s="6"/>
      <c r="ARY8" s="6"/>
      <c r="ARZ8" s="6"/>
      <c r="ASA8" s="6"/>
      <c r="ASB8" s="6"/>
      <c r="ASC8" s="6"/>
      <c r="ASD8" s="6"/>
      <c r="ASE8" s="6"/>
      <c r="ASF8" s="6"/>
      <c r="ASG8" s="6"/>
      <c r="ASH8" s="6"/>
      <c r="ASI8" s="6"/>
      <c r="ASJ8" s="6"/>
      <c r="ASK8" s="6"/>
      <c r="ASL8" s="6"/>
      <c r="ASM8" s="6"/>
      <c r="ASN8" s="6"/>
      <c r="ASO8" s="6"/>
      <c r="ASP8" s="6"/>
      <c r="ASQ8" s="6"/>
      <c r="ASR8" s="6"/>
      <c r="ASS8" s="6"/>
      <c r="AST8" s="6"/>
      <c r="ASU8" s="6"/>
      <c r="ASV8" s="6"/>
      <c r="ASW8" s="6"/>
      <c r="ASX8" s="6"/>
      <c r="ASY8" s="6"/>
      <c r="ASZ8" s="6"/>
      <c r="ATA8" s="6"/>
      <c r="ATB8" s="6"/>
      <c r="ATC8" s="6"/>
      <c r="ATD8" s="6"/>
      <c r="ATE8" s="6"/>
      <c r="ATF8" s="6"/>
      <c r="ATG8" s="6"/>
      <c r="ATH8" s="6"/>
      <c r="ATI8" s="6"/>
      <c r="ATJ8" s="6"/>
      <c r="ATK8" s="6"/>
      <c r="ATL8" s="6"/>
      <c r="ATM8" s="6"/>
      <c r="ATN8" s="6"/>
      <c r="ATO8" s="6"/>
      <c r="ATP8" s="6"/>
      <c r="ATQ8" s="6"/>
      <c r="ATR8" s="6"/>
      <c r="ATS8" s="6"/>
      <c r="ATT8" s="6"/>
      <c r="ATU8" s="6"/>
      <c r="ATV8" s="6"/>
      <c r="ATW8" s="6"/>
      <c r="ATX8" s="6"/>
      <c r="ATY8" s="6"/>
      <c r="ATZ8" s="6"/>
      <c r="AUA8" s="6"/>
      <c r="AUB8" s="6"/>
      <c r="AUC8" s="6"/>
      <c r="AUD8" s="6"/>
      <c r="AUE8" s="6"/>
      <c r="AUF8" s="6"/>
      <c r="AUG8" s="6"/>
      <c r="AUH8" s="6"/>
      <c r="AUI8" s="6"/>
      <c r="AUJ8" s="6"/>
      <c r="AUK8" s="6"/>
      <c r="AUL8" s="6"/>
      <c r="AUM8" s="6"/>
      <c r="AUN8" s="6"/>
      <c r="AUO8" s="6"/>
      <c r="AUP8" s="6"/>
      <c r="AUQ8" s="6"/>
      <c r="AUR8" s="6"/>
      <c r="AUS8" s="6"/>
      <c r="AUT8" s="6"/>
      <c r="AUU8" s="6"/>
      <c r="AUV8" s="6"/>
      <c r="AUW8" s="6"/>
      <c r="AUX8" s="6"/>
      <c r="AUY8" s="6"/>
      <c r="AUZ8" s="6"/>
      <c r="AVA8" s="6"/>
      <c r="AVB8" s="6"/>
      <c r="AVC8" s="6"/>
      <c r="AVD8" s="6"/>
      <c r="AVE8" s="6"/>
      <c r="AVF8" s="6"/>
      <c r="AVG8" s="6"/>
      <c r="AVH8" s="6"/>
      <c r="AVI8" s="6"/>
      <c r="AVJ8" s="6"/>
      <c r="AVK8" s="6"/>
      <c r="AVL8" s="6"/>
      <c r="AVM8" s="6"/>
      <c r="AVN8" s="6"/>
      <c r="AVO8" s="6"/>
      <c r="AVP8" s="6"/>
      <c r="AVQ8" s="6"/>
      <c r="AVR8" s="6"/>
      <c r="AVS8" s="6"/>
      <c r="AVT8" s="6"/>
      <c r="AVU8" s="6"/>
      <c r="AVV8" s="6"/>
      <c r="AVW8" s="6"/>
      <c r="AVX8" s="6"/>
      <c r="AVY8" s="6"/>
      <c r="AVZ8" s="6"/>
      <c r="AWA8" s="6"/>
      <c r="AWB8" s="6"/>
      <c r="AWC8" s="6"/>
      <c r="AWD8" s="6"/>
      <c r="AWE8" s="6"/>
      <c r="AWF8" s="6"/>
      <c r="AWG8" s="6"/>
      <c r="AWH8" s="6"/>
      <c r="AWI8" s="6"/>
      <c r="AWJ8" s="6"/>
      <c r="AWK8" s="6"/>
      <c r="AWL8" s="6"/>
      <c r="AWM8" s="6"/>
      <c r="AWN8" s="6"/>
      <c r="AWO8" s="6"/>
      <c r="AWP8" s="6"/>
      <c r="AWQ8" s="6"/>
      <c r="AWR8" s="6"/>
      <c r="AWS8" s="6"/>
      <c r="AWT8" s="6"/>
      <c r="AWU8" s="6"/>
      <c r="AWV8" s="6"/>
      <c r="AWW8" s="6"/>
      <c r="AWX8" s="6"/>
      <c r="AWY8" s="6"/>
      <c r="AWZ8" s="6"/>
      <c r="AXA8" s="6"/>
      <c r="AXB8" s="6"/>
      <c r="AXC8" s="6"/>
      <c r="AXD8" s="6"/>
      <c r="AXE8" s="6"/>
      <c r="AXF8" s="6"/>
      <c r="AXG8" s="6"/>
      <c r="AXH8" s="6"/>
      <c r="AXI8" s="6"/>
      <c r="AXJ8" s="6"/>
      <c r="AXK8" s="6"/>
      <c r="AXL8" s="6"/>
      <c r="AXM8" s="6"/>
      <c r="AXN8" s="6"/>
      <c r="AXO8" s="6"/>
      <c r="AXP8" s="6"/>
      <c r="AXQ8" s="6"/>
      <c r="AXR8" s="6"/>
      <c r="AXS8" s="6"/>
      <c r="AXT8" s="6"/>
      <c r="AXU8" s="6"/>
      <c r="AXV8" s="6"/>
      <c r="AXW8" s="6"/>
      <c r="AXX8" s="6"/>
      <c r="AXY8" s="6"/>
      <c r="AXZ8" s="6"/>
      <c r="AYA8" s="6"/>
      <c r="AYB8" s="6"/>
      <c r="AYC8" s="6"/>
      <c r="AYD8" s="6"/>
      <c r="AYE8" s="6"/>
      <c r="AYF8" s="6"/>
      <c r="AYG8" s="6"/>
      <c r="AYH8" s="6"/>
      <c r="AYI8" s="6"/>
      <c r="AYJ8" s="6"/>
      <c r="AYK8" s="6"/>
      <c r="AYL8" s="6"/>
      <c r="AYM8" s="6"/>
      <c r="AYN8" s="6"/>
      <c r="AYO8" s="6"/>
      <c r="AYP8" s="6"/>
      <c r="AYQ8" s="6"/>
      <c r="AYR8" s="6"/>
      <c r="AYS8" s="6"/>
      <c r="AYT8" s="6"/>
      <c r="AYU8" s="6"/>
      <c r="AYV8" s="6"/>
      <c r="AYW8" s="6"/>
      <c r="AYX8" s="6"/>
      <c r="AYY8" s="6"/>
      <c r="AYZ8" s="6"/>
      <c r="AZA8" s="6"/>
      <c r="AZB8" s="6"/>
      <c r="AZC8" s="6"/>
      <c r="AZD8" s="6"/>
      <c r="AZE8" s="6"/>
      <c r="AZF8" s="6"/>
      <c r="AZG8" s="6"/>
      <c r="AZH8" s="6"/>
      <c r="AZI8" s="6"/>
      <c r="AZJ8" s="6"/>
      <c r="AZK8" s="6"/>
      <c r="AZL8" s="6"/>
      <c r="AZM8" s="6"/>
      <c r="AZN8" s="6"/>
      <c r="AZO8" s="6"/>
      <c r="AZP8" s="6"/>
      <c r="AZQ8" s="6"/>
      <c r="AZR8" s="6"/>
      <c r="AZS8" s="6"/>
      <c r="AZT8" s="6"/>
      <c r="AZU8" s="6"/>
      <c r="AZV8" s="6"/>
      <c r="AZW8" s="6"/>
      <c r="AZX8" s="6"/>
      <c r="AZY8" s="6"/>
      <c r="AZZ8" s="6"/>
      <c r="BAA8" s="6"/>
      <c r="BAB8" s="6"/>
      <c r="BAC8" s="6"/>
      <c r="BAD8" s="6"/>
      <c r="BAE8" s="6"/>
      <c r="BAF8" s="6"/>
      <c r="BAG8" s="6"/>
      <c r="BAH8" s="6"/>
      <c r="BAI8" s="6"/>
      <c r="BAJ8" s="6"/>
      <c r="BAK8" s="6"/>
      <c r="BAL8" s="6"/>
      <c r="BAM8" s="6"/>
      <c r="BAN8" s="6"/>
      <c r="BAO8" s="6"/>
      <c r="BAP8" s="6"/>
      <c r="BAQ8" s="6"/>
      <c r="BAR8" s="6"/>
      <c r="BAS8" s="6"/>
      <c r="BAT8" s="6"/>
      <c r="BAU8" s="6"/>
      <c r="BAV8" s="6"/>
      <c r="BAW8" s="6"/>
      <c r="BAX8" s="6"/>
      <c r="BAY8" s="6"/>
      <c r="BAZ8" s="6"/>
      <c r="BBA8" s="6"/>
      <c r="BBB8" s="6"/>
      <c r="BBC8" s="6"/>
      <c r="BBD8" s="6"/>
      <c r="BBE8" s="6"/>
      <c r="BBF8" s="6"/>
      <c r="BBG8" s="6"/>
      <c r="BBH8" s="6"/>
      <c r="BBI8" s="6"/>
      <c r="BBJ8" s="6"/>
      <c r="BBK8" s="6"/>
      <c r="BBL8" s="6"/>
      <c r="BBM8" s="6"/>
      <c r="BBN8" s="6"/>
      <c r="BBO8" s="6"/>
      <c r="BBP8" s="6"/>
      <c r="BBQ8" s="6"/>
      <c r="BBR8" s="6"/>
      <c r="BBS8" s="6"/>
      <c r="BBT8" s="6"/>
      <c r="BBU8" s="6"/>
      <c r="BBV8" s="6"/>
      <c r="BBW8" s="6"/>
      <c r="BBX8" s="6"/>
      <c r="BBY8" s="6"/>
      <c r="BBZ8" s="6"/>
      <c r="BCA8" s="6"/>
      <c r="BCB8" s="6"/>
      <c r="BCC8" s="6"/>
      <c r="BCD8" s="6"/>
      <c r="BCE8" s="6"/>
      <c r="BCF8" s="6"/>
      <c r="BCG8" s="6"/>
      <c r="BCH8" s="1"/>
      <c r="BCI8" s="1"/>
      <c r="BCJ8" s="1"/>
      <c r="BCK8" s="1"/>
      <c r="BCL8" s="1"/>
      <c r="BCM8" s="1"/>
      <c r="BCN8" s="1"/>
      <c r="BCO8" s="1"/>
      <c r="BCP8" s="1"/>
      <c r="BCQ8" s="1"/>
      <c r="BCR8" s="1"/>
      <c r="BCS8" s="1"/>
      <c r="BCT8" s="1"/>
      <c r="BCU8" s="1"/>
      <c r="BCV8" s="1"/>
      <c r="BCW8" s="1"/>
      <c r="BCX8" s="1"/>
      <c r="BCY8" s="1"/>
      <c r="BCZ8" s="1"/>
      <c r="BDA8" s="1"/>
      <c r="BDB8" s="1"/>
      <c r="BDC8" s="1"/>
      <c r="BDD8" s="1"/>
      <c r="BDE8" s="1"/>
      <c r="BDF8" s="1"/>
      <c r="BDG8" s="1"/>
      <c r="BDH8" s="1"/>
      <c r="BDI8" s="1"/>
      <c r="BDJ8" s="1"/>
      <c r="BDK8" s="1"/>
      <c r="BDL8" s="1"/>
      <c r="BDM8" s="1"/>
      <c r="BDN8" s="1"/>
      <c r="BDO8" s="1"/>
      <c r="BDP8" s="1"/>
      <c r="BDQ8" s="1"/>
      <c r="BDR8" s="1"/>
      <c r="BDS8" s="1"/>
      <c r="BDT8" s="1"/>
      <c r="BDU8" s="1"/>
      <c r="BDV8" s="1"/>
      <c r="BDW8" s="1"/>
      <c r="BDX8" s="1"/>
      <c r="BDY8" s="1"/>
      <c r="BDZ8" s="1"/>
      <c r="BEA8" s="1"/>
      <c r="BEB8" s="1"/>
      <c r="BEC8" s="1"/>
      <c r="BED8" s="1"/>
    </row>
    <row r="9" spans="1:1486" ht="133.5" customHeight="1">
      <c r="A9" s="452" t="s">
        <v>75</v>
      </c>
      <c r="B9" s="450" t="s">
        <v>76</v>
      </c>
      <c r="C9" s="452" t="s">
        <v>211</v>
      </c>
      <c r="D9" s="452" t="s">
        <v>430</v>
      </c>
      <c r="E9" s="453" t="s">
        <v>431</v>
      </c>
      <c r="F9" s="453" t="s">
        <v>432</v>
      </c>
      <c r="G9" s="452" t="s">
        <v>213</v>
      </c>
      <c r="H9" s="452" t="s">
        <v>212</v>
      </c>
      <c r="I9" s="452" t="s">
        <v>214</v>
      </c>
      <c r="J9" s="452" t="s">
        <v>215</v>
      </c>
      <c r="K9" s="453" t="s">
        <v>433</v>
      </c>
      <c r="L9" s="452">
        <v>0</v>
      </c>
      <c r="M9" s="452">
        <v>0</v>
      </c>
      <c r="N9" s="452">
        <v>0</v>
      </c>
      <c r="O9" s="452">
        <v>0</v>
      </c>
      <c r="P9" s="452" t="s">
        <v>97</v>
      </c>
      <c r="Q9" s="454">
        <v>0.53333333333333333</v>
      </c>
      <c r="R9" s="452" t="s">
        <v>88</v>
      </c>
      <c r="S9" s="454">
        <v>0.42666666666666669</v>
      </c>
      <c r="T9" s="455" t="s">
        <v>92</v>
      </c>
      <c r="U9" s="454">
        <v>0.42666666666666669</v>
      </c>
      <c r="V9" s="453" t="s">
        <v>434</v>
      </c>
      <c r="W9" s="453" t="s">
        <v>435</v>
      </c>
      <c r="X9" s="453" t="s">
        <v>436</v>
      </c>
      <c r="Y9" s="453" t="s">
        <v>437</v>
      </c>
      <c r="Z9" s="456" t="s">
        <v>438</v>
      </c>
      <c r="AA9" s="456" t="s">
        <v>439</v>
      </c>
      <c r="AB9" s="456" t="s">
        <v>440</v>
      </c>
      <c r="AC9" s="456" t="s">
        <v>441</v>
      </c>
      <c r="AD9" s="452" t="s">
        <v>102</v>
      </c>
      <c r="AE9" s="454">
        <v>8.0639999999999989E-2</v>
      </c>
      <c r="AF9" s="452" t="s">
        <v>86</v>
      </c>
      <c r="AG9" s="454">
        <v>0.33600000000000002</v>
      </c>
      <c r="AH9" s="455" t="s">
        <v>101</v>
      </c>
      <c r="AI9" s="454">
        <v>2.7095039999999997E-2</v>
      </c>
      <c r="AJ9" s="452" t="s">
        <v>173</v>
      </c>
      <c r="AK9" s="453" t="s">
        <v>442</v>
      </c>
      <c r="AL9" s="453" t="s">
        <v>443</v>
      </c>
      <c r="AM9" s="456" t="s">
        <v>444</v>
      </c>
      <c r="AN9" s="456" t="s">
        <v>445</v>
      </c>
      <c r="AO9" s="456" t="s">
        <v>445</v>
      </c>
      <c r="AP9" s="456" t="s">
        <v>446</v>
      </c>
      <c r="AQ9" s="453" t="s">
        <v>447</v>
      </c>
      <c r="AR9" s="456" t="s">
        <v>448</v>
      </c>
      <c r="AS9" s="456" t="s">
        <v>449</v>
      </c>
      <c r="AT9" s="453" t="s">
        <v>450</v>
      </c>
      <c r="AU9" s="453" t="s">
        <v>451</v>
      </c>
      <c r="AV9" s="456" t="s">
        <v>452</v>
      </c>
      <c r="AW9" s="456" t="s">
        <v>453</v>
      </c>
      <c r="AX9" s="456" t="s">
        <v>454</v>
      </c>
      <c r="AY9" s="453" t="s">
        <v>455</v>
      </c>
      <c r="AZ9" s="453" t="s">
        <v>456</v>
      </c>
      <c r="BA9" s="32"/>
      <c r="BB9" s="32"/>
      <c r="BC9" s="32"/>
      <c r="BD9" s="32"/>
      <c r="BE9" s="32"/>
      <c r="BF9" s="32"/>
      <c r="BG9" s="32"/>
      <c r="BH9" s="32"/>
      <c r="BI9" s="32"/>
      <c r="BJ9" s="32"/>
      <c r="BK9" s="32"/>
      <c r="BL9" s="32"/>
      <c r="BM9" s="32"/>
      <c r="BN9" s="32"/>
      <c r="BO9" s="32"/>
      <c r="BP9" s="32"/>
      <c r="BQ9" s="32"/>
      <c r="BR9" s="32"/>
      <c r="BS9" s="32"/>
      <c r="BT9" s="32"/>
      <c r="BU9" s="32"/>
      <c r="BV9" s="32"/>
      <c r="BW9" s="32"/>
      <c r="BX9" s="32"/>
      <c r="BY9" s="32"/>
      <c r="BZ9" s="32"/>
      <c r="CA9" s="32"/>
      <c r="CB9" s="32"/>
      <c r="CC9" s="32"/>
      <c r="CD9" s="32"/>
      <c r="CE9" s="32"/>
      <c r="CF9" s="32"/>
      <c r="CG9" s="32"/>
      <c r="CH9" s="32"/>
      <c r="CI9" s="32"/>
      <c r="CJ9" s="32"/>
      <c r="CK9" s="32"/>
      <c r="CL9" s="32"/>
      <c r="CM9" s="32"/>
      <c r="CN9" s="32"/>
      <c r="CO9" s="32"/>
      <c r="CP9" s="32"/>
      <c r="CQ9" s="32"/>
      <c r="CR9" s="32"/>
      <c r="CS9" s="32"/>
      <c r="CT9" s="32"/>
      <c r="CU9" s="32"/>
      <c r="CV9" s="32"/>
      <c r="CW9" s="32"/>
      <c r="CX9" s="32"/>
      <c r="CY9" s="32"/>
      <c r="CZ9" s="32"/>
      <c r="DA9" s="32"/>
      <c r="DB9" s="32"/>
      <c r="DC9" s="32"/>
      <c r="DD9" s="32"/>
      <c r="DE9" s="32"/>
      <c r="DF9" s="32"/>
      <c r="DG9" s="32"/>
      <c r="DH9" s="32"/>
      <c r="DI9" s="32"/>
      <c r="DJ9" s="32"/>
      <c r="DK9" s="32"/>
      <c r="DL9" s="32"/>
      <c r="DM9" s="32"/>
      <c r="DN9" s="32"/>
      <c r="DO9" s="32"/>
      <c r="DP9" s="32"/>
      <c r="DQ9" s="32"/>
      <c r="DR9" s="32"/>
      <c r="DS9" s="32"/>
      <c r="DT9" s="32"/>
      <c r="DU9" s="32"/>
      <c r="DV9" s="32"/>
      <c r="DW9" s="32"/>
      <c r="DX9" s="32"/>
      <c r="DY9" s="32"/>
      <c r="DZ9" s="32"/>
      <c r="EA9" s="32"/>
      <c r="EB9" s="32"/>
      <c r="EC9" s="32"/>
      <c r="ED9" s="32"/>
      <c r="EE9" s="32"/>
      <c r="EF9" s="32"/>
      <c r="EG9" s="32"/>
      <c r="EH9" s="32"/>
      <c r="EI9" s="32"/>
      <c r="EJ9" s="32"/>
      <c r="EK9" s="32"/>
      <c r="EL9" s="32"/>
      <c r="EM9" s="32"/>
      <c r="EN9" s="32"/>
      <c r="EO9" s="32"/>
      <c r="EP9" s="32"/>
      <c r="EQ9" s="32"/>
      <c r="ER9" s="32"/>
      <c r="ES9" s="32"/>
      <c r="ET9" s="32"/>
      <c r="EU9" s="32"/>
      <c r="EV9" s="32"/>
      <c r="EW9" s="32"/>
      <c r="EX9" s="32"/>
      <c r="EY9" s="32"/>
      <c r="EZ9" s="32"/>
      <c r="FA9" s="32"/>
      <c r="FB9" s="32"/>
      <c r="FC9" s="32"/>
      <c r="FD9" s="32"/>
      <c r="FE9" s="32"/>
      <c r="FF9" s="32"/>
      <c r="FG9" s="32"/>
      <c r="FH9" s="32"/>
      <c r="FI9" s="32"/>
      <c r="FJ9" s="32"/>
      <c r="FK9" s="32"/>
      <c r="FL9" s="32"/>
      <c r="FM9" s="32"/>
      <c r="FN9" s="32"/>
      <c r="FO9" s="32"/>
      <c r="FP9" s="32"/>
      <c r="FQ9" s="32"/>
      <c r="FR9" s="32"/>
      <c r="FS9" s="32"/>
      <c r="FT9" s="32"/>
      <c r="FU9" s="32"/>
      <c r="FV9" s="32"/>
      <c r="FW9" s="32"/>
      <c r="FX9" s="32"/>
      <c r="FY9" s="32"/>
      <c r="FZ9" s="32"/>
      <c r="GA9" s="32"/>
      <c r="GB9" s="32"/>
      <c r="GC9" s="32"/>
      <c r="GD9" s="32"/>
      <c r="GE9" s="32"/>
      <c r="GF9" s="32"/>
      <c r="GG9" s="32"/>
      <c r="GH9" s="32"/>
      <c r="GI9" s="32"/>
      <c r="GJ9" s="32"/>
      <c r="GK9" s="32"/>
      <c r="GL9" s="32"/>
      <c r="GM9" s="32"/>
      <c r="GN9" s="32"/>
      <c r="GO9" s="32"/>
      <c r="GP9" s="32"/>
      <c r="GQ9" s="32"/>
      <c r="GR9" s="32"/>
      <c r="GS9" s="32"/>
      <c r="GT9" s="32"/>
      <c r="GU9" s="32"/>
      <c r="GV9" s="32"/>
      <c r="GW9" s="32"/>
      <c r="GX9" s="32"/>
      <c r="GY9" s="32"/>
      <c r="GZ9" s="32"/>
      <c r="HA9" s="32"/>
      <c r="HB9" s="32"/>
      <c r="HC9" s="32"/>
      <c r="HD9" s="32"/>
      <c r="HE9" s="32"/>
      <c r="HF9" s="32"/>
      <c r="HG9" s="32"/>
      <c r="HH9" s="32"/>
      <c r="HI9" s="32"/>
      <c r="HJ9" s="32"/>
      <c r="HK9" s="32"/>
      <c r="HL9" s="32"/>
      <c r="HM9" s="32"/>
      <c r="HN9" s="32"/>
      <c r="HO9" s="32"/>
      <c r="HP9" s="32"/>
      <c r="HQ9" s="32"/>
      <c r="HR9" s="32"/>
      <c r="HS9" s="32"/>
      <c r="HT9" s="32"/>
      <c r="HU9" s="32"/>
      <c r="HV9" s="32"/>
      <c r="HW9" s="32"/>
      <c r="HX9" s="32"/>
      <c r="HY9" s="32"/>
      <c r="HZ9" s="32"/>
      <c r="IA9" s="32"/>
      <c r="IB9" s="32"/>
      <c r="IC9" s="32"/>
      <c r="ID9" s="32"/>
      <c r="IE9" s="32"/>
      <c r="IF9" s="32"/>
      <c r="IG9" s="32"/>
      <c r="IH9" s="32"/>
      <c r="II9" s="32"/>
      <c r="IJ9" s="32"/>
      <c r="IK9" s="32"/>
      <c r="IL9" s="32"/>
      <c r="IM9" s="32"/>
      <c r="IN9" s="32"/>
      <c r="IO9" s="32"/>
      <c r="IP9" s="32"/>
      <c r="IQ9" s="32"/>
      <c r="IR9" s="32"/>
      <c r="IS9" s="32"/>
      <c r="IT9" s="32"/>
      <c r="IU9" s="32"/>
      <c r="IV9" s="32"/>
      <c r="IW9" s="32"/>
      <c r="IX9" s="32"/>
      <c r="IY9" s="32"/>
      <c r="IZ9" s="32"/>
      <c r="JA9" s="32"/>
      <c r="JB9" s="32"/>
      <c r="JC9" s="32"/>
      <c r="JD9" s="32"/>
      <c r="JE9" s="32"/>
      <c r="JF9" s="32"/>
      <c r="JG9" s="32"/>
      <c r="JH9" s="32"/>
      <c r="JI9" s="32"/>
      <c r="JJ9" s="32"/>
      <c r="JK9" s="32"/>
      <c r="JL9" s="32"/>
      <c r="JM9" s="32"/>
      <c r="JN9" s="32"/>
      <c r="JO9" s="32"/>
      <c r="JP9" s="32"/>
      <c r="JQ9" s="32"/>
      <c r="JR9" s="32"/>
      <c r="JS9" s="32"/>
      <c r="JT9" s="32"/>
      <c r="JU9" s="32"/>
      <c r="JV9" s="32"/>
      <c r="JW9" s="32"/>
      <c r="JX9" s="32"/>
      <c r="JY9" s="32"/>
      <c r="JZ9" s="32"/>
      <c r="KA9" s="32"/>
      <c r="KB9" s="32"/>
      <c r="KC9" s="32"/>
      <c r="KD9" s="32"/>
      <c r="KE9" s="32"/>
      <c r="KF9" s="32"/>
      <c r="KG9" s="32"/>
      <c r="KH9" s="32"/>
      <c r="KI9" s="32"/>
      <c r="KJ9" s="32"/>
      <c r="KK9" s="32"/>
      <c r="KL9" s="32"/>
      <c r="KM9" s="32"/>
      <c r="KN9" s="32"/>
      <c r="KO9" s="32"/>
      <c r="KP9" s="32"/>
      <c r="KQ9" s="32"/>
      <c r="KR9" s="32"/>
      <c r="KS9" s="32"/>
      <c r="KT9" s="32"/>
      <c r="KU9" s="32"/>
      <c r="KV9" s="32"/>
      <c r="KW9" s="32"/>
      <c r="KX9" s="32"/>
      <c r="KY9" s="32"/>
      <c r="KZ9" s="32"/>
      <c r="LA9" s="32"/>
      <c r="LB9" s="32"/>
      <c r="LC9" s="32"/>
      <c r="LD9" s="32"/>
      <c r="LE9" s="32"/>
      <c r="LF9" s="32"/>
      <c r="LG9" s="32"/>
      <c r="LH9" s="32"/>
      <c r="LI9" s="32"/>
      <c r="LJ9" s="32"/>
      <c r="LK9" s="32"/>
      <c r="LL9" s="32"/>
      <c r="LM9" s="32"/>
      <c r="LN9" s="32"/>
      <c r="LO9" s="32"/>
      <c r="LP9" s="32"/>
      <c r="LQ9" s="32"/>
      <c r="LR9" s="32"/>
      <c r="LS9" s="32"/>
      <c r="LT9" s="32"/>
      <c r="LU9" s="32"/>
      <c r="LV9" s="32"/>
      <c r="LW9" s="32"/>
      <c r="LX9" s="32"/>
      <c r="LY9" s="32"/>
      <c r="LZ9" s="32"/>
      <c r="MA9" s="32"/>
      <c r="MB9" s="32"/>
      <c r="MC9" s="32"/>
      <c r="MD9" s="32"/>
      <c r="ME9" s="32"/>
      <c r="MF9" s="32"/>
      <c r="MG9" s="32"/>
      <c r="MH9" s="32"/>
      <c r="MI9" s="32"/>
      <c r="MJ9" s="32"/>
      <c r="MK9" s="32"/>
      <c r="ML9" s="32"/>
      <c r="MM9" s="32"/>
      <c r="MN9" s="32"/>
      <c r="MO9" s="32"/>
      <c r="MP9" s="32"/>
      <c r="MQ9" s="32"/>
      <c r="MR9" s="32"/>
      <c r="MS9" s="32"/>
      <c r="MT9" s="32"/>
      <c r="MU9" s="32"/>
      <c r="MV9" s="32"/>
      <c r="MW9" s="32"/>
      <c r="MX9" s="32"/>
      <c r="MY9" s="32"/>
      <c r="MZ9" s="32"/>
      <c r="NA9" s="32"/>
      <c r="NB9" s="32"/>
      <c r="NC9" s="32"/>
      <c r="ND9" s="32"/>
      <c r="NE9" s="32"/>
      <c r="NF9" s="32"/>
      <c r="NG9" s="32"/>
      <c r="NH9" s="32"/>
      <c r="NI9" s="32"/>
      <c r="NJ9" s="32"/>
      <c r="NK9" s="32"/>
      <c r="NL9" s="32"/>
      <c r="NM9" s="32"/>
      <c r="NN9" s="32"/>
      <c r="NO9" s="32"/>
      <c r="NP9" s="32"/>
      <c r="NQ9" s="32"/>
      <c r="NR9" s="32"/>
      <c r="NS9" s="32"/>
      <c r="NT9" s="32"/>
      <c r="NU9" s="32"/>
      <c r="NV9" s="32"/>
      <c r="NW9" s="32"/>
      <c r="NX9" s="32"/>
      <c r="NY9" s="32"/>
      <c r="NZ9" s="32"/>
      <c r="OA9" s="32"/>
      <c r="OB9" s="32"/>
      <c r="OC9" s="32"/>
      <c r="OD9" s="32"/>
      <c r="OE9" s="32"/>
      <c r="OF9" s="32"/>
      <c r="OG9" s="32"/>
      <c r="OH9" s="32"/>
      <c r="OI9" s="32"/>
      <c r="OJ9" s="32"/>
      <c r="OK9" s="32"/>
      <c r="OL9" s="32"/>
      <c r="OM9" s="32"/>
      <c r="ON9" s="32"/>
      <c r="OO9" s="32"/>
      <c r="OP9" s="32"/>
      <c r="OQ9" s="32"/>
      <c r="OR9" s="32"/>
      <c r="OS9" s="32"/>
      <c r="OT9" s="32"/>
      <c r="OU9" s="32"/>
      <c r="OV9" s="32"/>
      <c r="OW9" s="32"/>
      <c r="OX9" s="32"/>
      <c r="OY9" s="32"/>
      <c r="OZ9" s="32"/>
      <c r="PA9" s="32"/>
      <c r="PB9" s="32"/>
      <c r="PC9" s="32"/>
      <c r="PD9" s="32"/>
      <c r="PE9" s="32"/>
      <c r="PF9" s="32"/>
      <c r="PG9" s="32"/>
      <c r="PH9" s="32"/>
      <c r="PI9" s="32"/>
      <c r="PJ9" s="32"/>
      <c r="PK9" s="32"/>
      <c r="PL9" s="32"/>
      <c r="PM9" s="32"/>
      <c r="PN9" s="32"/>
      <c r="PO9" s="32"/>
      <c r="PP9" s="32"/>
      <c r="PQ9" s="32"/>
      <c r="PR9" s="32"/>
      <c r="PS9" s="32"/>
      <c r="PT9" s="32"/>
      <c r="PU9" s="32"/>
      <c r="PV9" s="32"/>
      <c r="PW9" s="32"/>
      <c r="PX9" s="32"/>
      <c r="PY9" s="32"/>
      <c r="PZ9" s="32"/>
      <c r="QA9" s="32"/>
      <c r="QB9" s="32"/>
      <c r="QC9" s="32"/>
      <c r="QD9" s="32"/>
      <c r="QE9" s="32"/>
      <c r="QF9" s="32"/>
      <c r="QG9" s="32"/>
      <c r="QH9" s="32"/>
      <c r="QI9" s="32"/>
      <c r="QJ9" s="32"/>
      <c r="QK9" s="32"/>
      <c r="QL9" s="32"/>
      <c r="QM9" s="32"/>
      <c r="QN9" s="32"/>
      <c r="QO9" s="32"/>
      <c r="QP9" s="32"/>
      <c r="QQ9" s="32"/>
      <c r="QR9" s="32"/>
      <c r="QS9" s="32"/>
      <c r="QT9" s="32"/>
      <c r="QU9" s="32"/>
      <c r="QV9" s="32"/>
      <c r="QW9" s="32"/>
      <c r="QX9" s="32"/>
      <c r="QY9" s="32"/>
      <c r="QZ9" s="32"/>
      <c r="RA9" s="32"/>
      <c r="RB9" s="32"/>
      <c r="RC9" s="32"/>
      <c r="RD9" s="32"/>
      <c r="RE9" s="32"/>
      <c r="RF9" s="32"/>
      <c r="RG9" s="32"/>
      <c r="RH9" s="32"/>
      <c r="RI9" s="32"/>
      <c r="RJ9" s="32"/>
      <c r="RK9" s="32"/>
      <c r="RL9" s="32"/>
      <c r="RM9" s="32"/>
      <c r="RN9" s="32"/>
      <c r="RO9" s="32"/>
      <c r="RP9" s="32"/>
      <c r="RQ9" s="32"/>
      <c r="RR9" s="32"/>
      <c r="RS9" s="32"/>
      <c r="RT9" s="32"/>
      <c r="RU9" s="32"/>
      <c r="RV9" s="32"/>
      <c r="RW9" s="32"/>
      <c r="RX9" s="32"/>
      <c r="RY9" s="32"/>
      <c r="RZ9" s="32"/>
      <c r="SA9" s="32"/>
      <c r="SB9" s="32"/>
      <c r="SC9" s="32"/>
      <c r="SD9" s="32"/>
      <c r="SE9" s="32"/>
      <c r="SF9" s="32"/>
      <c r="SG9" s="32"/>
      <c r="SH9" s="32"/>
      <c r="SI9" s="32"/>
      <c r="SJ9" s="32"/>
      <c r="SK9" s="32"/>
      <c r="SL9" s="32"/>
      <c r="SM9" s="32"/>
      <c r="SN9" s="32"/>
      <c r="SO9" s="32"/>
      <c r="SP9" s="32"/>
      <c r="SQ9" s="32"/>
      <c r="SR9" s="32"/>
      <c r="SS9" s="32"/>
      <c r="ST9" s="32"/>
      <c r="SU9" s="32"/>
      <c r="SV9" s="32"/>
      <c r="SW9" s="32"/>
      <c r="SX9" s="32"/>
      <c r="SY9" s="32"/>
      <c r="SZ9" s="32"/>
      <c r="TA9" s="32"/>
      <c r="TB9" s="32"/>
      <c r="TC9" s="32"/>
      <c r="TD9" s="32"/>
      <c r="TE9" s="32"/>
      <c r="TF9" s="32"/>
      <c r="TG9" s="32"/>
      <c r="TH9" s="32"/>
      <c r="TI9" s="32"/>
      <c r="TJ9" s="32"/>
      <c r="TK9" s="32"/>
      <c r="TL9" s="32"/>
      <c r="TM9" s="32"/>
      <c r="TN9" s="32"/>
      <c r="TO9" s="32"/>
      <c r="TP9" s="32"/>
      <c r="TQ9" s="32"/>
      <c r="TR9" s="32"/>
      <c r="TS9" s="32"/>
      <c r="TT9" s="32"/>
      <c r="TU9" s="32"/>
      <c r="TV9" s="32"/>
      <c r="TW9" s="32"/>
      <c r="TX9" s="32"/>
      <c r="TY9" s="32"/>
      <c r="TZ9" s="32"/>
      <c r="UA9" s="32"/>
      <c r="UB9" s="32"/>
      <c r="UC9" s="32"/>
      <c r="UD9" s="32"/>
      <c r="UE9" s="32"/>
      <c r="UF9" s="32"/>
      <c r="UG9" s="32"/>
      <c r="UH9" s="32"/>
      <c r="UI9" s="32"/>
      <c r="UJ9" s="32"/>
      <c r="UK9" s="32"/>
      <c r="UL9" s="32"/>
      <c r="UM9" s="32"/>
      <c r="UN9" s="32"/>
      <c r="UO9" s="32"/>
      <c r="UP9" s="32"/>
      <c r="UQ9" s="32"/>
      <c r="UR9" s="32"/>
      <c r="US9" s="32"/>
      <c r="UT9" s="32"/>
      <c r="UU9" s="32"/>
      <c r="UV9" s="32"/>
      <c r="UW9" s="32"/>
      <c r="UX9" s="32"/>
      <c r="UY9" s="32"/>
      <c r="UZ9" s="32"/>
      <c r="VA9" s="32"/>
      <c r="VB9" s="32"/>
      <c r="VC9" s="32"/>
      <c r="VD9" s="32"/>
      <c r="VE9" s="32"/>
      <c r="VF9" s="32"/>
      <c r="VG9" s="32"/>
      <c r="VH9" s="32"/>
      <c r="VI9" s="32"/>
      <c r="VJ9" s="32"/>
      <c r="VK9" s="32"/>
      <c r="VL9" s="32"/>
      <c r="VM9" s="32"/>
      <c r="VN9" s="32"/>
      <c r="VO9" s="32"/>
      <c r="VP9" s="32"/>
      <c r="VQ9" s="32"/>
      <c r="VR9" s="32"/>
      <c r="VS9" s="32"/>
      <c r="VT9" s="32"/>
      <c r="VU9" s="32"/>
      <c r="VV9" s="32"/>
      <c r="VW9" s="32"/>
      <c r="VX9" s="32"/>
      <c r="VY9" s="32"/>
      <c r="VZ9" s="32"/>
      <c r="WA9" s="32"/>
      <c r="WB9" s="32"/>
      <c r="WC9" s="32"/>
      <c r="WD9" s="32"/>
      <c r="WE9" s="32"/>
      <c r="WF9" s="32"/>
      <c r="WG9" s="32"/>
      <c r="WH9" s="32"/>
      <c r="WI9" s="32"/>
      <c r="WJ9" s="32"/>
      <c r="WK9" s="32"/>
      <c r="WL9" s="32"/>
      <c r="WM9" s="32"/>
      <c r="WN9" s="32"/>
      <c r="WO9" s="32"/>
      <c r="WP9" s="32"/>
      <c r="WQ9" s="32"/>
      <c r="WR9" s="32"/>
      <c r="WS9" s="32"/>
      <c r="WT9" s="32"/>
      <c r="WU9" s="32"/>
      <c r="WV9" s="32"/>
      <c r="WW9" s="32"/>
      <c r="WX9" s="32"/>
      <c r="WY9" s="32"/>
      <c r="WZ9" s="32"/>
      <c r="XA9" s="32"/>
      <c r="XB9" s="32"/>
      <c r="XC9" s="32"/>
      <c r="XD9" s="32"/>
      <c r="XE9" s="32"/>
      <c r="XF9" s="32"/>
      <c r="XG9" s="32"/>
      <c r="XH9" s="32"/>
      <c r="XI9" s="32"/>
      <c r="XJ9" s="32"/>
      <c r="XK9" s="32"/>
      <c r="XL9" s="32"/>
      <c r="XM9" s="32"/>
      <c r="XN9" s="32"/>
      <c r="XO9" s="32"/>
      <c r="XP9" s="32"/>
      <c r="XQ9" s="32"/>
      <c r="XR9" s="32"/>
      <c r="XS9" s="32"/>
      <c r="XT9" s="32"/>
      <c r="XU9" s="32"/>
      <c r="XV9" s="32"/>
      <c r="XW9" s="32"/>
      <c r="XX9" s="32"/>
      <c r="XY9" s="32"/>
      <c r="XZ9" s="32"/>
      <c r="YA9" s="32"/>
      <c r="YB9" s="32"/>
      <c r="YC9" s="32"/>
      <c r="YD9" s="32"/>
      <c r="YE9" s="32"/>
      <c r="YF9" s="32"/>
      <c r="YG9" s="32"/>
      <c r="YH9" s="32"/>
      <c r="YI9" s="32"/>
      <c r="YJ9" s="32"/>
      <c r="YK9" s="32"/>
      <c r="YL9" s="32"/>
      <c r="YM9" s="32"/>
      <c r="YN9" s="32"/>
      <c r="YO9" s="32"/>
      <c r="YP9" s="32"/>
      <c r="YQ9" s="32"/>
      <c r="YR9" s="32"/>
      <c r="YS9" s="32"/>
      <c r="YT9" s="32"/>
      <c r="YU9" s="32"/>
      <c r="YV9" s="32"/>
      <c r="YW9" s="32"/>
      <c r="YX9" s="32"/>
      <c r="YY9" s="32"/>
      <c r="YZ9" s="32"/>
      <c r="ZA9" s="32"/>
      <c r="ZB9" s="32"/>
      <c r="ZC9" s="32"/>
      <c r="ZD9" s="32"/>
      <c r="ZE9" s="32"/>
      <c r="ZF9" s="32"/>
      <c r="ZG9" s="32"/>
      <c r="ZH9" s="32"/>
      <c r="ZI9" s="32"/>
      <c r="ZJ9" s="32"/>
      <c r="ZK9" s="32"/>
      <c r="ZL9" s="32"/>
      <c r="ZM9" s="32"/>
      <c r="ZN9" s="32"/>
      <c r="ZO9" s="32"/>
      <c r="ZP9" s="32"/>
      <c r="ZQ9" s="32"/>
      <c r="ZR9" s="32"/>
      <c r="ZS9" s="32"/>
      <c r="ZT9" s="32"/>
      <c r="ZU9" s="32"/>
      <c r="ZV9" s="32"/>
      <c r="ZW9" s="32"/>
      <c r="ZX9" s="32"/>
      <c r="ZY9" s="32"/>
      <c r="ZZ9" s="32"/>
      <c r="AAA9" s="32"/>
      <c r="AAB9" s="32"/>
      <c r="AAC9" s="32"/>
      <c r="AAD9" s="32"/>
      <c r="AAE9" s="32"/>
      <c r="AAF9" s="32"/>
      <c r="AAG9" s="32"/>
      <c r="AAH9" s="32"/>
      <c r="AAI9" s="32"/>
      <c r="AAJ9" s="32"/>
      <c r="AAK9" s="32"/>
      <c r="AAL9" s="32"/>
      <c r="AAM9" s="32"/>
      <c r="AAN9" s="32"/>
      <c r="AAO9" s="32"/>
      <c r="AAP9" s="32"/>
      <c r="AAQ9" s="32"/>
      <c r="AAR9" s="32"/>
      <c r="AAS9" s="32"/>
      <c r="AAT9" s="32"/>
      <c r="AAU9" s="32"/>
      <c r="AAV9" s="32"/>
      <c r="AAW9" s="32"/>
      <c r="AAX9" s="32"/>
      <c r="AAY9" s="32"/>
      <c r="AAZ9" s="32"/>
      <c r="ABA9" s="32"/>
      <c r="ABB9" s="32"/>
      <c r="ABC9" s="32"/>
      <c r="ABD9" s="32"/>
      <c r="ABE9" s="32"/>
      <c r="ABF9" s="32"/>
      <c r="ABG9" s="32"/>
      <c r="ABH9" s="32"/>
      <c r="ABI9" s="32"/>
      <c r="ABJ9" s="32"/>
      <c r="ABK9" s="32"/>
      <c r="ABL9" s="32"/>
      <c r="ABM9" s="32"/>
      <c r="ABN9" s="32"/>
      <c r="ABO9" s="32"/>
      <c r="ABP9" s="32"/>
      <c r="ABQ9" s="32"/>
      <c r="ABR9" s="32"/>
      <c r="ABS9" s="32"/>
      <c r="ABT9" s="32"/>
      <c r="ABU9" s="32"/>
      <c r="ABV9" s="32"/>
      <c r="ABW9" s="32"/>
      <c r="ABX9" s="32"/>
      <c r="ABY9" s="32"/>
      <c r="ABZ9" s="32"/>
      <c r="ACA9" s="32"/>
      <c r="ACB9" s="32"/>
      <c r="ACC9" s="32"/>
      <c r="ACD9" s="32"/>
      <c r="ACE9" s="32"/>
      <c r="ACF9" s="32"/>
      <c r="ACG9" s="32"/>
      <c r="ACH9" s="32"/>
      <c r="ACI9" s="32"/>
      <c r="ACJ9" s="32"/>
      <c r="ACK9" s="32"/>
      <c r="ACL9" s="32"/>
      <c r="ACM9" s="32"/>
      <c r="ACN9" s="32"/>
      <c r="ACO9" s="32"/>
      <c r="ACP9" s="32"/>
      <c r="ACQ9" s="32"/>
      <c r="ACR9" s="32"/>
      <c r="ACS9" s="32"/>
      <c r="ACT9" s="32"/>
      <c r="ACU9" s="32"/>
      <c r="ACV9" s="32"/>
      <c r="ACW9" s="32"/>
      <c r="ACX9" s="32"/>
      <c r="ACY9" s="32"/>
      <c r="ACZ9" s="32"/>
      <c r="ADA9" s="32"/>
      <c r="ADB9" s="32"/>
      <c r="ADC9" s="32"/>
      <c r="ADD9" s="32"/>
      <c r="ADE9" s="32"/>
      <c r="ADF9" s="32"/>
      <c r="ADG9" s="32"/>
      <c r="ADH9" s="32"/>
      <c r="ADI9" s="32"/>
      <c r="ADJ9" s="32"/>
      <c r="ADK9" s="32"/>
      <c r="ADL9" s="32"/>
      <c r="ADM9" s="32"/>
      <c r="ADN9" s="32"/>
      <c r="ADO9" s="32"/>
      <c r="ADP9" s="32"/>
      <c r="ADQ9" s="32"/>
      <c r="ADR9" s="32"/>
      <c r="ADS9" s="32"/>
      <c r="ADT9" s="32"/>
      <c r="ADU9" s="32"/>
      <c r="ADV9" s="32"/>
      <c r="ADW9" s="32"/>
      <c r="ADX9" s="32"/>
      <c r="ADY9" s="32"/>
      <c r="ADZ9" s="32"/>
      <c r="AEA9" s="32"/>
      <c r="AEB9" s="32"/>
      <c r="AEC9" s="32"/>
      <c r="AED9" s="32"/>
      <c r="AEE9" s="32"/>
      <c r="AEF9" s="32"/>
      <c r="AEG9" s="32"/>
      <c r="AEH9" s="32"/>
      <c r="AEI9" s="32"/>
      <c r="AEJ9" s="32"/>
      <c r="AEK9" s="32"/>
      <c r="AEL9" s="32"/>
      <c r="AEM9" s="32"/>
      <c r="AEN9" s="32"/>
      <c r="AEO9" s="32"/>
      <c r="AEP9" s="32"/>
      <c r="AEQ9" s="32"/>
      <c r="AER9" s="32"/>
      <c r="AES9" s="32"/>
      <c r="AET9" s="32"/>
      <c r="AEU9" s="32"/>
      <c r="AEV9" s="32"/>
      <c r="AEW9" s="32"/>
      <c r="AEX9" s="32"/>
      <c r="AEY9" s="32"/>
      <c r="AEZ9" s="32"/>
      <c r="AFA9" s="32"/>
      <c r="AFB9" s="32"/>
      <c r="AFC9" s="32"/>
      <c r="AFD9" s="32"/>
      <c r="AFE9" s="32"/>
      <c r="AFF9" s="32"/>
      <c r="AFG9" s="32"/>
      <c r="AFH9" s="32"/>
      <c r="AFI9" s="32"/>
      <c r="AFJ9" s="32"/>
      <c r="AFK9" s="32"/>
      <c r="AFL9" s="32"/>
      <c r="AFM9" s="32"/>
      <c r="AFN9" s="32"/>
      <c r="AFO9" s="32"/>
      <c r="AFP9" s="32"/>
      <c r="AFQ9" s="32"/>
      <c r="AFR9" s="32"/>
      <c r="AFS9" s="32"/>
      <c r="AFT9" s="32"/>
      <c r="AFU9" s="32"/>
      <c r="AFV9" s="32"/>
      <c r="AFW9" s="32"/>
      <c r="AFX9" s="32"/>
      <c r="AFY9" s="32"/>
      <c r="AFZ9" s="32"/>
      <c r="AGA9" s="32"/>
      <c r="AGB9" s="32"/>
      <c r="AGC9" s="32"/>
      <c r="AGD9" s="32"/>
      <c r="AGE9" s="32"/>
      <c r="AGF9" s="32"/>
      <c r="AGG9" s="32"/>
      <c r="AGH9" s="32"/>
      <c r="AGI9" s="32"/>
      <c r="AGJ9" s="32"/>
      <c r="AGK9" s="32"/>
      <c r="AGL9" s="32"/>
      <c r="AGM9" s="32"/>
      <c r="AGN9" s="32"/>
      <c r="AGO9" s="32"/>
      <c r="AGP9" s="32"/>
      <c r="AGQ9" s="32"/>
      <c r="AGR9" s="32"/>
      <c r="AGS9" s="32"/>
      <c r="AGT9" s="32"/>
      <c r="AGU9" s="32"/>
      <c r="AGV9" s="32"/>
      <c r="AGW9" s="32"/>
      <c r="AGX9" s="32"/>
      <c r="AGY9" s="32"/>
      <c r="AGZ9" s="32"/>
      <c r="AHA9" s="32"/>
      <c r="AHB9" s="32"/>
      <c r="AHC9" s="32"/>
      <c r="AHD9" s="32"/>
      <c r="AHE9" s="32"/>
      <c r="AHF9" s="32"/>
      <c r="AHG9" s="32"/>
      <c r="AHH9" s="32"/>
      <c r="AHI9" s="32"/>
      <c r="AHJ9" s="32"/>
      <c r="AHK9" s="32"/>
      <c r="AHL9" s="32"/>
      <c r="AHM9" s="32"/>
      <c r="AHN9" s="32"/>
      <c r="AHO9" s="32"/>
      <c r="AHP9" s="32"/>
      <c r="AHQ9" s="32"/>
      <c r="AHR9" s="32"/>
      <c r="AHS9" s="32"/>
      <c r="AHT9" s="32"/>
      <c r="AHU9" s="32"/>
      <c r="AHV9" s="32"/>
      <c r="AHW9" s="32"/>
      <c r="AHX9" s="32"/>
      <c r="AHY9" s="32"/>
      <c r="AHZ9" s="32"/>
      <c r="AIA9" s="32"/>
      <c r="AIB9" s="32"/>
      <c r="AIC9" s="32"/>
      <c r="AID9" s="32"/>
      <c r="AIE9" s="32"/>
      <c r="AIF9" s="32"/>
      <c r="AIG9" s="32"/>
      <c r="AIH9" s="32"/>
      <c r="AII9" s="32"/>
      <c r="AIJ9" s="32"/>
      <c r="AIK9" s="32"/>
      <c r="AIL9" s="32"/>
      <c r="AIM9" s="32"/>
      <c r="AIN9" s="32"/>
      <c r="AIO9" s="32"/>
      <c r="AIP9" s="32"/>
      <c r="AIQ9" s="32"/>
      <c r="AIR9" s="32"/>
      <c r="AIS9" s="32"/>
      <c r="AIT9" s="32"/>
      <c r="AIU9" s="32"/>
      <c r="AIV9" s="32"/>
      <c r="AIW9" s="32"/>
      <c r="AIX9" s="32"/>
      <c r="AIY9" s="32"/>
      <c r="AIZ9" s="32"/>
      <c r="AJA9" s="32"/>
      <c r="AJB9" s="32"/>
      <c r="AJC9" s="32"/>
      <c r="AJD9" s="32"/>
      <c r="AJE9" s="32"/>
      <c r="AJF9" s="32"/>
      <c r="AJG9" s="32"/>
      <c r="AJH9" s="32"/>
      <c r="AJI9" s="32"/>
      <c r="AJJ9" s="32"/>
      <c r="AJK9" s="32"/>
      <c r="AJL9" s="32"/>
      <c r="AJM9" s="32"/>
      <c r="AJN9" s="32"/>
      <c r="AJO9" s="32"/>
      <c r="AJP9" s="32"/>
      <c r="AJQ9" s="32"/>
      <c r="AJR9" s="32"/>
      <c r="AJS9" s="32"/>
      <c r="AJT9" s="32"/>
      <c r="AJU9" s="32"/>
      <c r="AJV9" s="32"/>
      <c r="AJW9" s="32"/>
      <c r="AJX9" s="32"/>
      <c r="AJY9" s="32"/>
      <c r="AJZ9" s="32"/>
      <c r="AKA9" s="32"/>
      <c r="AKB9" s="32"/>
      <c r="AKC9" s="32"/>
      <c r="AKD9" s="32"/>
      <c r="AKE9" s="32"/>
      <c r="AKF9" s="32"/>
      <c r="AKG9" s="32"/>
      <c r="AKH9" s="32"/>
      <c r="AKI9" s="32"/>
      <c r="AKJ9" s="32"/>
      <c r="AKK9" s="32"/>
      <c r="AKL9" s="32"/>
      <c r="AKM9" s="32"/>
      <c r="AKN9" s="32"/>
      <c r="AKO9" s="32"/>
      <c r="AKP9" s="32"/>
      <c r="AKQ9" s="32"/>
      <c r="AKR9" s="32"/>
      <c r="AKS9" s="32"/>
      <c r="AKT9" s="32"/>
      <c r="AKU9" s="32"/>
      <c r="AKV9" s="32"/>
      <c r="AKW9" s="32"/>
      <c r="AKX9" s="32"/>
      <c r="AKY9" s="32"/>
      <c r="AKZ9" s="32"/>
      <c r="ALA9" s="32"/>
      <c r="ALB9" s="32"/>
      <c r="ALC9" s="32"/>
      <c r="ALD9" s="32"/>
      <c r="ALE9" s="32"/>
      <c r="ALF9" s="32"/>
      <c r="ALG9" s="32"/>
      <c r="ALH9" s="32"/>
      <c r="ALI9" s="32"/>
      <c r="ALJ9" s="32"/>
      <c r="ALK9" s="32"/>
      <c r="ALL9" s="32"/>
      <c r="ALM9" s="32"/>
      <c r="ALN9" s="32"/>
      <c r="ALO9" s="32"/>
      <c r="ALP9" s="32"/>
      <c r="ALQ9" s="32"/>
      <c r="ALR9" s="32"/>
      <c r="ALS9" s="32"/>
      <c r="ALT9" s="32"/>
      <c r="ALU9" s="32"/>
      <c r="ALV9" s="32"/>
      <c r="ALW9" s="32"/>
      <c r="ALX9" s="32"/>
      <c r="ALY9" s="32"/>
      <c r="ALZ9" s="32"/>
      <c r="AMA9" s="32"/>
      <c r="AMB9" s="32"/>
      <c r="AMC9" s="32"/>
      <c r="AMD9" s="32"/>
      <c r="AME9" s="32"/>
      <c r="AMF9" s="32"/>
      <c r="AMG9" s="32"/>
      <c r="AMH9" s="32"/>
      <c r="AMI9" s="32"/>
      <c r="AMJ9" s="32"/>
      <c r="AMK9" s="32"/>
      <c r="AML9" s="32"/>
      <c r="AMM9" s="32"/>
      <c r="AMN9" s="32"/>
      <c r="AMO9" s="32"/>
      <c r="AMP9" s="32"/>
      <c r="AMQ9" s="32"/>
      <c r="AMR9" s="32"/>
      <c r="AMS9" s="32"/>
      <c r="AMT9" s="32"/>
      <c r="AMU9" s="32"/>
      <c r="AMV9" s="32"/>
      <c r="AMW9" s="32"/>
      <c r="AMX9" s="32"/>
      <c r="AMY9" s="32"/>
      <c r="AMZ9" s="32"/>
      <c r="ANA9" s="32"/>
      <c r="ANB9" s="32"/>
      <c r="ANC9" s="32"/>
      <c r="AND9" s="32"/>
      <c r="ANE9" s="32"/>
      <c r="ANF9" s="32"/>
      <c r="ANG9" s="32"/>
      <c r="ANH9" s="32"/>
      <c r="ANI9" s="32"/>
      <c r="ANJ9" s="32"/>
      <c r="ANK9" s="32"/>
      <c r="ANL9" s="32"/>
      <c r="ANM9" s="32"/>
      <c r="ANN9" s="32"/>
      <c r="ANO9" s="32"/>
      <c r="ANP9" s="32"/>
      <c r="ANQ9" s="32"/>
      <c r="ANR9" s="32"/>
      <c r="ANS9" s="32"/>
      <c r="ANT9" s="32"/>
      <c r="ANU9" s="32"/>
      <c r="ANV9" s="32"/>
      <c r="ANW9" s="32"/>
      <c r="ANX9" s="32"/>
      <c r="ANY9" s="32"/>
      <c r="ANZ9" s="32"/>
      <c r="AOA9" s="32"/>
      <c r="AOB9" s="32"/>
      <c r="AOC9" s="32"/>
      <c r="AOD9" s="32"/>
      <c r="AOE9" s="32"/>
      <c r="AOF9" s="32"/>
      <c r="AOG9" s="32"/>
      <c r="AOH9" s="32"/>
      <c r="AOI9" s="32"/>
      <c r="AOJ9" s="32"/>
      <c r="AOK9" s="32"/>
      <c r="AOL9" s="32"/>
      <c r="AOM9" s="32"/>
      <c r="AON9" s="32"/>
      <c r="AOO9" s="32"/>
      <c r="AOP9" s="32"/>
      <c r="AOQ9" s="32"/>
      <c r="AOR9" s="32"/>
      <c r="AOS9" s="32"/>
      <c r="AOT9" s="32"/>
      <c r="AOU9" s="32"/>
      <c r="AOV9" s="32"/>
      <c r="AOW9" s="32"/>
      <c r="AOX9" s="32"/>
      <c r="AOY9" s="32"/>
      <c r="AOZ9" s="32"/>
      <c r="APA9" s="32"/>
      <c r="APB9" s="32"/>
      <c r="APC9" s="32"/>
      <c r="APD9" s="32"/>
      <c r="APE9" s="32"/>
      <c r="APF9" s="32"/>
      <c r="APG9" s="32"/>
      <c r="APH9" s="32"/>
      <c r="API9" s="32"/>
      <c r="APJ9" s="32"/>
      <c r="APK9" s="32"/>
      <c r="APL9" s="32"/>
      <c r="APM9" s="32"/>
      <c r="APN9" s="32"/>
      <c r="APO9" s="32"/>
      <c r="APP9" s="32"/>
      <c r="APQ9" s="32"/>
      <c r="APR9" s="32"/>
      <c r="APS9" s="32"/>
      <c r="APT9" s="32"/>
      <c r="APU9" s="32"/>
      <c r="APV9" s="32"/>
      <c r="APW9" s="32"/>
      <c r="APX9" s="32"/>
      <c r="APY9" s="32"/>
      <c r="APZ9" s="32"/>
      <c r="AQA9" s="32"/>
      <c r="AQB9" s="32"/>
      <c r="AQC9" s="32"/>
      <c r="AQD9" s="32"/>
      <c r="AQE9" s="32"/>
      <c r="AQF9" s="32"/>
      <c r="AQG9" s="32"/>
      <c r="AQH9" s="32"/>
      <c r="AQI9" s="32"/>
      <c r="AQJ9" s="32"/>
      <c r="AQK9" s="32"/>
      <c r="AQL9" s="32"/>
      <c r="AQM9" s="32"/>
      <c r="AQN9" s="32"/>
      <c r="AQO9" s="32"/>
      <c r="AQP9" s="32"/>
      <c r="AQQ9" s="32"/>
      <c r="AQR9" s="32"/>
      <c r="AQS9" s="32"/>
      <c r="AQT9" s="32"/>
      <c r="AQU9" s="32"/>
      <c r="AQV9" s="32"/>
      <c r="AQW9" s="32"/>
      <c r="AQX9" s="32"/>
      <c r="AQY9" s="32"/>
      <c r="AQZ9" s="32"/>
      <c r="ARA9" s="32"/>
      <c r="ARB9" s="32"/>
      <c r="ARC9" s="32"/>
      <c r="ARD9" s="32"/>
      <c r="ARE9" s="32"/>
      <c r="ARF9" s="32"/>
      <c r="ARG9" s="32"/>
      <c r="ARH9" s="32"/>
      <c r="ARI9" s="32"/>
      <c r="ARJ9" s="32"/>
      <c r="ARK9" s="32"/>
      <c r="ARL9" s="32"/>
      <c r="ARM9" s="32"/>
      <c r="ARN9" s="32"/>
      <c r="ARO9" s="32"/>
      <c r="ARP9" s="32"/>
      <c r="ARQ9" s="32"/>
      <c r="ARR9" s="32"/>
      <c r="ARS9" s="32"/>
      <c r="ART9" s="32"/>
      <c r="ARU9" s="32"/>
      <c r="ARV9" s="32"/>
      <c r="ARW9" s="32"/>
      <c r="ARX9" s="32"/>
      <c r="ARY9" s="32"/>
      <c r="ARZ9" s="32"/>
      <c r="ASA9" s="32"/>
      <c r="ASB9" s="32"/>
      <c r="ASC9" s="32"/>
      <c r="ASD9" s="32"/>
      <c r="ASE9" s="32"/>
      <c r="ASF9" s="32"/>
      <c r="ASG9" s="32"/>
      <c r="ASH9" s="32"/>
      <c r="ASI9" s="32"/>
      <c r="ASJ9" s="32"/>
      <c r="ASK9" s="32"/>
      <c r="ASL9" s="32"/>
      <c r="ASM9" s="32"/>
      <c r="ASN9" s="32"/>
      <c r="ASO9" s="32"/>
      <c r="ASP9" s="32"/>
      <c r="ASQ9" s="32"/>
      <c r="ASR9" s="32"/>
      <c r="ASS9" s="32"/>
      <c r="AST9" s="32"/>
      <c r="ASU9" s="32"/>
      <c r="ASV9" s="32"/>
      <c r="ASW9" s="32"/>
      <c r="ASX9" s="32"/>
      <c r="ASY9" s="32"/>
      <c r="ASZ9" s="32"/>
      <c r="ATA9" s="32"/>
      <c r="ATB9" s="32"/>
      <c r="ATC9" s="32"/>
      <c r="ATD9" s="32"/>
      <c r="ATE9" s="32"/>
      <c r="ATF9" s="32"/>
      <c r="ATG9" s="32"/>
      <c r="ATH9" s="32"/>
      <c r="ATI9" s="32"/>
      <c r="ATJ9" s="32"/>
      <c r="ATK9" s="32"/>
      <c r="ATL9" s="32"/>
      <c r="ATM9" s="32"/>
      <c r="ATN9" s="32"/>
      <c r="ATO9" s="32"/>
      <c r="ATP9" s="32"/>
      <c r="ATQ9" s="32"/>
      <c r="ATR9" s="32"/>
      <c r="ATS9" s="32"/>
      <c r="ATT9" s="32"/>
      <c r="ATU9" s="32"/>
      <c r="ATV9" s="32"/>
      <c r="ATW9" s="32"/>
      <c r="ATX9" s="32"/>
      <c r="ATY9" s="32"/>
      <c r="ATZ9" s="32"/>
      <c r="AUA9" s="32"/>
      <c r="AUB9" s="32"/>
      <c r="AUC9" s="32"/>
      <c r="AUD9" s="32"/>
      <c r="AUE9" s="32"/>
      <c r="AUF9" s="32"/>
      <c r="AUG9" s="32"/>
      <c r="AUH9" s="32"/>
      <c r="AUI9" s="32"/>
      <c r="AUJ9" s="32"/>
      <c r="AUK9" s="32"/>
      <c r="AUL9" s="32"/>
      <c r="AUM9" s="32"/>
      <c r="AUN9" s="32"/>
      <c r="AUO9" s="32"/>
      <c r="AUP9" s="32"/>
      <c r="AUQ9" s="32"/>
      <c r="AUR9" s="32"/>
      <c r="AUS9" s="32"/>
      <c r="AUT9" s="32"/>
      <c r="AUU9" s="32"/>
      <c r="AUV9" s="32"/>
      <c r="AUW9" s="32"/>
      <c r="AUX9" s="32"/>
      <c r="AUY9" s="32"/>
      <c r="AUZ9" s="32"/>
      <c r="AVA9" s="32"/>
      <c r="AVB9" s="32"/>
      <c r="AVC9" s="32"/>
      <c r="AVD9" s="32"/>
      <c r="AVE9" s="32"/>
      <c r="AVF9" s="32"/>
      <c r="AVG9" s="32"/>
      <c r="AVH9" s="32"/>
      <c r="AVI9" s="32"/>
      <c r="AVJ9" s="32"/>
      <c r="AVK9" s="32"/>
      <c r="AVL9" s="32"/>
      <c r="AVM9" s="32"/>
      <c r="AVN9" s="32"/>
      <c r="AVO9" s="32"/>
      <c r="AVP9" s="32"/>
      <c r="AVQ9" s="32"/>
      <c r="AVR9" s="32"/>
      <c r="AVS9" s="32"/>
      <c r="AVT9" s="32"/>
      <c r="AVU9" s="32"/>
      <c r="AVV9" s="32"/>
      <c r="AVW9" s="32"/>
      <c r="AVX9" s="32"/>
      <c r="AVY9" s="32"/>
      <c r="AVZ9" s="32"/>
      <c r="AWA9" s="32"/>
      <c r="AWB9" s="32"/>
      <c r="AWC9" s="32"/>
      <c r="AWD9" s="32"/>
      <c r="AWE9" s="32"/>
      <c r="AWF9" s="32"/>
      <c r="AWG9" s="32"/>
      <c r="AWH9" s="32"/>
      <c r="AWI9" s="32"/>
      <c r="AWJ9" s="32"/>
      <c r="AWK9" s="32"/>
      <c r="AWL9" s="32"/>
      <c r="AWM9" s="32"/>
      <c r="AWN9" s="32"/>
      <c r="AWO9" s="32"/>
      <c r="AWP9" s="32"/>
      <c r="AWQ9" s="32"/>
      <c r="AWR9" s="32"/>
      <c r="AWS9" s="32"/>
      <c r="AWT9" s="32"/>
      <c r="AWU9" s="32"/>
      <c r="AWV9" s="32"/>
      <c r="AWW9" s="32"/>
      <c r="AWX9" s="32"/>
      <c r="AWY9" s="32"/>
      <c r="AWZ9" s="32"/>
      <c r="AXA9" s="32"/>
      <c r="AXB9" s="32"/>
      <c r="AXC9" s="32"/>
      <c r="AXD9" s="32"/>
      <c r="AXE9" s="32"/>
      <c r="AXF9" s="32"/>
      <c r="AXG9" s="32"/>
      <c r="AXH9" s="32"/>
      <c r="AXI9" s="32"/>
      <c r="AXJ9" s="32"/>
      <c r="AXK9" s="32"/>
      <c r="AXL9" s="32"/>
      <c r="AXM9" s="32"/>
      <c r="AXN9" s="32"/>
      <c r="AXO9" s="32"/>
      <c r="AXP9" s="32"/>
      <c r="AXQ9" s="32"/>
      <c r="AXR9" s="32"/>
      <c r="AXS9" s="32"/>
      <c r="AXT9" s="32"/>
      <c r="AXU9" s="32"/>
      <c r="AXV9" s="32"/>
      <c r="AXW9" s="32"/>
      <c r="AXX9" s="32"/>
      <c r="AXY9" s="32"/>
      <c r="AXZ9" s="32"/>
      <c r="AYA9" s="32"/>
      <c r="AYB9" s="32"/>
      <c r="AYC9" s="32"/>
      <c r="AYD9" s="32"/>
      <c r="AYE9" s="32"/>
      <c r="AYF9" s="32"/>
      <c r="AYG9" s="32"/>
      <c r="AYH9" s="32"/>
      <c r="AYI9" s="32"/>
      <c r="AYJ9" s="32"/>
      <c r="AYK9" s="32"/>
      <c r="AYL9" s="32"/>
      <c r="AYM9" s="32"/>
      <c r="AYN9" s="32"/>
      <c r="AYO9" s="32"/>
      <c r="AYP9" s="32"/>
      <c r="AYQ9" s="32"/>
      <c r="AYR9" s="32"/>
      <c r="AYS9" s="32"/>
      <c r="AYT9" s="32"/>
      <c r="AYU9" s="32"/>
      <c r="AYV9" s="32"/>
      <c r="AYW9" s="32"/>
      <c r="AYX9" s="32"/>
      <c r="AYY9" s="32"/>
      <c r="AYZ9" s="32"/>
      <c r="AZA9" s="32"/>
      <c r="AZB9" s="32"/>
      <c r="AZC9" s="32"/>
      <c r="AZD9" s="32"/>
      <c r="AZE9" s="32"/>
      <c r="AZF9" s="32"/>
      <c r="AZG9" s="32"/>
      <c r="AZH9" s="32"/>
      <c r="AZI9" s="32"/>
      <c r="AZJ9" s="32"/>
      <c r="AZK9" s="32"/>
      <c r="AZL9" s="32"/>
      <c r="AZM9" s="32"/>
      <c r="AZN9" s="32"/>
      <c r="AZO9" s="32"/>
      <c r="AZP9" s="32"/>
      <c r="AZQ9" s="32"/>
      <c r="AZR9" s="32"/>
      <c r="AZS9" s="32"/>
      <c r="AZT9" s="32"/>
      <c r="AZU9" s="32"/>
      <c r="AZV9" s="32"/>
      <c r="AZW9" s="32"/>
      <c r="AZX9" s="32"/>
      <c r="AZY9" s="32"/>
      <c r="AZZ9" s="32"/>
      <c r="BAA9" s="32"/>
      <c r="BAB9" s="32"/>
      <c r="BAC9" s="32"/>
      <c r="BAD9" s="32"/>
      <c r="BAE9" s="32"/>
      <c r="BAF9" s="32"/>
      <c r="BAG9" s="32"/>
      <c r="BAH9" s="32"/>
      <c r="BAI9" s="32"/>
      <c r="BAJ9" s="32"/>
      <c r="BAK9" s="32"/>
      <c r="BAL9" s="32"/>
      <c r="BAM9" s="32"/>
      <c r="BAN9" s="32"/>
      <c r="BAO9" s="32"/>
      <c r="BAP9" s="32"/>
      <c r="BAQ9" s="32"/>
      <c r="BAR9" s="32"/>
      <c r="BAS9" s="32"/>
      <c r="BAT9" s="32"/>
      <c r="BAU9" s="32"/>
      <c r="BAV9" s="32"/>
      <c r="BAW9" s="32"/>
      <c r="BAX9" s="32"/>
      <c r="BAY9" s="32"/>
      <c r="BAZ9" s="32"/>
      <c r="BBA9" s="32"/>
      <c r="BBB9" s="32"/>
      <c r="BBC9" s="32"/>
      <c r="BBD9" s="32"/>
      <c r="BBE9" s="32"/>
      <c r="BBF9" s="32"/>
      <c r="BBG9" s="32"/>
      <c r="BBH9" s="32"/>
      <c r="BBI9" s="32"/>
      <c r="BBJ9" s="32"/>
      <c r="BBK9" s="32"/>
      <c r="BBL9" s="32"/>
      <c r="BBM9" s="32"/>
      <c r="BBN9" s="32"/>
      <c r="BBO9" s="32"/>
      <c r="BBP9" s="32"/>
      <c r="BBQ9" s="32"/>
      <c r="BBR9" s="32"/>
      <c r="BBS9" s="32"/>
      <c r="BBT9" s="32"/>
      <c r="BBU9" s="32"/>
      <c r="BBV9" s="32"/>
      <c r="BBW9" s="32"/>
      <c r="BBX9" s="32"/>
      <c r="BBY9" s="32"/>
      <c r="BBZ9" s="32"/>
      <c r="BCA9" s="32"/>
      <c r="BCB9" s="32"/>
      <c r="BCC9" s="32"/>
      <c r="BCD9" s="32"/>
      <c r="BCE9" s="32"/>
      <c r="BCF9" s="32"/>
      <c r="BCG9" s="32"/>
      <c r="BCH9" s="33"/>
      <c r="BCI9" s="33"/>
      <c r="BCJ9" s="33"/>
      <c r="BCK9" s="33"/>
      <c r="BCL9" s="33"/>
      <c r="BCM9" s="33"/>
      <c r="BCN9" s="33"/>
      <c r="BCO9" s="33"/>
      <c r="BCP9" s="33"/>
      <c r="BCQ9" s="33"/>
      <c r="BCR9" s="33"/>
      <c r="BCS9" s="33"/>
      <c r="BCT9" s="33"/>
      <c r="BCU9" s="33"/>
      <c r="BCV9" s="33"/>
      <c r="BCW9" s="33"/>
      <c r="BCX9" s="33"/>
      <c r="BCY9" s="33"/>
      <c r="BCZ9" s="33"/>
      <c r="BDA9" s="33"/>
      <c r="BDB9" s="33"/>
      <c r="BDC9" s="33"/>
      <c r="BDD9" s="33"/>
      <c r="BDE9" s="33"/>
      <c r="BDF9" s="33"/>
      <c r="BDG9" s="33"/>
      <c r="BDH9" s="33"/>
      <c r="BDI9" s="33"/>
      <c r="BDJ9" s="33"/>
      <c r="BDK9" s="33"/>
      <c r="BDL9" s="33"/>
      <c r="BDM9" s="33"/>
      <c r="BDN9" s="33"/>
      <c r="BDO9" s="33"/>
      <c r="BDP9" s="33"/>
      <c r="BDQ9" s="33"/>
      <c r="BDR9" s="33"/>
      <c r="BDS9" s="33"/>
      <c r="BDT9" s="33"/>
      <c r="BDU9" s="33"/>
      <c r="BDV9" s="33"/>
      <c r="BDW9" s="33"/>
      <c r="BDX9" s="33"/>
      <c r="BDY9" s="33"/>
      <c r="BDZ9" s="33"/>
      <c r="BEA9" s="33"/>
      <c r="BEB9" s="33"/>
      <c r="BEC9" s="33"/>
      <c r="BED9" s="33"/>
    </row>
    <row r="10" spans="1:1486" ht="133.5" customHeight="1">
      <c r="A10" s="452" t="s">
        <v>75</v>
      </c>
      <c r="B10" s="450" t="s">
        <v>77</v>
      </c>
      <c r="C10" s="452" t="s">
        <v>419</v>
      </c>
      <c r="D10" s="452" t="s">
        <v>457</v>
      </c>
      <c r="E10" s="453" t="s">
        <v>458</v>
      </c>
      <c r="F10" s="453" t="s">
        <v>459</v>
      </c>
      <c r="G10" s="452" t="s">
        <v>213</v>
      </c>
      <c r="H10" s="452" t="s">
        <v>420</v>
      </c>
      <c r="I10" s="452" t="s">
        <v>421</v>
      </c>
      <c r="J10" s="452" t="s">
        <v>422</v>
      </c>
      <c r="K10" s="453" t="s">
        <v>460</v>
      </c>
      <c r="L10" s="452">
        <v>0</v>
      </c>
      <c r="M10" s="452">
        <v>0</v>
      </c>
      <c r="N10" s="452">
        <v>0</v>
      </c>
      <c r="O10" s="452">
        <v>0</v>
      </c>
      <c r="P10" s="452" t="s">
        <v>97</v>
      </c>
      <c r="Q10" s="454">
        <v>0.44000000000000006</v>
      </c>
      <c r="R10" s="452" t="s">
        <v>88</v>
      </c>
      <c r="S10" s="454">
        <v>0.28160000000000002</v>
      </c>
      <c r="T10" s="455" t="s">
        <v>92</v>
      </c>
      <c r="U10" s="454">
        <v>0.28160000000000002</v>
      </c>
      <c r="V10" s="453" t="s">
        <v>461</v>
      </c>
      <c r="W10" s="453" t="s">
        <v>462</v>
      </c>
      <c r="X10" s="453" t="s">
        <v>463</v>
      </c>
      <c r="Y10" s="453" t="s">
        <v>464</v>
      </c>
      <c r="Z10" s="456" t="s">
        <v>465</v>
      </c>
      <c r="AA10" s="456" t="s">
        <v>466</v>
      </c>
      <c r="AB10" s="456" t="s">
        <v>467</v>
      </c>
      <c r="AC10" s="456" t="s">
        <v>468</v>
      </c>
      <c r="AD10" s="452" t="s">
        <v>102</v>
      </c>
      <c r="AE10" s="454">
        <v>9.5039999999999986E-2</v>
      </c>
      <c r="AF10" s="452" t="s">
        <v>86</v>
      </c>
      <c r="AG10" s="454">
        <v>0.38400000000000001</v>
      </c>
      <c r="AH10" s="455" t="s">
        <v>101</v>
      </c>
      <c r="AI10" s="454">
        <v>3.6495359999999998E-2</v>
      </c>
      <c r="AJ10" s="452" t="s">
        <v>172</v>
      </c>
      <c r="AK10" s="453" t="s">
        <v>442</v>
      </c>
      <c r="AL10" s="453" t="s">
        <v>443</v>
      </c>
      <c r="AM10" s="456" t="s">
        <v>444</v>
      </c>
      <c r="AN10" s="456" t="s">
        <v>445</v>
      </c>
      <c r="AO10" s="456" t="s">
        <v>445</v>
      </c>
      <c r="AP10" s="456" t="s">
        <v>446</v>
      </c>
      <c r="AQ10" s="453" t="s">
        <v>469</v>
      </c>
      <c r="AR10" s="456" t="s">
        <v>448</v>
      </c>
      <c r="AS10" s="456" t="s">
        <v>470</v>
      </c>
      <c r="AT10" s="453" t="s">
        <v>471</v>
      </c>
      <c r="AU10" s="453" t="s">
        <v>472</v>
      </c>
      <c r="AV10" s="456" t="s">
        <v>473</v>
      </c>
      <c r="AW10" s="456" t="s">
        <v>474</v>
      </c>
      <c r="AX10" s="456" t="s">
        <v>475</v>
      </c>
      <c r="AY10" s="453" t="s">
        <v>476</v>
      </c>
      <c r="AZ10" s="453" t="s">
        <v>477</v>
      </c>
      <c r="BA10" s="6"/>
      <c r="BB10" s="6"/>
      <c r="BC10" s="6"/>
      <c r="BD10" s="6"/>
      <c r="BE10" s="6"/>
      <c r="BF10" s="6"/>
      <c r="BG10" s="6"/>
      <c r="BH10" s="6"/>
      <c r="BI10" s="6"/>
      <c r="BJ10" s="6"/>
      <c r="BK10" s="6"/>
      <c r="BL10" s="6"/>
      <c r="BM10" s="6"/>
      <c r="BN10" s="6"/>
      <c r="BO10" s="6"/>
      <c r="BP10" s="6"/>
      <c r="BQ10" s="6"/>
      <c r="BR10" s="6"/>
      <c r="BS10" s="6"/>
      <c r="BT10" s="6"/>
      <c r="BU10" s="6"/>
      <c r="BV10" s="6"/>
      <c r="BW10" s="6"/>
      <c r="BX10" s="6"/>
      <c r="BY10" s="6"/>
      <c r="BZ10" s="6"/>
      <c r="CA10" s="6"/>
      <c r="CB10" s="6"/>
      <c r="CC10" s="6"/>
      <c r="CD10" s="6"/>
      <c r="CE10" s="6"/>
      <c r="CF10" s="6"/>
      <c r="CG10" s="6"/>
      <c r="CH10" s="6"/>
      <c r="CI10" s="6"/>
      <c r="CJ10" s="6"/>
      <c r="CK10" s="6"/>
      <c r="CL10" s="6"/>
      <c r="CM10" s="6"/>
      <c r="CN10" s="6"/>
      <c r="CO10" s="6"/>
      <c r="CP10" s="6"/>
      <c r="CQ10" s="6"/>
      <c r="CR10" s="6"/>
      <c r="CS10" s="6"/>
      <c r="CT10" s="6"/>
      <c r="CU10" s="6"/>
      <c r="CV10" s="6"/>
      <c r="CW10" s="6"/>
      <c r="CX10" s="6"/>
      <c r="CY10" s="6"/>
      <c r="CZ10" s="6"/>
      <c r="DA10" s="6"/>
      <c r="DB10" s="6"/>
      <c r="DC10" s="6"/>
      <c r="DD10" s="6"/>
      <c r="DE10" s="6"/>
      <c r="DF10" s="6"/>
      <c r="DG10" s="6"/>
      <c r="DH10" s="6"/>
      <c r="DI10" s="6"/>
      <c r="DJ10" s="6"/>
      <c r="DK10" s="6"/>
      <c r="DL10" s="6"/>
      <c r="DM10" s="6"/>
      <c r="DN10" s="6"/>
      <c r="DO10" s="6"/>
      <c r="DP10" s="6"/>
      <c r="DQ10" s="6"/>
      <c r="DR10" s="6"/>
      <c r="DS10" s="6"/>
      <c r="DT10" s="6"/>
      <c r="DU10" s="6"/>
      <c r="DV10" s="6"/>
      <c r="DW10" s="6"/>
      <c r="DX10" s="6"/>
      <c r="DY10" s="6"/>
      <c r="DZ10" s="6"/>
      <c r="EA10" s="6"/>
      <c r="EB10" s="6"/>
      <c r="EC10" s="6"/>
      <c r="ED10" s="6"/>
      <c r="EE10" s="6"/>
      <c r="EF10" s="6"/>
      <c r="EG10" s="6"/>
      <c r="EH10" s="6"/>
      <c r="EI10" s="6"/>
      <c r="EJ10" s="6"/>
      <c r="EK10" s="6"/>
      <c r="EL10" s="6"/>
      <c r="EM10" s="6"/>
      <c r="EN10" s="6"/>
      <c r="EO10" s="6"/>
      <c r="EP10" s="6"/>
      <c r="EQ10" s="6"/>
      <c r="ER10" s="6"/>
      <c r="ES10" s="6"/>
      <c r="ET10" s="6"/>
      <c r="EU10" s="6"/>
      <c r="EV10" s="6"/>
      <c r="EW10" s="6"/>
      <c r="EX10" s="6"/>
      <c r="EY10" s="6"/>
      <c r="EZ10" s="6"/>
      <c r="FA10" s="6"/>
      <c r="FB10" s="6"/>
      <c r="FC10" s="6"/>
      <c r="FD10" s="6"/>
      <c r="FE10" s="6"/>
      <c r="FF10" s="6"/>
      <c r="FG10" s="6"/>
      <c r="FH10" s="6"/>
      <c r="FI10" s="6"/>
      <c r="FJ10" s="6"/>
      <c r="FK10" s="6"/>
      <c r="FL10" s="6"/>
      <c r="FM10" s="6"/>
      <c r="FN10" s="6"/>
      <c r="FO10" s="6"/>
      <c r="FP10" s="6"/>
      <c r="FQ10" s="6"/>
      <c r="FR10" s="6"/>
      <c r="FS10" s="6"/>
      <c r="FT10" s="6"/>
      <c r="FU10" s="6"/>
      <c r="FV10" s="6"/>
      <c r="FW10" s="6"/>
      <c r="FX10" s="6"/>
      <c r="FY10" s="6"/>
      <c r="FZ10" s="6"/>
      <c r="GA10" s="6"/>
      <c r="GB10" s="6"/>
      <c r="GC10" s="6"/>
      <c r="GD10" s="6"/>
      <c r="GE10" s="6"/>
      <c r="GF10" s="6"/>
      <c r="GG10" s="6"/>
      <c r="GH10" s="6"/>
      <c r="GI10" s="6"/>
      <c r="GJ10" s="6"/>
      <c r="GK10" s="6"/>
      <c r="GL10" s="6"/>
      <c r="GM10" s="6"/>
      <c r="GN10" s="6"/>
      <c r="GO10" s="6"/>
      <c r="GP10" s="6"/>
      <c r="GQ10" s="6"/>
      <c r="GR10" s="6"/>
      <c r="GS10" s="6"/>
      <c r="GT10" s="6"/>
      <c r="GU10" s="6"/>
      <c r="GV10" s="6"/>
      <c r="GW10" s="6"/>
      <c r="GX10" s="6"/>
      <c r="GY10" s="6"/>
      <c r="GZ10" s="6"/>
      <c r="HA10" s="6"/>
      <c r="HB10" s="6"/>
      <c r="HC10" s="6"/>
      <c r="HD10" s="6"/>
      <c r="HE10" s="6"/>
      <c r="HF10" s="6"/>
      <c r="HG10" s="6"/>
      <c r="HH10" s="6"/>
      <c r="HI10" s="6"/>
      <c r="HJ10" s="6"/>
      <c r="HK10" s="6"/>
      <c r="HL10" s="6"/>
      <c r="HM10" s="6"/>
      <c r="HN10" s="6"/>
      <c r="HO10" s="6"/>
      <c r="HP10" s="6"/>
      <c r="HQ10" s="6"/>
      <c r="HR10" s="6"/>
      <c r="HS10" s="6"/>
      <c r="HT10" s="6"/>
      <c r="HU10" s="6"/>
      <c r="HV10" s="6"/>
      <c r="HW10" s="6"/>
      <c r="HX10" s="6"/>
      <c r="HY10" s="6"/>
      <c r="HZ10" s="6"/>
      <c r="IA10" s="6"/>
      <c r="IB10" s="6"/>
      <c r="IC10" s="6"/>
      <c r="ID10" s="6"/>
      <c r="IE10" s="6"/>
      <c r="IF10" s="6"/>
      <c r="IG10" s="6"/>
      <c r="IH10" s="6"/>
      <c r="II10" s="6"/>
      <c r="IJ10" s="6"/>
      <c r="IK10" s="6"/>
      <c r="IL10" s="6"/>
      <c r="IM10" s="6"/>
      <c r="IN10" s="6"/>
      <c r="IO10" s="6"/>
      <c r="IP10" s="6"/>
      <c r="IQ10" s="6"/>
      <c r="IR10" s="6"/>
      <c r="IS10" s="6"/>
      <c r="IT10" s="6"/>
      <c r="IU10" s="6"/>
      <c r="IV10" s="6"/>
      <c r="IW10" s="6"/>
      <c r="IX10" s="6"/>
      <c r="IY10" s="6"/>
      <c r="IZ10" s="6"/>
      <c r="JA10" s="6"/>
      <c r="JB10" s="6"/>
      <c r="JC10" s="6"/>
      <c r="JD10" s="6"/>
      <c r="JE10" s="6"/>
      <c r="JF10" s="6"/>
      <c r="JG10" s="6"/>
      <c r="JH10" s="6"/>
      <c r="JI10" s="6"/>
      <c r="JJ10" s="6"/>
      <c r="JK10" s="6"/>
      <c r="JL10" s="6"/>
      <c r="JM10" s="6"/>
      <c r="JN10" s="6"/>
      <c r="JO10" s="6"/>
      <c r="JP10" s="6"/>
      <c r="JQ10" s="6"/>
      <c r="JR10" s="6"/>
      <c r="JS10" s="6"/>
      <c r="JT10" s="6"/>
      <c r="JU10" s="6"/>
      <c r="JV10" s="6"/>
      <c r="JW10" s="6"/>
      <c r="JX10" s="6"/>
      <c r="JY10" s="6"/>
      <c r="JZ10" s="6"/>
      <c r="KA10" s="6"/>
      <c r="KB10" s="6"/>
      <c r="KC10" s="6"/>
      <c r="KD10" s="6"/>
      <c r="KE10" s="6"/>
      <c r="KF10" s="6"/>
      <c r="KG10" s="6"/>
      <c r="KH10" s="6"/>
      <c r="KI10" s="6"/>
      <c r="KJ10" s="6"/>
      <c r="KK10" s="6"/>
      <c r="KL10" s="6"/>
      <c r="KM10" s="6"/>
      <c r="KN10" s="6"/>
      <c r="KO10" s="6"/>
      <c r="KP10" s="6"/>
      <c r="KQ10" s="6"/>
      <c r="KR10" s="6"/>
      <c r="KS10" s="6"/>
      <c r="KT10" s="6"/>
      <c r="KU10" s="6"/>
      <c r="KV10" s="6"/>
      <c r="KW10" s="6"/>
      <c r="KX10" s="6"/>
      <c r="KY10" s="6"/>
      <c r="KZ10" s="6"/>
      <c r="LA10" s="6"/>
      <c r="LB10" s="6"/>
      <c r="LC10" s="6"/>
      <c r="LD10" s="6"/>
      <c r="LE10" s="6"/>
      <c r="LF10" s="6"/>
      <c r="LG10" s="6"/>
      <c r="LH10" s="6"/>
      <c r="LI10" s="6"/>
      <c r="LJ10" s="6"/>
      <c r="LK10" s="6"/>
      <c r="LL10" s="6"/>
      <c r="LM10" s="6"/>
      <c r="LN10" s="6"/>
      <c r="LO10" s="6"/>
      <c r="LP10" s="6"/>
      <c r="LQ10" s="6"/>
      <c r="LR10" s="6"/>
      <c r="LS10" s="6"/>
      <c r="LT10" s="6"/>
      <c r="LU10" s="6"/>
      <c r="LV10" s="6"/>
      <c r="LW10" s="6"/>
      <c r="LX10" s="6"/>
      <c r="LY10" s="6"/>
      <c r="LZ10" s="6"/>
      <c r="MA10" s="6"/>
      <c r="MB10" s="6"/>
      <c r="MC10" s="6"/>
      <c r="MD10" s="6"/>
      <c r="ME10" s="6"/>
      <c r="MF10" s="6"/>
      <c r="MG10" s="6"/>
      <c r="MH10" s="6"/>
      <c r="MI10" s="6"/>
      <c r="MJ10" s="6"/>
      <c r="MK10" s="6"/>
      <c r="ML10" s="6"/>
      <c r="MM10" s="6"/>
      <c r="MN10" s="6"/>
      <c r="MO10" s="6"/>
      <c r="MP10" s="6"/>
      <c r="MQ10" s="6"/>
      <c r="MR10" s="6"/>
      <c r="MS10" s="6"/>
      <c r="MT10" s="6"/>
      <c r="MU10" s="6"/>
      <c r="MV10" s="6"/>
      <c r="MW10" s="6"/>
      <c r="MX10" s="6"/>
      <c r="MY10" s="6"/>
      <c r="MZ10" s="6"/>
      <c r="NA10" s="6"/>
      <c r="NB10" s="6"/>
      <c r="NC10" s="6"/>
      <c r="ND10" s="6"/>
      <c r="NE10" s="6"/>
      <c r="NF10" s="6"/>
      <c r="NG10" s="6"/>
      <c r="NH10" s="6"/>
      <c r="NI10" s="6"/>
      <c r="NJ10" s="6"/>
      <c r="NK10" s="6"/>
      <c r="NL10" s="6"/>
      <c r="NM10" s="6"/>
      <c r="NN10" s="6"/>
      <c r="NO10" s="6"/>
      <c r="NP10" s="6"/>
      <c r="NQ10" s="6"/>
      <c r="NR10" s="6"/>
      <c r="NS10" s="6"/>
      <c r="NT10" s="6"/>
      <c r="NU10" s="6"/>
      <c r="NV10" s="6"/>
      <c r="NW10" s="6"/>
      <c r="NX10" s="6"/>
      <c r="NY10" s="6"/>
      <c r="NZ10" s="6"/>
      <c r="OA10" s="6"/>
      <c r="OB10" s="6"/>
      <c r="OC10" s="6"/>
      <c r="OD10" s="6"/>
      <c r="OE10" s="6"/>
      <c r="OF10" s="6"/>
      <c r="OG10" s="6"/>
      <c r="OH10" s="6"/>
      <c r="OI10" s="6"/>
      <c r="OJ10" s="6"/>
      <c r="OK10" s="6"/>
      <c r="OL10" s="6"/>
      <c r="OM10" s="6"/>
      <c r="ON10" s="6"/>
      <c r="OO10" s="6"/>
      <c r="OP10" s="6"/>
      <c r="OQ10" s="6"/>
      <c r="OR10" s="6"/>
      <c r="OS10" s="6"/>
      <c r="OT10" s="6"/>
      <c r="OU10" s="6"/>
      <c r="OV10" s="6"/>
      <c r="OW10" s="6"/>
      <c r="OX10" s="6"/>
      <c r="OY10" s="6"/>
      <c r="OZ10" s="6"/>
      <c r="PA10" s="6"/>
      <c r="PB10" s="6"/>
      <c r="PC10" s="6"/>
      <c r="PD10" s="6"/>
      <c r="PE10" s="6"/>
      <c r="PF10" s="6"/>
      <c r="PG10" s="6"/>
      <c r="PH10" s="6"/>
      <c r="PI10" s="6"/>
      <c r="PJ10" s="6"/>
      <c r="PK10" s="6"/>
      <c r="PL10" s="6"/>
      <c r="PM10" s="6"/>
      <c r="PN10" s="6"/>
      <c r="PO10" s="6"/>
      <c r="PP10" s="6"/>
      <c r="PQ10" s="6"/>
      <c r="PR10" s="6"/>
      <c r="PS10" s="6"/>
      <c r="PT10" s="6"/>
      <c r="PU10" s="6"/>
      <c r="PV10" s="6"/>
      <c r="PW10" s="6"/>
      <c r="PX10" s="6"/>
      <c r="PY10" s="6"/>
      <c r="PZ10" s="6"/>
      <c r="QA10" s="6"/>
      <c r="QB10" s="6"/>
      <c r="QC10" s="6"/>
      <c r="QD10" s="6"/>
      <c r="QE10" s="6"/>
      <c r="QF10" s="6"/>
      <c r="QG10" s="6"/>
      <c r="QH10" s="6"/>
      <c r="QI10" s="6"/>
      <c r="QJ10" s="6"/>
      <c r="QK10" s="6"/>
      <c r="QL10" s="6"/>
      <c r="QM10" s="6"/>
      <c r="QN10" s="6"/>
      <c r="QO10" s="6"/>
      <c r="QP10" s="6"/>
      <c r="QQ10" s="6"/>
      <c r="QR10" s="6"/>
      <c r="QS10" s="6"/>
      <c r="QT10" s="6"/>
      <c r="QU10" s="6"/>
      <c r="QV10" s="6"/>
      <c r="QW10" s="6"/>
      <c r="QX10" s="6"/>
      <c r="QY10" s="6"/>
      <c r="QZ10" s="6"/>
      <c r="RA10" s="6"/>
      <c r="RB10" s="6"/>
      <c r="RC10" s="6"/>
      <c r="RD10" s="6"/>
      <c r="RE10" s="6"/>
      <c r="RF10" s="6"/>
      <c r="RG10" s="6"/>
      <c r="RH10" s="6"/>
      <c r="RI10" s="6"/>
      <c r="RJ10" s="6"/>
      <c r="RK10" s="6"/>
      <c r="RL10" s="6"/>
      <c r="RM10" s="6"/>
      <c r="RN10" s="6"/>
      <c r="RO10" s="6"/>
      <c r="RP10" s="6"/>
      <c r="RQ10" s="6"/>
      <c r="RR10" s="6"/>
      <c r="RS10" s="6"/>
      <c r="RT10" s="6"/>
      <c r="RU10" s="6"/>
      <c r="RV10" s="6"/>
      <c r="RW10" s="6"/>
      <c r="RX10" s="6"/>
      <c r="RY10" s="6"/>
      <c r="RZ10" s="6"/>
      <c r="SA10" s="6"/>
      <c r="SB10" s="6"/>
      <c r="SC10" s="6"/>
      <c r="SD10" s="6"/>
      <c r="SE10" s="6"/>
      <c r="SF10" s="6"/>
      <c r="SG10" s="6"/>
      <c r="SH10" s="6"/>
      <c r="SI10" s="6"/>
      <c r="SJ10" s="6"/>
      <c r="SK10" s="6"/>
      <c r="SL10" s="6"/>
      <c r="SM10" s="6"/>
      <c r="SN10" s="6"/>
      <c r="SO10" s="6"/>
      <c r="SP10" s="6"/>
      <c r="SQ10" s="6"/>
      <c r="SR10" s="6"/>
      <c r="SS10" s="6"/>
      <c r="ST10" s="6"/>
      <c r="SU10" s="6"/>
      <c r="SV10" s="6"/>
      <c r="SW10" s="6"/>
      <c r="SX10" s="6"/>
      <c r="SY10" s="6"/>
      <c r="SZ10" s="6"/>
      <c r="TA10" s="6"/>
      <c r="TB10" s="6"/>
      <c r="TC10" s="6"/>
      <c r="TD10" s="6"/>
      <c r="TE10" s="6"/>
      <c r="TF10" s="6"/>
      <c r="TG10" s="6"/>
      <c r="TH10" s="6"/>
      <c r="TI10" s="6"/>
      <c r="TJ10" s="6"/>
      <c r="TK10" s="6"/>
      <c r="TL10" s="6"/>
      <c r="TM10" s="6"/>
      <c r="TN10" s="6"/>
      <c r="TO10" s="6"/>
      <c r="TP10" s="6"/>
      <c r="TQ10" s="6"/>
      <c r="TR10" s="6"/>
      <c r="TS10" s="6"/>
      <c r="TT10" s="6"/>
      <c r="TU10" s="6"/>
      <c r="TV10" s="6"/>
      <c r="TW10" s="6"/>
      <c r="TX10" s="6"/>
      <c r="TY10" s="6"/>
      <c r="TZ10" s="6"/>
      <c r="UA10" s="6"/>
      <c r="UB10" s="6"/>
      <c r="UC10" s="6"/>
      <c r="UD10" s="6"/>
      <c r="UE10" s="6"/>
      <c r="UF10" s="6"/>
      <c r="UG10" s="6"/>
      <c r="UH10" s="6"/>
      <c r="UI10" s="6"/>
      <c r="UJ10" s="6"/>
      <c r="UK10" s="6"/>
      <c r="UL10" s="6"/>
      <c r="UM10" s="6"/>
      <c r="UN10" s="6"/>
      <c r="UO10" s="6"/>
      <c r="UP10" s="6"/>
      <c r="UQ10" s="6"/>
      <c r="UR10" s="6"/>
      <c r="US10" s="6"/>
      <c r="UT10" s="6"/>
      <c r="UU10" s="6"/>
      <c r="UV10" s="6"/>
      <c r="UW10" s="6"/>
      <c r="UX10" s="6"/>
      <c r="UY10" s="6"/>
      <c r="UZ10" s="6"/>
      <c r="VA10" s="6"/>
      <c r="VB10" s="6"/>
      <c r="VC10" s="6"/>
      <c r="VD10" s="6"/>
      <c r="VE10" s="6"/>
      <c r="VF10" s="6"/>
      <c r="VG10" s="6"/>
      <c r="VH10" s="6"/>
      <c r="VI10" s="6"/>
      <c r="VJ10" s="6"/>
      <c r="VK10" s="6"/>
      <c r="VL10" s="6"/>
      <c r="VM10" s="6"/>
      <c r="VN10" s="6"/>
      <c r="VO10" s="6"/>
      <c r="VP10" s="6"/>
      <c r="VQ10" s="6"/>
      <c r="VR10" s="6"/>
      <c r="VS10" s="6"/>
      <c r="VT10" s="6"/>
      <c r="VU10" s="6"/>
      <c r="VV10" s="6"/>
      <c r="VW10" s="6"/>
      <c r="VX10" s="6"/>
      <c r="VY10" s="6"/>
      <c r="VZ10" s="6"/>
      <c r="WA10" s="6"/>
      <c r="WB10" s="6"/>
      <c r="WC10" s="6"/>
      <c r="WD10" s="6"/>
      <c r="WE10" s="6"/>
      <c r="WF10" s="6"/>
      <c r="WG10" s="6"/>
      <c r="WH10" s="6"/>
      <c r="WI10" s="6"/>
      <c r="WJ10" s="6"/>
      <c r="WK10" s="6"/>
      <c r="WL10" s="6"/>
      <c r="WM10" s="6"/>
      <c r="WN10" s="6"/>
      <c r="WO10" s="6"/>
      <c r="WP10" s="6"/>
      <c r="WQ10" s="6"/>
      <c r="WR10" s="6"/>
      <c r="WS10" s="6"/>
      <c r="WT10" s="6"/>
      <c r="WU10" s="6"/>
      <c r="WV10" s="6"/>
      <c r="WW10" s="6"/>
      <c r="WX10" s="6"/>
      <c r="WY10" s="6"/>
      <c r="WZ10" s="6"/>
      <c r="XA10" s="6"/>
      <c r="XB10" s="6"/>
      <c r="XC10" s="6"/>
      <c r="XD10" s="6"/>
      <c r="XE10" s="6"/>
      <c r="XF10" s="6"/>
      <c r="XG10" s="6"/>
      <c r="XH10" s="6"/>
      <c r="XI10" s="6"/>
      <c r="XJ10" s="6"/>
      <c r="XK10" s="6"/>
      <c r="XL10" s="6"/>
      <c r="XM10" s="6"/>
      <c r="XN10" s="6"/>
      <c r="XO10" s="6"/>
      <c r="XP10" s="6"/>
      <c r="XQ10" s="6"/>
      <c r="XR10" s="6"/>
      <c r="XS10" s="6"/>
      <c r="XT10" s="6"/>
      <c r="XU10" s="6"/>
      <c r="XV10" s="6"/>
      <c r="XW10" s="6"/>
      <c r="XX10" s="6"/>
      <c r="XY10" s="6"/>
      <c r="XZ10" s="6"/>
      <c r="YA10" s="6"/>
      <c r="YB10" s="6"/>
      <c r="YC10" s="6"/>
      <c r="YD10" s="6"/>
      <c r="YE10" s="6"/>
      <c r="YF10" s="6"/>
      <c r="YG10" s="6"/>
      <c r="YH10" s="6"/>
      <c r="YI10" s="6"/>
      <c r="YJ10" s="6"/>
      <c r="YK10" s="6"/>
      <c r="YL10" s="6"/>
      <c r="YM10" s="6"/>
      <c r="YN10" s="6"/>
      <c r="YO10" s="6"/>
      <c r="YP10" s="6"/>
      <c r="YQ10" s="6"/>
      <c r="YR10" s="6"/>
      <c r="YS10" s="6"/>
      <c r="YT10" s="6"/>
      <c r="YU10" s="6"/>
      <c r="YV10" s="6"/>
      <c r="YW10" s="6"/>
      <c r="YX10" s="6"/>
      <c r="YY10" s="6"/>
      <c r="YZ10" s="6"/>
      <c r="ZA10" s="6"/>
      <c r="ZB10" s="6"/>
      <c r="ZC10" s="6"/>
      <c r="ZD10" s="6"/>
      <c r="ZE10" s="6"/>
      <c r="ZF10" s="6"/>
      <c r="ZG10" s="6"/>
      <c r="ZH10" s="6"/>
      <c r="ZI10" s="6"/>
      <c r="ZJ10" s="6"/>
      <c r="ZK10" s="6"/>
      <c r="ZL10" s="6"/>
      <c r="ZM10" s="6"/>
      <c r="ZN10" s="6"/>
      <c r="ZO10" s="6"/>
      <c r="ZP10" s="6"/>
      <c r="ZQ10" s="6"/>
      <c r="ZR10" s="6"/>
      <c r="ZS10" s="6"/>
      <c r="ZT10" s="6"/>
      <c r="ZU10" s="6"/>
      <c r="ZV10" s="6"/>
      <c r="ZW10" s="6"/>
      <c r="ZX10" s="6"/>
      <c r="ZY10" s="6"/>
      <c r="ZZ10" s="6"/>
      <c r="AAA10" s="6"/>
      <c r="AAB10" s="6"/>
      <c r="AAC10" s="6"/>
      <c r="AAD10" s="6"/>
      <c r="AAE10" s="6"/>
      <c r="AAF10" s="6"/>
      <c r="AAG10" s="6"/>
      <c r="AAH10" s="6"/>
      <c r="AAI10" s="6"/>
      <c r="AAJ10" s="6"/>
      <c r="AAK10" s="6"/>
      <c r="AAL10" s="6"/>
      <c r="AAM10" s="6"/>
      <c r="AAN10" s="6"/>
      <c r="AAO10" s="6"/>
      <c r="AAP10" s="6"/>
      <c r="AAQ10" s="6"/>
      <c r="AAR10" s="6"/>
      <c r="AAS10" s="6"/>
      <c r="AAT10" s="6"/>
      <c r="AAU10" s="6"/>
      <c r="AAV10" s="6"/>
      <c r="AAW10" s="6"/>
      <c r="AAX10" s="6"/>
      <c r="AAY10" s="6"/>
      <c r="AAZ10" s="6"/>
      <c r="ABA10" s="6"/>
      <c r="ABB10" s="6"/>
      <c r="ABC10" s="6"/>
      <c r="ABD10" s="6"/>
      <c r="ABE10" s="6"/>
      <c r="ABF10" s="6"/>
      <c r="ABG10" s="6"/>
      <c r="ABH10" s="6"/>
      <c r="ABI10" s="6"/>
      <c r="ABJ10" s="6"/>
      <c r="ABK10" s="6"/>
      <c r="ABL10" s="6"/>
      <c r="ABM10" s="6"/>
      <c r="ABN10" s="6"/>
      <c r="ABO10" s="6"/>
      <c r="ABP10" s="6"/>
      <c r="ABQ10" s="6"/>
      <c r="ABR10" s="6"/>
      <c r="ABS10" s="6"/>
      <c r="ABT10" s="6"/>
      <c r="ABU10" s="6"/>
      <c r="ABV10" s="6"/>
      <c r="ABW10" s="6"/>
      <c r="ABX10" s="6"/>
      <c r="ABY10" s="6"/>
      <c r="ABZ10" s="6"/>
      <c r="ACA10" s="6"/>
      <c r="ACB10" s="6"/>
      <c r="ACC10" s="6"/>
      <c r="ACD10" s="6"/>
      <c r="ACE10" s="6"/>
      <c r="ACF10" s="6"/>
      <c r="ACG10" s="6"/>
      <c r="ACH10" s="6"/>
      <c r="ACI10" s="6"/>
      <c r="ACJ10" s="6"/>
      <c r="ACK10" s="6"/>
      <c r="ACL10" s="6"/>
      <c r="ACM10" s="6"/>
      <c r="ACN10" s="6"/>
      <c r="ACO10" s="6"/>
      <c r="ACP10" s="6"/>
      <c r="ACQ10" s="6"/>
      <c r="ACR10" s="6"/>
      <c r="ACS10" s="6"/>
      <c r="ACT10" s="6"/>
      <c r="ACU10" s="6"/>
      <c r="ACV10" s="6"/>
      <c r="ACW10" s="6"/>
      <c r="ACX10" s="6"/>
      <c r="ACY10" s="6"/>
      <c r="ACZ10" s="6"/>
      <c r="ADA10" s="6"/>
      <c r="ADB10" s="6"/>
      <c r="ADC10" s="6"/>
      <c r="ADD10" s="6"/>
      <c r="ADE10" s="6"/>
      <c r="ADF10" s="6"/>
      <c r="ADG10" s="6"/>
      <c r="ADH10" s="6"/>
      <c r="ADI10" s="6"/>
      <c r="ADJ10" s="6"/>
      <c r="ADK10" s="6"/>
      <c r="ADL10" s="6"/>
      <c r="ADM10" s="6"/>
      <c r="ADN10" s="6"/>
      <c r="ADO10" s="6"/>
      <c r="ADP10" s="6"/>
      <c r="ADQ10" s="6"/>
      <c r="ADR10" s="6"/>
      <c r="ADS10" s="6"/>
      <c r="ADT10" s="6"/>
      <c r="ADU10" s="6"/>
      <c r="ADV10" s="6"/>
      <c r="ADW10" s="6"/>
      <c r="ADX10" s="6"/>
      <c r="ADY10" s="6"/>
      <c r="ADZ10" s="6"/>
      <c r="AEA10" s="6"/>
      <c r="AEB10" s="6"/>
      <c r="AEC10" s="6"/>
      <c r="AED10" s="6"/>
      <c r="AEE10" s="6"/>
      <c r="AEF10" s="6"/>
      <c r="AEG10" s="6"/>
      <c r="AEH10" s="6"/>
      <c r="AEI10" s="6"/>
      <c r="AEJ10" s="6"/>
      <c r="AEK10" s="6"/>
      <c r="AEL10" s="6"/>
      <c r="AEM10" s="6"/>
      <c r="AEN10" s="6"/>
      <c r="AEO10" s="6"/>
      <c r="AEP10" s="6"/>
      <c r="AEQ10" s="6"/>
      <c r="AER10" s="6"/>
      <c r="AES10" s="6"/>
      <c r="AET10" s="6"/>
      <c r="AEU10" s="6"/>
      <c r="AEV10" s="6"/>
      <c r="AEW10" s="6"/>
      <c r="AEX10" s="6"/>
      <c r="AEY10" s="6"/>
      <c r="AEZ10" s="6"/>
      <c r="AFA10" s="6"/>
      <c r="AFB10" s="6"/>
      <c r="AFC10" s="6"/>
      <c r="AFD10" s="6"/>
      <c r="AFE10" s="6"/>
      <c r="AFF10" s="6"/>
      <c r="AFG10" s="6"/>
      <c r="AFH10" s="6"/>
      <c r="AFI10" s="6"/>
      <c r="AFJ10" s="6"/>
      <c r="AFK10" s="6"/>
      <c r="AFL10" s="6"/>
      <c r="AFM10" s="6"/>
      <c r="AFN10" s="6"/>
      <c r="AFO10" s="6"/>
      <c r="AFP10" s="6"/>
      <c r="AFQ10" s="6"/>
      <c r="AFR10" s="6"/>
      <c r="AFS10" s="6"/>
      <c r="AFT10" s="6"/>
      <c r="AFU10" s="6"/>
      <c r="AFV10" s="6"/>
      <c r="AFW10" s="6"/>
      <c r="AFX10" s="6"/>
      <c r="AFY10" s="6"/>
      <c r="AFZ10" s="6"/>
      <c r="AGA10" s="6"/>
      <c r="AGB10" s="6"/>
      <c r="AGC10" s="6"/>
      <c r="AGD10" s="6"/>
      <c r="AGE10" s="6"/>
      <c r="AGF10" s="6"/>
      <c r="AGG10" s="6"/>
      <c r="AGH10" s="6"/>
      <c r="AGI10" s="6"/>
      <c r="AGJ10" s="6"/>
      <c r="AGK10" s="6"/>
      <c r="AGL10" s="6"/>
      <c r="AGM10" s="6"/>
      <c r="AGN10" s="6"/>
      <c r="AGO10" s="6"/>
      <c r="AGP10" s="6"/>
      <c r="AGQ10" s="6"/>
      <c r="AGR10" s="6"/>
      <c r="AGS10" s="6"/>
      <c r="AGT10" s="6"/>
      <c r="AGU10" s="6"/>
      <c r="AGV10" s="6"/>
      <c r="AGW10" s="6"/>
      <c r="AGX10" s="6"/>
      <c r="AGY10" s="6"/>
      <c r="AGZ10" s="6"/>
      <c r="AHA10" s="6"/>
      <c r="AHB10" s="6"/>
      <c r="AHC10" s="6"/>
      <c r="AHD10" s="6"/>
      <c r="AHE10" s="6"/>
      <c r="AHF10" s="6"/>
      <c r="AHG10" s="6"/>
      <c r="AHH10" s="6"/>
      <c r="AHI10" s="6"/>
      <c r="AHJ10" s="6"/>
      <c r="AHK10" s="6"/>
      <c r="AHL10" s="6"/>
      <c r="AHM10" s="6"/>
      <c r="AHN10" s="6"/>
      <c r="AHO10" s="6"/>
      <c r="AHP10" s="6"/>
      <c r="AHQ10" s="6"/>
      <c r="AHR10" s="6"/>
      <c r="AHS10" s="6"/>
      <c r="AHT10" s="6"/>
      <c r="AHU10" s="6"/>
      <c r="AHV10" s="6"/>
      <c r="AHW10" s="6"/>
      <c r="AHX10" s="6"/>
      <c r="AHY10" s="6"/>
      <c r="AHZ10" s="6"/>
      <c r="AIA10" s="6"/>
      <c r="AIB10" s="6"/>
      <c r="AIC10" s="6"/>
      <c r="AID10" s="6"/>
      <c r="AIE10" s="6"/>
      <c r="AIF10" s="6"/>
      <c r="AIG10" s="6"/>
      <c r="AIH10" s="6"/>
      <c r="AII10" s="6"/>
      <c r="AIJ10" s="6"/>
      <c r="AIK10" s="6"/>
      <c r="AIL10" s="6"/>
      <c r="AIM10" s="6"/>
      <c r="AIN10" s="6"/>
      <c r="AIO10" s="6"/>
      <c r="AIP10" s="6"/>
      <c r="AIQ10" s="6"/>
      <c r="AIR10" s="6"/>
      <c r="AIS10" s="6"/>
      <c r="AIT10" s="6"/>
      <c r="AIU10" s="6"/>
      <c r="AIV10" s="6"/>
      <c r="AIW10" s="6"/>
      <c r="AIX10" s="6"/>
      <c r="AIY10" s="6"/>
      <c r="AIZ10" s="6"/>
      <c r="AJA10" s="6"/>
      <c r="AJB10" s="6"/>
      <c r="AJC10" s="6"/>
      <c r="AJD10" s="6"/>
      <c r="AJE10" s="6"/>
      <c r="AJF10" s="6"/>
      <c r="AJG10" s="6"/>
      <c r="AJH10" s="6"/>
      <c r="AJI10" s="6"/>
      <c r="AJJ10" s="6"/>
      <c r="AJK10" s="6"/>
      <c r="AJL10" s="6"/>
      <c r="AJM10" s="6"/>
      <c r="AJN10" s="6"/>
      <c r="AJO10" s="6"/>
      <c r="AJP10" s="6"/>
      <c r="AJQ10" s="6"/>
      <c r="AJR10" s="6"/>
      <c r="AJS10" s="6"/>
      <c r="AJT10" s="6"/>
      <c r="AJU10" s="6"/>
      <c r="AJV10" s="6"/>
      <c r="AJW10" s="6"/>
      <c r="AJX10" s="6"/>
      <c r="AJY10" s="6"/>
      <c r="AJZ10" s="6"/>
      <c r="AKA10" s="6"/>
      <c r="AKB10" s="6"/>
      <c r="AKC10" s="6"/>
      <c r="AKD10" s="6"/>
      <c r="AKE10" s="6"/>
      <c r="AKF10" s="6"/>
      <c r="AKG10" s="6"/>
      <c r="AKH10" s="6"/>
      <c r="AKI10" s="6"/>
      <c r="AKJ10" s="6"/>
      <c r="AKK10" s="6"/>
      <c r="AKL10" s="6"/>
      <c r="AKM10" s="6"/>
      <c r="AKN10" s="6"/>
      <c r="AKO10" s="6"/>
      <c r="AKP10" s="6"/>
      <c r="AKQ10" s="6"/>
      <c r="AKR10" s="6"/>
      <c r="AKS10" s="6"/>
      <c r="AKT10" s="6"/>
      <c r="AKU10" s="6"/>
      <c r="AKV10" s="6"/>
      <c r="AKW10" s="6"/>
      <c r="AKX10" s="6"/>
      <c r="AKY10" s="6"/>
      <c r="AKZ10" s="6"/>
      <c r="ALA10" s="6"/>
      <c r="ALB10" s="6"/>
      <c r="ALC10" s="6"/>
      <c r="ALD10" s="6"/>
      <c r="ALE10" s="6"/>
      <c r="ALF10" s="6"/>
      <c r="ALG10" s="6"/>
      <c r="ALH10" s="6"/>
      <c r="ALI10" s="6"/>
      <c r="ALJ10" s="6"/>
      <c r="ALK10" s="6"/>
      <c r="ALL10" s="6"/>
      <c r="ALM10" s="6"/>
      <c r="ALN10" s="6"/>
      <c r="ALO10" s="6"/>
      <c r="ALP10" s="6"/>
      <c r="ALQ10" s="6"/>
      <c r="ALR10" s="6"/>
      <c r="ALS10" s="6"/>
      <c r="ALT10" s="6"/>
      <c r="ALU10" s="6"/>
      <c r="ALV10" s="6"/>
      <c r="ALW10" s="6"/>
      <c r="ALX10" s="6"/>
      <c r="ALY10" s="6"/>
      <c r="ALZ10" s="6"/>
      <c r="AMA10" s="6"/>
      <c r="AMB10" s="6"/>
      <c r="AMC10" s="6"/>
      <c r="AMD10" s="6"/>
      <c r="AME10" s="6"/>
      <c r="AMF10" s="6"/>
      <c r="AMG10" s="6"/>
      <c r="AMH10" s="6"/>
      <c r="AMI10" s="6"/>
      <c r="AMJ10" s="6"/>
      <c r="AMK10" s="6"/>
      <c r="AML10" s="6"/>
      <c r="AMM10" s="6"/>
      <c r="AMN10" s="6"/>
      <c r="AMO10" s="6"/>
      <c r="AMP10" s="6"/>
      <c r="AMQ10" s="6"/>
      <c r="AMR10" s="6"/>
      <c r="AMS10" s="6"/>
      <c r="AMT10" s="6"/>
      <c r="AMU10" s="6"/>
      <c r="AMV10" s="6"/>
      <c r="AMW10" s="6"/>
      <c r="AMX10" s="6"/>
      <c r="AMY10" s="6"/>
      <c r="AMZ10" s="6"/>
      <c r="ANA10" s="6"/>
      <c r="ANB10" s="6"/>
      <c r="ANC10" s="6"/>
      <c r="AND10" s="6"/>
      <c r="ANE10" s="6"/>
      <c r="ANF10" s="6"/>
      <c r="ANG10" s="6"/>
      <c r="ANH10" s="6"/>
      <c r="ANI10" s="6"/>
      <c r="ANJ10" s="6"/>
      <c r="ANK10" s="6"/>
      <c r="ANL10" s="6"/>
      <c r="ANM10" s="6"/>
      <c r="ANN10" s="6"/>
      <c r="ANO10" s="6"/>
      <c r="ANP10" s="6"/>
      <c r="ANQ10" s="6"/>
      <c r="ANR10" s="6"/>
      <c r="ANS10" s="6"/>
      <c r="ANT10" s="6"/>
      <c r="ANU10" s="6"/>
      <c r="ANV10" s="6"/>
      <c r="ANW10" s="6"/>
      <c r="ANX10" s="6"/>
      <c r="ANY10" s="6"/>
      <c r="ANZ10" s="6"/>
      <c r="AOA10" s="6"/>
      <c r="AOB10" s="6"/>
      <c r="AOC10" s="6"/>
      <c r="AOD10" s="6"/>
      <c r="AOE10" s="6"/>
      <c r="AOF10" s="6"/>
      <c r="AOG10" s="6"/>
      <c r="AOH10" s="6"/>
      <c r="AOI10" s="6"/>
      <c r="AOJ10" s="6"/>
      <c r="AOK10" s="6"/>
      <c r="AOL10" s="6"/>
      <c r="AOM10" s="6"/>
      <c r="AON10" s="6"/>
      <c r="AOO10" s="6"/>
      <c r="AOP10" s="6"/>
      <c r="AOQ10" s="6"/>
      <c r="AOR10" s="6"/>
      <c r="AOS10" s="6"/>
      <c r="AOT10" s="6"/>
      <c r="AOU10" s="6"/>
      <c r="AOV10" s="6"/>
      <c r="AOW10" s="6"/>
      <c r="AOX10" s="6"/>
      <c r="AOY10" s="6"/>
      <c r="AOZ10" s="6"/>
      <c r="APA10" s="6"/>
      <c r="APB10" s="6"/>
      <c r="APC10" s="6"/>
      <c r="APD10" s="6"/>
      <c r="APE10" s="6"/>
      <c r="APF10" s="6"/>
      <c r="APG10" s="6"/>
      <c r="APH10" s="6"/>
      <c r="API10" s="6"/>
      <c r="APJ10" s="6"/>
      <c r="APK10" s="6"/>
      <c r="APL10" s="6"/>
      <c r="APM10" s="6"/>
      <c r="APN10" s="6"/>
      <c r="APO10" s="6"/>
      <c r="APP10" s="6"/>
      <c r="APQ10" s="6"/>
      <c r="APR10" s="6"/>
      <c r="APS10" s="6"/>
      <c r="APT10" s="6"/>
      <c r="APU10" s="6"/>
      <c r="APV10" s="6"/>
      <c r="APW10" s="6"/>
      <c r="APX10" s="6"/>
      <c r="APY10" s="6"/>
      <c r="APZ10" s="6"/>
      <c r="AQA10" s="6"/>
      <c r="AQB10" s="6"/>
      <c r="AQC10" s="6"/>
      <c r="AQD10" s="6"/>
      <c r="AQE10" s="6"/>
      <c r="AQF10" s="6"/>
      <c r="AQG10" s="6"/>
      <c r="AQH10" s="6"/>
      <c r="AQI10" s="6"/>
      <c r="AQJ10" s="6"/>
      <c r="AQK10" s="6"/>
      <c r="AQL10" s="6"/>
      <c r="AQM10" s="6"/>
      <c r="AQN10" s="6"/>
      <c r="AQO10" s="6"/>
      <c r="AQP10" s="6"/>
      <c r="AQQ10" s="6"/>
      <c r="AQR10" s="6"/>
      <c r="AQS10" s="6"/>
      <c r="AQT10" s="6"/>
      <c r="AQU10" s="6"/>
      <c r="AQV10" s="6"/>
      <c r="AQW10" s="6"/>
      <c r="AQX10" s="6"/>
      <c r="AQY10" s="6"/>
      <c r="AQZ10" s="6"/>
      <c r="ARA10" s="6"/>
      <c r="ARB10" s="6"/>
      <c r="ARC10" s="6"/>
      <c r="ARD10" s="6"/>
      <c r="ARE10" s="6"/>
      <c r="ARF10" s="6"/>
      <c r="ARG10" s="6"/>
      <c r="ARH10" s="6"/>
      <c r="ARI10" s="6"/>
      <c r="ARJ10" s="6"/>
      <c r="ARK10" s="6"/>
      <c r="ARL10" s="6"/>
      <c r="ARM10" s="6"/>
      <c r="ARN10" s="6"/>
      <c r="ARO10" s="6"/>
      <c r="ARP10" s="6"/>
      <c r="ARQ10" s="6"/>
      <c r="ARR10" s="6"/>
      <c r="ARS10" s="6"/>
      <c r="ART10" s="6"/>
      <c r="ARU10" s="6"/>
      <c r="ARV10" s="6"/>
      <c r="ARW10" s="6"/>
      <c r="ARX10" s="6"/>
      <c r="ARY10" s="6"/>
      <c r="ARZ10" s="6"/>
      <c r="ASA10" s="6"/>
      <c r="ASB10" s="6"/>
      <c r="ASC10" s="6"/>
      <c r="ASD10" s="6"/>
      <c r="ASE10" s="6"/>
      <c r="ASF10" s="6"/>
      <c r="ASG10" s="6"/>
      <c r="ASH10" s="6"/>
      <c r="ASI10" s="6"/>
      <c r="ASJ10" s="6"/>
      <c r="ASK10" s="6"/>
      <c r="ASL10" s="6"/>
      <c r="ASM10" s="6"/>
      <c r="ASN10" s="6"/>
      <c r="ASO10" s="6"/>
      <c r="ASP10" s="6"/>
      <c r="ASQ10" s="6"/>
      <c r="ASR10" s="6"/>
      <c r="ASS10" s="6"/>
      <c r="AST10" s="6"/>
      <c r="ASU10" s="6"/>
      <c r="ASV10" s="6"/>
      <c r="ASW10" s="6"/>
      <c r="ASX10" s="6"/>
      <c r="ASY10" s="6"/>
      <c r="ASZ10" s="6"/>
      <c r="ATA10" s="6"/>
      <c r="ATB10" s="6"/>
      <c r="ATC10" s="6"/>
      <c r="ATD10" s="6"/>
      <c r="ATE10" s="6"/>
      <c r="ATF10" s="6"/>
      <c r="ATG10" s="6"/>
      <c r="ATH10" s="6"/>
      <c r="ATI10" s="6"/>
      <c r="ATJ10" s="6"/>
      <c r="ATK10" s="6"/>
      <c r="ATL10" s="6"/>
      <c r="ATM10" s="6"/>
      <c r="ATN10" s="6"/>
      <c r="ATO10" s="6"/>
      <c r="ATP10" s="6"/>
      <c r="ATQ10" s="6"/>
      <c r="ATR10" s="6"/>
      <c r="ATS10" s="6"/>
      <c r="ATT10" s="6"/>
      <c r="ATU10" s="6"/>
      <c r="ATV10" s="6"/>
      <c r="ATW10" s="6"/>
      <c r="ATX10" s="6"/>
      <c r="ATY10" s="6"/>
      <c r="ATZ10" s="6"/>
      <c r="AUA10" s="6"/>
      <c r="AUB10" s="6"/>
      <c r="AUC10" s="6"/>
      <c r="AUD10" s="6"/>
      <c r="AUE10" s="6"/>
      <c r="AUF10" s="6"/>
      <c r="AUG10" s="6"/>
      <c r="AUH10" s="6"/>
      <c r="AUI10" s="6"/>
      <c r="AUJ10" s="6"/>
      <c r="AUK10" s="6"/>
      <c r="AUL10" s="6"/>
      <c r="AUM10" s="6"/>
      <c r="AUN10" s="6"/>
      <c r="AUO10" s="6"/>
      <c r="AUP10" s="6"/>
      <c r="AUQ10" s="6"/>
      <c r="AUR10" s="6"/>
      <c r="AUS10" s="6"/>
      <c r="AUT10" s="6"/>
      <c r="AUU10" s="6"/>
      <c r="AUV10" s="6"/>
      <c r="AUW10" s="6"/>
      <c r="AUX10" s="6"/>
      <c r="AUY10" s="6"/>
      <c r="AUZ10" s="6"/>
      <c r="AVA10" s="6"/>
      <c r="AVB10" s="6"/>
      <c r="AVC10" s="6"/>
      <c r="AVD10" s="6"/>
      <c r="AVE10" s="6"/>
      <c r="AVF10" s="6"/>
      <c r="AVG10" s="6"/>
      <c r="AVH10" s="6"/>
      <c r="AVI10" s="6"/>
      <c r="AVJ10" s="6"/>
      <c r="AVK10" s="6"/>
      <c r="AVL10" s="6"/>
      <c r="AVM10" s="6"/>
      <c r="AVN10" s="6"/>
      <c r="AVO10" s="6"/>
      <c r="AVP10" s="6"/>
      <c r="AVQ10" s="6"/>
      <c r="AVR10" s="6"/>
      <c r="AVS10" s="6"/>
      <c r="AVT10" s="6"/>
      <c r="AVU10" s="6"/>
      <c r="AVV10" s="6"/>
      <c r="AVW10" s="6"/>
      <c r="AVX10" s="6"/>
      <c r="AVY10" s="6"/>
      <c r="AVZ10" s="6"/>
      <c r="AWA10" s="6"/>
      <c r="AWB10" s="6"/>
      <c r="AWC10" s="6"/>
      <c r="AWD10" s="6"/>
      <c r="AWE10" s="6"/>
      <c r="AWF10" s="6"/>
      <c r="AWG10" s="6"/>
      <c r="AWH10" s="6"/>
      <c r="AWI10" s="6"/>
      <c r="AWJ10" s="6"/>
      <c r="AWK10" s="6"/>
      <c r="AWL10" s="6"/>
      <c r="AWM10" s="6"/>
      <c r="AWN10" s="6"/>
      <c r="AWO10" s="6"/>
      <c r="AWP10" s="6"/>
      <c r="AWQ10" s="6"/>
      <c r="AWR10" s="6"/>
      <c r="AWS10" s="6"/>
      <c r="AWT10" s="6"/>
      <c r="AWU10" s="6"/>
      <c r="AWV10" s="6"/>
      <c r="AWW10" s="6"/>
      <c r="AWX10" s="6"/>
      <c r="AWY10" s="6"/>
      <c r="AWZ10" s="6"/>
      <c r="AXA10" s="6"/>
      <c r="AXB10" s="6"/>
      <c r="AXC10" s="6"/>
      <c r="AXD10" s="6"/>
      <c r="AXE10" s="6"/>
      <c r="AXF10" s="6"/>
      <c r="AXG10" s="6"/>
      <c r="AXH10" s="6"/>
      <c r="AXI10" s="6"/>
      <c r="AXJ10" s="6"/>
      <c r="AXK10" s="6"/>
      <c r="AXL10" s="6"/>
      <c r="AXM10" s="6"/>
      <c r="AXN10" s="6"/>
      <c r="AXO10" s="6"/>
      <c r="AXP10" s="6"/>
      <c r="AXQ10" s="6"/>
      <c r="AXR10" s="6"/>
      <c r="AXS10" s="6"/>
      <c r="AXT10" s="6"/>
      <c r="AXU10" s="6"/>
      <c r="AXV10" s="6"/>
      <c r="AXW10" s="6"/>
      <c r="AXX10" s="6"/>
      <c r="AXY10" s="6"/>
      <c r="AXZ10" s="6"/>
      <c r="AYA10" s="6"/>
      <c r="AYB10" s="6"/>
      <c r="AYC10" s="6"/>
      <c r="AYD10" s="6"/>
      <c r="AYE10" s="6"/>
      <c r="AYF10" s="6"/>
      <c r="AYG10" s="6"/>
      <c r="AYH10" s="6"/>
      <c r="AYI10" s="6"/>
      <c r="AYJ10" s="6"/>
      <c r="AYK10" s="6"/>
      <c r="AYL10" s="6"/>
      <c r="AYM10" s="6"/>
      <c r="AYN10" s="6"/>
      <c r="AYO10" s="6"/>
      <c r="AYP10" s="6"/>
      <c r="AYQ10" s="6"/>
      <c r="AYR10" s="6"/>
      <c r="AYS10" s="6"/>
      <c r="AYT10" s="6"/>
      <c r="AYU10" s="6"/>
      <c r="AYV10" s="6"/>
      <c r="AYW10" s="6"/>
      <c r="AYX10" s="6"/>
      <c r="AYY10" s="6"/>
      <c r="AYZ10" s="6"/>
      <c r="AZA10" s="6"/>
      <c r="AZB10" s="6"/>
      <c r="AZC10" s="6"/>
      <c r="AZD10" s="6"/>
      <c r="AZE10" s="6"/>
      <c r="AZF10" s="6"/>
      <c r="AZG10" s="6"/>
      <c r="AZH10" s="6"/>
      <c r="AZI10" s="6"/>
      <c r="AZJ10" s="6"/>
      <c r="AZK10" s="6"/>
      <c r="AZL10" s="6"/>
      <c r="AZM10" s="6"/>
      <c r="AZN10" s="6"/>
      <c r="AZO10" s="6"/>
      <c r="AZP10" s="6"/>
      <c r="AZQ10" s="6"/>
      <c r="AZR10" s="6"/>
      <c r="AZS10" s="6"/>
      <c r="AZT10" s="6"/>
      <c r="AZU10" s="6"/>
      <c r="AZV10" s="6"/>
      <c r="AZW10" s="6"/>
      <c r="AZX10" s="6"/>
      <c r="AZY10" s="6"/>
      <c r="AZZ10" s="6"/>
      <c r="BAA10" s="6"/>
      <c r="BAB10" s="6"/>
      <c r="BAC10" s="6"/>
      <c r="BAD10" s="6"/>
      <c r="BAE10" s="6"/>
      <c r="BAF10" s="6"/>
      <c r="BAG10" s="6"/>
      <c r="BAH10" s="6"/>
      <c r="BAI10" s="6"/>
      <c r="BAJ10" s="6"/>
      <c r="BAK10" s="6"/>
      <c r="BAL10" s="6"/>
      <c r="BAM10" s="6"/>
      <c r="BAN10" s="6"/>
      <c r="BAO10" s="6"/>
      <c r="BAP10" s="6"/>
      <c r="BAQ10" s="6"/>
      <c r="BAR10" s="6"/>
      <c r="BAS10" s="6"/>
      <c r="BAT10" s="6"/>
      <c r="BAU10" s="6"/>
      <c r="BAV10" s="6"/>
      <c r="BAW10" s="6"/>
      <c r="BAX10" s="6"/>
      <c r="BAY10" s="6"/>
      <c r="BAZ10" s="6"/>
      <c r="BBA10" s="6"/>
      <c r="BBB10" s="6"/>
      <c r="BBC10" s="6"/>
      <c r="BBD10" s="6"/>
      <c r="BBE10" s="6"/>
      <c r="BBF10" s="6"/>
      <c r="BBG10" s="6"/>
      <c r="BBH10" s="6"/>
      <c r="BBI10" s="6"/>
      <c r="BBJ10" s="6"/>
      <c r="BBK10" s="6"/>
      <c r="BBL10" s="6"/>
      <c r="BBM10" s="6"/>
      <c r="BBN10" s="6"/>
      <c r="BBO10" s="6"/>
      <c r="BBP10" s="6"/>
      <c r="BBQ10" s="6"/>
      <c r="BBR10" s="6"/>
      <c r="BBS10" s="6"/>
      <c r="BBT10" s="6"/>
      <c r="BBU10" s="6"/>
      <c r="BBV10" s="6"/>
      <c r="BBW10" s="6"/>
      <c r="BBX10" s="6"/>
      <c r="BBY10" s="6"/>
      <c r="BBZ10" s="6"/>
      <c r="BCA10" s="6"/>
      <c r="BCB10" s="6"/>
      <c r="BCC10" s="6"/>
      <c r="BCD10" s="6"/>
      <c r="BCE10" s="6"/>
      <c r="BCF10" s="6"/>
      <c r="BCG10" s="6"/>
      <c r="BCH10" s="1"/>
      <c r="BCI10" s="1"/>
      <c r="BCJ10" s="1"/>
      <c r="BCK10" s="1"/>
      <c r="BCL10" s="1"/>
      <c r="BCM10" s="1"/>
      <c r="BCN10" s="1"/>
      <c r="BCO10" s="1"/>
      <c r="BCP10" s="1"/>
      <c r="BCQ10" s="1"/>
      <c r="BCR10" s="1"/>
      <c r="BCS10" s="1"/>
      <c r="BCT10" s="1"/>
      <c r="BCU10" s="1"/>
      <c r="BCV10" s="1"/>
      <c r="BCW10" s="1"/>
      <c r="BCX10" s="1"/>
      <c r="BCY10" s="1"/>
      <c r="BCZ10" s="1"/>
      <c r="BDA10" s="1"/>
      <c r="BDB10" s="1"/>
      <c r="BDC10" s="1"/>
      <c r="BDD10" s="1"/>
      <c r="BDE10" s="1"/>
      <c r="BDF10" s="1"/>
      <c r="BDG10" s="1"/>
      <c r="BDH10" s="1"/>
      <c r="BDI10" s="1"/>
      <c r="BDJ10" s="1"/>
      <c r="BDK10" s="1"/>
      <c r="BDL10" s="1"/>
      <c r="BDM10" s="1"/>
      <c r="BDN10" s="1"/>
      <c r="BDO10" s="1"/>
      <c r="BDP10" s="1"/>
      <c r="BDQ10" s="1"/>
      <c r="BDR10" s="1"/>
      <c r="BDS10" s="1"/>
      <c r="BDT10" s="1"/>
      <c r="BDU10" s="1"/>
      <c r="BDV10" s="1"/>
      <c r="BDW10" s="1"/>
      <c r="BDX10" s="1"/>
      <c r="BDY10" s="1"/>
      <c r="BDZ10" s="1"/>
      <c r="BEA10" s="1"/>
      <c r="BEB10" s="1"/>
      <c r="BEC10" s="1"/>
      <c r="BED10" s="1"/>
    </row>
    <row r="11" spans="1:1486" ht="129" customHeight="1">
      <c r="A11" s="443" t="s">
        <v>478</v>
      </c>
      <c r="B11" s="444" t="s">
        <v>479</v>
      </c>
      <c r="C11" s="443" t="s">
        <v>480</v>
      </c>
      <c r="D11" s="448" t="s">
        <v>481</v>
      </c>
      <c r="E11" s="445" t="s">
        <v>482</v>
      </c>
      <c r="F11" s="445" t="s">
        <v>483</v>
      </c>
      <c r="G11" s="443" t="s">
        <v>213</v>
      </c>
      <c r="H11" s="443" t="s">
        <v>484</v>
      </c>
      <c r="I11" s="443" t="s">
        <v>485</v>
      </c>
      <c r="J11" s="443" t="s">
        <v>486</v>
      </c>
      <c r="K11" s="445" t="s">
        <v>487</v>
      </c>
      <c r="L11" s="443">
        <v>0</v>
      </c>
      <c r="M11" s="443">
        <v>0</v>
      </c>
      <c r="N11" s="443">
        <v>0</v>
      </c>
      <c r="O11" s="443">
        <v>0</v>
      </c>
      <c r="P11" s="443" t="s">
        <v>94</v>
      </c>
      <c r="Q11" s="446">
        <v>0.66666666666666663</v>
      </c>
      <c r="R11" s="443" t="s">
        <v>88</v>
      </c>
      <c r="S11" s="446">
        <v>0.48888888888888893</v>
      </c>
      <c r="T11" s="447" t="s">
        <v>92</v>
      </c>
      <c r="U11" s="446">
        <v>0.48888888888888893</v>
      </c>
      <c r="V11" s="445" t="s">
        <v>488</v>
      </c>
      <c r="W11" s="445" t="s">
        <v>489</v>
      </c>
      <c r="X11" s="445" t="s">
        <v>490</v>
      </c>
      <c r="Y11" s="445" t="s">
        <v>491</v>
      </c>
      <c r="Z11" s="448" t="s">
        <v>492</v>
      </c>
      <c r="AA11" s="448" t="s">
        <v>466</v>
      </c>
      <c r="AB11" s="448" t="s">
        <v>493</v>
      </c>
      <c r="AC11" s="448" t="s">
        <v>494</v>
      </c>
      <c r="AD11" s="443" t="s">
        <v>99</v>
      </c>
      <c r="AE11" s="446">
        <v>0.23999999999999996</v>
      </c>
      <c r="AF11" s="443" t="s">
        <v>85</v>
      </c>
      <c r="AG11" s="446">
        <v>0.18480000000000002</v>
      </c>
      <c r="AH11" s="447" t="s">
        <v>101</v>
      </c>
      <c r="AI11" s="446">
        <v>4.4351999999999996E-2</v>
      </c>
      <c r="AJ11" s="443" t="s">
        <v>172</v>
      </c>
      <c r="AK11" s="445" t="s">
        <v>477</v>
      </c>
      <c r="AL11" s="445" t="s">
        <v>477</v>
      </c>
      <c r="AM11" s="448" t="s">
        <v>477</v>
      </c>
      <c r="AN11" s="448" t="s">
        <v>477</v>
      </c>
      <c r="AO11" s="448" t="s">
        <v>477</v>
      </c>
      <c r="AP11" s="448" t="s">
        <v>495</v>
      </c>
      <c r="AQ11" s="445" t="s">
        <v>477</v>
      </c>
      <c r="AR11" s="448" t="s">
        <v>496</v>
      </c>
      <c r="AS11" s="448" t="s">
        <v>497</v>
      </c>
      <c r="AT11" s="445" t="s">
        <v>498</v>
      </c>
      <c r="AU11" s="445" t="s">
        <v>499</v>
      </c>
      <c r="AV11" s="448" t="s">
        <v>500</v>
      </c>
      <c r="AW11" s="448" t="s">
        <v>474</v>
      </c>
      <c r="AX11" s="448" t="s">
        <v>475</v>
      </c>
      <c r="AY11" s="445" t="s">
        <v>476</v>
      </c>
      <c r="AZ11" s="445" t="s">
        <v>477</v>
      </c>
    </row>
    <row r="12" spans="1:1486" ht="64.5" customHeight="1">
      <c r="A12" s="443" t="s">
        <v>501</v>
      </c>
      <c r="B12" s="444" t="s">
        <v>502</v>
      </c>
      <c r="C12" s="443" t="s">
        <v>503</v>
      </c>
      <c r="D12" s="448" t="s">
        <v>504</v>
      </c>
      <c r="E12" s="445" t="s">
        <v>505</v>
      </c>
      <c r="F12" s="445" t="s">
        <v>506</v>
      </c>
      <c r="G12" s="443" t="s">
        <v>213</v>
      </c>
      <c r="H12" s="443" t="s">
        <v>507</v>
      </c>
      <c r="I12" s="443" t="s">
        <v>508</v>
      </c>
      <c r="J12" s="443" t="s">
        <v>509</v>
      </c>
      <c r="K12" s="445" t="s">
        <v>510</v>
      </c>
      <c r="L12" s="443">
        <v>0</v>
      </c>
      <c r="M12" s="443">
        <v>0</v>
      </c>
      <c r="N12" s="443">
        <v>0</v>
      </c>
      <c r="O12" s="443">
        <v>0</v>
      </c>
      <c r="P12" s="443" t="s">
        <v>99</v>
      </c>
      <c r="Q12" s="446">
        <v>0.2857142857142857</v>
      </c>
      <c r="R12" s="443" t="s">
        <v>88</v>
      </c>
      <c r="S12" s="446">
        <v>0.21224489795918366</v>
      </c>
      <c r="T12" s="447" t="s">
        <v>92</v>
      </c>
      <c r="U12" s="446">
        <v>0.21224489795918366</v>
      </c>
      <c r="V12" s="445" t="s">
        <v>511</v>
      </c>
      <c r="W12" s="445" t="s">
        <v>512</v>
      </c>
      <c r="X12" s="445" t="s">
        <v>513</v>
      </c>
      <c r="Y12" s="445" t="s">
        <v>514</v>
      </c>
      <c r="Z12" s="448" t="s">
        <v>515</v>
      </c>
      <c r="AA12" s="448" t="s">
        <v>516</v>
      </c>
      <c r="AB12" s="448" t="s">
        <v>517</v>
      </c>
      <c r="AC12" s="448" t="s">
        <v>518</v>
      </c>
      <c r="AD12" s="443" t="s">
        <v>102</v>
      </c>
      <c r="AE12" s="446">
        <v>0.10285714285714286</v>
      </c>
      <c r="AF12" s="443" t="s">
        <v>87</v>
      </c>
      <c r="AG12" s="446">
        <v>0.44571428571428573</v>
      </c>
      <c r="AH12" s="447" t="s">
        <v>96</v>
      </c>
      <c r="AI12" s="446">
        <v>4.5844897959183672E-2</v>
      </c>
      <c r="AJ12" s="443" t="s">
        <v>172</v>
      </c>
      <c r="AK12" s="445" t="s">
        <v>477</v>
      </c>
      <c r="AL12" s="445" t="s">
        <v>477</v>
      </c>
      <c r="AM12" s="448" t="s">
        <v>477</v>
      </c>
      <c r="AN12" s="448" t="s">
        <v>477</v>
      </c>
      <c r="AO12" s="448" t="s">
        <v>477</v>
      </c>
      <c r="AP12" s="448" t="s">
        <v>495</v>
      </c>
      <c r="AQ12" s="445" t="s">
        <v>477</v>
      </c>
      <c r="AR12" s="448" t="s">
        <v>448</v>
      </c>
      <c r="AS12" s="448" t="s">
        <v>519</v>
      </c>
      <c r="AT12" s="445" t="s">
        <v>520</v>
      </c>
      <c r="AU12" s="445" t="s">
        <v>521</v>
      </c>
      <c r="AV12" s="448" t="s">
        <v>522</v>
      </c>
      <c r="AW12" s="448" t="s">
        <v>523</v>
      </c>
      <c r="AX12" s="448" t="s">
        <v>524</v>
      </c>
      <c r="AY12" s="445" t="s">
        <v>525</v>
      </c>
      <c r="AZ12" s="445" t="s">
        <v>456</v>
      </c>
    </row>
    <row r="13" spans="1:1486" ht="64.5" customHeight="1">
      <c r="A13" s="443" t="s">
        <v>501</v>
      </c>
      <c r="B13" s="444" t="s">
        <v>526</v>
      </c>
      <c r="C13" s="443" t="s">
        <v>527</v>
      </c>
      <c r="D13" s="448" t="s">
        <v>528</v>
      </c>
      <c r="E13" s="445" t="s">
        <v>529</v>
      </c>
      <c r="F13" s="445" t="s">
        <v>530</v>
      </c>
      <c r="G13" s="443" t="s">
        <v>213</v>
      </c>
      <c r="H13" s="443" t="s">
        <v>531</v>
      </c>
      <c r="I13" s="443" t="s">
        <v>532</v>
      </c>
      <c r="J13" s="443" t="s">
        <v>509</v>
      </c>
      <c r="K13" s="445" t="s">
        <v>533</v>
      </c>
      <c r="L13" s="443">
        <v>0</v>
      </c>
      <c r="M13" s="443">
        <v>0</v>
      </c>
      <c r="N13" s="443">
        <v>0</v>
      </c>
      <c r="O13" s="443">
        <v>0</v>
      </c>
      <c r="P13" s="443" t="s">
        <v>97</v>
      </c>
      <c r="Q13" s="446">
        <v>0.6</v>
      </c>
      <c r="R13" s="443" t="s">
        <v>88</v>
      </c>
      <c r="S13" s="446">
        <v>0.48</v>
      </c>
      <c r="T13" s="447" t="s">
        <v>92</v>
      </c>
      <c r="U13" s="446">
        <v>0.48</v>
      </c>
      <c r="V13" s="445" t="s">
        <v>534</v>
      </c>
      <c r="W13" s="445" t="s">
        <v>535</v>
      </c>
      <c r="X13" s="445" t="s">
        <v>536</v>
      </c>
      <c r="Y13" s="445" t="s">
        <v>537</v>
      </c>
      <c r="Z13" s="448" t="s">
        <v>515</v>
      </c>
      <c r="AA13" s="448" t="s">
        <v>516</v>
      </c>
      <c r="AB13" s="448" t="s">
        <v>538</v>
      </c>
      <c r="AC13" s="448" t="s">
        <v>539</v>
      </c>
      <c r="AD13" s="443" t="s">
        <v>99</v>
      </c>
      <c r="AE13" s="446">
        <v>0.29399999999999998</v>
      </c>
      <c r="AF13" s="443" t="s">
        <v>86</v>
      </c>
      <c r="AG13" s="446">
        <v>0.39200000000000002</v>
      </c>
      <c r="AH13" s="447" t="s">
        <v>96</v>
      </c>
      <c r="AI13" s="446">
        <v>0.115248</v>
      </c>
      <c r="AJ13" s="443" t="s">
        <v>172</v>
      </c>
      <c r="AK13" s="445" t="s">
        <v>477</v>
      </c>
      <c r="AL13" s="445" t="s">
        <v>477</v>
      </c>
      <c r="AM13" s="448" t="s">
        <v>477</v>
      </c>
      <c r="AN13" s="448" t="s">
        <v>477</v>
      </c>
      <c r="AO13" s="448" t="s">
        <v>477</v>
      </c>
      <c r="AP13" s="448" t="s">
        <v>495</v>
      </c>
      <c r="AQ13" s="445" t="s">
        <v>477</v>
      </c>
      <c r="AR13" s="448" t="s">
        <v>448</v>
      </c>
      <c r="AS13" s="448" t="s">
        <v>540</v>
      </c>
      <c r="AT13" s="445" t="s">
        <v>541</v>
      </c>
      <c r="AU13" s="445" t="s">
        <v>542</v>
      </c>
      <c r="AV13" s="448" t="s">
        <v>500</v>
      </c>
      <c r="AW13" s="448" t="s">
        <v>474</v>
      </c>
      <c r="AX13" s="448" t="s">
        <v>475</v>
      </c>
      <c r="AY13" s="445" t="s">
        <v>476</v>
      </c>
      <c r="AZ13" s="445" t="s">
        <v>477</v>
      </c>
    </row>
    <row r="14" spans="1:1486" ht="101.25" customHeight="1">
      <c r="A14" s="443" t="s">
        <v>543</v>
      </c>
      <c r="B14" s="444" t="s">
        <v>544</v>
      </c>
      <c r="C14" s="443" t="s">
        <v>545</v>
      </c>
      <c r="D14" s="448" t="s">
        <v>546</v>
      </c>
      <c r="E14" s="445" t="s">
        <v>547</v>
      </c>
      <c r="F14" s="445" t="s">
        <v>548</v>
      </c>
      <c r="G14" s="443" t="s">
        <v>213</v>
      </c>
      <c r="H14" s="443" t="s">
        <v>549</v>
      </c>
      <c r="I14" s="443" t="s">
        <v>550</v>
      </c>
      <c r="J14" s="443" t="s">
        <v>551</v>
      </c>
      <c r="K14" s="445" t="s">
        <v>487</v>
      </c>
      <c r="L14" s="443">
        <v>0</v>
      </c>
      <c r="M14" s="443">
        <v>0</v>
      </c>
      <c r="N14" s="443">
        <v>0</v>
      </c>
      <c r="O14" s="443">
        <v>0</v>
      </c>
      <c r="P14" s="443" t="s">
        <v>99</v>
      </c>
      <c r="Q14" s="446">
        <v>0.24000000000000005</v>
      </c>
      <c r="R14" s="443" t="s">
        <v>87</v>
      </c>
      <c r="S14" s="446">
        <v>0.13440000000000002</v>
      </c>
      <c r="T14" s="447" t="s">
        <v>96</v>
      </c>
      <c r="U14" s="446">
        <v>0.13440000000000002</v>
      </c>
      <c r="V14" s="445" t="s">
        <v>552</v>
      </c>
      <c r="W14" s="445" t="s">
        <v>553</v>
      </c>
      <c r="X14" s="445" t="s">
        <v>554</v>
      </c>
      <c r="Y14" s="445" t="s">
        <v>555</v>
      </c>
      <c r="Z14" s="448" t="s">
        <v>438</v>
      </c>
      <c r="AA14" s="448" t="s">
        <v>439</v>
      </c>
      <c r="AB14" s="448" t="s">
        <v>556</v>
      </c>
      <c r="AC14" s="448" t="s">
        <v>557</v>
      </c>
      <c r="AD14" s="443" t="s">
        <v>102</v>
      </c>
      <c r="AE14" s="446">
        <v>3.1104E-2</v>
      </c>
      <c r="AF14" s="443" t="s">
        <v>86</v>
      </c>
      <c r="AG14" s="446">
        <v>0.33599999999999997</v>
      </c>
      <c r="AH14" s="447" t="s">
        <v>101</v>
      </c>
      <c r="AI14" s="446">
        <v>1.0450943999999998E-2</v>
      </c>
      <c r="AJ14" s="443" t="s">
        <v>172</v>
      </c>
      <c r="AK14" s="445" t="s">
        <v>477</v>
      </c>
      <c r="AL14" s="445" t="s">
        <v>477</v>
      </c>
      <c r="AM14" s="448" t="s">
        <v>477</v>
      </c>
      <c r="AN14" s="448" t="s">
        <v>477</v>
      </c>
      <c r="AO14" s="448" t="s">
        <v>477</v>
      </c>
      <c r="AP14" s="448" t="s">
        <v>495</v>
      </c>
      <c r="AQ14" s="445" t="s">
        <v>477</v>
      </c>
      <c r="AR14" s="448" t="s">
        <v>558</v>
      </c>
      <c r="AS14" s="448" t="s">
        <v>559</v>
      </c>
      <c r="AT14" s="445" t="s">
        <v>560</v>
      </c>
      <c r="AU14" s="445" t="s">
        <v>561</v>
      </c>
      <c r="AV14" s="445" t="s">
        <v>562</v>
      </c>
      <c r="AW14" s="448" t="s">
        <v>500</v>
      </c>
      <c r="AX14" s="448" t="s">
        <v>474</v>
      </c>
      <c r="AY14" s="448" t="s">
        <v>475</v>
      </c>
      <c r="AZ14" s="445" t="s">
        <v>476</v>
      </c>
      <c r="BA14" s="445" t="s">
        <v>477</v>
      </c>
    </row>
    <row r="15" spans="1:1486" ht="102" customHeight="1">
      <c r="A15" s="449" t="s">
        <v>563</v>
      </c>
      <c r="B15" s="450" t="s">
        <v>564</v>
      </c>
      <c r="C15" s="451" t="s">
        <v>565</v>
      </c>
      <c r="D15" s="456" t="s">
        <v>566</v>
      </c>
      <c r="E15" s="453" t="s">
        <v>567</v>
      </c>
      <c r="F15" s="453" t="s">
        <v>568</v>
      </c>
      <c r="G15" s="452" t="s">
        <v>213</v>
      </c>
      <c r="H15" s="452" t="s">
        <v>569</v>
      </c>
      <c r="I15" s="452" t="s">
        <v>570</v>
      </c>
      <c r="J15" s="452" t="s">
        <v>571</v>
      </c>
      <c r="K15" s="453" t="s">
        <v>572</v>
      </c>
      <c r="L15" s="452">
        <v>0</v>
      </c>
      <c r="M15" s="452">
        <v>0</v>
      </c>
      <c r="N15" s="452">
        <v>0</v>
      </c>
      <c r="O15" s="452">
        <v>0</v>
      </c>
      <c r="P15" s="452" t="s">
        <v>99</v>
      </c>
      <c r="Q15" s="454">
        <v>0.40000000000000008</v>
      </c>
      <c r="R15" s="452" t="s">
        <v>88</v>
      </c>
      <c r="S15" s="454">
        <v>0.32000000000000012</v>
      </c>
      <c r="T15" s="455" t="s">
        <v>92</v>
      </c>
      <c r="U15" s="454">
        <v>0.32000000000000012</v>
      </c>
      <c r="V15" s="453" t="s">
        <v>573</v>
      </c>
      <c r="W15" s="453" t="s">
        <v>574</v>
      </c>
      <c r="X15" s="453" t="s">
        <v>575</v>
      </c>
      <c r="Y15" s="453" t="s">
        <v>576</v>
      </c>
      <c r="Z15" s="456" t="s">
        <v>577</v>
      </c>
      <c r="AA15" s="456" t="s">
        <v>578</v>
      </c>
      <c r="AB15" s="456" t="s">
        <v>579</v>
      </c>
      <c r="AC15" s="456" t="s">
        <v>580</v>
      </c>
      <c r="AD15" s="452" t="s">
        <v>102</v>
      </c>
      <c r="AE15" s="454">
        <v>0.14400000000000002</v>
      </c>
      <c r="AF15" s="452" t="s">
        <v>86</v>
      </c>
      <c r="AG15" s="454">
        <v>0.28800000000000003</v>
      </c>
      <c r="AH15" s="455" t="s">
        <v>101</v>
      </c>
      <c r="AI15" s="454">
        <v>4.1472000000000009E-2</v>
      </c>
      <c r="AJ15" s="452" t="s">
        <v>172</v>
      </c>
      <c r="AK15" s="453" t="s">
        <v>581</v>
      </c>
      <c r="AL15" s="453" t="s">
        <v>582</v>
      </c>
      <c r="AM15" s="456" t="s">
        <v>583</v>
      </c>
      <c r="AN15" s="456" t="s">
        <v>584</v>
      </c>
      <c r="AO15" s="456" t="s">
        <v>585</v>
      </c>
      <c r="AP15" s="456" t="s">
        <v>446</v>
      </c>
      <c r="AQ15" s="453" t="s">
        <v>586</v>
      </c>
      <c r="AR15" s="456" t="e">
        <v>#REF!</v>
      </c>
      <c r="AS15" s="456" t="e">
        <v>#REF!</v>
      </c>
      <c r="AT15" s="453" t="e">
        <v>#REF!</v>
      </c>
      <c r="AU15" s="453" t="s">
        <v>587</v>
      </c>
      <c r="AV15" s="456" t="s">
        <v>588</v>
      </c>
      <c r="AW15" s="456" t="s">
        <v>474</v>
      </c>
      <c r="AX15" s="456" t="s">
        <v>475</v>
      </c>
      <c r="AY15" s="453" t="s">
        <v>476</v>
      </c>
      <c r="AZ15" s="453" t="s">
        <v>477</v>
      </c>
    </row>
    <row r="16" spans="1:1486" ht="102" customHeight="1">
      <c r="A16" s="449" t="s">
        <v>563</v>
      </c>
      <c r="B16" s="450" t="s">
        <v>589</v>
      </c>
      <c r="C16" s="451" t="s">
        <v>565</v>
      </c>
      <c r="D16" s="456" t="s">
        <v>590</v>
      </c>
      <c r="E16" s="453" t="s">
        <v>591</v>
      </c>
      <c r="F16" s="453" t="s">
        <v>592</v>
      </c>
      <c r="G16" s="452" t="s">
        <v>213</v>
      </c>
      <c r="H16" s="452" t="s">
        <v>593</v>
      </c>
      <c r="I16" s="452" t="s">
        <v>594</v>
      </c>
      <c r="J16" s="452" t="s">
        <v>571</v>
      </c>
      <c r="K16" s="453" t="s">
        <v>572</v>
      </c>
      <c r="L16" s="452">
        <v>0</v>
      </c>
      <c r="M16" s="452">
        <v>0</v>
      </c>
      <c r="N16" s="452">
        <v>0</v>
      </c>
      <c r="O16" s="452">
        <v>0</v>
      </c>
      <c r="P16" s="452" t="s">
        <v>99</v>
      </c>
      <c r="Q16" s="454">
        <v>0.40000000000000008</v>
      </c>
      <c r="R16" s="452" t="s">
        <v>88</v>
      </c>
      <c r="S16" s="454">
        <v>0.32000000000000012</v>
      </c>
      <c r="T16" s="455" t="s">
        <v>92</v>
      </c>
      <c r="U16" s="454">
        <v>0.32000000000000012</v>
      </c>
      <c r="V16" s="453" t="s">
        <v>595</v>
      </c>
      <c r="W16" s="453" t="s">
        <v>596</v>
      </c>
      <c r="X16" s="453" t="s">
        <v>597</v>
      </c>
      <c r="Y16" s="453" t="s">
        <v>598</v>
      </c>
      <c r="Z16" s="456" t="s">
        <v>515</v>
      </c>
      <c r="AA16" s="456" t="s">
        <v>516</v>
      </c>
      <c r="AB16" s="456" t="s">
        <v>599</v>
      </c>
      <c r="AC16" s="456" t="s">
        <v>539</v>
      </c>
      <c r="AD16" s="452" t="s">
        <v>102</v>
      </c>
      <c r="AE16" s="454">
        <v>0.18000000000000002</v>
      </c>
      <c r="AF16" s="452" t="s">
        <v>86</v>
      </c>
      <c r="AG16" s="454">
        <v>0.36000000000000004</v>
      </c>
      <c r="AH16" s="455" t="s">
        <v>101</v>
      </c>
      <c r="AI16" s="454">
        <v>6.480000000000001E-2</v>
      </c>
      <c r="AJ16" s="452" t="s">
        <v>172</v>
      </c>
      <c r="AK16" s="453" t="s">
        <v>581</v>
      </c>
      <c r="AL16" s="453" t="s">
        <v>582</v>
      </c>
      <c r="AM16" s="456" t="s">
        <v>583</v>
      </c>
      <c r="AN16" s="456" t="s">
        <v>584</v>
      </c>
      <c r="AO16" s="456" t="s">
        <v>585</v>
      </c>
      <c r="AP16" s="456" t="s">
        <v>446</v>
      </c>
      <c r="AQ16" s="453" t="s">
        <v>600</v>
      </c>
      <c r="AR16" s="456" t="e">
        <v>#REF!</v>
      </c>
      <c r="AS16" s="456" t="e">
        <v>#REF!</v>
      </c>
      <c r="AT16" s="453" t="e">
        <v>#REF!</v>
      </c>
      <c r="AU16" s="453" t="s">
        <v>601</v>
      </c>
      <c r="AV16" s="456" t="s">
        <v>588</v>
      </c>
      <c r="AW16" s="456" t="s">
        <v>474</v>
      </c>
      <c r="AX16" s="456" t="s">
        <v>475</v>
      </c>
      <c r="AY16" s="453" t="s">
        <v>476</v>
      </c>
      <c r="AZ16" s="453" t="s">
        <v>477</v>
      </c>
    </row>
    <row r="17" spans="1:52" ht="102" customHeight="1">
      <c r="A17" s="449" t="s">
        <v>563</v>
      </c>
      <c r="B17" s="450" t="s">
        <v>602</v>
      </c>
      <c r="C17" s="451" t="s">
        <v>565</v>
      </c>
      <c r="D17" s="456" t="s">
        <v>603</v>
      </c>
      <c r="E17" s="453" t="s">
        <v>604</v>
      </c>
      <c r="F17" s="453" t="s">
        <v>605</v>
      </c>
      <c r="G17" s="452" t="s">
        <v>213</v>
      </c>
      <c r="H17" s="452" t="s">
        <v>606</v>
      </c>
      <c r="I17" s="452" t="s">
        <v>607</v>
      </c>
      <c r="J17" s="452" t="s">
        <v>571</v>
      </c>
      <c r="K17" s="453" t="s">
        <v>572</v>
      </c>
      <c r="L17" s="452">
        <v>0</v>
      </c>
      <c r="M17" s="452">
        <v>0</v>
      </c>
      <c r="N17" s="452">
        <v>0</v>
      </c>
      <c r="O17" s="452">
        <v>0</v>
      </c>
      <c r="P17" s="452" t="s">
        <v>94</v>
      </c>
      <c r="Q17" s="454">
        <v>0.66666666666666663</v>
      </c>
      <c r="R17" s="452" t="s">
        <v>88</v>
      </c>
      <c r="S17" s="454">
        <v>0.53333333333333344</v>
      </c>
      <c r="T17" s="455" t="s">
        <v>92</v>
      </c>
      <c r="U17" s="454">
        <v>0.53333333333333344</v>
      </c>
      <c r="V17" s="453" t="s">
        <v>608</v>
      </c>
      <c r="W17" s="453" t="s">
        <v>609</v>
      </c>
      <c r="X17" s="453" t="s">
        <v>610</v>
      </c>
      <c r="Y17" s="453" t="s">
        <v>611</v>
      </c>
      <c r="Z17" s="456" t="s">
        <v>612</v>
      </c>
      <c r="AA17" s="456" t="s">
        <v>613</v>
      </c>
      <c r="AB17" s="456" t="s">
        <v>614</v>
      </c>
      <c r="AC17" s="456" t="s">
        <v>615</v>
      </c>
      <c r="AD17" s="452" t="s">
        <v>99</v>
      </c>
      <c r="AE17" s="454">
        <v>0.39999999999999997</v>
      </c>
      <c r="AF17" s="452" t="s">
        <v>87</v>
      </c>
      <c r="AG17" s="454">
        <v>0.48000000000000009</v>
      </c>
      <c r="AH17" s="455" t="s">
        <v>96</v>
      </c>
      <c r="AI17" s="454">
        <v>0.19200000000000003</v>
      </c>
      <c r="AJ17" s="452" t="s">
        <v>172</v>
      </c>
      <c r="AK17" s="453" t="s">
        <v>616</v>
      </c>
      <c r="AL17" s="453" t="s">
        <v>582</v>
      </c>
      <c r="AM17" s="456" t="s">
        <v>583</v>
      </c>
      <c r="AN17" s="456" t="s">
        <v>584</v>
      </c>
      <c r="AO17" s="456" t="s">
        <v>585</v>
      </c>
      <c r="AP17" s="456" t="s">
        <v>446</v>
      </c>
      <c r="AQ17" s="453" t="s">
        <v>600</v>
      </c>
      <c r="AR17" s="456" t="e">
        <v>#REF!</v>
      </c>
      <c r="AS17" s="456" t="e">
        <v>#REF!</v>
      </c>
      <c r="AT17" s="453" t="e">
        <v>#REF!</v>
      </c>
      <c r="AU17" s="453" t="s">
        <v>601</v>
      </c>
      <c r="AV17" s="456" t="s">
        <v>588</v>
      </c>
      <c r="AW17" s="456" t="s">
        <v>474</v>
      </c>
      <c r="AX17" s="456" t="s">
        <v>475</v>
      </c>
      <c r="AY17" s="453" t="s">
        <v>476</v>
      </c>
      <c r="AZ17" s="453" t="s">
        <v>477</v>
      </c>
    </row>
    <row r="18" spans="1:52" ht="102" customHeight="1">
      <c r="A18" s="449" t="s">
        <v>563</v>
      </c>
      <c r="B18" s="450" t="s">
        <v>617</v>
      </c>
      <c r="C18" s="451" t="s">
        <v>618</v>
      </c>
      <c r="D18" s="456" t="s">
        <v>619</v>
      </c>
      <c r="E18" s="453" t="s">
        <v>620</v>
      </c>
      <c r="F18" s="453" t="s">
        <v>621</v>
      </c>
      <c r="G18" s="452" t="s">
        <v>213</v>
      </c>
      <c r="H18" s="452" t="s">
        <v>622</v>
      </c>
      <c r="I18" s="452" t="s">
        <v>623</v>
      </c>
      <c r="J18" s="452" t="s">
        <v>571</v>
      </c>
      <c r="K18" s="453" t="s">
        <v>624</v>
      </c>
      <c r="L18" s="452">
        <v>0</v>
      </c>
      <c r="M18" s="452">
        <v>0</v>
      </c>
      <c r="N18" s="452">
        <v>0</v>
      </c>
      <c r="O18" s="452">
        <v>0</v>
      </c>
      <c r="P18" s="452" t="s">
        <v>97</v>
      </c>
      <c r="Q18" s="454">
        <v>0.6</v>
      </c>
      <c r="R18" s="452" t="s">
        <v>88</v>
      </c>
      <c r="S18" s="454">
        <v>0.48000000000000009</v>
      </c>
      <c r="T18" s="455" t="s">
        <v>92</v>
      </c>
      <c r="U18" s="454">
        <v>0.48000000000000009</v>
      </c>
      <c r="V18" s="453" t="s">
        <v>625</v>
      </c>
      <c r="W18" s="453" t="s">
        <v>626</v>
      </c>
      <c r="X18" s="453" t="s">
        <v>627</v>
      </c>
      <c r="Y18" s="453" t="s">
        <v>628</v>
      </c>
      <c r="Z18" s="456" t="s">
        <v>515</v>
      </c>
      <c r="AA18" s="456" t="s">
        <v>516</v>
      </c>
      <c r="AB18" s="456" t="s">
        <v>517</v>
      </c>
      <c r="AC18" s="456" t="s">
        <v>539</v>
      </c>
      <c r="AD18" s="452" t="s">
        <v>99</v>
      </c>
      <c r="AE18" s="454">
        <v>0.216</v>
      </c>
      <c r="AF18" s="452" t="s">
        <v>86</v>
      </c>
      <c r="AG18" s="454">
        <v>0.28800000000000003</v>
      </c>
      <c r="AH18" s="455" t="s">
        <v>96</v>
      </c>
      <c r="AI18" s="454">
        <v>6.2208000000000006E-2</v>
      </c>
      <c r="AJ18" s="452" t="s">
        <v>172</v>
      </c>
      <c r="AK18" s="453" t="s">
        <v>616</v>
      </c>
      <c r="AL18" s="453" t="s">
        <v>582</v>
      </c>
      <c r="AM18" s="456" t="s">
        <v>583</v>
      </c>
      <c r="AN18" s="456" t="s">
        <v>584</v>
      </c>
      <c r="AO18" s="456" t="s">
        <v>585</v>
      </c>
      <c r="AP18" s="456" t="s">
        <v>446</v>
      </c>
      <c r="AQ18" s="453" t="s">
        <v>600</v>
      </c>
      <c r="AR18" s="456" t="e">
        <v>#REF!</v>
      </c>
      <c r="AS18" s="456" t="e">
        <v>#REF!</v>
      </c>
      <c r="AT18" s="453" t="e">
        <v>#REF!</v>
      </c>
      <c r="AU18" s="453" t="s">
        <v>601</v>
      </c>
      <c r="AV18" s="456" t="s">
        <v>588</v>
      </c>
      <c r="AW18" s="456" t="s">
        <v>474</v>
      </c>
      <c r="AX18" s="456" t="s">
        <v>475</v>
      </c>
      <c r="AY18" s="453" t="s">
        <v>476</v>
      </c>
      <c r="AZ18" s="453" t="s">
        <v>477</v>
      </c>
    </row>
    <row r="19" spans="1:52" ht="102" customHeight="1">
      <c r="A19" s="449" t="s">
        <v>563</v>
      </c>
      <c r="B19" s="450" t="s">
        <v>629</v>
      </c>
      <c r="C19" s="451" t="s">
        <v>565</v>
      </c>
      <c r="D19" s="456" t="s">
        <v>630</v>
      </c>
      <c r="E19" s="453" t="s">
        <v>631</v>
      </c>
      <c r="F19" s="453" t="s">
        <v>592</v>
      </c>
      <c r="G19" s="452" t="s">
        <v>213</v>
      </c>
      <c r="H19" s="452" t="s">
        <v>632</v>
      </c>
      <c r="I19" s="452" t="s">
        <v>633</v>
      </c>
      <c r="J19" s="452" t="s">
        <v>571</v>
      </c>
      <c r="K19" s="453" t="s">
        <v>572</v>
      </c>
      <c r="L19" s="452">
        <v>0</v>
      </c>
      <c r="M19" s="452">
        <v>0</v>
      </c>
      <c r="N19" s="452">
        <v>0</v>
      </c>
      <c r="O19" s="452">
        <v>0</v>
      </c>
      <c r="P19" s="452" t="s">
        <v>97</v>
      </c>
      <c r="Q19" s="454">
        <v>0.6</v>
      </c>
      <c r="R19" s="452" t="s">
        <v>88</v>
      </c>
      <c r="S19" s="454">
        <v>0.44</v>
      </c>
      <c r="T19" s="455" t="s">
        <v>92</v>
      </c>
      <c r="U19" s="454">
        <v>0.44</v>
      </c>
      <c r="V19" s="453" t="s">
        <v>634</v>
      </c>
      <c r="W19" s="453" t="s">
        <v>635</v>
      </c>
      <c r="X19" s="453" t="s">
        <v>597</v>
      </c>
      <c r="Y19" s="453" t="s">
        <v>636</v>
      </c>
      <c r="Z19" s="456" t="s">
        <v>515</v>
      </c>
      <c r="AA19" s="456" t="s">
        <v>516</v>
      </c>
      <c r="AB19" s="456" t="s">
        <v>637</v>
      </c>
      <c r="AC19" s="456" t="s">
        <v>518</v>
      </c>
      <c r="AD19" s="452" t="s">
        <v>99</v>
      </c>
      <c r="AE19" s="454">
        <v>0.252</v>
      </c>
      <c r="AF19" s="452" t="s">
        <v>87</v>
      </c>
      <c r="AG19" s="454">
        <v>0.44</v>
      </c>
      <c r="AH19" s="455" t="s">
        <v>96</v>
      </c>
      <c r="AI19" s="454">
        <v>0.11088000000000001</v>
      </c>
      <c r="AJ19" s="452" t="s">
        <v>172</v>
      </c>
      <c r="AK19" s="453" t="s">
        <v>616</v>
      </c>
      <c r="AL19" s="453" t="s">
        <v>582</v>
      </c>
      <c r="AM19" s="456" t="s">
        <v>583</v>
      </c>
      <c r="AN19" s="456" t="s">
        <v>584</v>
      </c>
      <c r="AO19" s="456" t="s">
        <v>585</v>
      </c>
      <c r="AP19" s="456" t="s">
        <v>446</v>
      </c>
      <c r="AQ19" s="453" t="s">
        <v>600</v>
      </c>
      <c r="AR19" s="456" t="e">
        <v>#REF!</v>
      </c>
      <c r="AS19" s="456" t="e">
        <v>#REF!</v>
      </c>
      <c r="AT19" s="453" t="e">
        <v>#REF!</v>
      </c>
      <c r="AU19" s="453" t="s">
        <v>601</v>
      </c>
      <c r="AV19" s="456" t="s">
        <v>588</v>
      </c>
      <c r="AW19" s="456" t="s">
        <v>474</v>
      </c>
      <c r="AX19" s="456" t="s">
        <v>475</v>
      </c>
      <c r="AY19" s="453" t="s">
        <v>476</v>
      </c>
      <c r="AZ19" s="453" t="s">
        <v>477</v>
      </c>
    </row>
    <row r="20" spans="1:52" ht="102" customHeight="1">
      <c r="A20" s="449" t="s">
        <v>563</v>
      </c>
      <c r="B20" s="450" t="s">
        <v>638</v>
      </c>
      <c r="C20" s="451" t="s">
        <v>565</v>
      </c>
      <c r="D20" s="456" t="s">
        <v>481</v>
      </c>
      <c r="E20" s="453" t="s">
        <v>639</v>
      </c>
      <c r="F20" s="453" t="s">
        <v>621</v>
      </c>
      <c r="G20" s="452" t="s">
        <v>213</v>
      </c>
      <c r="H20" s="452" t="s">
        <v>640</v>
      </c>
      <c r="I20" s="452" t="s">
        <v>641</v>
      </c>
      <c r="J20" s="452" t="s">
        <v>571</v>
      </c>
      <c r="K20" s="453" t="s">
        <v>572</v>
      </c>
      <c r="L20" s="452">
        <v>0</v>
      </c>
      <c r="M20" s="452">
        <v>0</v>
      </c>
      <c r="N20" s="452">
        <v>0</v>
      </c>
      <c r="O20" s="452">
        <v>0</v>
      </c>
      <c r="P20" s="452" t="s">
        <v>97</v>
      </c>
      <c r="Q20" s="454">
        <v>0.53333333333333333</v>
      </c>
      <c r="R20" s="452" t="s">
        <v>88</v>
      </c>
      <c r="S20" s="454">
        <v>0.35555555555555551</v>
      </c>
      <c r="T20" s="455" t="s">
        <v>92</v>
      </c>
      <c r="U20" s="454">
        <v>0.35555555555555551</v>
      </c>
      <c r="V20" s="453" t="s">
        <v>642</v>
      </c>
      <c r="W20" s="453" t="s">
        <v>643</v>
      </c>
      <c r="X20" s="453" t="s">
        <v>644</v>
      </c>
      <c r="Y20" s="453" t="s">
        <v>645</v>
      </c>
      <c r="Z20" s="456" t="s">
        <v>612</v>
      </c>
      <c r="AA20" s="456" t="s">
        <v>613</v>
      </c>
      <c r="AB20" s="456" t="s">
        <v>614</v>
      </c>
      <c r="AC20" s="456" t="s">
        <v>615</v>
      </c>
      <c r="AD20" s="452" t="s">
        <v>99</v>
      </c>
      <c r="AE20" s="454">
        <v>0.31999999999999995</v>
      </c>
      <c r="AF20" s="452" t="s">
        <v>86</v>
      </c>
      <c r="AG20" s="454">
        <v>0.39999999999999997</v>
      </c>
      <c r="AH20" s="455" t="s">
        <v>96</v>
      </c>
      <c r="AI20" s="454">
        <v>0.12799999999999997</v>
      </c>
      <c r="AJ20" s="452" t="s">
        <v>172</v>
      </c>
      <c r="AK20" s="453" t="s">
        <v>616</v>
      </c>
      <c r="AL20" s="453" t="s">
        <v>582</v>
      </c>
      <c r="AM20" s="456" t="s">
        <v>583</v>
      </c>
      <c r="AN20" s="456" t="s">
        <v>584</v>
      </c>
      <c r="AO20" s="456" t="s">
        <v>585</v>
      </c>
      <c r="AP20" s="456" t="s">
        <v>446</v>
      </c>
      <c r="AQ20" s="453" t="s">
        <v>600</v>
      </c>
      <c r="AR20" s="456" t="e">
        <v>#REF!</v>
      </c>
      <c r="AS20" s="456" t="e">
        <v>#REF!</v>
      </c>
      <c r="AT20" s="453" t="e">
        <v>#REF!</v>
      </c>
      <c r="AU20" s="453" t="s">
        <v>601</v>
      </c>
      <c r="AV20" s="456" t="s">
        <v>588</v>
      </c>
      <c r="AW20" s="456" t="s">
        <v>474</v>
      </c>
      <c r="AX20" s="456" t="s">
        <v>475</v>
      </c>
      <c r="AY20" s="453" t="s">
        <v>476</v>
      </c>
      <c r="AZ20" s="453" t="s">
        <v>477</v>
      </c>
    </row>
    <row r="21" spans="1:52" ht="102" customHeight="1">
      <c r="A21" s="449" t="s">
        <v>563</v>
      </c>
      <c r="B21" s="450" t="s">
        <v>646</v>
      </c>
      <c r="C21" s="451" t="s">
        <v>565</v>
      </c>
      <c r="D21" s="456" t="s">
        <v>566</v>
      </c>
      <c r="E21" s="453" t="s">
        <v>647</v>
      </c>
      <c r="F21" s="453" t="s">
        <v>648</v>
      </c>
      <c r="G21" s="452" t="s">
        <v>213</v>
      </c>
      <c r="H21" s="452" t="s">
        <v>649</v>
      </c>
      <c r="I21" s="452" t="s">
        <v>650</v>
      </c>
      <c r="J21" s="452" t="s">
        <v>571</v>
      </c>
      <c r="K21" s="453" t="s">
        <v>572</v>
      </c>
      <c r="L21" s="452">
        <v>0</v>
      </c>
      <c r="M21" s="452">
        <v>0</v>
      </c>
      <c r="N21" s="452">
        <v>0</v>
      </c>
      <c r="O21" s="452">
        <v>0</v>
      </c>
      <c r="P21" s="452" t="s">
        <v>97</v>
      </c>
      <c r="Q21" s="454">
        <v>0.53333333333333333</v>
      </c>
      <c r="R21" s="452" t="s">
        <v>88</v>
      </c>
      <c r="S21" s="454">
        <v>0.42666666666666675</v>
      </c>
      <c r="T21" s="455" t="s">
        <v>92</v>
      </c>
      <c r="U21" s="454">
        <v>0.42666666666666675</v>
      </c>
      <c r="V21" s="453" t="s">
        <v>651</v>
      </c>
      <c r="W21" s="453" t="s">
        <v>652</v>
      </c>
      <c r="X21" s="453" t="s">
        <v>653</v>
      </c>
      <c r="Y21" s="453" t="s">
        <v>654</v>
      </c>
      <c r="Z21" s="456" t="s">
        <v>612</v>
      </c>
      <c r="AA21" s="456" t="s">
        <v>613</v>
      </c>
      <c r="AB21" s="456" t="s">
        <v>614</v>
      </c>
      <c r="AC21" s="456" t="s">
        <v>615</v>
      </c>
      <c r="AD21" s="452" t="s">
        <v>99</v>
      </c>
      <c r="AE21" s="454">
        <v>0.31999999999999995</v>
      </c>
      <c r="AF21" s="452" t="s">
        <v>87</v>
      </c>
      <c r="AG21" s="454">
        <v>0.48000000000000009</v>
      </c>
      <c r="AH21" s="455" t="s">
        <v>96</v>
      </c>
      <c r="AI21" s="454">
        <v>0.15360000000000001</v>
      </c>
      <c r="AJ21" s="452" t="s">
        <v>172</v>
      </c>
      <c r="AK21" s="453" t="s">
        <v>616</v>
      </c>
      <c r="AL21" s="453" t="s">
        <v>582</v>
      </c>
      <c r="AM21" s="456" t="s">
        <v>583</v>
      </c>
      <c r="AN21" s="456" t="s">
        <v>584</v>
      </c>
      <c r="AO21" s="456" t="s">
        <v>585</v>
      </c>
      <c r="AP21" s="456" t="s">
        <v>446</v>
      </c>
      <c r="AQ21" s="453" t="s">
        <v>600</v>
      </c>
      <c r="AR21" s="456" t="e">
        <v>#REF!</v>
      </c>
      <c r="AS21" s="456" t="e">
        <v>#REF!</v>
      </c>
      <c r="AT21" s="453" t="e">
        <v>#REF!</v>
      </c>
      <c r="AU21" s="453" t="s">
        <v>601</v>
      </c>
      <c r="AV21" s="456" t="s">
        <v>588</v>
      </c>
      <c r="AW21" s="456" t="s">
        <v>474</v>
      </c>
      <c r="AX21" s="456" t="s">
        <v>475</v>
      </c>
      <c r="AY21" s="453" t="s">
        <v>476</v>
      </c>
      <c r="AZ21" s="453" t="s">
        <v>477</v>
      </c>
    </row>
    <row r="22" spans="1:52" ht="102" customHeight="1">
      <c r="A22" s="449" t="s">
        <v>563</v>
      </c>
      <c r="B22" s="450" t="s">
        <v>655</v>
      </c>
      <c r="C22" s="451" t="s">
        <v>565</v>
      </c>
      <c r="D22" s="456" t="s">
        <v>566</v>
      </c>
      <c r="E22" s="453" t="s">
        <v>656</v>
      </c>
      <c r="F22" s="453" t="s">
        <v>657</v>
      </c>
      <c r="G22" s="452" t="s">
        <v>213</v>
      </c>
      <c r="H22" s="452" t="s">
        <v>658</v>
      </c>
      <c r="I22" s="452" t="s">
        <v>659</v>
      </c>
      <c r="J22" s="452" t="s">
        <v>571</v>
      </c>
      <c r="K22" s="453" t="s">
        <v>572</v>
      </c>
      <c r="L22" s="452">
        <v>0</v>
      </c>
      <c r="M22" s="452">
        <v>0</v>
      </c>
      <c r="N22" s="452">
        <v>0</v>
      </c>
      <c r="O22" s="452">
        <v>0</v>
      </c>
      <c r="P22" s="452" t="s">
        <v>97</v>
      </c>
      <c r="Q22" s="454">
        <v>0.53333333333333333</v>
      </c>
      <c r="R22" s="452" t="s">
        <v>88</v>
      </c>
      <c r="S22" s="454">
        <v>0.42666666666666675</v>
      </c>
      <c r="T22" s="455" t="s">
        <v>92</v>
      </c>
      <c r="U22" s="454">
        <v>0.42666666666666675</v>
      </c>
      <c r="V22" s="453" t="s">
        <v>660</v>
      </c>
      <c r="W22" s="453" t="s">
        <v>652</v>
      </c>
      <c r="X22" s="453" t="s">
        <v>653</v>
      </c>
      <c r="Y22" s="453" t="s">
        <v>654</v>
      </c>
      <c r="Z22" s="456" t="s">
        <v>612</v>
      </c>
      <c r="AA22" s="456" t="s">
        <v>613</v>
      </c>
      <c r="AB22" s="456" t="s">
        <v>614</v>
      </c>
      <c r="AC22" s="456" t="s">
        <v>615</v>
      </c>
      <c r="AD22" s="452" t="s">
        <v>99</v>
      </c>
      <c r="AE22" s="454">
        <v>0.31999999999999995</v>
      </c>
      <c r="AF22" s="452" t="s">
        <v>87</v>
      </c>
      <c r="AG22" s="454">
        <v>0.48000000000000009</v>
      </c>
      <c r="AH22" s="455" t="s">
        <v>96</v>
      </c>
      <c r="AI22" s="454">
        <v>0.15360000000000001</v>
      </c>
      <c r="AJ22" s="452" t="s">
        <v>172</v>
      </c>
      <c r="AK22" s="453" t="s">
        <v>616</v>
      </c>
      <c r="AL22" s="453" t="s">
        <v>582</v>
      </c>
      <c r="AM22" s="456" t="s">
        <v>583</v>
      </c>
      <c r="AN22" s="456" t="s">
        <v>584</v>
      </c>
      <c r="AO22" s="456" t="s">
        <v>585</v>
      </c>
      <c r="AP22" s="456" t="s">
        <v>446</v>
      </c>
      <c r="AQ22" s="453" t="s">
        <v>600</v>
      </c>
      <c r="AR22" s="456" t="e">
        <v>#REF!</v>
      </c>
      <c r="AS22" s="456" t="e">
        <v>#REF!</v>
      </c>
      <c r="AT22" s="453" t="e">
        <v>#REF!</v>
      </c>
      <c r="AU22" s="453" t="s">
        <v>661</v>
      </c>
      <c r="AV22" s="456" t="s">
        <v>588</v>
      </c>
      <c r="AW22" s="456" t="s">
        <v>474</v>
      </c>
      <c r="AX22" s="456" t="s">
        <v>475</v>
      </c>
      <c r="AY22" s="453" t="s">
        <v>476</v>
      </c>
      <c r="AZ22" s="453" t="s">
        <v>477</v>
      </c>
    </row>
    <row r="23" spans="1:52" ht="102" customHeight="1">
      <c r="A23" s="449" t="s">
        <v>563</v>
      </c>
      <c r="B23" s="450" t="s">
        <v>662</v>
      </c>
      <c r="C23" s="451" t="s">
        <v>618</v>
      </c>
      <c r="D23" s="456" t="s">
        <v>663</v>
      </c>
      <c r="E23" s="453" t="s">
        <v>664</v>
      </c>
      <c r="F23" s="453" t="s">
        <v>665</v>
      </c>
      <c r="G23" s="452" t="s">
        <v>213</v>
      </c>
      <c r="H23" s="452" t="s">
        <v>666</v>
      </c>
      <c r="I23" s="452" t="s">
        <v>667</v>
      </c>
      <c r="J23" s="452" t="s">
        <v>571</v>
      </c>
      <c r="K23" s="453" t="s">
        <v>572</v>
      </c>
      <c r="L23" s="452">
        <v>0</v>
      </c>
      <c r="M23" s="452">
        <v>0</v>
      </c>
      <c r="N23" s="452">
        <v>0</v>
      </c>
      <c r="O23" s="452">
        <v>0</v>
      </c>
      <c r="P23" s="452" t="s">
        <v>97</v>
      </c>
      <c r="Q23" s="454">
        <v>0.6</v>
      </c>
      <c r="R23" s="452" t="s">
        <v>88</v>
      </c>
      <c r="S23" s="454">
        <v>0.48000000000000009</v>
      </c>
      <c r="T23" s="455" t="s">
        <v>92</v>
      </c>
      <c r="U23" s="454">
        <v>0.48000000000000009</v>
      </c>
      <c r="V23" s="453" t="s">
        <v>668</v>
      </c>
      <c r="W23" s="453" t="s">
        <v>669</v>
      </c>
      <c r="X23" s="453" t="s">
        <v>670</v>
      </c>
      <c r="Y23" s="453" t="s">
        <v>671</v>
      </c>
      <c r="Z23" s="456" t="s">
        <v>672</v>
      </c>
      <c r="AA23" s="456" t="s">
        <v>516</v>
      </c>
      <c r="AB23" s="456" t="s">
        <v>538</v>
      </c>
      <c r="AC23" s="456" t="s">
        <v>539</v>
      </c>
      <c r="AD23" s="452" t="s">
        <v>99</v>
      </c>
      <c r="AE23" s="454">
        <v>0.29399999999999998</v>
      </c>
      <c r="AF23" s="452" t="s">
        <v>86</v>
      </c>
      <c r="AG23" s="454">
        <v>0.39200000000000002</v>
      </c>
      <c r="AH23" s="455" t="s">
        <v>96</v>
      </c>
      <c r="AI23" s="454">
        <v>0.115248</v>
      </c>
      <c r="AJ23" s="452" t="s">
        <v>172</v>
      </c>
      <c r="AK23" s="453" t="s">
        <v>616</v>
      </c>
      <c r="AL23" s="453" t="s">
        <v>582</v>
      </c>
      <c r="AM23" s="456" t="s">
        <v>583</v>
      </c>
      <c r="AN23" s="456" t="s">
        <v>584</v>
      </c>
      <c r="AO23" s="456" t="s">
        <v>585</v>
      </c>
      <c r="AP23" s="456" t="s">
        <v>446</v>
      </c>
      <c r="AQ23" s="453" t="s">
        <v>600</v>
      </c>
      <c r="AR23" s="456" t="e">
        <v>#REF!</v>
      </c>
      <c r="AS23" s="456" t="e">
        <v>#REF!</v>
      </c>
      <c r="AT23" s="453" t="e">
        <v>#REF!</v>
      </c>
      <c r="AU23" s="453" t="s">
        <v>601</v>
      </c>
      <c r="AV23" s="456" t="s">
        <v>588</v>
      </c>
      <c r="AW23" s="456" t="s">
        <v>474</v>
      </c>
      <c r="AX23" s="456" t="s">
        <v>475</v>
      </c>
      <c r="AY23" s="453" t="s">
        <v>476</v>
      </c>
      <c r="AZ23" s="453" t="s">
        <v>477</v>
      </c>
    </row>
    <row r="904" spans="1440:1455" ht="11.25" customHeight="1">
      <c r="BCJ904" s="1" t="s">
        <v>78</v>
      </c>
      <c r="BCK904" s="1"/>
      <c r="BCL904" s="1"/>
    </row>
    <row r="905" spans="1440:1455" ht="15" customHeight="1">
      <c r="BCJ905" s="1"/>
      <c r="BCK905" s="1"/>
      <c r="BCL905" s="1"/>
    </row>
    <row r="906" spans="1440:1455" ht="11.25" customHeight="1">
      <c r="BCJ906" s="1"/>
      <c r="BCK906" s="37" t="s">
        <v>79</v>
      </c>
      <c r="BCL906" s="1"/>
    </row>
    <row r="907" spans="1440:1455" ht="11.25" customHeight="1">
      <c r="BCJ907" s="1"/>
      <c r="BCK907" s="1"/>
      <c r="BCL907" s="1" t="s">
        <v>80</v>
      </c>
    </row>
    <row r="908" spans="1440:1455" ht="11.25" customHeight="1">
      <c r="BCK908" s="1"/>
      <c r="BCL908" s="1" t="s">
        <v>17</v>
      </c>
      <c r="BCM908" s="1"/>
      <c r="BCN908" s="38"/>
      <c r="BCO908" s="38"/>
      <c r="BCP908" s="38"/>
      <c r="BCQ908" s="38"/>
      <c r="BCR908" s="38"/>
      <c r="BCS908" s="38"/>
      <c r="BCT908" s="38"/>
      <c r="BCU908" s="38"/>
      <c r="BCV908" s="38"/>
      <c r="BCW908" s="38"/>
      <c r="BCX908" s="38"/>
      <c r="BCY908" s="38"/>
    </row>
    <row r="909" spans="1440:1455" ht="11.25" customHeight="1">
      <c r="BCK909" s="1"/>
      <c r="BCL909" s="1" t="s">
        <v>81</v>
      </c>
      <c r="BCM909" s="1"/>
      <c r="BCN909" s="38"/>
      <c r="BCO909" s="38"/>
      <c r="BCP909" s="38"/>
      <c r="BCQ909" s="38"/>
      <c r="BCR909" s="38"/>
      <c r="BCS909" s="38"/>
      <c r="BCT909" s="38"/>
      <c r="BCU909" s="38"/>
      <c r="BCV909" s="38"/>
      <c r="BCW909" s="38"/>
      <c r="BCX909" s="38"/>
      <c r="BCY909" s="38"/>
    </row>
    <row r="910" spans="1440:1455" ht="11.25" customHeight="1">
      <c r="BCK910" s="1"/>
      <c r="BCL910" s="1" t="s">
        <v>82</v>
      </c>
      <c r="BCM910" s="1"/>
      <c r="BCN910" s="38"/>
      <c r="BCO910" s="38"/>
      <c r="BCP910" s="38"/>
      <c r="BCQ910" s="38"/>
      <c r="BCR910" s="38"/>
      <c r="BCS910" s="38"/>
      <c r="BCT910" s="38"/>
      <c r="BCU910" s="38"/>
      <c r="BCV910" s="38"/>
      <c r="BCW910" s="38"/>
      <c r="BCX910" s="38"/>
      <c r="BCY910" s="38"/>
    </row>
    <row r="911" spans="1440:1455" ht="11.25" customHeight="1">
      <c r="BCK911" s="1"/>
      <c r="BCL911" s="1" t="s">
        <v>83</v>
      </c>
      <c r="BCM911" s="1"/>
      <c r="BCN911" s="38"/>
      <c r="BCO911" s="38"/>
      <c r="BCP911" s="38"/>
      <c r="BCQ911" s="38"/>
      <c r="BCR911" s="38"/>
      <c r="BCS911" s="38"/>
      <c r="BCT911" s="38"/>
      <c r="BCU911" s="38"/>
      <c r="BCV911" s="38"/>
      <c r="BCW911" s="38"/>
      <c r="BCX911" s="38"/>
      <c r="BCY911" s="38"/>
    </row>
    <row r="912" spans="1440:1455" ht="11.25" customHeight="1">
      <c r="BCK912" s="38"/>
      <c r="BCL912" s="38"/>
      <c r="BCM912" s="38"/>
      <c r="BCN912" s="38"/>
      <c r="BCO912" s="38"/>
      <c r="BCP912" s="38"/>
      <c r="BCQ912" s="38"/>
      <c r="BCR912" s="38"/>
      <c r="BCS912" s="38"/>
      <c r="BCT912" s="38"/>
      <c r="BCU912" s="38"/>
      <c r="BCV912" s="38"/>
      <c r="BCW912" s="182" t="s">
        <v>84</v>
      </c>
      <c r="BCX912" s="183"/>
      <c r="BCY912" s="184"/>
    </row>
    <row r="913" spans="1441:1459" ht="11.25" customHeight="1">
      <c r="BCK913" s="38"/>
      <c r="BCL913" s="38"/>
      <c r="BCM913" s="38"/>
      <c r="BCN913" s="38"/>
      <c r="BCO913" s="38"/>
      <c r="BCP913" s="38"/>
      <c r="BCQ913" s="38"/>
      <c r="BCR913" s="38"/>
      <c r="BCS913" s="38"/>
      <c r="BCT913" s="38"/>
      <c r="BCU913" s="39">
        <v>1</v>
      </c>
      <c r="BCV913" s="39">
        <v>2</v>
      </c>
      <c r="BCW913" s="39">
        <v>3</v>
      </c>
      <c r="BCX913" s="40">
        <v>4</v>
      </c>
      <c r="BCY913" s="40">
        <v>5</v>
      </c>
    </row>
    <row r="914" spans="1441:1459" ht="11.25" customHeight="1">
      <c r="BCK914" s="38"/>
      <c r="BCL914" s="38"/>
      <c r="BCM914" s="38"/>
      <c r="BCN914" s="38"/>
      <c r="BCO914" s="38"/>
      <c r="BCP914" s="38"/>
      <c r="BCQ914" s="38"/>
      <c r="BCR914" s="38"/>
      <c r="BCS914" s="38"/>
      <c r="BCT914" s="38"/>
      <c r="BCU914" s="42" t="s">
        <v>85</v>
      </c>
      <c r="BCV914" s="42" t="s">
        <v>86</v>
      </c>
      <c r="BCW914" s="42" t="s">
        <v>87</v>
      </c>
      <c r="BCX914" s="42" t="s">
        <v>88</v>
      </c>
      <c r="BCY914" s="42" t="s">
        <v>89</v>
      </c>
    </row>
    <row r="915" spans="1441:1459" ht="11.25" customHeight="1">
      <c r="BCK915" s="38"/>
      <c r="BCL915" s="38"/>
      <c r="BCM915" s="38"/>
      <c r="BCN915" s="38"/>
      <c r="BCO915" s="38"/>
      <c r="BCP915" s="38"/>
      <c r="BCQ915" s="38"/>
      <c r="BCR915" s="38"/>
      <c r="BCS915" s="38"/>
      <c r="BCT915" s="38"/>
      <c r="BCU915" s="43">
        <v>0.2</v>
      </c>
      <c r="BCV915" s="43">
        <v>0.4</v>
      </c>
      <c r="BCW915" s="43">
        <v>0.6</v>
      </c>
      <c r="BCX915" s="43">
        <v>0.8</v>
      </c>
      <c r="BCY915" s="43">
        <v>1</v>
      </c>
    </row>
    <row r="916" spans="1441:1459" ht="11.25" customHeight="1">
      <c r="BCK916" s="38"/>
      <c r="BCL916" s="38"/>
      <c r="BCM916" s="38"/>
      <c r="BCN916" s="38"/>
      <c r="BCO916" s="38"/>
      <c r="BCP916" s="38"/>
      <c r="BCQ916" s="38"/>
      <c r="BCR916" s="38"/>
      <c r="BCS916" s="38"/>
      <c r="BCT916" s="38"/>
      <c r="BCU916" s="39">
        <v>1</v>
      </c>
      <c r="BCV916" s="39">
        <v>2</v>
      </c>
      <c r="BCW916" s="39">
        <v>3</v>
      </c>
      <c r="BCX916" s="40">
        <v>4</v>
      </c>
      <c r="BCY916" s="40">
        <v>5</v>
      </c>
    </row>
    <row r="917" spans="1441:1459" ht="11.25" customHeight="1">
      <c r="BCK917" s="38"/>
      <c r="BCL917" s="38"/>
      <c r="BCM917" s="38"/>
      <c r="BCN917" s="38"/>
      <c r="BCO917" s="38"/>
      <c r="BCP917" s="38"/>
      <c r="BCQ917" s="38"/>
      <c r="BCR917" s="38"/>
      <c r="BCS917" s="38"/>
      <c r="BCT917" s="38"/>
      <c r="BCU917" s="39"/>
      <c r="BCV917" s="39"/>
      <c r="BCW917" s="39"/>
      <c r="BCX917" s="40"/>
      <c r="BCY917" s="40"/>
    </row>
    <row r="918" spans="1441:1459" ht="11.25" customHeight="1">
      <c r="BCK918" s="38"/>
      <c r="BCL918" s="38"/>
      <c r="BCM918" s="38"/>
      <c r="BCN918" s="216" t="s">
        <v>57</v>
      </c>
      <c r="BCO918" s="41">
        <v>5</v>
      </c>
      <c r="BCP918" s="42" t="s">
        <v>90</v>
      </c>
      <c r="BCQ918" s="41">
        <v>5</v>
      </c>
      <c r="BCR918" s="43">
        <v>1</v>
      </c>
      <c r="BCS918" s="38" t="s">
        <v>91</v>
      </c>
      <c r="BCT918" s="44">
        <v>1</v>
      </c>
      <c r="BCU918" s="45" t="s">
        <v>92</v>
      </c>
      <c r="BCV918" s="45" t="s">
        <v>92</v>
      </c>
      <c r="BCW918" s="45" t="s">
        <v>92</v>
      </c>
      <c r="BCX918" s="45" t="s">
        <v>92</v>
      </c>
      <c r="BCY918" s="46" t="s">
        <v>93</v>
      </c>
    </row>
    <row r="919" spans="1441:1459" ht="11.25" customHeight="1">
      <c r="BCK919" s="38"/>
      <c r="BCL919" s="38"/>
      <c r="BCM919" s="38"/>
      <c r="BCN919" s="217"/>
      <c r="BCO919" s="41">
        <v>4</v>
      </c>
      <c r="BCP919" s="42" t="s">
        <v>94</v>
      </c>
      <c r="BCQ919" s="41">
        <v>4</v>
      </c>
      <c r="BCR919" s="43">
        <v>0.8</v>
      </c>
      <c r="BCS919" s="38" t="s">
        <v>95</v>
      </c>
      <c r="BCT919" s="44">
        <v>0.8</v>
      </c>
      <c r="BCU919" s="48" t="s">
        <v>96</v>
      </c>
      <c r="BCV919" s="48" t="s">
        <v>96</v>
      </c>
      <c r="BCW919" s="45" t="s">
        <v>92</v>
      </c>
      <c r="BCX919" s="45" t="s">
        <v>92</v>
      </c>
      <c r="BCY919" s="46" t="s">
        <v>93</v>
      </c>
    </row>
    <row r="920" spans="1441:1459" ht="11.25" customHeight="1">
      <c r="BCK920" s="38"/>
      <c r="BCL920" s="38"/>
      <c r="BCM920" s="38"/>
      <c r="BCN920" s="217"/>
      <c r="BCO920" s="41">
        <v>3</v>
      </c>
      <c r="BCP920" s="42" t="s">
        <v>97</v>
      </c>
      <c r="BCQ920" s="41">
        <v>3</v>
      </c>
      <c r="BCR920" s="43">
        <v>0.6</v>
      </c>
      <c r="BCS920" s="38" t="s">
        <v>98</v>
      </c>
      <c r="BCT920" s="44">
        <v>0.6</v>
      </c>
      <c r="BCU920" s="48" t="s">
        <v>96</v>
      </c>
      <c r="BCV920" s="48" t="s">
        <v>96</v>
      </c>
      <c r="BCW920" s="48" t="s">
        <v>96</v>
      </c>
      <c r="BCX920" s="45" t="s">
        <v>92</v>
      </c>
      <c r="BCY920" s="46" t="s">
        <v>93</v>
      </c>
    </row>
    <row r="921" spans="1441:1459" ht="11.25" customHeight="1">
      <c r="BCK921" s="38"/>
      <c r="BCL921" s="38"/>
      <c r="BCM921" s="38"/>
      <c r="BCN921" s="217"/>
      <c r="BCO921" s="41">
        <v>2</v>
      </c>
      <c r="BCP921" s="42" t="s">
        <v>99</v>
      </c>
      <c r="BCQ921" s="41">
        <v>2</v>
      </c>
      <c r="BCR921" s="43">
        <v>0.4</v>
      </c>
      <c r="BCS921" s="38" t="s">
        <v>100</v>
      </c>
      <c r="BCT921" s="44">
        <v>0.4</v>
      </c>
      <c r="BCU921" s="49" t="s">
        <v>101</v>
      </c>
      <c r="BCV921" s="48" t="s">
        <v>96</v>
      </c>
      <c r="BCW921" s="48" t="s">
        <v>96</v>
      </c>
      <c r="BCX921" s="45" t="s">
        <v>92</v>
      </c>
      <c r="BCY921" s="46" t="s">
        <v>93</v>
      </c>
    </row>
    <row r="922" spans="1441:1459" ht="11.25" customHeight="1">
      <c r="BCK922" s="38"/>
      <c r="BCL922" s="38"/>
      <c r="BCM922" s="38"/>
      <c r="BCN922" s="217"/>
      <c r="BCO922" s="41">
        <v>1</v>
      </c>
      <c r="BCP922" s="42" t="s">
        <v>102</v>
      </c>
      <c r="BCQ922" s="41">
        <v>1</v>
      </c>
      <c r="BCR922" s="43">
        <v>0.2</v>
      </c>
      <c r="BCS922" s="38" t="s">
        <v>103</v>
      </c>
      <c r="BCT922" s="44">
        <v>0.2</v>
      </c>
      <c r="BCU922" s="49" t="s">
        <v>101</v>
      </c>
      <c r="BCV922" s="49" t="s">
        <v>101</v>
      </c>
      <c r="BCW922" s="48" t="s">
        <v>96</v>
      </c>
      <c r="BCX922" s="45" t="s">
        <v>92</v>
      </c>
      <c r="BCY922" s="46" t="s">
        <v>93</v>
      </c>
    </row>
    <row r="925" spans="1441:1459" ht="11.25" customHeight="1">
      <c r="BDA925" s="38" t="s">
        <v>104</v>
      </c>
      <c r="BDB925" s="38"/>
      <c r="BDC925" s="38"/>
    </row>
    <row r="926" spans="1441:1459" ht="11.25" customHeight="1">
      <c r="BDA926" s="38" t="s">
        <v>105</v>
      </c>
      <c r="BDB926" s="38"/>
      <c r="BDC926" s="38"/>
    </row>
    <row r="927" spans="1441:1459" ht="11.25" customHeight="1">
      <c r="BDA927" s="38" t="s">
        <v>106</v>
      </c>
      <c r="BDB927" s="38"/>
      <c r="BDC927" s="38"/>
    </row>
    <row r="928" spans="1441:1459" ht="11.25" customHeight="1">
      <c r="BDA928" s="38" t="s">
        <v>107</v>
      </c>
      <c r="BDB928" s="38"/>
      <c r="BDC928" s="38"/>
    </row>
    <row r="929" spans="1457:1461" ht="11.25" customHeight="1">
      <c r="BDA929" s="38" t="s">
        <v>108</v>
      </c>
      <c r="BDB929" s="38"/>
      <c r="BDC929" s="38"/>
    </row>
    <row r="930" spans="1457:1461" ht="11.25" customHeight="1">
      <c r="BDA930" s="38" t="s">
        <v>109</v>
      </c>
      <c r="BDB930" s="38"/>
      <c r="BDC930" s="38"/>
    </row>
    <row r="931" spans="1457:1461" ht="11.25" customHeight="1">
      <c r="BDA931" s="38" t="s">
        <v>110</v>
      </c>
      <c r="BDB931" s="38"/>
      <c r="BDC931" s="38"/>
    </row>
    <row r="932" spans="1457:1461" ht="11.25" customHeight="1">
      <c r="BDA932" s="38" t="s">
        <v>111</v>
      </c>
      <c r="BDB932" s="38"/>
      <c r="BDC932" s="38"/>
    </row>
    <row r="933" spans="1457:1461" ht="11.25" customHeight="1">
      <c r="BDA933" s="38" t="s">
        <v>2</v>
      </c>
      <c r="BDB933" s="38"/>
      <c r="BDC933" s="38"/>
    </row>
    <row r="934" spans="1457:1461" ht="11.25" customHeight="1">
      <c r="BDA934" s="38" t="s">
        <v>112</v>
      </c>
      <c r="BDB934" s="38"/>
      <c r="BDC934" s="38"/>
    </row>
    <row r="935" spans="1457:1461" ht="11.25" customHeight="1">
      <c r="BDA935" s="38" t="s">
        <v>113</v>
      </c>
      <c r="BDB935" s="38"/>
      <c r="BDC935" s="38"/>
    </row>
    <row r="936" spans="1457:1461" ht="11.25" customHeight="1">
      <c r="BDA936" s="38"/>
      <c r="BDB936" s="38"/>
      <c r="BDC936" s="38"/>
    </row>
    <row r="937" spans="1457:1461" ht="15" customHeight="1">
      <c r="BDA937" s="38"/>
      <c r="BDB937" s="38"/>
      <c r="BDC937" s="38"/>
    </row>
    <row r="938" spans="1457:1461" ht="11.25" customHeight="1">
      <c r="BDA938" s="38"/>
      <c r="BDB938" s="38"/>
      <c r="BDC938" s="38" t="s">
        <v>114</v>
      </c>
    </row>
    <row r="939" spans="1457:1461" ht="11.25" customHeight="1">
      <c r="BDA939" s="38"/>
      <c r="BDB939" s="38"/>
      <c r="BDC939" s="38" t="s">
        <v>115</v>
      </c>
    </row>
    <row r="940" spans="1457:1461" ht="11.25" customHeight="1">
      <c r="BDC940" s="38" t="s">
        <v>116</v>
      </c>
      <c r="BDD940" s="38"/>
      <c r="BDE940" s="38"/>
    </row>
    <row r="941" spans="1457:1461" ht="11.25" customHeight="1">
      <c r="BDC941" s="38" t="s">
        <v>117</v>
      </c>
      <c r="BDD941" s="38"/>
      <c r="BDE941" s="38"/>
    </row>
    <row r="942" spans="1457:1461" ht="11.25" customHeight="1">
      <c r="BDC942" s="38" t="s">
        <v>118</v>
      </c>
      <c r="BDD942" s="38"/>
      <c r="BDE942" s="38"/>
    </row>
    <row r="943" spans="1457:1461" ht="11.25" customHeight="1">
      <c r="BDC943" s="38" t="s">
        <v>119</v>
      </c>
      <c r="BDD943" s="38"/>
      <c r="BDE943" s="38"/>
    </row>
    <row r="944" spans="1457:1461" ht="15" customHeight="1">
      <c r="BDC944" s="38"/>
      <c r="BDD944" s="38"/>
      <c r="BDE944" s="38"/>
    </row>
    <row r="945" spans="1446:1465" ht="11.25" customHeight="1">
      <c r="BDC945" s="38"/>
      <c r="BDD945" s="38"/>
      <c r="BDE945" s="50" t="s">
        <v>120</v>
      </c>
    </row>
    <row r="946" spans="1446:1465" ht="11.25" customHeight="1">
      <c r="BDC946" s="38"/>
      <c r="BDD946" s="38"/>
      <c r="BDE946" s="38" t="s">
        <v>121</v>
      </c>
    </row>
    <row r="947" spans="1446:1465" ht="11.25" customHeight="1">
      <c r="BDC947" s="38"/>
      <c r="BDD947" s="38"/>
      <c r="BDE947" s="38" t="s">
        <v>122</v>
      </c>
    </row>
    <row r="948" spans="1446:1465" ht="11.25" customHeight="1">
      <c r="BDC948" s="38"/>
      <c r="BDD948" s="38"/>
      <c r="BDE948" s="38" t="s">
        <v>123</v>
      </c>
    </row>
    <row r="949" spans="1446:1465" ht="11.25" customHeight="1">
      <c r="BDC949" s="38"/>
      <c r="BDD949" s="38"/>
      <c r="BDE949" s="38" t="s">
        <v>124</v>
      </c>
    </row>
    <row r="950" spans="1446:1465" ht="11.25" customHeight="1">
      <c r="BDC950" s="38"/>
      <c r="BDD950" s="38"/>
      <c r="BDE950" s="38" t="s">
        <v>125</v>
      </c>
    </row>
    <row r="951" spans="1446:1465" ht="11.25" customHeight="1">
      <c r="BDC951" s="38"/>
      <c r="BDD951" s="38"/>
      <c r="BDE951" s="38" t="s">
        <v>126</v>
      </c>
    </row>
    <row r="952" spans="1446:1465" ht="11.25" customHeight="1">
      <c r="BDC952" s="38"/>
      <c r="BDD952" s="38"/>
      <c r="BDE952" s="38" t="s">
        <v>127</v>
      </c>
    </row>
    <row r="953" spans="1446:1465" ht="11.25" customHeight="1">
      <c r="BDC953" s="38"/>
      <c r="BDD953" s="38"/>
      <c r="BDE953" s="38" t="s">
        <v>128</v>
      </c>
    </row>
    <row r="954" spans="1446:1465" ht="11.25" customHeight="1">
      <c r="BDC954" s="38"/>
      <c r="BDD954" s="38"/>
      <c r="BDE954" s="38"/>
    </row>
    <row r="956" spans="1446:1465" ht="11.25" customHeight="1">
      <c r="BCP956" s="38"/>
      <c r="BCQ956" s="38"/>
      <c r="BCR956" s="38"/>
      <c r="BCS956" s="38"/>
      <c r="BCT956" s="38"/>
      <c r="BCU956" s="38"/>
      <c r="BCV956" s="38"/>
      <c r="BCW956" s="38"/>
      <c r="BCX956" s="38"/>
      <c r="BCY956" s="38"/>
      <c r="BCZ956" s="38"/>
      <c r="BDA956" s="38"/>
      <c r="BDB956" s="38"/>
      <c r="BDC956" s="38"/>
      <c r="BDD956" s="38"/>
      <c r="BDE956" s="38"/>
      <c r="BDF956" s="38"/>
      <c r="BDG956" s="51" t="s">
        <v>129</v>
      </c>
      <c r="BDH956" s="38"/>
      <c r="BDI956" s="38"/>
    </row>
    <row r="957" spans="1446:1465" ht="11.25" customHeight="1">
      <c r="BCP957" s="38"/>
      <c r="BCQ957" s="38"/>
      <c r="BCR957" s="38"/>
      <c r="BCS957" s="38"/>
      <c r="BCT957" s="38"/>
      <c r="BCU957" s="38"/>
      <c r="BCV957" s="38"/>
      <c r="BCW957" s="38"/>
      <c r="BCX957" s="38"/>
      <c r="BCY957" s="38"/>
      <c r="BCZ957" s="38"/>
      <c r="BDA957" s="38"/>
      <c r="BDB957" s="38"/>
      <c r="BDC957" s="38"/>
      <c r="BDD957" s="38"/>
      <c r="BDE957" s="38"/>
      <c r="BDF957" s="38"/>
      <c r="BDG957" s="42" t="s">
        <v>90</v>
      </c>
      <c r="BDH957" s="38"/>
      <c r="BDI957" s="38"/>
    </row>
    <row r="958" spans="1446:1465" ht="11.25" customHeight="1">
      <c r="BCP958" s="38"/>
      <c r="BCQ958" s="38"/>
      <c r="BCR958" s="38"/>
      <c r="BCS958" s="38"/>
      <c r="BCT958" s="38"/>
      <c r="BCU958" s="38"/>
      <c r="BCV958" s="38"/>
      <c r="BCW958" s="38"/>
      <c r="BCX958" s="38"/>
      <c r="BCY958" s="38"/>
      <c r="BCZ958" s="38"/>
      <c r="BDA958" s="38"/>
      <c r="BDB958" s="38"/>
      <c r="BDC958" s="38"/>
      <c r="BDD958" s="38"/>
      <c r="BDE958" s="38"/>
      <c r="BDF958" s="38"/>
      <c r="BDG958" s="42" t="s">
        <v>94</v>
      </c>
      <c r="BDH958" s="38"/>
      <c r="BDI958" s="38"/>
    </row>
    <row r="959" spans="1446:1465" ht="11.25" customHeight="1">
      <c r="BCP959" s="38"/>
      <c r="BCQ959" s="38"/>
      <c r="BCR959" s="38"/>
      <c r="BCS959" s="38"/>
      <c r="BCT959" s="38"/>
      <c r="BCU959" s="38"/>
      <c r="BCV959" s="38"/>
      <c r="BCW959" s="38"/>
      <c r="BCX959" s="38"/>
      <c r="BCY959" s="38"/>
      <c r="BCZ959" s="38"/>
      <c r="BDA959" s="38"/>
      <c r="BDB959" s="38"/>
      <c r="BDC959" s="38"/>
      <c r="BDD959" s="38"/>
      <c r="BDE959" s="38"/>
      <c r="BDF959" s="38"/>
      <c r="BDG959" s="42" t="s">
        <v>97</v>
      </c>
      <c r="BDH959" s="38"/>
      <c r="BDI959" s="38"/>
    </row>
    <row r="960" spans="1446:1465" ht="11.25" customHeight="1">
      <c r="BCP960" s="38"/>
      <c r="BCQ960" s="38"/>
      <c r="BCR960" s="38"/>
      <c r="BCS960" s="38"/>
      <c r="BCT960" s="38"/>
      <c r="BCU960" s="38"/>
      <c r="BCV960" s="38"/>
      <c r="BCW960" s="38"/>
      <c r="BCX960" s="38"/>
      <c r="BCY960" s="38"/>
      <c r="BCZ960" s="38"/>
      <c r="BDA960" s="38"/>
      <c r="BDB960" s="38"/>
      <c r="BDC960" s="38"/>
      <c r="BDD960" s="38"/>
      <c r="BDE960" s="38"/>
      <c r="BDF960" s="38"/>
      <c r="BDG960" s="42" t="s">
        <v>99</v>
      </c>
      <c r="BDH960" s="38"/>
      <c r="BDI960" s="42"/>
    </row>
    <row r="961" spans="1446:1472" ht="11.25" customHeight="1">
      <c r="BCP961" s="38"/>
      <c r="BCQ961" s="38"/>
      <c r="BCR961" s="38"/>
      <c r="BCS961" s="38"/>
      <c r="BCT961" s="38"/>
      <c r="BCU961" s="38"/>
      <c r="BCV961" s="38"/>
      <c r="BCW961" s="38"/>
      <c r="BCX961" s="38"/>
      <c r="BCY961" s="38"/>
      <c r="BCZ961" s="38"/>
      <c r="BDA961" s="38"/>
      <c r="BDB961" s="38"/>
      <c r="BDC961" s="38"/>
      <c r="BDD961" s="38"/>
      <c r="BDE961" s="38"/>
      <c r="BDF961" s="38"/>
      <c r="BDG961" s="42" t="s">
        <v>102</v>
      </c>
      <c r="BDH961" s="38"/>
      <c r="BDI961" s="38"/>
    </row>
    <row r="962" spans="1446:1472" ht="15" customHeight="1">
      <c r="BCP962" s="38"/>
      <c r="BCQ962" s="38"/>
      <c r="BCR962" s="38"/>
      <c r="BCS962" s="38"/>
      <c r="BCT962" s="38"/>
      <c r="BCU962" s="38"/>
      <c r="BCV962" s="38"/>
      <c r="BCW962" s="38"/>
      <c r="BCX962" s="38"/>
      <c r="BCY962" s="38"/>
      <c r="BCZ962" s="38"/>
      <c r="BDA962" s="38"/>
      <c r="BDB962" s="38"/>
      <c r="BDC962" s="38"/>
      <c r="BDD962" s="38"/>
      <c r="BDE962" s="38"/>
      <c r="BDF962" s="38"/>
      <c r="BDG962" s="42"/>
      <c r="BDH962" s="38"/>
      <c r="BDI962" s="38"/>
    </row>
    <row r="963" spans="1446:1472" ht="11.25" customHeight="1">
      <c r="BCP963" s="38"/>
      <c r="BCQ963" s="38"/>
      <c r="BCR963" s="38"/>
      <c r="BCS963" s="38"/>
      <c r="BCT963" s="38"/>
      <c r="BCU963" s="38"/>
      <c r="BCV963" s="38"/>
      <c r="BCW963" s="38"/>
      <c r="BCX963" s="38"/>
      <c r="BCY963" s="38"/>
      <c r="BCZ963" s="38"/>
      <c r="BDA963" s="38"/>
      <c r="BDB963" s="38"/>
      <c r="BDC963" s="38"/>
      <c r="BDD963" s="38"/>
      <c r="BDE963" s="38"/>
      <c r="BDF963" s="38"/>
      <c r="BDG963" s="42"/>
      <c r="BDH963" s="38"/>
      <c r="BDI963" s="51" t="s">
        <v>130</v>
      </c>
    </row>
    <row r="964" spans="1446:1472" ht="11.25" customHeight="1">
      <c r="BCP964" s="38"/>
      <c r="BCQ964" s="38"/>
      <c r="BCR964" s="38"/>
      <c r="BCS964" s="38"/>
      <c r="BCT964" s="38"/>
      <c r="BCU964" s="38"/>
      <c r="BCV964" s="38"/>
      <c r="BCW964" s="38"/>
      <c r="BCX964" s="38"/>
      <c r="BCY964" s="38"/>
      <c r="BCZ964" s="38"/>
      <c r="BDA964" s="38"/>
      <c r="BDB964" s="38"/>
      <c r="BDC964" s="38"/>
      <c r="BDD964" s="38"/>
      <c r="BDE964" s="38"/>
      <c r="BDF964" s="38"/>
      <c r="BDG964" s="42"/>
      <c r="BDH964" s="38"/>
      <c r="BDI964" s="42" t="s">
        <v>89</v>
      </c>
    </row>
    <row r="965" spans="1446:1472" ht="11.25" customHeight="1">
      <c r="BCP965" s="38"/>
      <c r="BCQ965" s="41"/>
      <c r="BCR965" s="41"/>
      <c r="BCS965" s="41"/>
      <c r="BCT965" s="41"/>
      <c r="BCU965" s="38"/>
      <c r="BCV965" s="38"/>
      <c r="BCW965" s="38"/>
      <c r="BCX965" s="38"/>
      <c r="BCY965" s="38"/>
      <c r="BCZ965" s="38"/>
      <c r="BDA965" s="38"/>
      <c r="BDB965" s="38"/>
      <c r="BDC965" s="38"/>
      <c r="BDD965" s="38"/>
      <c r="BDE965" s="38"/>
      <c r="BDF965" s="38"/>
      <c r="BDG965" s="42"/>
      <c r="BDH965" s="38"/>
      <c r="BDI965" s="42" t="s">
        <v>88</v>
      </c>
    </row>
    <row r="966" spans="1446:1472" ht="11.25" customHeight="1">
      <c r="BCP966" s="38"/>
      <c r="BCQ966" s="38"/>
      <c r="BCR966" s="38"/>
      <c r="BCS966" s="38"/>
      <c r="BCT966" s="38"/>
      <c r="BCU966" s="38"/>
      <c r="BCV966" s="38"/>
      <c r="BCW966" s="38"/>
      <c r="BCX966" s="38"/>
      <c r="BCY966" s="38"/>
      <c r="BCZ966" s="38"/>
      <c r="BDA966" s="38"/>
      <c r="BDB966" s="38"/>
      <c r="BDC966" s="38"/>
      <c r="BDD966" s="38"/>
      <c r="BDE966" s="38"/>
      <c r="BDF966" s="38"/>
      <c r="BDG966" s="42"/>
      <c r="BDH966" s="38"/>
      <c r="BDI966" s="42" t="s">
        <v>87</v>
      </c>
    </row>
    <row r="967" spans="1446:1472" ht="11.25" customHeight="1">
      <c r="BCP967" s="38"/>
      <c r="BCQ967" s="38"/>
      <c r="BCR967" s="38"/>
      <c r="BCS967" s="38"/>
      <c r="BCT967" s="38"/>
      <c r="BCU967" s="38"/>
      <c r="BCV967" s="38"/>
      <c r="BCW967" s="38"/>
      <c r="BCX967" s="38"/>
      <c r="BCY967" s="38"/>
      <c r="BCZ967" s="38"/>
      <c r="BDA967" s="38"/>
      <c r="BDB967" s="38"/>
      <c r="BDC967" s="38"/>
      <c r="BDD967" s="38"/>
      <c r="BDE967" s="38"/>
      <c r="BDF967" s="38"/>
      <c r="BDG967" s="42"/>
      <c r="BDH967" s="38"/>
      <c r="BDI967" s="42" t="s">
        <v>86</v>
      </c>
    </row>
    <row r="968" spans="1446:1472" ht="11.25" customHeight="1">
      <c r="BCP968" s="38"/>
      <c r="BCQ968" s="38"/>
      <c r="BCR968" s="38"/>
      <c r="BCS968" s="38"/>
      <c r="BCT968" s="38"/>
      <c r="BCU968" s="38"/>
      <c r="BCV968" s="38"/>
      <c r="BCW968" s="38"/>
      <c r="BCX968" s="38"/>
      <c r="BCY968" s="38"/>
      <c r="BCZ968" s="38"/>
      <c r="BDA968" s="38"/>
      <c r="BDB968" s="38"/>
      <c r="BDC968" s="38"/>
      <c r="BDD968" s="38"/>
      <c r="BDE968" s="38"/>
      <c r="BDF968" s="38"/>
      <c r="BDG968" s="42"/>
      <c r="BDH968" s="38"/>
      <c r="BDI968" s="42" t="s">
        <v>85</v>
      </c>
    </row>
    <row r="969" spans="1446:1472" ht="11.25" customHeight="1">
      <c r="BCP969" s="38"/>
      <c r="BCQ969" s="38"/>
      <c r="BCR969" s="38"/>
      <c r="BCS969" s="38"/>
      <c r="BCT969" s="38"/>
      <c r="BCU969" s="38"/>
      <c r="BCV969" s="38"/>
      <c r="BCW969" s="38"/>
      <c r="BCX969" s="38"/>
      <c r="BCY969" s="38"/>
      <c r="BCZ969" s="38"/>
      <c r="BDA969" s="38"/>
      <c r="BDB969" s="38"/>
      <c r="BDC969" s="38"/>
      <c r="BDD969" s="38"/>
      <c r="BDE969" s="38"/>
      <c r="BDF969" s="38"/>
      <c r="BDG969" s="42"/>
      <c r="BDH969" s="38"/>
      <c r="BDI969" s="38"/>
    </row>
    <row r="970" spans="1446:1472" ht="11.25" customHeight="1">
      <c r="BCP970" s="38" t="s">
        <v>131</v>
      </c>
      <c r="BCQ970" s="41"/>
      <c r="BCR970" s="41"/>
      <c r="BCS970" s="41"/>
      <c r="BCT970" s="41"/>
      <c r="BCU970" s="38"/>
      <c r="BCV970" s="38"/>
      <c r="BCW970" s="38"/>
      <c r="BCX970" s="38"/>
      <c r="BCY970" s="38"/>
      <c r="BCZ970" s="38"/>
      <c r="BDA970" s="38"/>
      <c r="BDB970" s="38"/>
      <c r="BDC970" s="38"/>
      <c r="BDD970" s="38"/>
      <c r="BDE970" s="38"/>
      <c r="BDF970" s="38"/>
      <c r="BDG970" s="42"/>
      <c r="BDH970" s="38"/>
      <c r="BDI970" s="38"/>
    </row>
    <row r="971" spans="1446:1472" ht="11.25" customHeight="1">
      <c r="BCP971" s="38" t="s">
        <v>132</v>
      </c>
      <c r="BCQ971" s="41">
        <v>0</v>
      </c>
      <c r="BCR971" s="41"/>
      <c r="BCS971" s="41"/>
      <c r="BCT971" s="41"/>
      <c r="BCU971" s="38" t="s">
        <v>133</v>
      </c>
      <c r="BCV971" s="38"/>
      <c r="BCW971" s="38"/>
      <c r="BCX971" s="38"/>
      <c r="BCY971" s="38"/>
      <c r="BCZ971" s="38"/>
      <c r="BDA971" s="38"/>
      <c r="BDB971" s="38"/>
      <c r="BDC971" s="38"/>
      <c r="BDD971" s="38"/>
      <c r="BDE971" s="38"/>
      <c r="BDF971" s="38"/>
      <c r="BDG971" s="42"/>
      <c r="BDH971" s="38"/>
      <c r="BDI971" s="38"/>
    </row>
    <row r="972" spans="1446:1472" ht="11.25" customHeight="1">
      <c r="BCP972" s="38" t="s">
        <v>134</v>
      </c>
      <c r="BCQ972" s="41">
        <v>1</v>
      </c>
      <c r="BCR972" s="41"/>
      <c r="BCS972" s="41"/>
      <c r="BCT972" s="41"/>
      <c r="BCU972" s="38" t="s">
        <v>135</v>
      </c>
      <c r="BCV972" s="38"/>
      <c r="BCW972" s="38"/>
      <c r="BCX972" s="38"/>
      <c r="BCY972" s="38"/>
      <c r="BCZ972" s="38"/>
      <c r="BDA972" s="38"/>
      <c r="BDB972" s="38"/>
      <c r="BDC972" s="38"/>
      <c r="BDD972" s="38"/>
      <c r="BDE972" s="38"/>
      <c r="BDF972" s="38"/>
      <c r="BDG972" s="42"/>
      <c r="BDH972" s="38"/>
      <c r="BDI972" s="38"/>
      <c r="BDJ972" s="38"/>
      <c r="BDK972" s="38"/>
      <c r="BDL972" s="38"/>
      <c r="BDM972" s="38"/>
      <c r="BDN972" s="38"/>
      <c r="BDO972" s="38"/>
      <c r="BDP972" s="38"/>
    </row>
    <row r="973" spans="1446:1472" ht="11.25" customHeight="1">
      <c r="BCP973" s="38" t="s">
        <v>136</v>
      </c>
      <c r="BCQ973" s="41">
        <v>2</v>
      </c>
      <c r="BCR973" s="41"/>
      <c r="BCS973" s="41"/>
      <c r="BCT973" s="41"/>
      <c r="BCU973" s="38" t="s">
        <v>137</v>
      </c>
      <c r="BCV973" s="38"/>
      <c r="BCW973" s="38"/>
      <c r="BCX973" s="38"/>
      <c r="BCY973" s="38"/>
      <c r="BCZ973" s="38"/>
      <c r="BDA973" s="38"/>
      <c r="BDB973" s="38"/>
      <c r="BDC973" s="38"/>
      <c r="BDD973" s="38"/>
      <c r="BDE973" s="38"/>
      <c r="BDF973" s="38"/>
      <c r="BDG973" s="38"/>
      <c r="BDH973" s="38"/>
      <c r="BDI973" s="38"/>
      <c r="BDJ973" s="38"/>
      <c r="BDK973" s="38"/>
      <c r="BDL973" s="38"/>
      <c r="BDM973" s="38"/>
      <c r="BDN973" s="38"/>
      <c r="BDO973" s="38"/>
      <c r="BDP973" s="38"/>
    </row>
    <row r="974" spans="1446:1472" ht="11.25" customHeight="1">
      <c r="BCP974" s="38"/>
      <c r="BCQ974" s="38"/>
      <c r="BCR974" s="38"/>
      <c r="BCS974" s="38"/>
      <c r="BCT974" s="38"/>
      <c r="BCU974" s="38"/>
      <c r="BCV974" s="38"/>
      <c r="BCW974" s="38"/>
      <c r="BCX974" s="38"/>
      <c r="BCY974" s="38"/>
      <c r="BCZ974" s="38"/>
      <c r="BDA974" s="38"/>
      <c r="BDB974" s="38"/>
      <c r="BDC974" s="38"/>
      <c r="BDD974" s="38"/>
      <c r="BDE974" s="38"/>
      <c r="BDF974" s="38"/>
      <c r="BDG974" s="38"/>
      <c r="BDH974" s="38"/>
      <c r="BDI974" s="51"/>
      <c r="BDJ974" s="38"/>
      <c r="BDK974" s="38"/>
      <c r="BDL974" s="38"/>
      <c r="BDM974" s="38"/>
      <c r="BDN974" s="38"/>
      <c r="BDO974" s="38"/>
      <c r="BDP974" s="38"/>
    </row>
    <row r="975" spans="1446:1472" ht="11.25" customHeight="1">
      <c r="BCP975" s="1"/>
      <c r="BCQ975" s="1"/>
      <c r="BCR975" s="1"/>
      <c r="BCS975" s="1"/>
      <c r="BCT975" s="1"/>
      <c r="BCU975" s="1"/>
      <c r="BCV975" s="1"/>
      <c r="BCW975" s="1"/>
      <c r="BCX975" s="1"/>
      <c r="BCY975" s="38"/>
      <c r="BCZ975" s="38"/>
      <c r="BDA975" s="38"/>
      <c r="BDB975" s="38"/>
      <c r="BDC975" s="38"/>
      <c r="BDD975" s="38"/>
      <c r="BDE975" s="38"/>
      <c r="BDF975" s="38"/>
      <c r="BDG975" s="38"/>
      <c r="BDH975" s="38"/>
      <c r="BDI975" s="42"/>
      <c r="BDJ975" s="38"/>
      <c r="BDK975" s="38"/>
      <c r="BDL975" s="37" t="s">
        <v>28</v>
      </c>
      <c r="BDM975" s="185" t="s">
        <v>138</v>
      </c>
      <c r="BDN975" s="186"/>
      <c r="BDO975" s="186"/>
      <c r="BDP975" s="37" t="s">
        <v>139</v>
      </c>
    </row>
    <row r="976" spans="1446:1472" ht="11.25" customHeight="1">
      <c r="BCP976" s="1"/>
      <c r="BCQ976" s="1"/>
      <c r="BCR976" s="1"/>
      <c r="BCS976" s="1"/>
      <c r="BCT976" s="1"/>
      <c r="BCU976" s="1"/>
      <c r="BCV976" s="1"/>
      <c r="BCW976" s="1"/>
      <c r="BCX976" s="1"/>
      <c r="BCY976" s="38"/>
      <c r="BCZ976" s="38"/>
      <c r="BDA976" s="38"/>
      <c r="BDB976" s="38"/>
      <c r="BDC976" s="38"/>
      <c r="BDD976" s="38"/>
      <c r="BDE976" s="38"/>
      <c r="BDF976" s="38"/>
      <c r="BDG976" s="38"/>
      <c r="BDH976" s="38"/>
      <c r="BDI976" s="42"/>
      <c r="BDJ976" s="38"/>
      <c r="BDK976" s="38"/>
      <c r="BDL976" s="52" t="s">
        <v>140</v>
      </c>
      <c r="BDM976" s="52" t="s">
        <v>141</v>
      </c>
      <c r="BDN976" s="52" t="s">
        <v>142</v>
      </c>
      <c r="BDO976" s="52" t="s">
        <v>69</v>
      </c>
      <c r="BDP976" s="52" t="s">
        <v>143</v>
      </c>
    </row>
    <row r="977" spans="1446:1476" ht="11.25" customHeight="1">
      <c r="BCP977" s="1"/>
      <c r="BCQ977" s="1"/>
      <c r="BCR977" s="1"/>
      <c r="BCS977" s="1"/>
      <c r="BCT977" s="1"/>
      <c r="BCU977" s="1"/>
      <c r="BCV977" s="1"/>
      <c r="BCW977" s="1"/>
      <c r="BCX977" s="1"/>
      <c r="BCY977" s="38"/>
      <c r="BCZ977" s="38"/>
      <c r="BDA977" s="38"/>
      <c r="BDB977" s="38"/>
      <c r="BDC977" s="38"/>
      <c r="BDD977" s="38"/>
      <c r="BDE977" s="38"/>
      <c r="BDF977" s="38"/>
      <c r="BDG977" s="38"/>
      <c r="BDH977" s="38"/>
      <c r="BDI977" s="42"/>
      <c r="BDJ977" s="38"/>
      <c r="BDK977" s="38"/>
      <c r="BDL977" s="1" t="s">
        <v>144</v>
      </c>
      <c r="BDM977" s="1" t="s">
        <v>145</v>
      </c>
      <c r="BDN977" s="1" t="s">
        <v>146</v>
      </c>
      <c r="BDO977" s="1" t="s">
        <v>129</v>
      </c>
      <c r="BDP977" s="1" t="s">
        <v>147</v>
      </c>
    </row>
    <row r="978" spans="1446:1476" ht="11.25" customHeight="1">
      <c r="BCP978" s="1"/>
      <c r="BCQ978" s="1"/>
      <c r="BCR978" s="1"/>
      <c r="BCS978" s="1"/>
      <c r="BCT978" s="1"/>
      <c r="BCU978" s="1"/>
      <c r="BCV978" s="1"/>
      <c r="BCW978" s="1"/>
      <c r="BCX978" s="1"/>
      <c r="BCY978" s="38"/>
      <c r="BCZ978" s="38"/>
      <c r="BDA978" s="38"/>
      <c r="BDB978" s="38"/>
      <c r="BDC978" s="38"/>
      <c r="BDD978" s="38"/>
      <c r="BDE978" s="38"/>
      <c r="BDF978" s="38"/>
      <c r="BDG978" s="38"/>
      <c r="BDH978" s="38"/>
      <c r="BDI978" s="38"/>
      <c r="BDJ978" s="38"/>
      <c r="BDK978" s="38"/>
      <c r="BDL978" s="1" t="s">
        <v>148</v>
      </c>
      <c r="BDM978" s="1" t="s">
        <v>149</v>
      </c>
      <c r="BDN978" s="1" t="s">
        <v>150</v>
      </c>
      <c r="BDO978" s="1" t="s">
        <v>130</v>
      </c>
      <c r="BDP978" s="1" t="s">
        <v>151</v>
      </c>
    </row>
    <row r="979" spans="1446:1476" ht="11.25" customHeight="1">
      <c r="BCP979" s="1"/>
      <c r="BCQ979" s="1"/>
      <c r="BCR979" s="1"/>
      <c r="BCS979" s="1"/>
      <c r="BCT979" s="1"/>
      <c r="BCU979" s="1"/>
      <c r="BCV979" s="1"/>
      <c r="BCW979" s="1"/>
      <c r="BCX979" s="1"/>
      <c r="BCY979" s="38"/>
      <c r="BCZ979" s="38"/>
      <c r="BDA979" s="38"/>
      <c r="BDB979" s="38"/>
      <c r="BDC979" s="38"/>
      <c r="BDD979" s="38"/>
      <c r="BDE979" s="38"/>
      <c r="BDF979" s="38"/>
      <c r="BDG979" s="38"/>
      <c r="BDH979" s="38"/>
      <c r="BDI979" s="38"/>
      <c r="BDJ979" s="38"/>
      <c r="BDK979" s="38"/>
      <c r="BDL979" s="1" t="s">
        <v>124</v>
      </c>
      <c r="BDM979" s="1" t="s">
        <v>152</v>
      </c>
      <c r="BDN979" s="1" t="s">
        <v>153</v>
      </c>
      <c r="BDO979" s="1" t="s">
        <v>154</v>
      </c>
      <c r="BDP979" s="1" t="s">
        <v>155</v>
      </c>
    </row>
    <row r="980" spans="1446:1476" ht="11.25" customHeight="1">
      <c r="BCP980" s="1"/>
      <c r="BCQ980" s="1"/>
      <c r="BCR980" s="1"/>
      <c r="BCS980" s="1"/>
      <c r="BCT980" s="1"/>
      <c r="BCU980" s="1"/>
      <c r="BCV980" s="1"/>
      <c r="BCW980" s="1"/>
      <c r="BCX980" s="1"/>
      <c r="BCY980" s="38"/>
      <c r="BCZ980" s="38"/>
      <c r="BDA980" s="38"/>
      <c r="BDB980" s="38"/>
      <c r="BDC980" s="38"/>
      <c r="BDD980" s="38"/>
      <c r="BDE980" s="38"/>
      <c r="BDF980" s="38"/>
      <c r="BDG980" s="38"/>
      <c r="BDH980" s="38"/>
      <c r="BDI980" s="38"/>
      <c r="BDJ980" s="38"/>
      <c r="BDK980" s="38"/>
      <c r="BDL980" s="1" t="s">
        <v>123</v>
      </c>
      <c r="BDM980" s="1"/>
      <c r="BDN980" s="1"/>
      <c r="BDO980" s="1" t="s">
        <v>156</v>
      </c>
      <c r="BDP980" s="1" t="s">
        <v>157</v>
      </c>
    </row>
    <row r="981" spans="1446:1476" ht="11.25" customHeight="1">
      <c r="BCP981" s="1"/>
      <c r="BCQ981" s="1"/>
      <c r="BCR981" s="1"/>
      <c r="BCS981" s="1"/>
      <c r="BCT981" s="1"/>
      <c r="BCU981" s="1"/>
      <c r="BCV981" s="1"/>
      <c r="BCW981" s="1"/>
      <c r="BCX981" s="1"/>
      <c r="BCY981" s="38"/>
      <c r="BCZ981" s="38"/>
      <c r="BDA981" s="38"/>
      <c r="BDB981" s="38"/>
      <c r="BDC981" s="38"/>
      <c r="BDD981" s="38"/>
      <c r="BDE981" s="38"/>
      <c r="BDF981" s="38"/>
      <c r="BDG981" s="38"/>
      <c r="BDH981" s="38"/>
      <c r="BDI981" s="38"/>
      <c r="BDJ981" s="38"/>
      <c r="BDK981" s="38"/>
      <c r="BDL981" s="1" t="s">
        <v>125</v>
      </c>
      <c r="BDM981" s="1"/>
      <c r="BDN981" s="1"/>
      <c r="BDO981" s="1"/>
      <c r="BDP981" s="1"/>
    </row>
    <row r="982" spans="1446:1476" ht="11.25" customHeight="1">
      <c r="BCP982" s="1"/>
      <c r="BCQ982" s="1"/>
      <c r="BCR982" s="1"/>
      <c r="BCS982" s="1"/>
      <c r="BCT982" s="1"/>
      <c r="BCU982" s="1"/>
      <c r="BCV982" s="1"/>
      <c r="BCW982" s="1"/>
      <c r="BCX982" s="1"/>
      <c r="BCY982" s="38"/>
      <c r="BCZ982" s="38"/>
      <c r="BDA982" s="38"/>
      <c r="BDB982" s="38"/>
      <c r="BDC982" s="38"/>
      <c r="BDD982" s="38"/>
      <c r="BDE982" s="38"/>
      <c r="BDF982" s="38"/>
      <c r="BDG982" s="38"/>
      <c r="BDH982" s="38"/>
      <c r="BDI982" s="38"/>
      <c r="BDJ982" s="38"/>
      <c r="BDK982" s="38"/>
      <c r="BDL982" s="1" t="s">
        <v>158</v>
      </c>
      <c r="BDM982" s="1"/>
      <c r="BDN982" s="1"/>
      <c r="BDO982" s="1"/>
      <c r="BDP982" s="1"/>
    </row>
    <row r="983" spans="1446:1476" ht="11.25" customHeight="1">
      <c r="BCP983" s="38"/>
      <c r="BCQ983" s="38"/>
      <c r="BCR983" s="38"/>
      <c r="BCS983" s="38"/>
      <c r="BCT983" s="38"/>
      <c r="BCU983" s="38"/>
      <c r="BCV983" s="38"/>
      <c r="BCW983" s="38"/>
      <c r="BCX983" s="38"/>
      <c r="BCY983" s="38"/>
      <c r="BCZ983" s="38"/>
      <c r="BDA983" s="38"/>
      <c r="BDB983" s="38"/>
      <c r="BDC983" s="38"/>
      <c r="BDD983" s="38"/>
      <c r="BDE983" s="38"/>
      <c r="BDF983" s="38"/>
      <c r="BDG983" s="38"/>
      <c r="BDH983" s="38"/>
      <c r="BDI983" s="38"/>
      <c r="BDJ983" s="38"/>
      <c r="BDK983" s="38"/>
      <c r="BDL983" s="1" t="s">
        <v>159</v>
      </c>
      <c r="BDM983" s="1"/>
      <c r="BDN983" s="1"/>
      <c r="BDO983" s="1"/>
      <c r="BDP983" s="1"/>
    </row>
    <row r="984" spans="1446:1476" ht="11.25" customHeight="1">
      <c r="BCP984" s="38"/>
      <c r="BCQ984" s="38"/>
      <c r="BCR984" s="38"/>
      <c r="BCS984" s="38"/>
      <c r="BCT984" s="38"/>
      <c r="BCU984" s="38"/>
      <c r="BCV984" s="38"/>
      <c r="BCW984" s="38"/>
      <c r="BCX984" s="38"/>
      <c r="BCY984" s="38"/>
      <c r="BCZ984" s="38"/>
      <c r="BDA984" s="38"/>
      <c r="BDB984" s="38"/>
      <c r="BDC984" s="38"/>
      <c r="BDD984" s="38"/>
      <c r="BDE984" s="38"/>
      <c r="BDF984" s="38"/>
      <c r="BDG984" s="38"/>
      <c r="BDH984" s="38"/>
      <c r="BDI984" s="38"/>
      <c r="BDJ984" s="38"/>
      <c r="BDK984" s="38"/>
      <c r="BDL984" s="1" t="s">
        <v>126</v>
      </c>
      <c r="BDM984" s="1"/>
      <c r="BDN984" s="1"/>
      <c r="BDO984" s="1"/>
      <c r="BDP984" s="1"/>
    </row>
    <row r="985" spans="1446:1476" ht="11.25" customHeight="1">
      <c r="BCP985" s="38"/>
      <c r="BCQ985" s="38"/>
      <c r="BCR985" s="38"/>
      <c r="BCS985" s="38"/>
      <c r="BCT985" s="38"/>
      <c r="BCU985" s="38"/>
      <c r="BCV985" s="38"/>
      <c r="BCW985" s="38"/>
      <c r="BCX985" s="38"/>
      <c r="BCY985" s="38"/>
      <c r="BCZ985" s="38"/>
      <c r="BDA985" s="38"/>
      <c r="BDB985" s="38"/>
      <c r="BDC985" s="38"/>
      <c r="BDD985" s="38"/>
      <c r="BDE985" s="38"/>
      <c r="BDF985" s="38"/>
      <c r="BDG985" s="38"/>
      <c r="BDH985" s="38"/>
      <c r="BDI985" s="38"/>
      <c r="BDJ985" s="38"/>
      <c r="BDK985" s="38"/>
      <c r="BDL985" s="1" t="s">
        <v>160</v>
      </c>
      <c r="BDM985" s="1"/>
      <c r="BDN985" s="1"/>
      <c r="BDO985" s="1"/>
      <c r="BDP985" s="1"/>
    </row>
    <row r="986" spans="1446:1476" ht="11.25" customHeight="1">
      <c r="BCP986" s="38"/>
      <c r="BCQ986" s="38"/>
      <c r="BCR986" s="38"/>
      <c r="BCS986" s="38"/>
      <c r="BCT986" s="38"/>
      <c r="BCU986" s="38"/>
      <c r="BCV986" s="38"/>
      <c r="BCW986" s="38"/>
      <c r="BCX986" s="38"/>
      <c r="BCY986" s="38"/>
      <c r="BCZ986" s="38"/>
      <c r="BDA986" s="38"/>
      <c r="BDB986" s="38"/>
      <c r="BDC986" s="38"/>
      <c r="BDD986" s="38"/>
      <c r="BDE986" s="38"/>
      <c r="BDF986" s="38"/>
      <c r="BDG986" s="38"/>
      <c r="BDH986" s="38"/>
      <c r="BDI986" s="38"/>
      <c r="BDJ986" s="38"/>
      <c r="BDK986" s="38"/>
      <c r="BDL986" s="1" t="s">
        <v>161</v>
      </c>
      <c r="BDM986" s="38"/>
      <c r="BDN986" s="1"/>
      <c r="BDO986" s="1"/>
      <c r="BDP986" s="47"/>
    </row>
    <row r="987" spans="1446:1476" ht="11.25" customHeight="1">
      <c r="BCP987" s="38"/>
      <c r="BCQ987" s="38"/>
      <c r="BCR987" s="38"/>
      <c r="BCS987" s="38"/>
      <c r="BCT987" s="38"/>
      <c r="BCU987" s="38"/>
      <c r="BCV987" s="38"/>
      <c r="BCW987" s="38"/>
      <c r="BCX987" s="38"/>
      <c r="BCY987" s="38"/>
      <c r="BCZ987" s="38"/>
      <c r="BDA987" s="38"/>
      <c r="BDB987" s="38"/>
      <c r="BDC987" s="38"/>
      <c r="BDD987" s="38"/>
      <c r="BDE987" s="38"/>
      <c r="BDF987" s="38"/>
      <c r="BDG987" s="38"/>
      <c r="BDH987" s="38"/>
      <c r="BDI987" s="38"/>
      <c r="BDJ987" s="38"/>
      <c r="BDK987" s="38"/>
      <c r="BDL987" s="1" t="s">
        <v>162</v>
      </c>
      <c r="BDM987" s="38"/>
      <c r="BDN987" s="1"/>
      <c r="BDO987" s="1"/>
      <c r="BDP987" s="47"/>
    </row>
    <row r="988" spans="1446:1476" ht="11.25" customHeight="1">
      <c r="BDL988" s="1" t="s">
        <v>128</v>
      </c>
      <c r="BDM988" s="1"/>
      <c r="BDN988" s="1"/>
      <c r="BDO988" s="1"/>
      <c r="BDP988" s="47"/>
      <c r="BDQ988" s="38"/>
      <c r="BDR988" s="38"/>
      <c r="BDS988" s="38"/>
      <c r="BDT988" s="38"/>
    </row>
    <row r="989" spans="1446:1476" ht="15" customHeight="1">
      <c r="BDL989" s="38"/>
      <c r="BDM989" s="1"/>
      <c r="BDN989" s="1"/>
      <c r="BDO989" s="1"/>
      <c r="BDP989" s="47"/>
      <c r="BDQ989" s="38"/>
      <c r="BDR989" s="38"/>
      <c r="BDS989" s="38"/>
      <c r="BDT989" s="38"/>
    </row>
    <row r="990" spans="1446:1476" ht="15" customHeight="1">
      <c r="BDL990" s="38"/>
      <c r="BDM990" s="1"/>
      <c r="BDN990" s="1"/>
      <c r="BDO990" s="1"/>
      <c r="BDP990" s="1"/>
      <c r="BDQ990" s="38"/>
      <c r="BDR990" s="38"/>
      <c r="BDS990" s="38"/>
      <c r="BDT990" s="38"/>
    </row>
    <row r="991" spans="1446:1476" ht="15" customHeight="1">
      <c r="BDL991" s="38"/>
      <c r="BDM991" s="38"/>
      <c r="BDN991" s="38"/>
      <c r="BDO991" s="38"/>
      <c r="BDP991" s="38"/>
      <c r="BDQ991" s="38"/>
      <c r="BDR991" s="38"/>
      <c r="BDS991" s="38"/>
      <c r="BDT991" s="38"/>
    </row>
    <row r="992" spans="1446:1476" ht="11.25" customHeight="1">
      <c r="BDL992" s="38"/>
      <c r="BDM992" s="38"/>
      <c r="BDN992" s="38"/>
      <c r="BDO992" s="38"/>
      <c r="BDP992" s="38"/>
      <c r="BDQ992" s="38"/>
      <c r="BDR992" s="50" t="s">
        <v>163</v>
      </c>
      <c r="BDS992" s="38"/>
      <c r="BDT992" s="38"/>
    </row>
    <row r="993" spans="1468:1479" ht="11.25" customHeight="1">
      <c r="BDL993" s="38"/>
      <c r="BDM993" s="38"/>
      <c r="BDN993" s="38"/>
      <c r="BDO993" s="38"/>
      <c r="BDP993" s="38"/>
      <c r="BDQ993" s="38"/>
      <c r="BDR993" s="38" t="s">
        <v>164</v>
      </c>
      <c r="BDS993" s="38"/>
      <c r="BDT993" s="38"/>
    </row>
    <row r="994" spans="1468:1479" ht="11.25" customHeight="1">
      <c r="BDL994" s="38"/>
      <c r="BDM994" s="38"/>
      <c r="BDN994" s="38"/>
      <c r="BDO994" s="38"/>
      <c r="BDP994" s="38"/>
      <c r="BDQ994" s="38"/>
      <c r="BDR994" s="38" t="s">
        <v>165</v>
      </c>
      <c r="BDS994" s="38"/>
      <c r="BDT994" s="38"/>
    </row>
    <row r="995" spans="1468:1479" ht="11.25" customHeight="1">
      <c r="BDL995" s="38"/>
      <c r="BDM995" s="38"/>
      <c r="BDN995" s="38"/>
      <c r="BDO995" s="38"/>
      <c r="BDP995" s="38"/>
      <c r="BDQ995" s="38"/>
      <c r="BDR995" s="38" t="s">
        <v>166</v>
      </c>
      <c r="BDS995" s="38"/>
      <c r="BDT995" s="38"/>
    </row>
    <row r="996" spans="1468:1479" ht="11.25" customHeight="1">
      <c r="BDL996" s="38"/>
      <c r="BDM996" s="38"/>
      <c r="BDN996" s="38"/>
      <c r="BDO996" s="38"/>
      <c r="BDP996" s="38"/>
      <c r="BDQ996" s="38"/>
      <c r="BDR996" s="38"/>
      <c r="BDS996" s="38"/>
      <c r="BDT996" s="38"/>
    </row>
    <row r="997" spans="1468:1479" ht="15" customHeight="1">
      <c r="BDL997" s="38"/>
      <c r="BDM997" s="38"/>
      <c r="BDN997" s="38"/>
      <c r="BDO997" s="38"/>
      <c r="BDP997" s="38"/>
      <c r="BDQ997" s="38"/>
      <c r="BDR997" s="38"/>
      <c r="BDS997" s="38"/>
      <c r="BDT997" s="38"/>
    </row>
    <row r="998" spans="1468:1479" ht="11.25" customHeight="1">
      <c r="BDL998" s="38"/>
      <c r="BDM998" s="38"/>
      <c r="BDN998" s="38"/>
      <c r="BDO998" s="38"/>
      <c r="BDP998" s="38"/>
      <c r="BDQ998" s="38"/>
      <c r="BDR998" s="38"/>
      <c r="BDS998" s="38"/>
      <c r="BDT998" s="50" t="s">
        <v>167</v>
      </c>
    </row>
    <row r="999" spans="1468:1479" ht="11.25" customHeight="1">
      <c r="BDL999" s="38"/>
      <c r="BDM999" s="38"/>
      <c r="BDN999" s="38"/>
      <c r="BDO999" s="38"/>
      <c r="BDP999" s="38"/>
      <c r="BDQ999" s="38"/>
      <c r="BDR999" s="38"/>
      <c r="BDS999" s="38"/>
      <c r="BDT999" s="38" t="s">
        <v>168</v>
      </c>
    </row>
    <row r="1000" spans="1468:1479" ht="11.25" customHeight="1">
      <c r="BDL1000" s="38"/>
      <c r="BDM1000" s="38"/>
      <c r="BDN1000" s="38"/>
      <c r="BDO1000" s="38"/>
      <c r="BDP1000" s="38"/>
      <c r="BDQ1000" s="38"/>
      <c r="BDR1000" s="38"/>
      <c r="BDS1000" s="38"/>
      <c r="BDT1000" s="38" t="s">
        <v>169</v>
      </c>
    </row>
    <row r="1001" spans="1468:1479" ht="11.25" customHeight="1">
      <c r="BDL1001" s="38"/>
      <c r="BDM1001" s="38"/>
      <c r="BDN1001" s="38"/>
      <c r="BDO1001" s="38"/>
      <c r="BDP1001" s="38"/>
      <c r="BDQ1001" s="38"/>
      <c r="BDR1001" s="38"/>
      <c r="BDS1001" s="38"/>
      <c r="BDT1001" s="38"/>
    </row>
    <row r="1004" spans="1468:1479" ht="11.25" customHeight="1">
      <c r="BDS1004" s="38" t="s">
        <v>170</v>
      </c>
      <c r="BDT1004" s="38"/>
      <c r="BDU1004" s="38"/>
      <c r="BDV1004" s="38"/>
      <c r="BDW1004" s="1"/>
    </row>
    <row r="1005" spans="1468:1479" ht="11.25" customHeight="1">
      <c r="BDS1005" s="38" t="s">
        <v>171</v>
      </c>
      <c r="BDT1005" s="38"/>
      <c r="BDU1005" s="38"/>
      <c r="BDV1005" s="38"/>
      <c r="BDW1005" s="1"/>
    </row>
    <row r="1006" spans="1468:1479" ht="15" customHeight="1">
      <c r="BDS1006" s="38"/>
      <c r="BDT1006" s="38"/>
      <c r="BDU1006" s="38"/>
      <c r="BDV1006" s="38"/>
      <c r="BDW1006" s="1"/>
    </row>
    <row r="1007" spans="1468:1479" ht="11.25" customHeight="1">
      <c r="BDS1007" s="38"/>
      <c r="BDT1007" s="38"/>
      <c r="BDU1007" s="38" t="s">
        <v>172</v>
      </c>
      <c r="BDV1007" s="38"/>
      <c r="BDW1007" s="38"/>
    </row>
    <row r="1008" spans="1468:1479" ht="11.25" customHeight="1">
      <c r="BDS1008" s="38"/>
      <c r="BDT1008" s="38"/>
      <c r="BDU1008" s="38" t="s">
        <v>173</v>
      </c>
      <c r="BDV1008" s="38"/>
      <c r="BDW1008" s="38"/>
    </row>
    <row r="1009" spans="1475:1486" ht="11.25" customHeight="1">
      <c r="BDS1009" s="38"/>
      <c r="BDT1009" s="38"/>
      <c r="BDU1009" s="38" t="s">
        <v>174</v>
      </c>
      <c r="BDV1009" s="38"/>
      <c r="BDW1009" s="38"/>
    </row>
    <row r="1010" spans="1475:1486" ht="11.25" customHeight="1">
      <c r="BDS1010" s="38"/>
      <c r="BDT1010" s="38"/>
      <c r="BDU1010" s="38" t="s">
        <v>175</v>
      </c>
      <c r="BDV1010" s="38"/>
      <c r="BDW1010" s="38"/>
    </row>
    <row r="1011" spans="1475:1486" ht="15" customHeight="1">
      <c r="BDS1011" s="38"/>
      <c r="BDT1011" s="38"/>
      <c r="BDU1011" s="38"/>
      <c r="BDV1011" s="38"/>
      <c r="BDW1011" s="38"/>
    </row>
    <row r="1012" spans="1475:1486" ht="15" customHeight="1">
      <c r="BDS1012" s="38"/>
      <c r="BDT1012" s="38"/>
      <c r="BDU1012" s="38"/>
      <c r="BDV1012" s="38"/>
      <c r="BDW1012" s="38"/>
    </row>
    <row r="1013" spans="1475:1486" ht="11.25" customHeight="1">
      <c r="BDS1013" s="38"/>
      <c r="BDT1013" s="38"/>
      <c r="BDU1013" s="38"/>
      <c r="BDV1013" s="38"/>
      <c r="BDW1013" s="50" t="s">
        <v>176</v>
      </c>
    </row>
    <row r="1014" spans="1475:1486" ht="11.25" customHeight="1">
      <c r="BDS1014" s="38"/>
      <c r="BDT1014" s="38"/>
      <c r="BDU1014" s="38"/>
      <c r="BDV1014" s="38"/>
      <c r="BDW1014" s="42" t="s">
        <v>177</v>
      </c>
    </row>
    <row r="1015" spans="1475:1486" ht="11.25" customHeight="1">
      <c r="BDS1015" s="38"/>
      <c r="BDT1015" s="38"/>
      <c r="BDU1015" s="38"/>
      <c r="BDV1015" s="38"/>
      <c r="BDW1015" s="42" t="s">
        <v>178</v>
      </c>
    </row>
    <row r="1016" spans="1475:1486" ht="11.25" customHeight="1">
      <c r="BDS1016" s="38"/>
      <c r="BDT1016" s="38"/>
      <c r="BDU1016" s="38"/>
      <c r="BDV1016" s="38"/>
      <c r="BDW1016" s="42" t="s">
        <v>179</v>
      </c>
    </row>
    <row r="1017" spans="1475:1486" ht="11.25" customHeight="1">
      <c r="BDS1017" s="38"/>
      <c r="BDT1017" s="38"/>
      <c r="BDU1017" s="38"/>
      <c r="BDV1017" s="38"/>
      <c r="BDW1017" s="42" t="s">
        <v>180</v>
      </c>
    </row>
    <row r="1018" spans="1475:1486" ht="11.25" customHeight="1">
      <c r="BDS1018" s="38"/>
      <c r="BDT1018" s="38"/>
      <c r="BDU1018" s="38"/>
      <c r="BDV1018" s="38"/>
      <c r="BDW1018" s="42" t="s">
        <v>181</v>
      </c>
    </row>
    <row r="1019" spans="1475:1486" ht="11.25" customHeight="1">
      <c r="BDS1019" s="38"/>
      <c r="BDT1019" s="38"/>
      <c r="BDU1019" s="38"/>
      <c r="BDV1019" s="38"/>
      <c r="BDW1019" s="42" t="s">
        <v>182</v>
      </c>
    </row>
    <row r="1020" spans="1475:1486" ht="11.25" customHeight="1">
      <c r="BDW1020" s="42" t="s">
        <v>183</v>
      </c>
      <c r="BDX1020" s="38"/>
      <c r="BDY1020" s="38"/>
      <c r="BDZ1020" s="38"/>
      <c r="BEA1020" s="38"/>
      <c r="BEB1020" s="38"/>
      <c r="BEC1020" s="1"/>
      <c r="BED1020" s="1"/>
    </row>
    <row r="1021" spans="1475:1486" ht="11.25" customHeight="1">
      <c r="BDW1021" s="42" t="s">
        <v>184</v>
      </c>
      <c r="BDX1021" s="38"/>
      <c r="BDY1021" s="38"/>
      <c r="BDZ1021" s="38"/>
      <c r="BEA1021" s="38"/>
      <c r="BEB1021" s="38"/>
      <c r="BEC1021" s="1"/>
      <c r="BED1021" s="1"/>
    </row>
    <row r="1022" spans="1475:1486" ht="11.25" customHeight="1">
      <c r="BDW1022" s="42" t="s">
        <v>185</v>
      </c>
      <c r="BDX1022" s="38"/>
      <c r="BDY1022" s="38"/>
      <c r="BDZ1022" s="38"/>
      <c r="BEA1022" s="38"/>
      <c r="BEB1022" s="38"/>
      <c r="BEC1022" s="1"/>
      <c r="BED1022" s="1"/>
    </row>
    <row r="1023" spans="1475:1486" ht="11.25" customHeight="1">
      <c r="BDW1023" s="42" t="s">
        <v>186</v>
      </c>
      <c r="BDX1023" s="38"/>
      <c r="BDY1023" s="38"/>
      <c r="BDZ1023" s="38"/>
      <c r="BEA1023" s="38"/>
      <c r="BEB1023" s="38"/>
      <c r="BEC1023" s="1"/>
      <c r="BED1023" s="1"/>
    </row>
    <row r="1024" spans="1475:1486" ht="11.25" customHeight="1">
      <c r="BDW1024" s="38"/>
      <c r="BDX1024" s="38"/>
      <c r="BDY1024" s="38" t="s">
        <v>187</v>
      </c>
      <c r="BDZ1024" s="38"/>
      <c r="BEA1024" s="38"/>
      <c r="BEB1024" s="38"/>
      <c r="BEC1024" s="1"/>
      <c r="BED1024" s="1"/>
    </row>
    <row r="1025" spans="1479:1486" ht="11.25" customHeight="1">
      <c r="BDW1025" s="1"/>
      <c r="BDX1025" s="1"/>
      <c r="BDY1025" s="1" t="s">
        <v>188</v>
      </c>
      <c r="BDZ1025" s="1"/>
      <c r="BEA1025" s="1"/>
      <c r="BEB1025" s="1"/>
      <c r="BEC1025" s="1"/>
      <c r="BED1025" s="1"/>
    </row>
    <row r="1026" spans="1479:1486" ht="11.25" customHeight="1">
      <c r="BDW1026" s="1"/>
      <c r="BDX1026" s="1"/>
      <c r="BDY1026" s="1" t="s">
        <v>185</v>
      </c>
      <c r="BDZ1026" s="1"/>
      <c r="BEA1026" s="1"/>
      <c r="BEB1026" s="1"/>
      <c r="BEC1026" s="1"/>
      <c r="BED1026" s="1"/>
    </row>
    <row r="1027" spans="1479:1486" ht="11.25" customHeight="1">
      <c r="BDW1027" s="1"/>
      <c r="BDX1027" s="1"/>
      <c r="BDY1027" s="1"/>
      <c r="BDZ1027" s="1"/>
      <c r="BEA1027" s="1"/>
      <c r="BEB1027" s="1"/>
      <c r="BEC1027" s="1"/>
      <c r="BED1027" s="1"/>
    </row>
    <row r="1028" spans="1479:1486" ht="15" customHeight="1">
      <c r="BDW1028" s="1"/>
      <c r="BDX1028" s="1"/>
      <c r="BDY1028" s="1"/>
      <c r="BDZ1028" s="1"/>
      <c r="BEA1028" s="1"/>
      <c r="BEB1028" s="1"/>
      <c r="BEC1028" s="1"/>
      <c r="BED1028" s="1"/>
    </row>
    <row r="1029" spans="1479:1486" ht="15" customHeight="1">
      <c r="BDW1029" s="1"/>
      <c r="BDX1029" s="1"/>
      <c r="BDY1029" s="1"/>
      <c r="BDZ1029" s="1"/>
      <c r="BEA1029" s="1"/>
      <c r="BEB1029" s="1"/>
      <c r="BEC1029" s="1"/>
      <c r="BED1029" s="1"/>
    </row>
    <row r="1030" spans="1479:1486" ht="11.25" customHeight="1">
      <c r="BDW1030" s="1"/>
      <c r="BDX1030" s="1"/>
      <c r="BDY1030" s="1"/>
      <c r="BDZ1030" s="1"/>
      <c r="BEA1030" s="54" t="s">
        <v>189</v>
      </c>
      <c r="BEB1030" s="54"/>
      <c r="BEC1030" s="54"/>
      <c r="BED1030" s="54"/>
    </row>
    <row r="1031" spans="1479:1486" ht="11.25" customHeight="1">
      <c r="BDW1031" s="1"/>
      <c r="BDX1031" s="1"/>
      <c r="BDY1031" s="1"/>
      <c r="BDZ1031" s="1"/>
      <c r="BEA1031" s="55" t="s">
        <v>143</v>
      </c>
      <c r="BEB1031" s="56"/>
      <c r="BEC1031" s="57" t="s">
        <v>190</v>
      </c>
      <c r="BED1031" s="57" t="s">
        <v>191</v>
      </c>
    </row>
    <row r="1032" spans="1479:1486" ht="11.25" customHeight="1">
      <c r="BDW1032" s="1"/>
      <c r="BDX1032" s="1"/>
      <c r="BDY1032" s="1"/>
      <c r="BDZ1032" s="1"/>
      <c r="BEA1032" s="58">
        <v>1</v>
      </c>
      <c r="BEB1032" s="59" t="s">
        <v>192</v>
      </c>
      <c r="BEC1032" s="60" t="s">
        <v>193</v>
      </c>
      <c r="BED1032" s="60" t="s">
        <v>194</v>
      </c>
    </row>
    <row r="1033" spans="1479:1486" ht="11.25" customHeight="1">
      <c r="BDW1033" s="1"/>
      <c r="BDX1033" s="1"/>
      <c r="BDY1033" s="1"/>
      <c r="BDZ1033" s="1"/>
      <c r="BEA1033" s="58">
        <v>2</v>
      </c>
      <c r="BEB1033" s="59" t="s">
        <v>195</v>
      </c>
      <c r="BEC1033" s="60" t="s">
        <v>196</v>
      </c>
      <c r="BED1033" s="60" t="s">
        <v>197</v>
      </c>
    </row>
    <row r="1034" spans="1479:1486" ht="11.25" customHeight="1">
      <c r="BDW1034" s="1"/>
      <c r="BDX1034" s="1"/>
      <c r="BDY1034" s="1"/>
      <c r="BDZ1034" s="1"/>
      <c r="BEA1034" s="58">
        <v>3</v>
      </c>
      <c r="BEB1034" s="59" t="s">
        <v>198</v>
      </c>
      <c r="BEC1034" s="60" t="s">
        <v>199</v>
      </c>
      <c r="BED1034" s="60" t="s">
        <v>200</v>
      </c>
    </row>
    <row r="1035" spans="1479:1486" ht="11.25" customHeight="1">
      <c r="BDW1035" s="1"/>
      <c r="BDX1035" s="1"/>
      <c r="BDY1035" s="1"/>
      <c r="BDZ1035" s="1"/>
      <c r="BEA1035" s="58">
        <v>4</v>
      </c>
      <c r="BEB1035" s="59" t="s">
        <v>201</v>
      </c>
      <c r="BEC1035" s="60" t="s">
        <v>202</v>
      </c>
      <c r="BED1035" s="60" t="s">
        <v>203</v>
      </c>
    </row>
    <row r="1036" spans="1479:1486" ht="11.25" customHeight="1">
      <c r="BEA1036" s="61">
        <v>5</v>
      </c>
      <c r="BEB1036" s="62" t="s">
        <v>204</v>
      </c>
      <c r="BEC1036" s="63" t="s">
        <v>205</v>
      </c>
      <c r="BED1036" s="60" t="s">
        <v>206</v>
      </c>
    </row>
  </sheetData>
  <mergeCells count="51">
    <mergeCell ref="AT7:AT8"/>
    <mergeCell ref="AU7:AU8"/>
    <mergeCell ref="AV7:AV8"/>
    <mergeCell ref="AW7:AW8"/>
    <mergeCell ref="AN7:AN8"/>
    <mergeCell ref="AO7:AO8"/>
    <mergeCell ref="AP7:AP8"/>
    <mergeCell ref="AQ7:AQ8"/>
    <mergeCell ref="AR7:AR8"/>
    <mergeCell ref="AY7:AY8"/>
    <mergeCell ref="AZ7:AZ8"/>
    <mergeCell ref="BCN918:BCN922"/>
    <mergeCell ref="K4:Q4"/>
    <mergeCell ref="R4:S4"/>
    <mergeCell ref="P6:U6"/>
    <mergeCell ref="V6:AJ6"/>
    <mergeCell ref="AK6:AQ6"/>
    <mergeCell ref="AR6:AU6"/>
    <mergeCell ref="AV6:AZ6"/>
    <mergeCell ref="L7:M8"/>
    <mergeCell ref="N7:O8"/>
    <mergeCell ref="P7:U7"/>
    <mergeCell ref="V7:Z7"/>
    <mergeCell ref="AD7:AI7"/>
    <mergeCell ref="AS7:AS8"/>
    <mergeCell ref="G1:H1"/>
    <mergeCell ref="J1:S1"/>
    <mergeCell ref="T1:U4"/>
    <mergeCell ref="F2:H2"/>
    <mergeCell ref="J2:S2"/>
    <mergeCell ref="K3:Q3"/>
    <mergeCell ref="R3:S3"/>
    <mergeCell ref="A7:A8"/>
    <mergeCell ref="C7:C8"/>
    <mergeCell ref="D7:D8"/>
    <mergeCell ref="E7:E8"/>
    <mergeCell ref="F7:F8"/>
    <mergeCell ref="BCW912:BCY912"/>
    <mergeCell ref="BDM975:BDO975"/>
    <mergeCell ref="G3:H3"/>
    <mergeCell ref="G4:H4"/>
    <mergeCell ref="AJ7:AJ8"/>
    <mergeCell ref="AK7:AK8"/>
    <mergeCell ref="AL7:AL8"/>
    <mergeCell ref="AM7:AM8"/>
    <mergeCell ref="G7:G8"/>
    <mergeCell ref="H7:H8"/>
    <mergeCell ref="I7:I8"/>
    <mergeCell ref="J7:J8"/>
    <mergeCell ref="K7:K8"/>
    <mergeCell ref="AX7:AX8"/>
  </mergeCells>
  <conditionalFormatting sqref="T11 AH11">
    <cfRule type="containsText" dxfId="31" priority="17" operator="containsText" text="EXTREMO">
      <formula>NOT(ISERROR(SEARCH("EXTREMO",T11)))</formula>
    </cfRule>
    <cfRule type="containsText" dxfId="30" priority="18" operator="containsText" text="ALTO">
      <formula>NOT(ISERROR(SEARCH("ALTO",T11)))</formula>
    </cfRule>
    <cfRule type="containsText" dxfId="29" priority="19" operator="containsText" text="MODERADO">
      <formula>NOT(ISERROR(SEARCH("MODERADO",T11)))</formula>
    </cfRule>
    <cfRule type="containsText" dxfId="28" priority="20" operator="containsText" text="bajo">
      <formula>NOT(ISERROR(SEARCH("bajo",T11)))</formula>
    </cfRule>
  </conditionalFormatting>
  <conditionalFormatting sqref="T12:T13 AH12:AH13">
    <cfRule type="containsText" dxfId="23" priority="13" operator="containsText" text="EXTREMO">
      <formula>NOT(ISERROR(SEARCH("EXTREMO",T12)))</formula>
    </cfRule>
    <cfRule type="containsText" dxfId="22" priority="14" operator="containsText" text="ALTO">
      <formula>NOT(ISERROR(SEARCH("ALTO",T12)))</formula>
    </cfRule>
    <cfRule type="containsText" dxfId="21" priority="15" operator="containsText" text="MODERADO">
      <formula>NOT(ISERROR(SEARCH("MODERADO",T12)))</formula>
    </cfRule>
    <cfRule type="containsText" dxfId="20" priority="16" operator="containsText" text="bajo">
      <formula>NOT(ISERROR(SEARCH("bajo",T12)))</formula>
    </cfRule>
  </conditionalFormatting>
  <conditionalFormatting sqref="T14 AH14">
    <cfRule type="containsText" dxfId="15" priority="9" operator="containsText" text="EXTREMO">
      <formula>NOT(ISERROR(SEARCH("EXTREMO",T14)))</formula>
    </cfRule>
    <cfRule type="containsText" dxfId="14" priority="10" operator="containsText" text="ALTO">
      <formula>NOT(ISERROR(SEARCH("ALTO",T14)))</formula>
    </cfRule>
    <cfRule type="containsText" dxfId="13" priority="11" operator="containsText" text="MODERADO">
      <formula>NOT(ISERROR(SEARCH("MODERADO",T14)))</formula>
    </cfRule>
    <cfRule type="containsText" dxfId="12" priority="12" operator="containsText" text="bajo">
      <formula>NOT(ISERROR(SEARCH("bajo",T14)))</formula>
    </cfRule>
  </conditionalFormatting>
  <conditionalFormatting sqref="T15:T23 AH15:AH23">
    <cfRule type="containsText" dxfId="7" priority="5" operator="containsText" text="EXTREMO">
      <formula>NOT(ISERROR(SEARCH(("EXTREMO"),(T15))))</formula>
    </cfRule>
    <cfRule type="containsText" dxfId="6" priority="6" operator="containsText" text="ALTO">
      <formula>NOT(ISERROR(SEARCH(("ALTO"),(T15))))</formula>
    </cfRule>
    <cfRule type="containsText" dxfId="5" priority="7" operator="containsText" text="MODERADO">
      <formula>NOT(ISERROR(SEARCH(("MODERADO"),(T15))))</formula>
    </cfRule>
    <cfRule type="containsText" dxfId="4" priority="8" operator="containsText" text="bajo">
      <formula>NOT(ISERROR(SEARCH(("bajo"),(T15))))</formula>
    </cfRule>
  </conditionalFormatting>
  <conditionalFormatting sqref="T9:T10 AH9:AH10">
    <cfRule type="containsText" dxfId="3" priority="1" operator="containsText" text="EXTREMO">
      <formula>NOT(ISERROR(SEARCH(("EXTREMO"),(T9))))</formula>
    </cfRule>
    <cfRule type="containsText" dxfId="2" priority="2" operator="containsText" text="ALTO">
      <formula>NOT(ISERROR(SEARCH(("ALTO"),(T9))))</formula>
    </cfRule>
    <cfRule type="containsText" dxfId="1" priority="3" operator="containsText" text="MODERADO">
      <formula>NOT(ISERROR(SEARCH(("MODERADO"),(T9))))</formula>
    </cfRule>
    <cfRule type="containsText" dxfId="0" priority="4" operator="containsText" text="bajo">
      <formula>NOT(ISERROR(SEARCH(("bajo"),(T9))))</formula>
    </cfRule>
  </conditionalFormatting>
  <dataValidations count="1">
    <dataValidation type="list" allowBlank="1" showErrorMessage="1" sqref="I4">
      <formula1>monitoreo</formula1>
    </dataValidation>
  </dataValidations>
  <printOptions horizontalCentered="1" verticalCentered="1"/>
  <pageMargins left="0.39370078740157483" right="0.39370078740157483" top="0.59055118110236227" bottom="0.59055118110236227" header="0" footer="0"/>
  <pageSetup scale="54" pageOrder="overThenDown" orientation="landscape" r:id="rId1"/>
  <headerFooter>
    <oddFooter>&amp;LFormato: FO-AC-07 Versión: 3&amp;CPágina &amp;P</oddFooter>
  </headerFooter>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BT1169"/>
  <sheetViews>
    <sheetView showGridLines="0" workbookViewId="0">
      <pane ySplit="8" topLeftCell="A9" activePane="bottomLeft" state="frozen"/>
      <selection pane="bottomLeft" activeCell="B10" sqref="B10"/>
    </sheetView>
  </sheetViews>
  <sheetFormatPr baseColWidth="10" defaultColWidth="12.5703125" defaultRowHeight="15" customHeight="1"/>
  <cols>
    <col min="1" max="1" width="3.42578125" customWidth="1"/>
    <col min="2" max="2" width="13" customWidth="1"/>
    <col min="3" max="3" width="14.42578125" customWidth="1"/>
    <col min="4" max="4" width="15.5703125" customWidth="1"/>
    <col min="5" max="5" width="14.42578125" customWidth="1"/>
    <col min="6" max="6" width="11.5703125" customWidth="1"/>
    <col min="7" max="7" width="5.42578125" customWidth="1"/>
    <col min="8" max="13" width="3.5703125" customWidth="1"/>
    <col min="14" max="15" width="5.42578125" customWidth="1"/>
    <col min="16" max="17" width="4.5703125" customWidth="1"/>
    <col min="18" max="19" width="4.42578125" customWidth="1"/>
    <col min="20" max="20" width="3.5703125" customWidth="1"/>
    <col min="21" max="21" width="4.5703125" customWidth="1"/>
    <col min="22" max="22" width="6" customWidth="1"/>
    <col min="23" max="23" width="4.5703125" customWidth="1"/>
    <col min="24" max="24" width="4.42578125" customWidth="1"/>
    <col min="25" max="25" width="3.5703125" customWidth="1"/>
    <col min="26" max="27" width="4.42578125" customWidth="1"/>
    <col min="28" max="28" width="17.5703125" hidden="1" customWidth="1"/>
    <col min="29" max="29" width="12.42578125" hidden="1" customWidth="1"/>
    <col min="30" max="30" width="11" hidden="1" customWidth="1"/>
    <col min="31" max="31" width="13.42578125" hidden="1" customWidth="1"/>
    <col min="32" max="32" width="12.5703125" hidden="1" customWidth="1"/>
    <col min="33" max="33" width="15.42578125" hidden="1" customWidth="1"/>
    <col min="34" max="34" width="13.42578125" hidden="1" customWidth="1"/>
    <col min="35" max="35" width="13" hidden="1" customWidth="1"/>
    <col min="36" max="36" width="13.5703125" hidden="1" customWidth="1"/>
    <col min="37" max="38" width="13.42578125" hidden="1" customWidth="1"/>
    <col min="39" max="39" width="8.42578125" hidden="1" customWidth="1"/>
    <col min="40" max="40" width="16.42578125" hidden="1" customWidth="1"/>
    <col min="41" max="41" width="2.42578125" customWidth="1"/>
    <col min="42" max="43" width="3.5703125" customWidth="1"/>
    <col min="44" max="44" width="4" customWidth="1"/>
    <col min="45" max="48" width="4.42578125" customWidth="1"/>
    <col min="49" max="49" width="7.42578125" customWidth="1"/>
    <col min="50" max="50" width="0.5703125" customWidth="1"/>
    <col min="51" max="51" width="2.42578125" customWidth="1"/>
    <col min="52" max="52" width="6.5703125" customWidth="1"/>
    <col min="53" max="53" width="2.42578125" customWidth="1"/>
    <col min="54" max="54" width="6.5703125" customWidth="1"/>
    <col min="55" max="55" width="2.42578125" customWidth="1"/>
    <col min="56" max="56" width="6.5703125" customWidth="1"/>
    <col min="57" max="57" width="2.42578125" customWidth="1"/>
    <col min="58" max="58" width="6.5703125" customWidth="1"/>
    <col min="59" max="59" width="2.42578125" customWidth="1"/>
    <col min="60" max="60" width="6.5703125" customWidth="1"/>
    <col min="61" max="61" width="3.5703125" customWidth="1"/>
    <col min="62" max="62" width="13.42578125" customWidth="1"/>
    <col min="63" max="65" width="4.42578125" customWidth="1"/>
    <col min="66" max="66" width="7.42578125" customWidth="1"/>
    <col min="67" max="67" width="1.42578125" customWidth="1"/>
    <col min="68" max="68" width="2.42578125" customWidth="1"/>
    <col min="69" max="69" width="6.5703125" customWidth="1"/>
    <col min="70" max="70" width="2.42578125" customWidth="1"/>
    <col min="71" max="71" width="6.5703125" customWidth="1"/>
    <col min="72" max="72" width="2.42578125" customWidth="1"/>
    <col min="73" max="73" width="6.5703125" customWidth="1"/>
    <col min="74" max="74" width="2.42578125" customWidth="1"/>
    <col min="75" max="75" width="6.5703125" customWidth="1"/>
    <col min="76" max="76" width="2.42578125" customWidth="1"/>
    <col min="77" max="77" width="6.5703125" customWidth="1"/>
    <col min="78" max="78" width="17" customWidth="1"/>
    <col min="79" max="81" width="10.42578125" customWidth="1"/>
    <col min="82" max="82" width="9.42578125" customWidth="1"/>
    <col min="83" max="714" width="11.42578125" customWidth="1"/>
    <col min="715" max="715" width="21.5703125" customWidth="1"/>
    <col min="716" max="716" width="11.42578125" customWidth="1"/>
    <col min="717" max="717" width="13" customWidth="1"/>
    <col min="718" max="748" width="11.42578125" customWidth="1"/>
  </cols>
  <sheetData>
    <row r="1" spans="1:714" ht="13.5" customHeight="1">
      <c r="A1" s="359" t="s">
        <v>3</v>
      </c>
      <c r="B1" s="360"/>
      <c r="C1" s="360"/>
      <c r="D1" s="360"/>
      <c r="E1" s="360"/>
      <c r="F1" s="360"/>
      <c r="G1" s="361"/>
      <c r="H1" s="362"/>
      <c r="I1" s="363"/>
      <c r="J1" s="363"/>
      <c r="K1" s="364"/>
      <c r="L1" s="6"/>
      <c r="M1" s="369" t="s">
        <v>207</v>
      </c>
      <c r="N1" s="278"/>
      <c r="O1" s="278"/>
      <c r="P1" s="278"/>
      <c r="Q1" s="278"/>
      <c r="R1" s="278"/>
      <c r="S1" s="278"/>
      <c r="T1" s="278"/>
      <c r="U1" s="202"/>
      <c r="V1" s="6"/>
      <c r="W1" s="370" t="s">
        <v>10</v>
      </c>
      <c r="X1" s="278"/>
      <c r="Y1" s="278"/>
      <c r="Z1" s="278"/>
      <c r="AA1" s="202"/>
      <c r="AB1" s="6"/>
      <c r="AC1" s="6"/>
      <c r="AD1" s="6"/>
      <c r="AE1" s="6"/>
      <c r="AF1" s="6"/>
      <c r="AG1" s="6"/>
      <c r="AH1" s="6"/>
      <c r="AI1" s="6"/>
      <c r="AJ1" s="6"/>
      <c r="AK1" s="6"/>
      <c r="AL1" s="6"/>
      <c r="AM1" s="6"/>
      <c r="AN1" s="6"/>
      <c r="AO1" s="64">
        <v>1</v>
      </c>
      <c r="AP1" s="37"/>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c r="GG1" s="1"/>
      <c r="GH1" s="1"/>
      <c r="GI1" s="1"/>
      <c r="GJ1" s="1"/>
      <c r="GK1" s="1"/>
      <c r="GL1" s="1"/>
      <c r="GM1" s="1"/>
      <c r="GN1" s="1"/>
      <c r="GO1" s="1"/>
      <c r="GP1" s="1"/>
      <c r="GQ1" s="1"/>
      <c r="GR1" s="1"/>
      <c r="GS1" s="1"/>
      <c r="GT1" s="1"/>
      <c r="GU1" s="1"/>
      <c r="GV1" s="1"/>
      <c r="GW1" s="1"/>
      <c r="GX1" s="1"/>
      <c r="GY1" s="1"/>
      <c r="GZ1" s="1"/>
      <c r="HA1" s="1"/>
      <c r="HB1" s="1"/>
      <c r="HC1" s="1"/>
      <c r="HD1" s="1"/>
      <c r="HE1" s="1"/>
      <c r="HF1" s="1"/>
      <c r="HG1" s="1"/>
      <c r="HH1" s="1"/>
      <c r="HI1" s="1"/>
      <c r="HJ1" s="1"/>
      <c r="HK1" s="1"/>
      <c r="HL1" s="1"/>
      <c r="HM1" s="1"/>
      <c r="HN1" s="1"/>
      <c r="HO1" s="1"/>
      <c r="HP1" s="1"/>
      <c r="HQ1" s="1"/>
      <c r="HR1" s="1"/>
      <c r="HS1" s="1"/>
      <c r="HT1" s="1"/>
      <c r="HU1" s="1"/>
      <c r="HV1" s="1"/>
      <c r="HW1" s="1"/>
      <c r="HX1" s="1"/>
      <c r="HY1" s="1"/>
      <c r="HZ1" s="1"/>
      <c r="IA1" s="1"/>
      <c r="IB1" s="1"/>
      <c r="IC1" s="1"/>
      <c r="ID1" s="1"/>
      <c r="IE1" s="1"/>
      <c r="IF1" s="1"/>
      <c r="IG1" s="1"/>
      <c r="IH1" s="1"/>
      <c r="II1" s="1"/>
      <c r="IJ1" s="1"/>
      <c r="IK1" s="1"/>
      <c r="IL1" s="1"/>
      <c r="IM1" s="1"/>
      <c r="IN1" s="1"/>
      <c r="IO1" s="1"/>
      <c r="IP1" s="1"/>
      <c r="IQ1" s="1"/>
      <c r="IR1" s="1"/>
      <c r="IS1" s="1"/>
      <c r="IT1" s="1"/>
      <c r="IU1" s="1"/>
      <c r="IV1" s="1"/>
      <c r="IW1" s="1"/>
      <c r="IX1" s="1"/>
      <c r="IY1" s="1"/>
      <c r="IZ1" s="1"/>
      <c r="JA1" s="1"/>
      <c r="JB1" s="1"/>
      <c r="JC1" s="1"/>
      <c r="JD1" s="1"/>
      <c r="JE1" s="1"/>
      <c r="JF1" s="1"/>
      <c r="JG1" s="1"/>
      <c r="JH1" s="1"/>
      <c r="JI1" s="1"/>
      <c r="JJ1" s="1"/>
      <c r="JK1" s="1"/>
      <c r="JL1" s="1"/>
      <c r="JM1" s="1"/>
      <c r="JN1" s="1"/>
      <c r="JO1" s="1"/>
      <c r="JP1" s="1"/>
      <c r="JQ1" s="1"/>
      <c r="JR1" s="1"/>
      <c r="JS1" s="1"/>
      <c r="JT1" s="1"/>
      <c r="JU1" s="1"/>
      <c r="JV1" s="1"/>
      <c r="JW1" s="1"/>
      <c r="JX1" s="1"/>
      <c r="JY1" s="1"/>
      <c r="JZ1" s="1"/>
      <c r="KA1" s="1"/>
      <c r="KB1" s="1"/>
      <c r="KC1" s="1"/>
      <c r="KD1" s="1"/>
      <c r="KE1" s="1"/>
      <c r="KF1" s="1"/>
      <c r="KG1" s="1"/>
      <c r="KH1" s="1"/>
      <c r="KI1" s="1"/>
      <c r="KJ1" s="1"/>
      <c r="KK1" s="1"/>
      <c r="KL1" s="1"/>
      <c r="KM1" s="1"/>
      <c r="KN1" s="1"/>
      <c r="KO1" s="1"/>
      <c r="KP1" s="1"/>
      <c r="KQ1" s="1"/>
      <c r="KR1" s="1"/>
      <c r="KS1" s="1"/>
      <c r="KT1" s="1"/>
      <c r="KU1" s="1"/>
      <c r="KV1" s="1"/>
      <c r="KW1" s="1"/>
      <c r="KX1" s="1"/>
      <c r="KY1" s="1"/>
      <c r="KZ1" s="1"/>
      <c r="LA1" s="1"/>
      <c r="LB1" s="1"/>
      <c r="LC1" s="1"/>
      <c r="LD1" s="1"/>
      <c r="LE1" s="1"/>
      <c r="LF1" s="1"/>
      <c r="LG1" s="1"/>
      <c r="LH1" s="1"/>
      <c r="LI1" s="1"/>
      <c r="LJ1" s="1"/>
      <c r="LK1" s="1"/>
      <c r="LL1" s="1"/>
      <c r="LM1" s="1"/>
      <c r="LN1" s="1"/>
      <c r="LO1" s="1"/>
      <c r="LP1" s="1"/>
      <c r="LQ1" s="1"/>
      <c r="LR1" s="1"/>
      <c r="LS1" s="1"/>
      <c r="LT1" s="1"/>
      <c r="LU1" s="1"/>
      <c r="LV1" s="1"/>
      <c r="LW1" s="1"/>
      <c r="LX1" s="1"/>
      <c r="LY1" s="1"/>
      <c r="LZ1" s="1"/>
      <c r="MA1" s="1"/>
      <c r="MB1" s="1"/>
      <c r="MC1" s="1"/>
      <c r="MD1" s="1"/>
      <c r="ME1" s="1"/>
      <c r="MF1" s="1"/>
      <c r="MG1" s="1"/>
      <c r="MH1" s="1"/>
      <c r="MI1" s="1"/>
      <c r="MJ1" s="1"/>
      <c r="MK1" s="1"/>
      <c r="ML1" s="1"/>
      <c r="MM1" s="1"/>
      <c r="MN1" s="1"/>
      <c r="MO1" s="1"/>
      <c r="MP1" s="1"/>
      <c r="MQ1" s="1"/>
      <c r="MR1" s="1"/>
      <c r="MS1" s="1"/>
      <c r="MT1" s="1"/>
      <c r="MU1" s="1"/>
      <c r="MV1" s="1"/>
      <c r="MW1" s="1"/>
      <c r="MX1" s="1"/>
      <c r="MY1" s="1"/>
      <c r="MZ1" s="1"/>
      <c r="NA1" s="1"/>
      <c r="NB1" s="1"/>
      <c r="NC1" s="1"/>
      <c r="ND1" s="1"/>
      <c r="NE1" s="1"/>
      <c r="NF1" s="1"/>
      <c r="NG1" s="1"/>
      <c r="NH1" s="1"/>
      <c r="NI1" s="1"/>
      <c r="NJ1" s="1"/>
      <c r="NK1" s="1"/>
      <c r="NL1" s="1"/>
      <c r="NM1" s="1"/>
      <c r="NN1" s="1"/>
      <c r="NO1" s="1"/>
      <c r="NP1" s="1"/>
      <c r="NQ1" s="1"/>
      <c r="NR1" s="1"/>
      <c r="NS1" s="1"/>
      <c r="NT1" s="1"/>
      <c r="NU1" s="1"/>
      <c r="NV1" s="1"/>
      <c r="NW1" s="1"/>
      <c r="NX1" s="1"/>
      <c r="NY1" s="1"/>
      <c r="NZ1" s="1"/>
      <c r="OA1" s="1"/>
      <c r="OB1" s="1"/>
      <c r="OC1" s="1"/>
      <c r="OD1" s="1"/>
      <c r="OE1" s="1"/>
      <c r="OF1" s="1"/>
      <c r="OG1" s="1"/>
      <c r="OH1" s="1"/>
      <c r="OI1" s="1"/>
      <c r="OJ1" s="1"/>
      <c r="OK1" s="1"/>
      <c r="OL1" s="1"/>
      <c r="OM1" s="1"/>
      <c r="ON1" s="1"/>
      <c r="OO1" s="1"/>
      <c r="OP1" s="1"/>
      <c r="OQ1" s="1"/>
      <c r="OR1" s="1"/>
      <c r="OS1" s="1"/>
      <c r="OT1" s="1"/>
      <c r="OU1" s="1"/>
      <c r="OV1" s="1"/>
      <c r="OW1" s="1"/>
      <c r="OX1" s="1"/>
      <c r="OY1" s="1"/>
      <c r="OZ1" s="1"/>
      <c r="PA1" s="1"/>
      <c r="PB1" s="1"/>
      <c r="PC1" s="1"/>
      <c r="PD1" s="1"/>
      <c r="PE1" s="1"/>
      <c r="PF1" s="1"/>
      <c r="PG1" s="1"/>
      <c r="PH1" s="1"/>
      <c r="PI1" s="1"/>
      <c r="PJ1" s="1"/>
      <c r="PK1" s="1"/>
      <c r="PL1" s="1"/>
      <c r="PM1" s="1"/>
      <c r="PN1" s="1"/>
      <c r="PO1" s="1"/>
      <c r="PP1" s="1"/>
      <c r="PQ1" s="1"/>
      <c r="PR1" s="1"/>
      <c r="PS1" s="1"/>
      <c r="PT1" s="1"/>
      <c r="PU1" s="1"/>
      <c r="PV1" s="1"/>
      <c r="PW1" s="1"/>
      <c r="PX1" s="1"/>
      <c r="PY1" s="1"/>
      <c r="PZ1" s="1"/>
      <c r="QA1" s="1"/>
      <c r="QB1" s="1"/>
      <c r="QC1" s="1"/>
      <c r="QD1" s="1"/>
      <c r="QE1" s="1"/>
      <c r="QF1" s="1"/>
      <c r="QG1" s="1"/>
      <c r="QH1" s="1"/>
      <c r="QI1" s="1"/>
      <c r="QJ1" s="1"/>
      <c r="QK1" s="1"/>
      <c r="QL1" s="1"/>
      <c r="QM1" s="1"/>
      <c r="QN1" s="1"/>
      <c r="QO1" s="1"/>
      <c r="QP1" s="1"/>
      <c r="QQ1" s="1"/>
      <c r="QR1" s="1"/>
      <c r="QS1" s="1"/>
      <c r="QT1" s="1"/>
      <c r="QU1" s="1"/>
      <c r="QV1" s="1"/>
      <c r="QW1" s="1"/>
      <c r="QX1" s="1"/>
      <c r="QY1" s="1"/>
      <c r="QZ1" s="1"/>
      <c r="RA1" s="1"/>
      <c r="RB1" s="1"/>
      <c r="RC1" s="1"/>
      <c r="RD1" s="1"/>
      <c r="RE1" s="1"/>
      <c r="RF1" s="1"/>
      <c r="RG1" s="1"/>
      <c r="RH1" s="1"/>
      <c r="RI1" s="1"/>
      <c r="RJ1" s="1"/>
      <c r="RK1" s="1"/>
      <c r="RL1" s="1"/>
      <c r="RM1" s="1"/>
      <c r="RN1" s="1"/>
      <c r="RO1" s="1"/>
      <c r="RP1" s="1"/>
      <c r="RQ1" s="1"/>
      <c r="RR1" s="1"/>
      <c r="RS1" s="1"/>
      <c r="RT1" s="1"/>
      <c r="RU1" s="1"/>
      <c r="RV1" s="1"/>
      <c r="RW1" s="1"/>
      <c r="RX1" s="1"/>
      <c r="RY1" s="1"/>
      <c r="RZ1" s="1"/>
      <c r="SA1" s="1"/>
      <c r="SB1" s="1"/>
      <c r="SC1" s="1"/>
      <c r="SD1" s="1"/>
      <c r="SE1" s="1"/>
      <c r="SF1" s="1"/>
      <c r="SG1" s="1"/>
      <c r="SH1" s="1"/>
      <c r="SI1" s="1"/>
      <c r="SJ1" s="1"/>
      <c r="SK1" s="1"/>
      <c r="SL1" s="1"/>
      <c r="SM1" s="1"/>
      <c r="SN1" s="1"/>
      <c r="SO1" s="1"/>
      <c r="SP1" s="1"/>
      <c r="SQ1" s="1"/>
      <c r="SR1" s="1"/>
      <c r="SS1" s="1"/>
      <c r="ST1" s="1"/>
      <c r="SU1" s="1"/>
      <c r="SV1" s="1"/>
      <c r="SW1" s="1"/>
      <c r="SX1" s="1"/>
      <c r="SY1" s="1"/>
      <c r="SZ1" s="1"/>
      <c r="TA1" s="1"/>
      <c r="TB1" s="1"/>
      <c r="TC1" s="1"/>
      <c r="TD1" s="1"/>
      <c r="TE1" s="1"/>
      <c r="TF1" s="1"/>
      <c r="TG1" s="1"/>
      <c r="TH1" s="1"/>
      <c r="TI1" s="1"/>
      <c r="TJ1" s="1"/>
      <c r="TK1" s="1"/>
      <c r="TL1" s="1"/>
      <c r="TM1" s="1"/>
      <c r="TN1" s="1"/>
      <c r="TO1" s="1"/>
      <c r="TP1" s="1"/>
      <c r="TQ1" s="1"/>
      <c r="TR1" s="1"/>
      <c r="TS1" s="1"/>
      <c r="TT1" s="1"/>
      <c r="TU1" s="1"/>
      <c r="TV1" s="1"/>
      <c r="TW1" s="1"/>
      <c r="TX1" s="1"/>
      <c r="TY1" s="1"/>
      <c r="TZ1" s="1"/>
      <c r="UA1" s="1"/>
      <c r="UB1" s="1"/>
      <c r="UC1" s="1"/>
      <c r="UD1" s="1"/>
      <c r="UE1" s="1"/>
      <c r="UF1" s="1"/>
      <c r="UG1" s="1"/>
      <c r="UH1" s="1"/>
      <c r="UI1" s="1"/>
      <c r="UJ1" s="1"/>
      <c r="UK1" s="1"/>
      <c r="UL1" s="1"/>
      <c r="UM1" s="1"/>
      <c r="UN1" s="1"/>
      <c r="UO1" s="1"/>
      <c r="UP1" s="1"/>
      <c r="UQ1" s="1"/>
      <c r="UR1" s="1"/>
      <c r="US1" s="1"/>
      <c r="UT1" s="1"/>
      <c r="UU1" s="1"/>
      <c r="UV1" s="1"/>
      <c r="UW1" s="1"/>
      <c r="UX1" s="1"/>
      <c r="UY1" s="1"/>
      <c r="UZ1" s="1"/>
      <c r="VA1" s="1"/>
      <c r="VB1" s="1"/>
      <c r="VC1" s="1"/>
      <c r="VD1" s="1"/>
      <c r="VE1" s="1"/>
      <c r="VF1" s="1"/>
      <c r="VG1" s="1"/>
      <c r="VH1" s="1"/>
      <c r="VI1" s="1"/>
      <c r="VJ1" s="1"/>
      <c r="VK1" s="1"/>
      <c r="VL1" s="1"/>
      <c r="VM1" s="1"/>
      <c r="VN1" s="1"/>
      <c r="VO1" s="1"/>
      <c r="VP1" s="1"/>
      <c r="VQ1" s="1"/>
      <c r="VR1" s="1"/>
      <c r="VS1" s="1"/>
      <c r="VT1" s="1"/>
      <c r="VU1" s="1"/>
      <c r="VV1" s="1"/>
      <c r="VW1" s="1"/>
      <c r="VX1" s="1"/>
      <c r="VY1" s="1"/>
      <c r="VZ1" s="1"/>
      <c r="WA1" s="1"/>
      <c r="WB1" s="1"/>
      <c r="WC1" s="1"/>
      <c r="WD1" s="1"/>
      <c r="WE1" s="1"/>
      <c r="WF1" s="1"/>
      <c r="WG1" s="1"/>
      <c r="WH1" s="1"/>
      <c r="WI1" s="1"/>
      <c r="WJ1" s="1"/>
      <c r="WK1" s="1"/>
      <c r="WL1" s="1"/>
      <c r="WM1" s="1"/>
      <c r="WN1" s="1"/>
      <c r="WO1" s="1"/>
      <c r="WP1" s="1"/>
      <c r="WQ1" s="1"/>
      <c r="WR1" s="1"/>
      <c r="WS1" s="1"/>
      <c r="WT1" s="1"/>
      <c r="WU1" s="1"/>
      <c r="WV1" s="1"/>
      <c r="WW1" s="1"/>
      <c r="WX1" s="1"/>
      <c r="WY1" s="1"/>
      <c r="WZ1" s="1"/>
      <c r="XA1" s="1"/>
      <c r="XB1" s="1"/>
      <c r="XC1" s="1"/>
      <c r="XD1" s="1"/>
      <c r="XE1" s="1"/>
      <c r="XF1" s="1"/>
      <c r="XG1" s="1"/>
      <c r="XH1" s="1"/>
      <c r="XI1" s="1"/>
      <c r="XJ1" s="1"/>
      <c r="XK1" s="1"/>
      <c r="XL1" s="1"/>
      <c r="XM1" s="1"/>
      <c r="XN1" s="1"/>
      <c r="XO1" s="1"/>
      <c r="XP1" s="1"/>
      <c r="XQ1" s="1"/>
      <c r="XR1" s="1"/>
      <c r="XS1" s="1"/>
      <c r="XT1" s="1"/>
      <c r="XU1" s="1"/>
      <c r="XV1" s="1"/>
      <c r="XW1" s="1"/>
      <c r="XX1" s="1"/>
      <c r="XY1" s="1"/>
      <c r="XZ1" s="1"/>
      <c r="YA1" s="1"/>
      <c r="YB1" s="1"/>
      <c r="YC1" s="1"/>
      <c r="YD1" s="1"/>
      <c r="YE1" s="1"/>
      <c r="YF1" s="1"/>
      <c r="YG1" s="1"/>
      <c r="YH1" s="1"/>
      <c r="YI1" s="1"/>
      <c r="YJ1" s="1"/>
      <c r="YK1" s="1"/>
      <c r="YL1" s="1"/>
      <c r="YM1" s="1"/>
      <c r="YN1" s="1"/>
      <c r="YO1" s="1"/>
      <c r="YP1" s="1"/>
      <c r="YQ1" s="1"/>
      <c r="YR1" s="1"/>
      <c r="YS1" s="1"/>
      <c r="YT1" s="1"/>
      <c r="YU1" s="1"/>
      <c r="YV1" s="1"/>
      <c r="YW1" s="1"/>
      <c r="YX1" s="1"/>
      <c r="YY1" s="1"/>
      <c r="YZ1" s="1"/>
      <c r="ZA1" s="1"/>
      <c r="ZB1" s="1"/>
      <c r="ZC1" s="1"/>
      <c r="ZD1" s="1"/>
      <c r="ZE1" s="1"/>
      <c r="ZF1" s="1"/>
      <c r="ZG1" s="1"/>
      <c r="ZH1" s="1"/>
      <c r="ZI1" s="1"/>
      <c r="ZJ1" s="1"/>
      <c r="ZK1" s="1"/>
      <c r="ZL1" s="1"/>
      <c r="ZM1" s="1"/>
      <c r="ZN1" s="1"/>
      <c r="ZO1" s="1"/>
      <c r="ZP1" s="1"/>
      <c r="ZQ1" s="1"/>
      <c r="ZR1" s="1"/>
      <c r="ZS1" s="1"/>
      <c r="ZT1" s="1"/>
      <c r="ZU1" s="1"/>
      <c r="ZV1" s="1"/>
      <c r="ZW1" s="1"/>
      <c r="ZX1" s="1"/>
      <c r="ZY1" s="1"/>
      <c r="ZZ1" s="1"/>
      <c r="AAA1" s="1"/>
      <c r="AAB1" s="1"/>
      <c r="AAC1" s="1"/>
      <c r="AAD1" s="1"/>
      <c r="AAE1" s="1"/>
      <c r="AAF1" s="1"/>
      <c r="AAG1" s="1"/>
      <c r="AAH1" s="1"/>
      <c r="AAI1" s="1"/>
      <c r="AAJ1" s="1"/>
      <c r="AAK1" s="1"/>
      <c r="AAL1" s="65" t="s">
        <v>78</v>
      </c>
    </row>
    <row r="2" spans="1:714" ht="12" customHeight="1">
      <c r="A2" s="371" t="s">
        <v>208</v>
      </c>
      <c r="B2" s="372"/>
      <c r="C2" s="372"/>
      <c r="D2" s="372"/>
      <c r="E2" s="372"/>
      <c r="F2" s="372"/>
      <c r="G2" s="373"/>
      <c r="H2" s="332"/>
      <c r="I2" s="217"/>
      <c r="J2" s="217"/>
      <c r="K2" s="365"/>
      <c r="L2" s="6"/>
      <c r="M2" s="375"/>
      <c r="N2" s="275"/>
      <c r="O2" s="275"/>
      <c r="P2" s="275"/>
      <c r="Q2" s="275"/>
      <c r="R2" s="275"/>
      <c r="S2" s="275"/>
      <c r="T2" s="275"/>
      <c r="U2" s="276"/>
      <c r="V2" s="6"/>
      <c r="W2" s="374">
        <v>2023</v>
      </c>
      <c r="X2" s="186"/>
      <c r="Y2" s="186"/>
      <c r="Z2" s="186"/>
      <c r="AA2" s="187"/>
      <c r="AB2" s="6"/>
      <c r="AC2" s="6"/>
      <c r="AD2" s="6"/>
      <c r="AE2" s="6"/>
      <c r="AF2" s="6"/>
      <c r="AG2" s="6"/>
      <c r="AH2" s="6"/>
      <c r="AI2" s="6"/>
      <c r="AJ2" s="6"/>
      <c r="AK2" s="6"/>
      <c r="AL2" s="6"/>
      <c r="AM2" s="6"/>
      <c r="AN2" s="6"/>
      <c r="AO2" s="1"/>
      <c r="AP2" s="37"/>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c r="II2" s="1"/>
      <c r="IJ2" s="1"/>
      <c r="IK2" s="1"/>
      <c r="IL2" s="1"/>
      <c r="IM2" s="1"/>
      <c r="IN2" s="1"/>
      <c r="IO2" s="1"/>
      <c r="IP2" s="1"/>
      <c r="IQ2" s="1"/>
      <c r="IR2" s="1"/>
      <c r="IS2" s="1"/>
      <c r="IT2" s="1"/>
      <c r="IU2" s="1"/>
      <c r="IV2" s="1"/>
      <c r="IW2" s="1"/>
      <c r="IX2" s="1"/>
      <c r="IY2" s="1"/>
      <c r="IZ2" s="1"/>
      <c r="JA2" s="1"/>
      <c r="JB2" s="1"/>
      <c r="JC2" s="1"/>
      <c r="JD2" s="1"/>
      <c r="JE2" s="1"/>
      <c r="JF2" s="1"/>
      <c r="JG2" s="1"/>
      <c r="JH2" s="1"/>
      <c r="JI2" s="1"/>
      <c r="JJ2" s="1"/>
      <c r="JK2" s="1"/>
      <c r="JL2" s="1"/>
      <c r="JM2" s="1"/>
      <c r="JN2" s="1"/>
      <c r="JO2" s="1"/>
      <c r="JP2" s="1"/>
      <c r="JQ2" s="1"/>
      <c r="JR2" s="1"/>
      <c r="JS2" s="1"/>
      <c r="JT2" s="1"/>
      <c r="JU2" s="1"/>
      <c r="JV2" s="1"/>
      <c r="JW2" s="1"/>
      <c r="JX2" s="1"/>
      <c r="JY2" s="1"/>
      <c r="JZ2" s="1"/>
      <c r="KA2" s="1"/>
      <c r="KB2" s="1"/>
      <c r="KC2" s="1"/>
      <c r="KD2" s="1"/>
      <c r="KE2" s="1"/>
      <c r="KF2" s="1"/>
      <c r="KG2" s="1"/>
      <c r="KH2" s="1"/>
      <c r="KI2" s="1"/>
      <c r="KJ2" s="1"/>
      <c r="KK2" s="1"/>
      <c r="KL2" s="1"/>
      <c r="KM2" s="1"/>
      <c r="KN2" s="1"/>
      <c r="KO2" s="1"/>
      <c r="KP2" s="1"/>
      <c r="KQ2" s="1"/>
      <c r="KR2" s="1"/>
      <c r="KS2" s="1"/>
      <c r="KT2" s="1"/>
      <c r="KU2" s="1"/>
      <c r="KV2" s="1"/>
      <c r="KW2" s="1"/>
      <c r="KX2" s="1"/>
      <c r="KY2" s="1"/>
      <c r="KZ2" s="1"/>
      <c r="LA2" s="1"/>
      <c r="LB2" s="1"/>
      <c r="LC2" s="1"/>
      <c r="LD2" s="1"/>
      <c r="LE2" s="1"/>
      <c r="LF2" s="1"/>
      <c r="LG2" s="1"/>
      <c r="LH2" s="1"/>
      <c r="LI2" s="1"/>
      <c r="LJ2" s="1"/>
      <c r="LK2" s="1"/>
      <c r="LL2" s="1"/>
      <c r="LM2" s="1"/>
      <c r="LN2" s="1"/>
      <c r="LO2" s="1"/>
      <c r="LP2" s="1"/>
      <c r="LQ2" s="1"/>
      <c r="LR2" s="1"/>
      <c r="LS2" s="1"/>
      <c r="LT2" s="1"/>
      <c r="LU2" s="1"/>
      <c r="LV2" s="1"/>
      <c r="LW2" s="1"/>
      <c r="LX2" s="1"/>
      <c r="LY2" s="1"/>
      <c r="LZ2" s="1"/>
      <c r="MA2" s="1"/>
      <c r="MB2" s="1"/>
      <c r="MC2" s="1"/>
      <c r="MD2" s="1"/>
      <c r="ME2" s="1"/>
      <c r="MF2" s="1"/>
      <c r="MG2" s="1"/>
      <c r="MH2" s="1"/>
      <c r="MI2" s="1"/>
      <c r="MJ2" s="1"/>
      <c r="MK2" s="1"/>
      <c r="ML2" s="1"/>
      <c r="MM2" s="1"/>
      <c r="MN2" s="1"/>
      <c r="MO2" s="1"/>
      <c r="MP2" s="1"/>
      <c r="MQ2" s="1"/>
      <c r="MR2" s="1"/>
      <c r="MS2" s="1"/>
      <c r="MT2" s="1"/>
      <c r="MU2" s="1"/>
      <c r="MV2" s="1"/>
      <c r="MW2" s="1"/>
      <c r="MX2" s="1"/>
      <c r="MY2" s="1"/>
      <c r="MZ2" s="1"/>
      <c r="NA2" s="1"/>
      <c r="NB2" s="1"/>
      <c r="NC2" s="1"/>
      <c r="ND2" s="1"/>
      <c r="NE2" s="1"/>
      <c r="NF2" s="1"/>
      <c r="NG2" s="1"/>
      <c r="NH2" s="1"/>
      <c r="NI2" s="1"/>
      <c r="NJ2" s="1"/>
      <c r="NK2" s="1"/>
      <c r="NL2" s="1"/>
      <c r="NM2" s="1"/>
      <c r="NN2" s="1"/>
      <c r="NO2" s="1"/>
      <c r="NP2" s="1"/>
      <c r="NQ2" s="1"/>
      <c r="NR2" s="1"/>
      <c r="NS2" s="1"/>
      <c r="NT2" s="1"/>
      <c r="NU2" s="1"/>
      <c r="NV2" s="1"/>
      <c r="NW2" s="1"/>
      <c r="NX2" s="1"/>
      <c r="NY2" s="1"/>
      <c r="NZ2" s="1"/>
      <c r="OA2" s="1"/>
      <c r="OB2" s="1"/>
      <c r="OC2" s="1"/>
      <c r="OD2" s="1"/>
      <c r="OE2" s="1"/>
      <c r="OF2" s="1"/>
      <c r="OG2" s="1"/>
      <c r="OH2" s="1"/>
      <c r="OI2" s="1"/>
      <c r="OJ2" s="1"/>
      <c r="OK2" s="1"/>
      <c r="OL2" s="1"/>
      <c r="OM2" s="1"/>
      <c r="ON2" s="1"/>
      <c r="OO2" s="1"/>
      <c r="OP2" s="1"/>
      <c r="OQ2" s="1"/>
      <c r="OR2" s="1"/>
      <c r="OS2" s="1"/>
      <c r="OT2" s="1"/>
      <c r="OU2" s="1"/>
      <c r="OV2" s="1"/>
      <c r="OW2" s="1"/>
      <c r="OX2" s="1"/>
      <c r="OY2" s="1"/>
      <c r="OZ2" s="1"/>
      <c r="PA2" s="1"/>
      <c r="PB2" s="1"/>
      <c r="PC2" s="1"/>
      <c r="PD2" s="1"/>
      <c r="PE2" s="1"/>
      <c r="PF2" s="1"/>
      <c r="PG2" s="1"/>
      <c r="PH2" s="1"/>
      <c r="PI2" s="1"/>
      <c r="PJ2" s="1"/>
      <c r="PK2" s="1"/>
      <c r="PL2" s="1"/>
      <c r="PM2" s="1"/>
      <c r="PN2" s="1"/>
      <c r="PO2" s="1"/>
      <c r="PP2" s="1"/>
      <c r="PQ2" s="1"/>
      <c r="PR2" s="1"/>
      <c r="PS2" s="1"/>
      <c r="PT2" s="1"/>
      <c r="PU2" s="1"/>
      <c r="PV2" s="1"/>
      <c r="PW2" s="1"/>
      <c r="PX2" s="1"/>
      <c r="PY2" s="1"/>
      <c r="PZ2" s="1"/>
      <c r="QA2" s="1"/>
      <c r="QB2" s="1"/>
      <c r="QC2" s="1"/>
      <c r="QD2" s="1"/>
      <c r="QE2" s="1"/>
      <c r="QF2" s="1"/>
      <c r="QG2" s="1"/>
      <c r="QH2" s="1"/>
      <c r="QI2" s="1"/>
      <c r="QJ2" s="1"/>
      <c r="QK2" s="1"/>
      <c r="QL2" s="1"/>
      <c r="QM2" s="1"/>
      <c r="QN2" s="1"/>
      <c r="QO2" s="1"/>
      <c r="QP2" s="1"/>
      <c r="QQ2" s="1"/>
      <c r="QR2" s="1"/>
      <c r="QS2" s="1"/>
      <c r="QT2" s="1"/>
      <c r="QU2" s="1"/>
      <c r="QV2" s="1"/>
      <c r="QW2" s="1"/>
      <c r="QX2" s="1"/>
      <c r="QY2" s="1"/>
      <c r="QZ2" s="1"/>
      <c r="RA2" s="1"/>
      <c r="RB2" s="1"/>
      <c r="RC2" s="1"/>
      <c r="RD2" s="1"/>
      <c r="RE2" s="1"/>
      <c r="RF2" s="1"/>
      <c r="RG2" s="1"/>
      <c r="RH2" s="1"/>
      <c r="RI2" s="1"/>
      <c r="RJ2" s="1"/>
      <c r="RK2" s="1"/>
      <c r="RL2" s="1"/>
      <c r="RM2" s="1"/>
      <c r="RN2" s="1"/>
      <c r="RO2" s="1"/>
      <c r="RP2" s="1"/>
      <c r="RQ2" s="1"/>
      <c r="RR2" s="1"/>
      <c r="RS2" s="1"/>
      <c r="RT2" s="1"/>
      <c r="RU2" s="1"/>
      <c r="RV2" s="1"/>
      <c r="RW2" s="1"/>
      <c r="RX2" s="1"/>
      <c r="RY2" s="1"/>
      <c r="RZ2" s="1"/>
      <c r="SA2" s="1"/>
      <c r="SB2" s="1"/>
      <c r="SC2" s="1"/>
      <c r="SD2" s="1"/>
      <c r="SE2" s="1"/>
      <c r="SF2" s="1"/>
      <c r="SG2" s="1"/>
      <c r="SH2" s="1"/>
      <c r="SI2" s="1"/>
      <c r="SJ2" s="1"/>
      <c r="SK2" s="1"/>
      <c r="SL2" s="1"/>
      <c r="SM2" s="1"/>
      <c r="SN2" s="1"/>
      <c r="SO2" s="1"/>
      <c r="SP2" s="1"/>
      <c r="SQ2" s="1"/>
      <c r="SR2" s="1"/>
      <c r="SS2" s="1"/>
      <c r="ST2" s="1"/>
      <c r="SU2" s="1"/>
      <c r="SV2" s="1"/>
      <c r="SW2" s="1"/>
      <c r="SX2" s="1"/>
      <c r="SY2" s="1"/>
      <c r="SZ2" s="1"/>
      <c r="TA2" s="1"/>
      <c r="TB2" s="1"/>
      <c r="TC2" s="1"/>
      <c r="TD2" s="1"/>
      <c r="TE2" s="1"/>
      <c r="TF2" s="1"/>
      <c r="TG2" s="1"/>
      <c r="TH2" s="1"/>
      <c r="TI2" s="1"/>
      <c r="TJ2" s="1"/>
      <c r="TK2" s="1"/>
      <c r="TL2" s="1"/>
      <c r="TM2" s="1"/>
      <c r="TN2" s="1"/>
      <c r="TO2" s="1"/>
      <c r="TP2" s="1"/>
      <c r="TQ2" s="1"/>
      <c r="TR2" s="1"/>
      <c r="TS2" s="1"/>
      <c r="TT2" s="1"/>
      <c r="TU2" s="1"/>
      <c r="TV2" s="1"/>
      <c r="TW2" s="1"/>
      <c r="TX2" s="1"/>
      <c r="TY2" s="1"/>
      <c r="TZ2" s="1"/>
      <c r="UA2" s="1"/>
      <c r="UB2" s="1"/>
      <c r="UC2" s="1"/>
      <c r="UD2" s="1"/>
      <c r="UE2" s="1"/>
      <c r="UF2" s="1"/>
      <c r="UG2" s="1"/>
      <c r="UH2" s="1"/>
      <c r="UI2" s="1"/>
      <c r="UJ2" s="1"/>
      <c r="UK2" s="1"/>
      <c r="UL2" s="1"/>
      <c r="UM2" s="1"/>
      <c r="UN2" s="1"/>
      <c r="UO2" s="1"/>
      <c r="UP2" s="1"/>
      <c r="UQ2" s="1"/>
      <c r="UR2" s="1"/>
      <c r="US2" s="1"/>
      <c r="UT2" s="1"/>
      <c r="UU2" s="1"/>
      <c r="UV2" s="1"/>
      <c r="UW2" s="1"/>
      <c r="UX2" s="1"/>
      <c r="UY2" s="1"/>
      <c r="UZ2" s="1"/>
      <c r="VA2" s="1"/>
      <c r="VB2" s="1"/>
      <c r="VC2" s="1"/>
      <c r="VD2" s="1"/>
      <c r="VE2" s="1"/>
      <c r="VF2" s="1"/>
      <c r="VG2" s="1"/>
      <c r="VH2" s="1"/>
      <c r="VI2" s="1"/>
      <c r="VJ2" s="1"/>
      <c r="VK2" s="1"/>
      <c r="VL2" s="1"/>
      <c r="VM2" s="1"/>
      <c r="VN2" s="1"/>
      <c r="VO2" s="1"/>
      <c r="VP2" s="1"/>
      <c r="VQ2" s="1"/>
      <c r="VR2" s="1"/>
      <c r="VS2" s="1"/>
      <c r="VT2" s="1"/>
      <c r="VU2" s="1"/>
      <c r="VV2" s="1"/>
      <c r="VW2" s="1"/>
      <c r="VX2" s="1"/>
      <c r="VY2" s="1"/>
      <c r="VZ2" s="1"/>
      <c r="WA2" s="1"/>
      <c r="WB2" s="1"/>
      <c r="WC2" s="1"/>
      <c r="WD2" s="1"/>
      <c r="WE2" s="1"/>
      <c r="WF2" s="1"/>
      <c r="WG2" s="1"/>
      <c r="WH2" s="1"/>
      <c r="WI2" s="1"/>
      <c r="WJ2" s="1"/>
      <c r="WK2" s="1"/>
      <c r="WL2" s="1"/>
      <c r="WM2" s="1"/>
      <c r="WN2" s="1"/>
      <c r="WO2" s="1"/>
      <c r="WP2" s="1"/>
      <c r="WQ2" s="1"/>
      <c r="WR2" s="1"/>
      <c r="WS2" s="1"/>
      <c r="WT2" s="1"/>
      <c r="WU2" s="1"/>
      <c r="WV2" s="1"/>
      <c r="WW2" s="1"/>
      <c r="WX2" s="1"/>
      <c r="WY2" s="1"/>
      <c r="WZ2" s="1"/>
      <c r="XA2" s="1"/>
      <c r="XB2" s="1"/>
      <c r="XC2" s="1"/>
      <c r="XD2" s="1"/>
      <c r="XE2" s="1"/>
      <c r="XF2" s="1"/>
      <c r="XG2" s="1"/>
      <c r="XH2" s="1"/>
      <c r="XI2" s="1"/>
      <c r="XJ2" s="1"/>
      <c r="XK2" s="1"/>
      <c r="XL2" s="1"/>
      <c r="XM2" s="1"/>
      <c r="XN2" s="1"/>
      <c r="XO2" s="1"/>
      <c r="XP2" s="1"/>
      <c r="XQ2" s="1"/>
      <c r="XR2" s="1"/>
      <c r="XS2" s="1"/>
      <c r="XT2" s="1"/>
      <c r="XU2" s="1"/>
      <c r="XV2" s="1"/>
      <c r="XW2" s="1"/>
      <c r="XX2" s="1"/>
      <c r="XY2" s="1"/>
      <c r="XZ2" s="1"/>
      <c r="YA2" s="1"/>
      <c r="YB2" s="1"/>
      <c r="YC2" s="1"/>
      <c r="YD2" s="1"/>
      <c r="YE2" s="1"/>
      <c r="YF2" s="1"/>
      <c r="YG2" s="1"/>
      <c r="YH2" s="1"/>
      <c r="YI2" s="1"/>
      <c r="YJ2" s="1"/>
      <c r="YK2" s="1"/>
      <c r="YL2" s="1"/>
      <c r="YM2" s="1"/>
      <c r="YN2" s="1"/>
      <c r="YO2" s="1"/>
      <c r="YP2" s="1"/>
      <c r="YQ2" s="1"/>
      <c r="YR2" s="1"/>
      <c r="YS2" s="1"/>
      <c r="YT2" s="1"/>
      <c r="YU2" s="1"/>
      <c r="YV2" s="1"/>
      <c r="YW2" s="1"/>
      <c r="YX2" s="1"/>
      <c r="YY2" s="1"/>
      <c r="YZ2" s="1"/>
      <c r="ZA2" s="1"/>
      <c r="ZB2" s="1"/>
      <c r="ZC2" s="1"/>
      <c r="ZD2" s="1"/>
      <c r="ZE2" s="1"/>
      <c r="ZF2" s="1"/>
      <c r="ZG2" s="1"/>
      <c r="ZH2" s="1"/>
      <c r="ZI2" s="1"/>
      <c r="ZJ2" s="1"/>
      <c r="ZK2" s="1"/>
      <c r="ZL2" s="1"/>
      <c r="ZM2" s="1"/>
      <c r="ZN2" s="1"/>
      <c r="ZO2" s="1"/>
      <c r="ZP2" s="1"/>
      <c r="ZQ2" s="1"/>
      <c r="ZR2" s="1"/>
      <c r="ZS2" s="1"/>
      <c r="ZT2" s="1"/>
      <c r="ZU2" s="1"/>
      <c r="ZV2" s="1"/>
      <c r="ZW2" s="1"/>
      <c r="ZX2" s="1"/>
      <c r="ZY2" s="1"/>
      <c r="ZZ2" s="1"/>
      <c r="AAA2" s="1"/>
      <c r="AAB2" s="1"/>
      <c r="AAC2" s="1"/>
      <c r="AAD2" s="1"/>
      <c r="AAE2" s="1"/>
      <c r="AAF2" s="1"/>
      <c r="AAG2" s="1"/>
      <c r="AAH2" s="1"/>
      <c r="AAI2" s="1"/>
      <c r="AAJ2" s="1"/>
      <c r="AAK2" s="1"/>
      <c r="AAL2" s="66"/>
    </row>
    <row r="3" spans="1:714" ht="12" customHeight="1">
      <c r="A3" s="382" t="s">
        <v>13</v>
      </c>
      <c r="B3" s="383"/>
      <c r="C3" s="376" t="s">
        <v>14</v>
      </c>
      <c r="D3" s="212"/>
      <c r="E3" s="383"/>
      <c r="F3" s="376" t="s">
        <v>15</v>
      </c>
      <c r="G3" s="213"/>
      <c r="H3" s="332"/>
      <c r="I3" s="217"/>
      <c r="J3" s="217"/>
      <c r="K3" s="365"/>
      <c r="L3" s="6"/>
      <c r="M3" s="380" t="s">
        <v>12</v>
      </c>
      <c r="N3" s="217"/>
      <c r="O3" s="217"/>
      <c r="P3" s="217"/>
      <c r="Q3" s="217"/>
      <c r="R3" s="217"/>
      <c r="S3" s="217"/>
      <c r="T3" s="217"/>
      <c r="U3" s="204"/>
      <c r="V3" s="6"/>
      <c r="W3" s="370" t="s">
        <v>11</v>
      </c>
      <c r="X3" s="278"/>
      <c r="Y3" s="278"/>
      <c r="Z3" s="278"/>
      <c r="AA3" s="202"/>
      <c r="AB3" s="6"/>
      <c r="AC3" s="6"/>
      <c r="AD3" s="6"/>
      <c r="AE3" s="6"/>
      <c r="AF3" s="6"/>
      <c r="AG3" s="6"/>
      <c r="AH3" s="6"/>
      <c r="AI3" s="6"/>
      <c r="AJ3" s="6"/>
      <c r="AK3" s="6"/>
      <c r="AL3" s="6"/>
      <c r="AM3" s="6"/>
      <c r="AN3" s="6"/>
      <c r="AO3" s="1"/>
      <c r="AP3" s="37"/>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c r="IW3" s="1"/>
      <c r="IX3" s="1"/>
      <c r="IY3" s="1"/>
      <c r="IZ3" s="1"/>
      <c r="JA3" s="1"/>
      <c r="JB3" s="1"/>
      <c r="JC3" s="1"/>
      <c r="JD3" s="1"/>
      <c r="JE3" s="1"/>
      <c r="JF3" s="1"/>
      <c r="JG3" s="1"/>
      <c r="JH3" s="1"/>
      <c r="JI3" s="1"/>
      <c r="JJ3" s="1"/>
      <c r="JK3" s="1"/>
      <c r="JL3" s="1"/>
      <c r="JM3" s="1"/>
      <c r="JN3" s="1"/>
      <c r="JO3" s="1"/>
      <c r="JP3" s="1"/>
      <c r="JQ3" s="1"/>
      <c r="JR3" s="1"/>
      <c r="JS3" s="1"/>
      <c r="JT3" s="1"/>
      <c r="JU3" s="1"/>
      <c r="JV3" s="1"/>
      <c r="JW3" s="1"/>
      <c r="JX3" s="1"/>
      <c r="JY3" s="1"/>
      <c r="JZ3" s="1"/>
      <c r="KA3" s="1"/>
      <c r="KB3" s="1"/>
      <c r="KC3" s="1"/>
      <c r="KD3" s="1"/>
      <c r="KE3" s="1"/>
      <c r="KF3" s="1"/>
      <c r="KG3" s="1"/>
      <c r="KH3" s="1"/>
      <c r="KI3" s="1"/>
      <c r="KJ3" s="1"/>
      <c r="KK3" s="1"/>
      <c r="KL3" s="1"/>
      <c r="KM3" s="1"/>
      <c r="KN3" s="1"/>
      <c r="KO3" s="1"/>
      <c r="KP3" s="1"/>
      <c r="KQ3" s="1"/>
      <c r="KR3" s="1"/>
      <c r="KS3" s="1"/>
      <c r="KT3" s="1"/>
      <c r="KU3" s="1"/>
      <c r="KV3" s="1"/>
      <c r="KW3" s="1"/>
      <c r="KX3" s="1"/>
      <c r="KY3" s="1"/>
      <c r="KZ3" s="1"/>
      <c r="LA3" s="1"/>
      <c r="LB3" s="1"/>
      <c r="LC3" s="1"/>
      <c r="LD3" s="1"/>
      <c r="LE3" s="1"/>
      <c r="LF3" s="1"/>
      <c r="LG3" s="1"/>
      <c r="LH3" s="1"/>
      <c r="LI3" s="1"/>
      <c r="LJ3" s="1"/>
      <c r="LK3" s="1"/>
      <c r="LL3" s="1"/>
      <c r="LM3" s="1"/>
      <c r="LN3" s="1"/>
      <c r="LO3" s="1"/>
      <c r="LP3" s="1"/>
      <c r="LQ3" s="1"/>
      <c r="LR3" s="1"/>
      <c r="LS3" s="1"/>
      <c r="LT3" s="1"/>
      <c r="LU3" s="1"/>
      <c r="LV3" s="1"/>
      <c r="LW3" s="1"/>
      <c r="LX3" s="1"/>
      <c r="LY3" s="1"/>
      <c r="LZ3" s="1"/>
      <c r="MA3" s="1"/>
      <c r="MB3" s="1"/>
      <c r="MC3" s="1"/>
      <c r="MD3" s="1"/>
      <c r="ME3" s="1"/>
      <c r="MF3" s="1"/>
      <c r="MG3" s="1"/>
      <c r="MH3" s="1"/>
      <c r="MI3" s="1"/>
      <c r="MJ3" s="1"/>
      <c r="MK3" s="1"/>
      <c r="ML3" s="1"/>
      <c r="MM3" s="1"/>
      <c r="MN3" s="1"/>
      <c r="MO3" s="1"/>
      <c r="MP3" s="1"/>
      <c r="MQ3" s="1"/>
      <c r="MR3" s="1"/>
      <c r="MS3" s="1"/>
      <c r="MT3" s="1"/>
      <c r="MU3" s="1"/>
      <c r="MV3" s="1"/>
      <c r="MW3" s="1"/>
      <c r="MX3" s="1"/>
      <c r="MY3" s="1"/>
      <c r="MZ3" s="1"/>
      <c r="NA3" s="1"/>
      <c r="NB3" s="1"/>
      <c r="NC3" s="1"/>
      <c r="ND3" s="1"/>
      <c r="NE3" s="1"/>
      <c r="NF3" s="1"/>
      <c r="NG3" s="1"/>
      <c r="NH3" s="1"/>
      <c r="NI3" s="1"/>
      <c r="NJ3" s="1"/>
      <c r="NK3" s="1"/>
      <c r="NL3" s="1"/>
      <c r="NM3" s="1"/>
      <c r="NN3" s="1"/>
      <c r="NO3" s="1"/>
      <c r="NP3" s="1"/>
      <c r="NQ3" s="1"/>
      <c r="NR3" s="1"/>
      <c r="NS3" s="1"/>
      <c r="NT3" s="1"/>
      <c r="NU3" s="1"/>
      <c r="NV3" s="1"/>
      <c r="NW3" s="1"/>
      <c r="NX3" s="1"/>
      <c r="NY3" s="1"/>
      <c r="NZ3" s="1"/>
      <c r="OA3" s="1"/>
      <c r="OB3" s="1"/>
      <c r="OC3" s="1"/>
      <c r="OD3" s="1"/>
      <c r="OE3" s="1"/>
      <c r="OF3" s="1"/>
      <c r="OG3" s="1"/>
      <c r="OH3" s="1"/>
      <c r="OI3" s="1"/>
      <c r="OJ3" s="1"/>
      <c r="OK3" s="1"/>
      <c r="OL3" s="1"/>
      <c r="OM3" s="1"/>
      <c r="ON3" s="1"/>
      <c r="OO3" s="1"/>
      <c r="OP3" s="1"/>
      <c r="OQ3" s="1"/>
      <c r="OR3" s="1"/>
      <c r="OS3" s="1"/>
      <c r="OT3" s="1"/>
      <c r="OU3" s="1"/>
      <c r="OV3" s="1"/>
      <c r="OW3" s="1"/>
      <c r="OX3" s="1"/>
      <c r="OY3" s="1"/>
      <c r="OZ3" s="1"/>
      <c r="PA3" s="1"/>
      <c r="PB3" s="1"/>
      <c r="PC3" s="1"/>
      <c r="PD3" s="1"/>
      <c r="PE3" s="1"/>
      <c r="PF3" s="1"/>
      <c r="PG3" s="1"/>
      <c r="PH3" s="1"/>
      <c r="PI3" s="1"/>
      <c r="PJ3" s="1"/>
      <c r="PK3" s="1"/>
      <c r="PL3" s="1"/>
      <c r="PM3" s="1"/>
      <c r="PN3" s="1"/>
      <c r="PO3" s="1"/>
      <c r="PP3" s="1"/>
      <c r="PQ3" s="1"/>
      <c r="PR3" s="1"/>
      <c r="PS3" s="1"/>
      <c r="PT3" s="1"/>
      <c r="PU3" s="1"/>
      <c r="PV3" s="1"/>
      <c r="PW3" s="1"/>
      <c r="PX3" s="1"/>
      <c r="PY3" s="1"/>
      <c r="PZ3" s="1"/>
      <c r="QA3" s="1"/>
      <c r="QB3" s="1"/>
      <c r="QC3" s="1"/>
      <c r="QD3" s="1"/>
      <c r="QE3" s="1"/>
      <c r="QF3" s="1"/>
      <c r="QG3" s="1"/>
      <c r="QH3" s="1"/>
      <c r="QI3" s="1"/>
      <c r="QJ3" s="1"/>
      <c r="QK3" s="1"/>
      <c r="QL3" s="1"/>
      <c r="QM3" s="1"/>
      <c r="QN3" s="1"/>
      <c r="QO3" s="1"/>
      <c r="QP3" s="1"/>
      <c r="QQ3" s="1"/>
      <c r="QR3" s="1"/>
      <c r="QS3" s="1"/>
      <c r="QT3" s="1"/>
      <c r="QU3" s="1"/>
      <c r="QV3" s="1"/>
      <c r="QW3" s="1"/>
      <c r="QX3" s="1"/>
      <c r="QY3" s="1"/>
      <c r="QZ3" s="1"/>
      <c r="RA3" s="1"/>
      <c r="RB3" s="1"/>
      <c r="RC3" s="1"/>
      <c r="RD3" s="1"/>
      <c r="RE3" s="1"/>
      <c r="RF3" s="1"/>
      <c r="RG3" s="1"/>
      <c r="RH3" s="1"/>
      <c r="RI3" s="1"/>
      <c r="RJ3" s="1"/>
      <c r="RK3" s="1"/>
      <c r="RL3" s="1"/>
      <c r="RM3" s="1"/>
      <c r="RN3" s="1"/>
      <c r="RO3" s="1"/>
      <c r="RP3" s="1"/>
      <c r="RQ3" s="1"/>
      <c r="RR3" s="1"/>
      <c r="RS3" s="1"/>
      <c r="RT3" s="1"/>
      <c r="RU3" s="1"/>
      <c r="RV3" s="1"/>
      <c r="RW3" s="1"/>
      <c r="RX3" s="1"/>
      <c r="RY3" s="1"/>
      <c r="RZ3" s="1"/>
      <c r="SA3" s="1"/>
      <c r="SB3" s="1"/>
      <c r="SC3" s="1"/>
      <c r="SD3" s="1"/>
      <c r="SE3" s="1"/>
      <c r="SF3" s="1"/>
      <c r="SG3" s="1"/>
      <c r="SH3" s="1"/>
      <c r="SI3" s="1"/>
      <c r="SJ3" s="1"/>
      <c r="SK3" s="1"/>
      <c r="SL3" s="1"/>
      <c r="SM3" s="1"/>
      <c r="SN3" s="1"/>
      <c r="SO3" s="1"/>
      <c r="SP3" s="1"/>
      <c r="SQ3" s="1"/>
      <c r="SR3" s="1"/>
      <c r="SS3" s="1"/>
      <c r="ST3" s="1"/>
      <c r="SU3" s="1"/>
      <c r="SV3" s="1"/>
      <c r="SW3" s="1"/>
      <c r="SX3" s="1"/>
      <c r="SY3" s="1"/>
      <c r="SZ3" s="1"/>
      <c r="TA3" s="1"/>
      <c r="TB3" s="1"/>
      <c r="TC3" s="1"/>
      <c r="TD3" s="1"/>
      <c r="TE3" s="1"/>
      <c r="TF3" s="1"/>
      <c r="TG3" s="1"/>
      <c r="TH3" s="1"/>
      <c r="TI3" s="1"/>
      <c r="TJ3" s="1"/>
      <c r="TK3" s="1"/>
      <c r="TL3" s="1"/>
      <c r="TM3" s="1"/>
      <c r="TN3" s="1"/>
      <c r="TO3" s="1"/>
      <c r="TP3" s="1"/>
      <c r="TQ3" s="1"/>
      <c r="TR3" s="1"/>
      <c r="TS3" s="1"/>
      <c r="TT3" s="1"/>
      <c r="TU3" s="1"/>
      <c r="TV3" s="1"/>
      <c r="TW3" s="1"/>
      <c r="TX3" s="1"/>
      <c r="TY3" s="1"/>
      <c r="TZ3" s="1"/>
      <c r="UA3" s="1"/>
      <c r="UB3" s="1"/>
      <c r="UC3" s="1"/>
      <c r="UD3" s="1"/>
      <c r="UE3" s="1"/>
      <c r="UF3" s="1"/>
      <c r="UG3" s="1"/>
      <c r="UH3" s="1"/>
      <c r="UI3" s="1"/>
      <c r="UJ3" s="1"/>
      <c r="UK3" s="1"/>
      <c r="UL3" s="1"/>
      <c r="UM3" s="1"/>
      <c r="UN3" s="1"/>
      <c r="UO3" s="1"/>
      <c r="UP3" s="1"/>
      <c r="UQ3" s="1"/>
      <c r="UR3" s="1"/>
      <c r="US3" s="1"/>
      <c r="UT3" s="1"/>
      <c r="UU3" s="1"/>
      <c r="UV3" s="1"/>
      <c r="UW3" s="1"/>
      <c r="UX3" s="1"/>
      <c r="UY3" s="1"/>
      <c r="UZ3" s="1"/>
      <c r="VA3" s="1"/>
      <c r="VB3" s="1"/>
      <c r="VC3" s="1"/>
      <c r="VD3" s="1"/>
      <c r="VE3" s="1"/>
      <c r="VF3" s="1"/>
      <c r="VG3" s="1"/>
      <c r="VH3" s="1"/>
      <c r="VI3" s="1"/>
      <c r="VJ3" s="1"/>
      <c r="VK3" s="1"/>
      <c r="VL3" s="1"/>
      <c r="VM3" s="1"/>
      <c r="VN3" s="1"/>
      <c r="VO3" s="1"/>
      <c r="VP3" s="1"/>
      <c r="VQ3" s="1"/>
      <c r="VR3" s="1"/>
      <c r="VS3" s="1"/>
      <c r="VT3" s="1"/>
      <c r="VU3" s="1"/>
      <c r="VV3" s="1"/>
      <c r="VW3" s="1"/>
      <c r="VX3" s="1"/>
      <c r="VY3" s="1"/>
      <c r="VZ3" s="1"/>
      <c r="WA3" s="1"/>
      <c r="WB3" s="1"/>
      <c r="WC3" s="1"/>
      <c r="WD3" s="1"/>
      <c r="WE3" s="1"/>
      <c r="WF3" s="1"/>
      <c r="WG3" s="1"/>
      <c r="WH3" s="1"/>
      <c r="WI3" s="1"/>
      <c r="WJ3" s="1"/>
      <c r="WK3" s="1"/>
      <c r="WL3" s="1"/>
      <c r="WM3" s="1"/>
      <c r="WN3" s="1"/>
      <c r="WO3" s="1"/>
      <c r="WP3" s="1"/>
      <c r="WQ3" s="1"/>
      <c r="WR3" s="1"/>
      <c r="WS3" s="1"/>
      <c r="WT3" s="1"/>
      <c r="WU3" s="1"/>
      <c r="WV3" s="1"/>
      <c r="WW3" s="1"/>
      <c r="WX3" s="1"/>
      <c r="WY3" s="1"/>
      <c r="WZ3" s="1"/>
      <c r="XA3" s="1"/>
      <c r="XB3" s="1"/>
      <c r="XC3" s="1"/>
      <c r="XD3" s="1"/>
      <c r="XE3" s="1"/>
      <c r="XF3" s="1"/>
      <c r="XG3" s="1"/>
      <c r="XH3" s="1"/>
      <c r="XI3" s="1"/>
      <c r="XJ3" s="1"/>
      <c r="XK3" s="1"/>
      <c r="XL3" s="1"/>
      <c r="XM3" s="1"/>
      <c r="XN3" s="1"/>
      <c r="XO3" s="1"/>
      <c r="XP3" s="1"/>
      <c r="XQ3" s="1"/>
      <c r="XR3" s="1"/>
      <c r="XS3" s="1"/>
      <c r="XT3" s="1"/>
      <c r="XU3" s="1"/>
      <c r="XV3" s="1"/>
      <c r="XW3" s="1"/>
      <c r="XX3" s="1"/>
      <c r="XY3" s="1"/>
      <c r="XZ3" s="1"/>
      <c r="YA3" s="1"/>
      <c r="YB3" s="1"/>
      <c r="YC3" s="1"/>
      <c r="YD3" s="1"/>
      <c r="YE3" s="1"/>
      <c r="YF3" s="1"/>
      <c r="YG3" s="1"/>
      <c r="YH3" s="1"/>
      <c r="YI3" s="1"/>
      <c r="YJ3" s="1"/>
      <c r="YK3" s="1"/>
      <c r="YL3" s="1"/>
      <c r="YM3" s="1"/>
      <c r="YN3" s="1"/>
      <c r="YO3" s="1"/>
      <c r="YP3" s="1"/>
      <c r="YQ3" s="1"/>
      <c r="YR3" s="1"/>
      <c r="YS3" s="1"/>
      <c r="YT3" s="1"/>
      <c r="YU3" s="1"/>
      <c r="YV3" s="1"/>
      <c r="YW3" s="1"/>
      <c r="YX3" s="1"/>
      <c r="YY3" s="1"/>
      <c r="YZ3" s="1"/>
      <c r="ZA3" s="1"/>
      <c r="ZB3" s="1"/>
      <c r="ZC3" s="1"/>
      <c r="ZD3" s="1"/>
      <c r="ZE3" s="1"/>
      <c r="ZF3" s="1"/>
      <c r="ZG3" s="1"/>
      <c r="ZH3" s="1"/>
      <c r="ZI3" s="1"/>
      <c r="ZJ3" s="1"/>
      <c r="ZK3" s="1"/>
      <c r="ZL3" s="1"/>
      <c r="ZM3" s="1"/>
      <c r="ZN3" s="1"/>
      <c r="ZO3" s="1"/>
      <c r="ZP3" s="1"/>
      <c r="ZQ3" s="1"/>
      <c r="ZR3" s="1"/>
      <c r="ZS3" s="1"/>
      <c r="ZT3" s="1"/>
      <c r="ZU3" s="1"/>
      <c r="ZV3" s="1"/>
      <c r="ZW3" s="1"/>
      <c r="ZX3" s="1"/>
      <c r="ZY3" s="1"/>
      <c r="ZZ3" s="1"/>
      <c r="AAA3" s="1"/>
      <c r="AAB3" s="1"/>
      <c r="AAC3" s="1"/>
      <c r="AAD3" s="1"/>
      <c r="AAE3" s="1"/>
      <c r="AAF3" s="1"/>
      <c r="AAG3" s="1"/>
      <c r="AAH3" s="1"/>
      <c r="AAI3" s="1"/>
      <c r="AAJ3" s="1"/>
      <c r="AAK3" s="1"/>
      <c r="AAL3" s="66"/>
    </row>
    <row r="4" spans="1:714" ht="13.5" customHeight="1">
      <c r="A4" s="377" t="s">
        <v>209</v>
      </c>
      <c r="B4" s="367"/>
      <c r="C4" s="378" t="s">
        <v>19</v>
      </c>
      <c r="D4" s="367"/>
      <c r="E4" s="367"/>
      <c r="F4" s="378">
        <v>9</v>
      </c>
      <c r="G4" s="379"/>
      <c r="H4" s="366"/>
      <c r="I4" s="367"/>
      <c r="J4" s="367"/>
      <c r="K4" s="368"/>
      <c r="L4" s="6"/>
      <c r="M4" s="375"/>
      <c r="N4" s="275"/>
      <c r="O4" s="275"/>
      <c r="P4" s="275"/>
      <c r="Q4" s="275"/>
      <c r="R4" s="275"/>
      <c r="S4" s="275"/>
      <c r="T4" s="275"/>
      <c r="U4" s="276"/>
      <c r="V4" s="6"/>
      <c r="W4" s="381"/>
      <c r="X4" s="186"/>
      <c r="Y4" s="186"/>
      <c r="Z4" s="186"/>
      <c r="AA4" s="187"/>
      <c r="AB4" s="6"/>
      <c r="AC4" s="6"/>
      <c r="AD4" s="6"/>
      <c r="AE4" s="6"/>
      <c r="AF4" s="6"/>
      <c r="AG4" s="6"/>
      <c r="AH4" s="6"/>
      <c r="AI4" s="6"/>
      <c r="AJ4" s="6"/>
      <c r="AK4" s="6"/>
      <c r="AL4" s="6"/>
      <c r="AM4" s="6"/>
      <c r="AN4" s="6"/>
      <c r="AO4" s="1"/>
      <c r="AP4" s="37"/>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c r="IW4" s="1"/>
      <c r="IX4" s="1"/>
      <c r="IY4" s="1"/>
      <c r="IZ4" s="1"/>
      <c r="JA4" s="1"/>
      <c r="JB4" s="1"/>
      <c r="JC4" s="1"/>
      <c r="JD4" s="1"/>
      <c r="JE4" s="1"/>
      <c r="JF4" s="1"/>
      <c r="JG4" s="1"/>
      <c r="JH4" s="1"/>
      <c r="JI4" s="1"/>
      <c r="JJ4" s="1"/>
      <c r="JK4" s="1"/>
      <c r="JL4" s="1"/>
      <c r="JM4" s="1"/>
      <c r="JN4" s="1"/>
      <c r="JO4" s="1"/>
      <c r="JP4" s="1"/>
      <c r="JQ4" s="1"/>
      <c r="JR4" s="1"/>
      <c r="JS4" s="1"/>
      <c r="JT4" s="1"/>
      <c r="JU4" s="1"/>
      <c r="JV4" s="1"/>
      <c r="JW4" s="1"/>
      <c r="JX4" s="1"/>
      <c r="JY4" s="1"/>
      <c r="JZ4" s="1"/>
      <c r="KA4" s="1"/>
      <c r="KB4" s="1"/>
      <c r="KC4" s="1"/>
      <c r="KD4" s="1"/>
      <c r="KE4" s="1"/>
      <c r="KF4" s="1"/>
      <c r="KG4" s="1"/>
      <c r="KH4" s="1"/>
      <c r="KI4" s="1"/>
      <c r="KJ4" s="1"/>
      <c r="KK4" s="1"/>
      <c r="KL4" s="1"/>
      <c r="KM4" s="1"/>
      <c r="KN4" s="1"/>
      <c r="KO4" s="1"/>
      <c r="KP4" s="1"/>
      <c r="KQ4" s="1"/>
      <c r="KR4" s="1"/>
      <c r="KS4" s="1"/>
      <c r="KT4" s="1"/>
      <c r="KU4" s="1"/>
      <c r="KV4" s="1"/>
      <c r="KW4" s="1"/>
      <c r="KX4" s="1"/>
      <c r="KY4" s="1"/>
      <c r="KZ4" s="1"/>
      <c r="LA4" s="1"/>
      <c r="LB4" s="1"/>
      <c r="LC4" s="1"/>
      <c r="LD4" s="1"/>
      <c r="LE4" s="1"/>
      <c r="LF4" s="1"/>
      <c r="LG4" s="1"/>
      <c r="LH4" s="1"/>
      <c r="LI4" s="1"/>
      <c r="LJ4" s="1"/>
      <c r="LK4" s="1"/>
      <c r="LL4" s="1"/>
      <c r="LM4" s="1"/>
      <c r="LN4" s="1"/>
      <c r="LO4" s="1"/>
      <c r="LP4" s="1"/>
      <c r="LQ4" s="1"/>
      <c r="LR4" s="1"/>
      <c r="LS4" s="1"/>
      <c r="LT4" s="1"/>
      <c r="LU4" s="1"/>
      <c r="LV4" s="1"/>
      <c r="LW4" s="1"/>
      <c r="LX4" s="1"/>
      <c r="LY4" s="1"/>
      <c r="LZ4" s="1"/>
      <c r="MA4" s="1"/>
      <c r="MB4" s="1"/>
      <c r="MC4" s="1"/>
      <c r="MD4" s="1"/>
      <c r="ME4" s="1"/>
      <c r="MF4" s="1"/>
      <c r="MG4" s="1"/>
      <c r="MH4" s="1"/>
      <c r="MI4" s="1"/>
      <c r="MJ4" s="1"/>
      <c r="MK4" s="1"/>
      <c r="ML4" s="1"/>
      <c r="MM4" s="1"/>
      <c r="MN4" s="1"/>
      <c r="MO4" s="1"/>
      <c r="MP4" s="1"/>
      <c r="MQ4" s="1"/>
      <c r="MR4" s="1"/>
      <c r="MS4" s="1"/>
      <c r="MT4" s="1"/>
      <c r="MU4" s="1"/>
      <c r="MV4" s="1"/>
      <c r="MW4" s="1"/>
      <c r="MX4" s="1"/>
      <c r="MY4" s="1"/>
      <c r="MZ4" s="1"/>
      <c r="NA4" s="1"/>
      <c r="NB4" s="1"/>
      <c r="NC4" s="1"/>
      <c r="ND4" s="1"/>
      <c r="NE4" s="1"/>
      <c r="NF4" s="1"/>
      <c r="NG4" s="1"/>
      <c r="NH4" s="1"/>
      <c r="NI4" s="1"/>
      <c r="NJ4" s="1"/>
      <c r="NK4" s="1"/>
      <c r="NL4" s="1"/>
      <c r="NM4" s="1"/>
      <c r="NN4" s="1"/>
      <c r="NO4" s="1"/>
      <c r="NP4" s="1"/>
      <c r="NQ4" s="1"/>
      <c r="NR4" s="1"/>
      <c r="NS4" s="1"/>
      <c r="NT4" s="1"/>
      <c r="NU4" s="1"/>
      <c r="NV4" s="1"/>
      <c r="NW4" s="1"/>
      <c r="NX4" s="1"/>
      <c r="NY4" s="1"/>
      <c r="NZ4" s="1"/>
      <c r="OA4" s="1"/>
      <c r="OB4" s="1"/>
      <c r="OC4" s="1"/>
      <c r="OD4" s="1"/>
      <c r="OE4" s="1"/>
      <c r="OF4" s="1"/>
      <c r="OG4" s="1"/>
      <c r="OH4" s="1"/>
      <c r="OI4" s="1"/>
      <c r="OJ4" s="1"/>
      <c r="OK4" s="1"/>
      <c r="OL4" s="1"/>
      <c r="OM4" s="1"/>
      <c r="ON4" s="1"/>
      <c r="OO4" s="1"/>
      <c r="OP4" s="1"/>
      <c r="OQ4" s="1"/>
      <c r="OR4" s="1"/>
      <c r="OS4" s="1"/>
      <c r="OT4" s="1"/>
      <c r="OU4" s="1"/>
      <c r="OV4" s="1"/>
      <c r="OW4" s="1"/>
      <c r="OX4" s="1"/>
      <c r="OY4" s="1"/>
      <c r="OZ4" s="1"/>
      <c r="PA4" s="1"/>
      <c r="PB4" s="1"/>
      <c r="PC4" s="1"/>
      <c r="PD4" s="1"/>
      <c r="PE4" s="1"/>
      <c r="PF4" s="1"/>
      <c r="PG4" s="1"/>
      <c r="PH4" s="1"/>
      <c r="PI4" s="1"/>
      <c r="PJ4" s="1"/>
      <c r="PK4" s="1"/>
      <c r="PL4" s="1"/>
      <c r="PM4" s="1"/>
      <c r="PN4" s="1"/>
      <c r="PO4" s="1"/>
      <c r="PP4" s="1"/>
      <c r="PQ4" s="1"/>
      <c r="PR4" s="1"/>
      <c r="PS4" s="1"/>
      <c r="PT4" s="1"/>
      <c r="PU4" s="1"/>
      <c r="PV4" s="1"/>
      <c r="PW4" s="1"/>
      <c r="PX4" s="1"/>
      <c r="PY4" s="1"/>
      <c r="PZ4" s="1"/>
      <c r="QA4" s="1"/>
      <c r="QB4" s="1"/>
      <c r="QC4" s="1"/>
      <c r="QD4" s="1"/>
      <c r="QE4" s="1"/>
      <c r="QF4" s="1"/>
      <c r="QG4" s="1"/>
      <c r="QH4" s="1"/>
      <c r="QI4" s="1"/>
      <c r="QJ4" s="1"/>
      <c r="QK4" s="1"/>
      <c r="QL4" s="1"/>
      <c r="QM4" s="1"/>
      <c r="QN4" s="1"/>
      <c r="QO4" s="1"/>
      <c r="QP4" s="1"/>
      <c r="QQ4" s="1"/>
      <c r="QR4" s="1"/>
      <c r="QS4" s="1"/>
      <c r="QT4" s="1"/>
      <c r="QU4" s="1"/>
      <c r="QV4" s="1"/>
      <c r="QW4" s="1"/>
      <c r="QX4" s="1"/>
      <c r="QY4" s="1"/>
      <c r="QZ4" s="1"/>
      <c r="RA4" s="1"/>
      <c r="RB4" s="1"/>
      <c r="RC4" s="1"/>
      <c r="RD4" s="1"/>
      <c r="RE4" s="1"/>
      <c r="RF4" s="1"/>
      <c r="RG4" s="1"/>
      <c r="RH4" s="1"/>
      <c r="RI4" s="1"/>
      <c r="RJ4" s="1"/>
      <c r="RK4" s="1"/>
      <c r="RL4" s="1"/>
      <c r="RM4" s="1"/>
      <c r="RN4" s="1"/>
      <c r="RO4" s="1"/>
      <c r="RP4" s="1"/>
      <c r="RQ4" s="1"/>
      <c r="RR4" s="1"/>
      <c r="RS4" s="1"/>
      <c r="RT4" s="1"/>
      <c r="RU4" s="1"/>
      <c r="RV4" s="1"/>
      <c r="RW4" s="1"/>
      <c r="RX4" s="1"/>
      <c r="RY4" s="1"/>
      <c r="RZ4" s="1"/>
      <c r="SA4" s="1"/>
      <c r="SB4" s="1"/>
      <c r="SC4" s="1"/>
      <c r="SD4" s="1"/>
      <c r="SE4" s="1"/>
      <c r="SF4" s="1"/>
      <c r="SG4" s="1"/>
      <c r="SH4" s="1"/>
      <c r="SI4" s="1"/>
      <c r="SJ4" s="1"/>
      <c r="SK4" s="1"/>
      <c r="SL4" s="1"/>
      <c r="SM4" s="1"/>
      <c r="SN4" s="1"/>
      <c r="SO4" s="1"/>
      <c r="SP4" s="1"/>
      <c r="SQ4" s="1"/>
      <c r="SR4" s="1"/>
      <c r="SS4" s="1"/>
      <c r="ST4" s="1"/>
      <c r="SU4" s="1"/>
      <c r="SV4" s="1"/>
      <c r="SW4" s="1"/>
      <c r="SX4" s="1"/>
      <c r="SY4" s="1"/>
      <c r="SZ4" s="1"/>
      <c r="TA4" s="1"/>
      <c r="TB4" s="1"/>
      <c r="TC4" s="1"/>
      <c r="TD4" s="1"/>
      <c r="TE4" s="1"/>
      <c r="TF4" s="1"/>
      <c r="TG4" s="1"/>
      <c r="TH4" s="1"/>
      <c r="TI4" s="1"/>
      <c r="TJ4" s="1"/>
      <c r="TK4" s="1"/>
      <c r="TL4" s="1"/>
      <c r="TM4" s="1"/>
      <c r="TN4" s="1"/>
      <c r="TO4" s="1"/>
      <c r="TP4" s="1"/>
      <c r="TQ4" s="1"/>
      <c r="TR4" s="1"/>
      <c r="TS4" s="1"/>
      <c r="TT4" s="1"/>
      <c r="TU4" s="1"/>
      <c r="TV4" s="1"/>
      <c r="TW4" s="1"/>
      <c r="TX4" s="1"/>
      <c r="TY4" s="1"/>
      <c r="TZ4" s="1"/>
      <c r="UA4" s="1"/>
      <c r="UB4" s="1"/>
      <c r="UC4" s="1"/>
      <c r="UD4" s="1"/>
      <c r="UE4" s="1"/>
      <c r="UF4" s="1"/>
      <c r="UG4" s="1"/>
      <c r="UH4" s="1"/>
      <c r="UI4" s="1"/>
      <c r="UJ4" s="1"/>
      <c r="UK4" s="1"/>
      <c r="UL4" s="1"/>
      <c r="UM4" s="1"/>
      <c r="UN4" s="1"/>
      <c r="UO4" s="1"/>
      <c r="UP4" s="1"/>
      <c r="UQ4" s="1"/>
      <c r="UR4" s="1"/>
      <c r="US4" s="1"/>
      <c r="UT4" s="1"/>
      <c r="UU4" s="1"/>
      <c r="UV4" s="1"/>
      <c r="UW4" s="1"/>
      <c r="UX4" s="1"/>
      <c r="UY4" s="1"/>
      <c r="UZ4" s="1"/>
      <c r="VA4" s="1"/>
      <c r="VB4" s="1"/>
      <c r="VC4" s="1"/>
      <c r="VD4" s="1"/>
      <c r="VE4" s="1"/>
      <c r="VF4" s="1"/>
      <c r="VG4" s="1"/>
      <c r="VH4" s="1"/>
      <c r="VI4" s="1"/>
      <c r="VJ4" s="1"/>
      <c r="VK4" s="1"/>
      <c r="VL4" s="1"/>
      <c r="VM4" s="1"/>
      <c r="VN4" s="1"/>
      <c r="VO4" s="1"/>
      <c r="VP4" s="1"/>
      <c r="VQ4" s="1"/>
      <c r="VR4" s="1"/>
      <c r="VS4" s="1"/>
      <c r="VT4" s="1"/>
      <c r="VU4" s="1"/>
      <c r="VV4" s="1"/>
      <c r="VW4" s="1"/>
      <c r="VX4" s="1"/>
      <c r="VY4" s="1"/>
      <c r="VZ4" s="1"/>
      <c r="WA4" s="1"/>
      <c r="WB4" s="1"/>
      <c r="WC4" s="1"/>
      <c r="WD4" s="1"/>
      <c r="WE4" s="1"/>
      <c r="WF4" s="1"/>
      <c r="WG4" s="1"/>
      <c r="WH4" s="1"/>
      <c r="WI4" s="1"/>
      <c r="WJ4" s="1"/>
      <c r="WK4" s="1"/>
      <c r="WL4" s="1"/>
      <c r="WM4" s="1"/>
      <c r="WN4" s="1"/>
      <c r="WO4" s="1"/>
      <c r="WP4" s="1"/>
      <c r="WQ4" s="1"/>
      <c r="WR4" s="1"/>
      <c r="WS4" s="1"/>
      <c r="WT4" s="1"/>
      <c r="WU4" s="1"/>
      <c r="WV4" s="1"/>
      <c r="WW4" s="1"/>
      <c r="WX4" s="1"/>
      <c r="WY4" s="1"/>
      <c r="WZ4" s="1"/>
      <c r="XA4" s="1"/>
      <c r="XB4" s="1"/>
      <c r="XC4" s="1"/>
      <c r="XD4" s="1"/>
      <c r="XE4" s="1"/>
      <c r="XF4" s="1"/>
      <c r="XG4" s="1"/>
      <c r="XH4" s="1"/>
      <c r="XI4" s="1"/>
      <c r="XJ4" s="1"/>
      <c r="XK4" s="1"/>
      <c r="XL4" s="1"/>
      <c r="XM4" s="1"/>
      <c r="XN4" s="1"/>
      <c r="XO4" s="1"/>
      <c r="XP4" s="1"/>
      <c r="XQ4" s="1"/>
      <c r="XR4" s="1"/>
      <c r="XS4" s="1"/>
      <c r="XT4" s="1"/>
      <c r="XU4" s="1"/>
      <c r="XV4" s="1"/>
      <c r="XW4" s="1"/>
      <c r="XX4" s="1"/>
      <c r="XY4" s="1"/>
      <c r="XZ4" s="1"/>
      <c r="YA4" s="1"/>
      <c r="YB4" s="1"/>
      <c r="YC4" s="1"/>
      <c r="YD4" s="1"/>
      <c r="YE4" s="1"/>
      <c r="YF4" s="1"/>
      <c r="YG4" s="1"/>
      <c r="YH4" s="1"/>
      <c r="YI4" s="1"/>
      <c r="YJ4" s="1"/>
      <c r="YK4" s="1"/>
      <c r="YL4" s="1"/>
      <c r="YM4" s="1"/>
      <c r="YN4" s="1"/>
      <c r="YO4" s="1"/>
      <c r="YP4" s="1"/>
      <c r="YQ4" s="1"/>
      <c r="YR4" s="1"/>
      <c r="YS4" s="1"/>
      <c r="YT4" s="1"/>
      <c r="YU4" s="1"/>
      <c r="YV4" s="1"/>
      <c r="YW4" s="1"/>
      <c r="YX4" s="1"/>
      <c r="YY4" s="1"/>
      <c r="YZ4" s="1"/>
      <c r="ZA4" s="1"/>
      <c r="ZB4" s="1"/>
      <c r="ZC4" s="1"/>
      <c r="ZD4" s="1"/>
      <c r="ZE4" s="1"/>
      <c r="ZF4" s="1"/>
      <c r="ZG4" s="1"/>
      <c r="ZH4" s="1"/>
      <c r="ZI4" s="1"/>
      <c r="ZJ4" s="1"/>
      <c r="ZK4" s="1"/>
      <c r="ZL4" s="1"/>
      <c r="ZM4" s="1"/>
      <c r="ZN4" s="1"/>
      <c r="ZO4" s="1"/>
      <c r="ZP4" s="1"/>
      <c r="ZQ4" s="1"/>
      <c r="ZR4" s="1"/>
      <c r="ZS4" s="1"/>
      <c r="ZT4" s="1"/>
      <c r="ZU4" s="1"/>
      <c r="ZV4" s="1"/>
      <c r="ZW4" s="1"/>
      <c r="ZX4" s="1"/>
      <c r="ZY4" s="1"/>
      <c r="ZZ4" s="1"/>
      <c r="AAA4" s="1"/>
      <c r="AAB4" s="1"/>
      <c r="AAC4" s="1"/>
      <c r="AAD4" s="1"/>
      <c r="AAE4" s="1"/>
      <c r="AAF4" s="1"/>
      <c r="AAG4" s="1"/>
      <c r="AAH4" s="1"/>
      <c r="AAI4" s="1"/>
      <c r="AAJ4" s="1"/>
      <c r="AAK4" s="1"/>
      <c r="AAL4" s="66"/>
    </row>
    <row r="5" spans="1:714" ht="4.5" customHeight="1">
      <c r="A5" s="394"/>
      <c r="B5" s="278"/>
      <c r="C5" s="278"/>
      <c r="D5" s="278"/>
      <c r="E5" s="278"/>
      <c r="F5" s="278"/>
      <c r="G5" s="278"/>
      <c r="H5" s="278"/>
      <c r="I5" s="278"/>
      <c r="J5" s="278"/>
      <c r="K5" s="278"/>
      <c r="L5" s="6"/>
      <c r="M5" s="6"/>
      <c r="N5" s="6"/>
      <c r="O5" s="6"/>
      <c r="P5" s="6"/>
      <c r="Q5" s="6"/>
      <c r="R5" s="6"/>
      <c r="S5" s="6"/>
      <c r="T5" s="6"/>
      <c r="U5" s="6"/>
      <c r="V5" s="6"/>
      <c r="W5" s="6"/>
      <c r="X5" s="6"/>
      <c r="Y5" s="6"/>
      <c r="Z5" s="6"/>
      <c r="AA5" s="6"/>
      <c r="AB5" s="6"/>
      <c r="AC5" s="6"/>
      <c r="AD5" s="6"/>
      <c r="AE5" s="6"/>
      <c r="AF5" s="6"/>
      <c r="AG5" s="6"/>
      <c r="AH5" s="6"/>
      <c r="AI5" s="6"/>
      <c r="AJ5" s="6"/>
      <c r="AK5" s="6"/>
      <c r="AL5" s="6"/>
      <c r="AM5" s="6"/>
      <c r="AN5" s="6"/>
      <c r="AO5" s="1"/>
      <c r="AP5" s="37"/>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c r="IW5" s="1"/>
      <c r="IX5" s="1"/>
      <c r="IY5" s="1"/>
      <c r="IZ5" s="1"/>
      <c r="JA5" s="1"/>
      <c r="JB5" s="1"/>
      <c r="JC5" s="1"/>
      <c r="JD5" s="1"/>
      <c r="JE5" s="1"/>
      <c r="JF5" s="1"/>
      <c r="JG5" s="1"/>
      <c r="JH5" s="1"/>
      <c r="JI5" s="1"/>
      <c r="JJ5" s="1"/>
      <c r="JK5" s="1"/>
      <c r="JL5" s="1"/>
      <c r="JM5" s="1"/>
      <c r="JN5" s="1"/>
      <c r="JO5" s="1"/>
      <c r="JP5" s="1"/>
      <c r="JQ5" s="1"/>
      <c r="JR5" s="1"/>
      <c r="JS5" s="1"/>
      <c r="JT5" s="1"/>
      <c r="JU5" s="1"/>
      <c r="JV5" s="1"/>
      <c r="JW5" s="1"/>
      <c r="JX5" s="1"/>
      <c r="JY5" s="1"/>
      <c r="JZ5" s="1"/>
      <c r="KA5" s="1"/>
      <c r="KB5" s="1"/>
      <c r="KC5" s="1"/>
      <c r="KD5" s="1"/>
      <c r="KE5" s="1"/>
      <c r="KF5" s="1"/>
      <c r="KG5" s="1"/>
      <c r="KH5" s="1"/>
      <c r="KI5" s="1"/>
      <c r="KJ5" s="1"/>
      <c r="KK5" s="1"/>
      <c r="KL5" s="1"/>
      <c r="KM5" s="1"/>
      <c r="KN5" s="1"/>
      <c r="KO5" s="1"/>
      <c r="KP5" s="1"/>
      <c r="KQ5" s="1"/>
      <c r="KR5" s="1"/>
      <c r="KS5" s="1"/>
      <c r="KT5" s="1"/>
      <c r="KU5" s="1"/>
      <c r="KV5" s="1"/>
      <c r="KW5" s="1"/>
      <c r="KX5" s="1"/>
      <c r="KY5" s="1"/>
      <c r="KZ5" s="1"/>
      <c r="LA5" s="1"/>
      <c r="LB5" s="1"/>
      <c r="LC5" s="1"/>
      <c r="LD5" s="1"/>
      <c r="LE5" s="1"/>
      <c r="LF5" s="1"/>
      <c r="LG5" s="1"/>
      <c r="LH5" s="1"/>
      <c r="LI5" s="1"/>
      <c r="LJ5" s="1"/>
      <c r="LK5" s="1"/>
      <c r="LL5" s="1"/>
      <c r="LM5" s="1"/>
      <c r="LN5" s="1"/>
      <c r="LO5" s="1"/>
      <c r="LP5" s="1"/>
      <c r="LQ5" s="1"/>
      <c r="LR5" s="1"/>
      <c r="LS5" s="1"/>
      <c r="LT5" s="1"/>
      <c r="LU5" s="1"/>
      <c r="LV5" s="1"/>
      <c r="LW5" s="1"/>
      <c r="LX5" s="1"/>
      <c r="LY5" s="1"/>
      <c r="LZ5" s="1"/>
      <c r="MA5" s="1"/>
      <c r="MB5" s="1"/>
      <c r="MC5" s="1"/>
      <c r="MD5" s="1"/>
      <c r="ME5" s="1"/>
      <c r="MF5" s="1"/>
      <c r="MG5" s="1"/>
      <c r="MH5" s="1"/>
      <c r="MI5" s="1"/>
      <c r="MJ5" s="1"/>
      <c r="MK5" s="1"/>
      <c r="ML5" s="1"/>
      <c r="MM5" s="1"/>
      <c r="MN5" s="1"/>
      <c r="MO5" s="1"/>
      <c r="MP5" s="1"/>
      <c r="MQ5" s="1"/>
      <c r="MR5" s="1"/>
      <c r="MS5" s="1"/>
      <c r="MT5" s="1"/>
      <c r="MU5" s="1"/>
      <c r="MV5" s="1"/>
      <c r="MW5" s="1"/>
      <c r="MX5" s="1"/>
      <c r="MY5" s="1"/>
      <c r="MZ5" s="1"/>
      <c r="NA5" s="1"/>
      <c r="NB5" s="1"/>
      <c r="NC5" s="1"/>
      <c r="ND5" s="1"/>
      <c r="NE5" s="1"/>
      <c r="NF5" s="1"/>
      <c r="NG5" s="1"/>
      <c r="NH5" s="1"/>
      <c r="NI5" s="1"/>
      <c r="NJ5" s="1"/>
      <c r="NK5" s="1"/>
      <c r="NL5" s="1"/>
      <c r="NM5" s="1"/>
      <c r="NN5" s="1"/>
      <c r="NO5" s="1"/>
      <c r="NP5" s="1"/>
      <c r="NQ5" s="1"/>
      <c r="NR5" s="1"/>
      <c r="NS5" s="1"/>
      <c r="NT5" s="1"/>
      <c r="NU5" s="1"/>
      <c r="NV5" s="1"/>
      <c r="NW5" s="1"/>
      <c r="NX5" s="1"/>
      <c r="NY5" s="1"/>
      <c r="NZ5" s="1"/>
      <c r="OA5" s="1"/>
      <c r="OB5" s="1"/>
      <c r="OC5" s="1"/>
      <c r="OD5" s="1"/>
      <c r="OE5" s="1"/>
      <c r="OF5" s="1"/>
      <c r="OG5" s="1"/>
      <c r="OH5" s="1"/>
      <c r="OI5" s="1"/>
      <c r="OJ5" s="1"/>
      <c r="OK5" s="1"/>
      <c r="OL5" s="1"/>
      <c r="OM5" s="1"/>
      <c r="ON5" s="1"/>
      <c r="OO5" s="1"/>
      <c r="OP5" s="1"/>
      <c r="OQ5" s="1"/>
      <c r="OR5" s="1"/>
      <c r="OS5" s="1"/>
      <c r="OT5" s="1"/>
      <c r="OU5" s="1"/>
      <c r="OV5" s="1"/>
      <c r="OW5" s="1"/>
      <c r="OX5" s="1"/>
      <c r="OY5" s="1"/>
      <c r="OZ5" s="1"/>
      <c r="PA5" s="1"/>
      <c r="PB5" s="1"/>
      <c r="PC5" s="1"/>
      <c r="PD5" s="1"/>
      <c r="PE5" s="1"/>
      <c r="PF5" s="1"/>
      <c r="PG5" s="1"/>
      <c r="PH5" s="1"/>
      <c r="PI5" s="1"/>
      <c r="PJ5" s="1"/>
      <c r="PK5" s="1"/>
      <c r="PL5" s="1"/>
      <c r="PM5" s="1"/>
      <c r="PN5" s="1"/>
      <c r="PO5" s="1"/>
      <c r="PP5" s="1"/>
      <c r="PQ5" s="1"/>
      <c r="PR5" s="1"/>
      <c r="PS5" s="1"/>
      <c r="PT5" s="1"/>
      <c r="PU5" s="1"/>
      <c r="PV5" s="1"/>
      <c r="PW5" s="1"/>
      <c r="PX5" s="1"/>
      <c r="PY5" s="1"/>
      <c r="PZ5" s="1"/>
      <c r="QA5" s="1"/>
      <c r="QB5" s="1"/>
      <c r="QC5" s="1"/>
      <c r="QD5" s="1"/>
      <c r="QE5" s="1"/>
      <c r="QF5" s="1"/>
      <c r="QG5" s="1"/>
      <c r="QH5" s="1"/>
      <c r="QI5" s="1"/>
      <c r="QJ5" s="1"/>
      <c r="QK5" s="1"/>
      <c r="QL5" s="1"/>
      <c r="QM5" s="1"/>
      <c r="QN5" s="1"/>
      <c r="QO5" s="1"/>
      <c r="QP5" s="1"/>
      <c r="QQ5" s="1"/>
      <c r="QR5" s="1"/>
      <c r="QS5" s="1"/>
      <c r="QT5" s="1"/>
      <c r="QU5" s="1"/>
      <c r="QV5" s="1"/>
      <c r="QW5" s="1"/>
      <c r="QX5" s="1"/>
      <c r="QY5" s="1"/>
      <c r="QZ5" s="1"/>
      <c r="RA5" s="1"/>
      <c r="RB5" s="1"/>
      <c r="RC5" s="1"/>
      <c r="RD5" s="1"/>
      <c r="RE5" s="1"/>
      <c r="RF5" s="1"/>
      <c r="RG5" s="1"/>
      <c r="RH5" s="1"/>
      <c r="RI5" s="1"/>
      <c r="RJ5" s="1"/>
      <c r="RK5" s="1"/>
      <c r="RL5" s="1"/>
      <c r="RM5" s="1"/>
      <c r="RN5" s="1"/>
      <c r="RO5" s="1"/>
      <c r="RP5" s="1"/>
      <c r="RQ5" s="1"/>
      <c r="RR5" s="1"/>
      <c r="RS5" s="1"/>
      <c r="RT5" s="1"/>
      <c r="RU5" s="1"/>
      <c r="RV5" s="1"/>
      <c r="RW5" s="1"/>
      <c r="RX5" s="1"/>
      <c r="RY5" s="1"/>
      <c r="RZ5" s="1"/>
      <c r="SA5" s="1"/>
      <c r="SB5" s="1"/>
      <c r="SC5" s="1"/>
      <c r="SD5" s="1"/>
      <c r="SE5" s="1"/>
      <c r="SF5" s="1"/>
      <c r="SG5" s="1"/>
      <c r="SH5" s="1"/>
      <c r="SI5" s="1"/>
      <c r="SJ5" s="1"/>
      <c r="SK5" s="1"/>
      <c r="SL5" s="1"/>
      <c r="SM5" s="1"/>
      <c r="SN5" s="1"/>
      <c r="SO5" s="1"/>
      <c r="SP5" s="1"/>
      <c r="SQ5" s="1"/>
      <c r="SR5" s="1"/>
      <c r="SS5" s="1"/>
      <c r="ST5" s="1"/>
      <c r="SU5" s="1"/>
      <c r="SV5" s="1"/>
      <c r="SW5" s="1"/>
      <c r="SX5" s="1"/>
      <c r="SY5" s="1"/>
      <c r="SZ5" s="1"/>
      <c r="TA5" s="1"/>
      <c r="TB5" s="1"/>
      <c r="TC5" s="1"/>
      <c r="TD5" s="1"/>
      <c r="TE5" s="1"/>
      <c r="TF5" s="1"/>
      <c r="TG5" s="1"/>
      <c r="TH5" s="1"/>
      <c r="TI5" s="1"/>
      <c r="TJ5" s="1"/>
      <c r="TK5" s="1"/>
      <c r="TL5" s="1"/>
      <c r="TM5" s="1"/>
      <c r="TN5" s="1"/>
      <c r="TO5" s="1"/>
      <c r="TP5" s="1"/>
      <c r="TQ5" s="1"/>
      <c r="TR5" s="1"/>
      <c r="TS5" s="1"/>
      <c r="TT5" s="1"/>
      <c r="TU5" s="1"/>
      <c r="TV5" s="1"/>
      <c r="TW5" s="1"/>
      <c r="TX5" s="1"/>
      <c r="TY5" s="1"/>
      <c r="TZ5" s="1"/>
      <c r="UA5" s="1"/>
      <c r="UB5" s="1"/>
      <c r="UC5" s="1"/>
      <c r="UD5" s="1"/>
      <c r="UE5" s="1"/>
      <c r="UF5" s="1"/>
      <c r="UG5" s="1"/>
      <c r="UH5" s="1"/>
      <c r="UI5" s="1"/>
      <c r="UJ5" s="1"/>
      <c r="UK5" s="1"/>
      <c r="UL5" s="1"/>
      <c r="UM5" s="1"/>
      <c r="UN5" s="1"/>
      <c r="UO5" s="1"/>
      <c r="UP5" s="1"/>
      <c r="UQ5" s="1"/>
      <c r="UR5" s="1"/>
      <c r="US5" s="1"/>
      <c r="UT5" s="1"/>
      <c r="UU5" s="1"/>
      <c r="UV5" s="1"/>
      <c r="UW5" s="1"/>
      <c r="UX5" s="1"/>
      <c r="UY5" s="1"/>
      <c r="UZ5" s="1"/>
      <c r="VA5" s="1"/>
      <c r="VB5" s="1"/>
      <c r="VC5" s="1"/>
      <c r="VD5" s="1"/>
      <c r="VE5" s="1"/>
      <c r="VF5" s="1"/>
      <c r="VG5" s="1"/>
      <c r="VH5" s="1"/>
      <c r="VI5" s="1"/>
      <c r="VJ5" s="1"/>
      <c r="VK5" s="1"/>
      <c r="VL5" s="1"/>
      <c r="VM5" s="1"/>
      <c r="VN5" s="1"/>
      <c r="VO5" s="1"/>
      <c r="VP5" s="1"/>
      <c r="VQ5" s="1"/>
      <c r="VR5" s="1"/>
      <c r="VS5" s="1"/>
      <c r="VT5" s="1"/>
      <c r="VU5" s="1"/>
      <c r="VV5" s="1"/>
      <c r="VW5" s="1"/>
      <c r="VX5" s="1"/>
      <c r="VY5" s="1"/>
      <c r="VZ5" s="1"/>
      <c r="WA5" s="1"/>
      <c r="WB5" s="1"/>
      <c r="WC5" s="1"/>
      <c r="WD5" s="1"/>
      <c r="WE5" s="1"/>
      <c r="WF5" s="1"/>
      <c r="WG5" s="1"/>
      <c r="WH5" s="1"/>
      <c r="WI5" s="1"/>
      <c r="WJ5" s="1"/>
      <c r="WK5" s="1"/>
      <c r="WL5" s="1"/>
      <c r="WM5" s="1"/>
      <c r="WN5" s="1"/>
      <c r="WO5" s="1"/>
      <c r="WP5" s="1"/>
      <c r="WQ5" s="1"/>
      <c r="WR5" s="1"/>
      <c r="WS5" s="1"/>
      <c r="WT5" s="1"/>
      <c r="WU5" s="1"/>
      <c r="WV5" s="1"/>
      <c r="WW5" s="1"/>
      <c r="WX5" s="1"/>
      <c r="WY5" s="1"/>
      <c r="WZ5" s="1"/>
      <c r="XA5" s="1"/>
      <c r="XB5" s="1"/>
      <c r="XC5" s="1"/>
      <c r="XD5" s="1"/>
      <c r="XE5" s="1"/>
      <c r="XF5" s="1"/>
      <c r="XG5" s="1"/>
      <c r="XH5" s="1"/>
      <c r="XI5" s="1"/>
      <c r="XJ5" s="1"/>
      <c r="XK5" s="1"/>
      <c r="XL5" s="1"/>
      <c r="XM5" s="1"/>
      <c r="XN5" s="1"/>
      <c r="XO5" s="1"/>
      <c r="XP5" s="1"/>
      <c r="XQ5" s="1"/>
      <c r="XR5" s="1"/>
      <c r="XS5" s="1"/>
      <c r="XT5" s="1"/>
      <c r="XU5" s="1"/>
      <c r="XV5" s="1"/>
      <c r="XW5" s="1"/>
      <c r="XX5" s="1"/>
      <c r="XY5" s="1"/>
      <c r="XZ5" s="1"/>
      <c r="YA5" s="1"/>
      <c r="YB5" s="1"/>
      <c r="YC5" s="1"/>
      <c r="YD5" s="1"/>
      <c r="YE5" s="1"/>
      <c r="YF5" s="1"/>
      <c r="YG5" s="1"/>
      <c r="YH5" s="1"/>
      <c r="YI5" s="1"/>
      <c r="YJ5" s="1"/>
      <c r="YK5" s="1"/>
      <c r="YL5" s="1"/>
      <c r="YM5" s="1"/>
      <c r="YN5" s="1"/>
      <c r="YO5" s="1"/>
      <c r="YP5" s="1"/>
      <c r="YQ5" s="1"/>
      <c r="YR5" s="1"/>
      <c r="YS5" s="1"/>
      <c r="YT5" s="1"/>
      <c r="YU5" s="1"/>
      <c r="YV5" s="1"/>
      <c r="YW5" s="1"/>
      <c r="YX5" s="1"/>
      <c r="YY5" s="1"/>
      <c r="YZ5" s="1"/>
      <c r="ZA5" s="1"/>
      <c r="ZB5" s="1"/>
      <c r="ZC5" s="1"/>
      <c r="ZD5" s="1"/>
      <c r="ZE5" s="1"/>
      <c r="ZF5" s="1"/>
      <c r="ZG5" s="1"/>
      <c r="ZH5" s="1"/>
      <c r="ZI5" s="1"/>
      <c r="ZJ5" s="1"/>
      <c r="ZK5" s="1"/>
      <c r="ZL5" s="1"/>
      <c r="ZM5" s="1"/>
      <c r="ZN5" s="1"/>
      <c r="ZO5" s="1"/>
      <c r="ZP5" s="1"/>
      <c r="ZQ5" s="1"/>
      <c r="ZR5" s="1"/>
      <c r="ZS5" s="1"/>
      <c r="ZT5" s="1"/>
      <c r="ZU5" s="1"/>
      <c r="ZV5" s="1"/>
      <c r="ZW5" s="1"/>
      <c r="ZX5" s="1"/>
      <c r="ZY5" s="1"/>
      <c r="ZZ5" s="1"/>
      <c r="AAA5" s="1"/>
      <c r="AAB5" s="1"/>
      <c r="AAC5" s="1"/>
      <c r="AAD5" s="1"/>
      <c r="AAE5" s="1"/>
      <c r="AAF5" s="1"/>
      <c r="AAG5" s="1"/>
      <c r="AAH5" s="1"/>
      <c r="AAI5" s="1"/>
      <c r="AAJ5" s="1"/>
      <c r="AAK5" s="1"/>
      <c r="AAL5" s="66"/>
    </row>
    <row r="6" spans="1:714" ht="26.25" customHeight="1">
      <c r="A6" s="395" t="s">
        <v>423</v>
      </c>
      <c r="B6" s="391"/>
      <c r="C6" s="67" t="s">
        <v>13</v>
      </c>
      <c r="D6" s="67" t="s">
        <v>210</v>
      </c>
      <c r="E6" s="384" t="s">
        <v>32</v>
      </c>
      <c r="F6" s="385"/>
      <c r="G6" s="385"/>
      <c r="H6" s="385"/>
      <c r="I6" s="385"/>
      <c r="J6" s="385"/>
      <c r="K6" s="385"/>
      <c r="L6" s="385"/>
      <c r="M6" s="385"/>
      <c r="N6" s="385"/>
      <c r="O6" s="385"/>
      <c r="P6" s="385"/>
      <c r="Q6" s="385"/>
      <c r="R6" s="385"/>
      <c r="S6" s="385"/>
      <c r="T6" s="385"/>
      <c r="U6" s="385"/>
      <c r="V6" s="385"/>
      <c r="W6" s="391"/>
      <c r="X6" s="384" t="s">
        <v>33</v>
      </c>
      <c r="Y6" s="385"/>
      <c r="Z6" s="385"/>
      <c r="AA6" s="386"/>
      <c r="AB6" s="6"/>
      <c r="AC6" s="6"/>
      <c r="AD6" s="6"/>
      <c r="AE6" s="6"/>
      <c r="AF6" s="6"/>
      <c r="AG6" s="6"/>
      <c r="AH6" s="6"/>
      <c r="AI6" s="6"/>
      <c r="AJ6" s="6"/>
      <c r="AK6" s="6"/>
      <c r="AL6" s="6"/>
      <c r="AM6" s="6"/>
      <c r="AN6" s="6"/>
      <c r="AO6" s="1"/>
      <c r="AP6" s="37"/>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c r="IW6" s="1"/>
      <c r="IX6" s="1"/>
      <c r="IY6" s="1"/>
      <c r="IZ6" s="1"/>
      <c r="JA6" s="1"/>
      <c r="JB6" s="1"/>
      <c r="JC6" s="1"/>
      <c r="JD6" s="1"/>
      <c r="JE6" s="1"/>
      <c r="JF6" s="1"/>
      <c r="JG6" s="1"/>
      <c r="JH6" s="1"/>
      <c r="JI6" s="1"/>
      <c r="JJ6" s="1"/>
      <c r="JK6" s="1"/>
      <c r="JL6" s="1"/>
      <c r="JM6" s="1"/>
      <c r="JN6" s="1"/>
      <c r="JO6" s="1"/>
      <c r="JP6" s="1"/>
      <c r="JQ6" s="1"/>
      <c r="JR6" s="1"/>
      <c r="JS6" s="1"/>
      <c r="JT6" s="1"/>
      <c r="JU6" s="1"/>
      <c r="JV6" s="1"/>
      <c r="JW6" s="1"/>
      <c r="JX6" s="1"/>
      <c r="JY6" s="1"/>
      <c r="JZ6" s="1"/>
      <c r="KA6" s="1"/>
      <c r="KB6" s="1"/>
      <c r="KC6" s="1"/>
      <c r="KD6" s="1"/>
      <c r="KE6" s="1"/>
      <c r="KF6" s="1"/>
      <c r="KG6" s="1"/>
      <c r="KH6" s="1"/>
      <c r="KI6" s="1"/>
      <c r="KJ6" s="1"/>
      <c r="KK6" s="1"/>
      <c r="KL6" s="1"/>
      <c r="KM6" s="1"/>
      <c r="KN6" s="1"/>
      <c r="KO6" s="1"/>
      <c r="KP6" s="1"/>
      <c r="KQ6" s="1"/>
      <c r="KR6" s="1"/>
      <c r="KS6" s="1"/>
      <c r="KT6" s="1"/>
      <c r="KU6" s="1"/>
      <c r="KV6" s="1"/>
      <c r="KW6" s="1"/>
      <c r="KX6" s="1"/>
      <c r="KY6" s="1"/>
      <c r="KZ6" s="1"/>
      <c r="LA6" s="1"/>
      <c r="LB6" s="1"/>
      <c r="LC6" s="1"/>
      <c r="LD6" s="1"/>
      <c r="LE6" s="1"/>
      <c r="LF6" s="1"/>
      <c r="LG6" s="1"/>
      <c r="LH6" s="1"/>
      <c r="LI6" s="1"/>
      <c r="LJ6" s="1"/>
      <c r="LK6" s="1"/>
      <c r="LL6" s="1"/>
      <c r="LM6" s="1"/>
      <c r="LN6" s="1"/>
      <c r="LO6" s="1"/>
      <c r="LP6" s="1"/>
      <c r="LQ6" s="1"/>
      <c r="LR6" s="1"/>
      <c r="LS6" s="1"/>
      <c r="LT6" s="1"/>
      <c r="LU6" s="1"/>
      <c r="LV6" s="1"/>
      <c r="LW6" s="1"/>
      <c r="LX6" s="1"/>
      <c r="LY6" s="1"/>
      <c r="LZ6" s="1"/>
      <c r="MA6" s="1"/>
      <c r="MB6" s="1"/>
      <c r="MC6" s="1"/>
      <c r="MD6" s="1"/>
      <c r="ME6" s="1"/>
      <c r="MF6" s="1"/>
      <c r="MG6" s="1"/>
      <c r="MH6" s="1"/>
      <c r="MI6" s="1"/>
      <c r="MJ6" s="1"/>
      <c r="MK6" s="1"/>
      <c r="ML6" s="1"/>
      <c r="MM6" s="1"/>
      <c r="MN6" s="1"/>
      <c r="MO6" s="1"/>
      <c r="MP6" s="1"/>
      <c r="MQ6" s="1"/>
      <c r="MR6" s="1"/>
      <c r="MS6" s="1"/>
      <c r="MT6" s="1"/>
      <c r="MU6" s="1"/>
      <c r="MV6" s="1"/>
      <c r="MW6" s="1"/>
      <c r="MX6" s="1"/>
      <c r="MY6" s="1"/>
      <c r="MZ6" s="1"/>
      <c r="NA6" s="1"/>
      <c r="NB6" s="1"/>
      <c r="NC6" s="1"/>
      <c r="ND6" s="1"/>
      <c r="NE6" s="1"/>
      <c r="NF6" s="1"/>
      <c r="NG6" s="1"/>
      <c r="NH6" s="1"/>
      <c r="NI6" s="1"/>
      <c r="NJ6" s="1"/>
      <c r="NK6" s="1"/>
      <c r="NL6" s="1"/>
      <c r="NM6" s="1"/>
      <c r="NN6" s="1"/>
      <c r="NO6" s="1"/>
      <c r="NP6" s="1"/>
      <c r="NQ6" s="1"/>
      <c r="NR6" s="1"/>
      <c r="NS6" s="1"/>
      <c r="NT6" s="1"/>
      <c r="NU6" s="1"/>
      <c r="NV6" s="1"/>
      <c r="NW6" s="1"/>
      <c r="NX6" s="1"/>
      <c r="NY6" s="1"/>
      <c r="NZ6" s="1"/>
      <c r="OA6" s="1"/>
      <c r="OB6" s="1"/>
      <c r="OC6" s="1"/>
      <c r="OD6" s="1"/>
      <c r="OE6" s="1"/>
      <c r="OF6" s="1"/>
      <c r="OG6" s="1"/>
      <c r="OH6" s="1"/>
      <c r="OI6" s="1"/>
      <c r="OJ6" s="1"/>
      <c r="OK6" s="1"/>
      <c r="OL6" s="1"/>
      <c r="OM6" s="1"/>
      <c r="ON6" s="1"/>
      <c r="OO6" s="1"/>
      <c r="OP6" s="1"/>
      <c r="OQ6" s="1"/>
      <c r="OR6" s="1"/>
      <c r="OS6" s="1"/>
      <c r="OT6" s="1"/>
      <c r="OU6" s="1"/>
      <c r="OV6" s="1"/>
      <c r="OW6" s="1"/>
      <c r="OX6" s="1"/>
      <c r="OY6" s="1"/>
      <c r="OZ6" s="1"/>
      <c r="PA6" s="1"/>
      <c r="PB6" s="1"/>
      <c r="PC6" s="1"/>
      <c r="PD6" s="1"/>
      <c r="PE6" s="1"/>
      <c r="PF6" s="1"/>
      <c r="PG6" s="1"/>
      <c r="PH6" s="1"/>
      <c r="PI6" s="1"/>
      <c r="PJ6" s="1"/>
      <c r="PK6" s="1"/>
      <c r="PL6" s="1"/>
      <c r="PM6" s="1"/>
      <c r="PN6" s="1"/>
      <c r="PO6" s="1"/>
      <c r="PP6" s="1"/>
      <c r="PQ6" s="1"/>
      <c r="PR6" s="1"/>
      <c r="PS6" s="1"/>
      <c r="PT6" s="1"/>
      <c r="PU6" s="1"/>
      <c r="PV6" s="1"/>
      <c r="PW6" s="1"/>
      <c r="PX6" s="1"/>
      <c r="PY6" s="1"/>
      <c r="PZ6" s="1"/>
      <c r="QA6" s="1"/>
      <c r="QB6" s="1"/>
      <c r="QC6" s="1"/>
      <c r="QD6" s="1"/>
      <c r="QE6" s="1"/>
      <c r="QF6" s="1"/>
      <c r="QG6" s="1"/>
      <c r="QH6" s="1"/>
      <c r="QI6" s="1"/>
      <c r="QJ6" s="1"/>
      <c r="QK6" s="1"/>
      <c r="QL6" s="1"/>
      <c r="QM6" s="1"/>
      <c r="QN6" s="1"/>
      <c r="QO6" s="1"/>
      <c r="QP6" s="1"/>
      <c r="QQ6" s="1"/>
      <c r="QR6" s="1"/>
      <c r="QS6" s="1"/>
      <c r="QT6" s="1"/>
      <c r="QU6" s="1"/>
      <c r="QV6" s="1"/>
      <c r="QW6" s="1"/>
      <c r="QX6" s="1"/>
      <c r="QY6" s="1"/>
      <c r="QZ6" s="1"/>
      <c r="RA6" s="1"/>
      <c r="RB6" s="1"/>
      <c r="RC6" s="1"/>
      <c r="RD6" s="1"/>
      <c r="RE6" s="1"/>
      <c r="RF6" s="1"/>
      <c r="RG6" s="1"/>
      <c r="RH6" s="1"/>
      <c r="RI6" s="1"/>
      <c r="RJ6" s="1"/>
      <c r="RK6" s="1"/>
      <c r="RL6" s="1"/>
      <c r="RM6" s="1"/>
      <c r="RN6" s="1"/>
      <c r="RO6" s="1"/>
      <c r="RP6" s="1"/>
      <c r="RQ6" s="1"/>
      <c r="RR6" s="1"/>
      <c r="RS6" s="1"/>
      <c r="RT6" s="1"/>
      <c r="RU6" s="1"/>
      <c r="RV6" s="1"/>
      <c r="RW6" s="1"/>
      <c r="RX6" s="1"/>
      <c r="RY6" s="1"/>
      <c r="RZ6" s="1"/>
      <c r="SA6" s="1"/>
      <c r="SB6" s="1"/>
      <c r="SC6" s="1"/>
      <c r="SD6" s="1"/>
      <c r="SE6" s="1"/>
      <c r="SF6" s="1"/>
      <c r="SG6" s="1"/>
      <c r="SH6" s="1"/>
      <c r="SI6" s="1"/>
      <c r="SJ6" s="1"/>
      <c r="SK6" s="1"/>
      <c r="SL6" s="1"/>
      <c r="SM6" s="1"/>
      <c r="SN6" s="1"/>
      <c r="SO6" s="1"/>
      <c r="SP6" s="1"/>
      <c r="SQ6" s="1"/>
      <c r="SR6" s="1"/>
      <c r="SS6" s="1"/>
      <c r="ST6" s="1"/>
      <c r="SU6" s="1"/>
      <c r="SV6" s="1"/>
      <c r="SW6" s="1"/>
      <c r="SX6" s="1"/>
      <c r="SY6" s="1"/>
      <c r="SZ6" s="1"/>
      <c r="TA6" s="1"/>
      <c r="TB6" s="1"/>
      <c r="TC6" s="1"/>
      <c r="TD6" s="1"/>
      <c r="TE6" s="1"/>
      <c r="TF6" s="1"/>
      <c r="TG6" s="1"/>
      <c r="TH6" s="1"/>
      <c r="TI6" s="1"/>
      <c r="TJ6" s="1"/>
      <c r="TK6" s="1"/>
      <c r="TL6" s="1"/>
      <c r="TM6" s="1"/>
      <c r="TN6" s="1"/>
      <c r="TO6" s="1"/>
      <c r="TP6" s="1"/>
      <c r="TQ6" s="1"/>
      <c r="TR6" s="1"/>
      <c r="TS6" s="1"/>
      <c r="TT6" s="1"/>
      <c r="TU6" s="1"/>
      <c r="TV6" s="1"/>
      <c r="TW6" s="1"/>
      <c r="TX6" s="1"/>
      <c r="TY6" s="1"/>
      <c r="TZ6" s="1"/>
      <c r="UA6" s="1"/>
      <c r="UB6" s="1"/>
      <c r="UC6" s="1"/>
      <c r="UD6" s="1"/>
      <c r="UE6" s="1"/>
      <c r="UF6" s="1"/>
      <c r="UG6" s="1"/>
      <c r="UH6" s="1"/>
      <c r="UI6" s="1"/>
      <c r="UJ6" s="1"/>
      <c r="UK6" s="1"/>
      <c r="UL6" s="1"/>
      <c r="UM6" s="1"/>
      <c r="UN6" s="1"/>
      <c r="UO6" s="1"/>
      <c r="UP6" s="1"/>
      <c r="UQ6" s="1"/>
      <c r="UR6" s="1"/>
      <c r="US6" s="1"/>
      <c r="UT6" s="1"/>
      <c r="UU6" s="1"/>
      <c r="UV6" s="1"/>
      <c r="UW6" s="1"/>
      <c r="UX6" s="1"/>
      <c r="UY6" s="1"/>
      <c r="UZ6" s="1"/>
      <c r="VA6" s="1"/>
      <c r="VB6" s="1"/>
      <c r="VC6" s="1"/>
      <c r="VD6" s="1"/>
      <c r="VE6" s="1"/>
      <c r="VF6" s="1"/>
      <c r="VG6" s="1"/>
      <c r="VH6" s="1"/>
      <c r="VI6" s="1"/>
      <c r="VJ6" s="1"/>
      <c r="VK6" s="1"/>
      <c r="VL6" s="1"/>
      <c r="VM6" s="1"/>
      <c r="VN6" s="1"/>
      <c r="VO6" s="1"/>
      <c r="VP6" s="1"/>
      <c r="VQ6" s="1"/>
      <c r="VR6" s="1"/>
      <c r="VS6" s="1"/>
      <c r="VT6" s="1"/>
      <c r="VU6" s="1"/>
      <c r="VV6" s="1"/>
      <c r="VW6" s="1"/>
      <c r="VX6" s="1"/>
      <c r="VY6" s="1"/>
      <c r="VZ6" s="1"/>
      <c r="WA6" s="1"/>
      <c r="WB6" s="1"/>
      <c r="WC6" s="1"/>
      <c r="WD6" s="1"/>
      <c r="WE6" s="1"/>
      <c r="WF6" s="1"/>
      <c r="WG6" s="1"/>
      <c r="WH6" s="1"/>
      <c r="WI6" s="1"/>
      <c r="WJ6" s="1"/>
      <c r="WK6" s="1"/>
      <c r="WL6" s="1"/>
      <c r="WM6" s="1"/>
      <c r="WN6" s="1"/>
      <c r="WO6" s="1"/>
      <c r="WP6" s="1"/>
      <c r="WQ6" s="1"/>
      <c r="WR6" s="1"/>
      <c r="WS6" s="1"/>
      <c r="WT6" s="1"/>
      <c r="WU6" s="1"/>
      <c r="WV6" s="1"/>
      <c r="WW6" s="1"/>
      <c r="WX6" s="1"/>
      <c r="WY6" s="1"/>
      <c r="WZ6" s="1"/>
      <c r="XA6" s="1"/>
      <c r="XB6" s="1"/>
      <c r="XC6" s="1"/>
      <c r="XD6" s="1"/>
      <c r="XE6" s="1"/>
      <c r="XF6" s="1"/>
      <c r="XG6" s="1"/>
      <c r="XH6" s="1"/>
      <c r="XI6" s="1"/>
      <c r="XJ6" s="1"/>
      <c r="XK6" s="1"/>
      <c r="XL6" s="1"/>
      <c r="XM6" s="1"/>
      <c r="XN6" s="1"/>
      <c r="XO6" s="1"/>
      <c r="XP6" s="1"/>
      <c r="XQ6" s="1"/>
      <c r="XR6" s="1"/>
      <c r="XS6" s="1"/>
      <c r="XT6" s="1"/>
      <c r="XU6" s="1"/>
      <c r="XV6" s="1"/>
      <c r="XW6" s="1"/>
      <c r="XX6" s="1"/>
      <c r="XY6" s="1"/>
      <c r="XZ6" s="1"/>
      <c r="YA6" s="1"/>
      <c r="YB6" s="1"/>
      <c r="YC6" s="1"/>
      <c r="YD6" s="1"/>
      <c r="YE6" s="1"/>
      <c r="YF6" s="1"/>
      <c r="YG6" s="1"/>
      <c r="YH6" s="1"/>
      <c r="YI6" s="1"/>
      <c r="YJ6" s="1"/>
      <c r="YK6" s="1"/>
      <c r="YL6" s="1"/>
      <c r="YM6" s="1"/>
      <c r="YN6" s="1"/>
      <c r="YO6" s="1"/>
      <c r="YP6" s="1"/>
      <c r="YQ6" s="1"/>
      <c r="YR6" s="1"/>
      <c r="YS6" s="1"/>
      <c r="YT6" s="1"/>
      <c r="YU6" s="1"/>
      <c r="YV6" s="1"/>
      <c r="YW6" s="1"/>
      <c r="YX6" s="1"/>
      <c r="YY6" s="1"/>
      <c r="YZ6" s="1"/>
      <c r="ZA6" s="1"/>
      <c r="ZB6" s="1"/>
      <c r="ZC6" s="1"/>
      <c r="ZD6" s="1"/>
      <c r="ZE6" s="1"/>
      <c r="ZF6" s="1"/>
      <c r="ZG6" s="1"/>
      <c r="ZH6" s="1"/>
      <c r="ZI6" s="1"/>
      <c r="ZJ6" s="1"/>
      <c r="ZK6" s="1"/>
      <c r="ZL6" s="1"/>
      <c r="ZM6" s="1"/>
      <c r="ZN6" s="1"/>
      <c r="ZO6" s="1"/>
      <c r="ZP6" s="1"/>
      <c r="ZQ6" s="1"/>
      <c r="ZR6" s="1"/>
      <c r="ZS6" s="1"/>
      <c r="ZT6" s="1"/>
      <c r="ZU6" s="1"/>
      <c r="ZV6" s="1"/>
      <c r="ZW6" s="1"/>
      <c r="ZX6" s="1"/>
      <c r="ZY6" s="1"/>
      <c r="ZZ6" s="1"/>
      <c r="AAA6" s="1"/>
      <c r="AAB6" s="1"/>
      <c r="AAC6" s="1"/>
      <c r="AAD6" s="1"/>
      <c r="AAE6" s="1"/>
      <c r="AAF6" s="1"/>
      <c r="AAG6" s="1"/>
      <c r="AAH6" s="1"/>
      <c r="AAI6" s="1"/>
      <c r="AAJ6" s="1"/>
      <c r="AAK6" s="1"/>
      <c r="AAL6" s="66"/>
    </row>
    <row r="7" spans="1:714" ht="45.75" customHeight="1">
      <c r="A7" s="393"/>
      <c r="B7" s="392"/>
      <c r="C7" s="68"/>
      <c r="D7" s="69"/>
      <c r="E7" s="442"/>
      <c r="F7" s="388"/>
      <c r="G7" s="388"/>
      <c r="H7" s="388"/>
      <c r="I7" s="388"/>
      <c r="J7" s="388"/>
      <c r="K7" s="388"/>
      <c r="L7" s="388"/>
      <c r="M7" s="388"/>
      <c r="N7" s="388"/>
      <c r="O7" s="388"/>
      <c r="P7" s="388"/>
      <c r="Q7" s="388"/>
      <c r="R7" s="388"/>
      <c r="S7" s="388"/>
      <c r="T7" s="388"/>
      <c r="U7" s="388"/>
      <c r="V7" s="388"/>
      <c r="W7" s="392"/>
      <c r="X7" s="387"/>
      <c r="Y7" s="388"/>
      <c r="Z7" s="388"/>
      <c r="AA7" s="389"/>
      <c r="AB7" s="6"/>
      <c r="AC7" s="6"/>
      <c r="AD7" s="6"/>
      <c r="AE7" s="6"/>
      <c r="AF7" s="6"/>
      <c r="AG7" s="6"/>
      <c r="AH7" s="6"/>
      <c r="AI7" s="6"/>
      <c r="AJ7" s="6"/>
      <c r="AK7" s="6"/>
      <c r="AL7" s="6"/>
      <c r="AM7" s="6"/>
      <c r="AN7" s="6"/>
      <c r="AO7" s="1"/>
      <c r="AP7" s="37"/>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c r="IW7" s="1"/>
      <c r="IX7" s="1"/>
      <c r="IY7" s="1"/>
      <c r="IZ7" s="1"/>
      <c r="JA7" s="1"/>
      <c r="JB7" s="1"/>
      <c r="JC7" s="1"/>
      <c r="JD7" s="1"/>
      <c r="JE7" s="1"/>
      <c r="JF7" s="1"/>
      <c r="JG7" s="1"/>
      <c r="JH7" s="1"/>
      <c r="JI7" s="1"/>
      <c r="JJ7" s="1"/>
      <c r="JK7" s="1"/>
      <c r="JL7" s="1"/>
      <c r="JM7" s="1"/>
      <c r="JN7" s="1"/>
      <c r="JO7" s="1"/>
      <c r="JP7" s="1"/>
      <c r="JQ7" s="1"/>
      <c r="JR7" s="1"/>
      <c r="JS7" s="1"/>
      <c r="JT7" s="1"/>
      <c r="JU7" s="1"/>
      <c r="JV7" s="1"/>
      <c r="JW7" s="1"/>
      <c r="JX7" s="1"/>
      <c r="JY7" s="1"/>
      <c r="JZ7" s="1"/>
      <c r="KA7" s="1"/>
      <c r="KB7" s="1"/>
      <c r="KC7" s="1"/>
      <c r="KD7" s="1"/>
      <c r="KE7" s="1"/>
      <c r="KF7" s="1"/>
      <c r="KG7" s="1"/>
      <c r="KH7" s="1"/>
      <c r="KI7" s="1"/>
      <c r="KJ7" s="1"/>
      <c r="KK7" s="1"/>
      <c r="KL7" s="1"/>
      <c r="KM7" s="1"/>
      <c r="KN7" s="1"/>
      <c r="KO7" s="1"/>
      <c r="KP7" s="1"/>
      <c r="KQ7" s="1"/>
      <c r="KR7" s="1"/>
      <c r="KS7" s="1"/>
      <c r="KT7" s="1"/>
      <c r="KU7" s="1"/>
      <c r="KV7" s="1"/>
      <c r="KW7" s="1"/>
      <c r="KX7" s="1"/>
      <c r="KY7" s="1"/>
      <c r="KZ7" s="1"/>
      <c r="LA7" s="1"/>
      <c r="LB7" s="1"/>
      <c r="LC7" s="1"/>
      <c r="LD7" s="1"/>
      <c r="LE7" s="1"/>
      <c r="LF7" s="1"/>
      <c r="LG7" s="1"/>
      <c r="LH7" s="1"/>
      <c r="LI7" s="1"/>
      <c r="LJ7" s="1"/>
      <c r="LK7" s="1"/>
      <c r="LL7" s="1"/>
      <c r="LM7" s="1"/>
      <c r="LN7" s="1"/>
      <c r="LO7" s="1"/>
      <c r="LP7" s="1"/>
      <c r="LQ7" s="1"/>
      <c r="LR7" s="1"/>
      <c r="LS7" s="1"/>
      <c r="LT7" s="1"/>
      <c r="LU7" s="1"/>
      <c r="LV7" s="1"/>
      <c r="LW7" s="1"/>
      <c r="LX7" s="1"/>
      <c r="LY7" s="1"/>
      <c r="LZ7" s="1"/>
      <c r="MA7" s="1"/>
      <c r="MB7" s="1"/>
      <c r="MC7" s="1"/>
      <c r="MD7" s="1"/>
      <c r="ME7" s="1"/>
      <c r="MF7" s="1"/>
      <c r="MG7" s="1"/>
      <c r="MH7" s="1"/>
      <c r="MI7" s="1"/>
      <c r="MJ7" s="1"/>
      <c r="MK7" s="1"/>
      <c r="ML7" s="1"/>
      <c r="MM7" s="1"/>
      <c r="MN7" s="1"/>
      <c r="MO7" s="1"/>
      <c r="MP7" s="1"/>
      <c r="MQ7" s="1"/>
      <c r="MR7" s="1"/>
      <c r="MS7" s="1"/>
      <c r="MT7" s="1"/>
      <c r="MU7" s="1"/>
      <c r="MV7" s="1"/>
      <c r="MW7" s="1"/>
      <c r="MX7" s="1"/>
      <c r="MY7" s="1"/>
      <c r="MZ7" s="1"/>
      <c r="NA7" s="1"/>
      <c r="NB7" s="1"/>
      <c r="NC7" s="1"/>
      <c r="ND7" s="1"/>
      <c r="NE7" s="1"/>
      <c r="NF7" s="1"/>
      <c r="NG7" s="1"/>
      <c r="NH7" s="1"/>
      <c r="NI7" s="1"/>
      <c r="NJ7" s="1"/>
      <c r="NK7" s="1"/>
      <c r="NL7" s="1"/>
      <c r="NM7" s="1"/>
      <c r="NN7" s="1"/>
      <c r="NO7" s="1"/>
      <c r="NP7" s="1"/>
      <c r="NQ7" s="1"/>
      <c r="NR7" s="1"/>
      <c r="NS7" s="1"/>
      <c r="NT7" s="1"/>
      <c r="NU7" s="1"/>
      <c r="NV7" s="1"/>
      <c r="NW7" s="1"/>
      <c r="NX7" s="1"/>
      <c r="NY7" s="1"/>
      <c r="NZ7" s="1"/>
      <c r="OA7" s="1"/>
      <c r="OB7" s="1"/>
      <c r="OC7" s="1"/>
      <c r="OD7" s="1"/>
      <c r="OE7" s="1"/>
      <c r="OF7" s="1"/>
      <c r="OG7" s="1"/>
      <c r="OH7" s="1"/>
      <c r="OI7" s="1"/>
      <c r="OJ7" s="1"/>
      <c r="OK7" s="1"/>
      <c r="OL7" s="1"/>
      <c r="OM7" s="1"/>
      <c r="ON7" s="1"/>
      <c r="OO7" s="1"/>
      <c r="OP7" s="1"/>
      <c r="OQ7" s="1"/>
      <c r="OR7" s="1"/>
      <c r="OS7" s="1"/>
      <c r="OT7" s="1"/>
      <c r="OU7" s="1"/>
      <c r="OV7" s="1"/>
      <c r="OW7" s="1"/>
      <c r="OX7" s="1"/>
      <c r="OY7" s="1"/>
      <c r="OZ7" s="1"/>
      <c r="PA7" s="1"/>
      <c r="PB7" s="1"/>
      <c r="PC7" s="1"/>
      <c r="PD7" s="1"/>
      <c r="PE7" s="1"/>
      <c r="PF7" s="1"/>
      <c r="PG7" s="1"/>
      <c r="PH7" s="1"/>
      <c r="PI7" s="1"/>
      <c r="PJ7" s="1"/>
      <c r="PK7" s="1"/>
      <c r="PL7" s="1"/>
      <c r="PM7" s="1"/>
      <c r="PN7" s="1"/>
      <c r="PO7" s="1"/>
      <c r="PP7" s="1"/>
      <c r="PQ7" s="1"/>
      <c r="PR7" s="1"/>
      <c r="PS7" s="1"/>
      <c r="PT7" s="1"/>
      <c r="PU7" s="1"/>
      <c r="PV7" s="1"/>
      <c r="PW7" s="1"/>
      <c r="PX7" s="1"/>
      <c r="PY7" s="1"/>
      <c r="PZ7" s="1"/>
      <c r="QA7" s="1"/>
      <c r="QB7" s="1"/>
      <c r="QC7" s="1"/>
      <c r="QD7" s="1"/>
      <c r="QE7" s="1"/>
      <c r="QF7" s="1"/>
      <c r="QG7" s="1"/>
      <c r="QH7" s="1"/>
      <c r="QI7" s="1"/>
      <c r="QJ7" s="1"/>
      <c r="QK7" s="1"/>
      <c r="QL7" s="1"/>
      <c r="QM7" s="1"/>
      <c r="QN7" s="1"/>
      <c r="QO7" s="1"/>
      <c r="QP7" s="1"/>
      <c r="QQ7" s="1"/>
      <c r="QR7" s="1"/>
      <c r="QS7" s="1"/>
      <c r="QT7" s="1"/>
      <c r="QU7" s="1"/>
      <c r="QV7" s="1"/>
      <c r="QW7" s="1"/>
      <c r="QX7" s="1"/>
      <c r="QY7" s="1"/>
      <c r="QZ7" s="1"/>
      <c r="RA7" s="1"/>
      <c r="RB7" s="1"/>
      <c r="RC7" s="1"/>
      <c r="RD7" s="1"/>
      <c r="RE7" s="1"/>
      <c r="RF7" s="1"/>
      <c r="RG7" s="1"/>
      <c r="RH7" s="1"/>
      <c r="RI7" s="1"/>
      <c r="RJ7" s="1"/>
      <c r="RK7" s="1"/>
      <c r="RL7" s="1"/>
      <c r="RM7" s="1"/>
      <c r="RN7" s="1"/>
      <c r="RO7" s="1"/>
      <c r="RP7" s="1"/>
      <c r="RQ7" s="1"/>
      <c r="RR7" s="1"/>
      <c r="RS7" s="1"/>
      <c r="RT7" s="1"/>
      <c r="RU7" s="1"/>
      <c r="RV7" s="1"/>
      <c r="RW7" s="1"/>
      <c r="RX7" s="1"/>
      <c r="RY7" s="1"/>
      <c r="RZ7" s="1"/>
      <c r="SA7" s="1"/>
      <c r="SB7" s="1"/>
      <c r="SC7" s="1"/>
      <c r="SD7" s="1"/>
      <c r="SE7" s="1"/>
      <c r="SF7" s="1"/>
      <c r="SG7" s="1"/>
      <c r="SH7" s="1"/>
      <c r="SI7" s="1"/>
      <c r="SJ7" s="1"/>
      <c r="SK7" s="1"/>
      <c r="SL7" s="1"/>
      <c r="SM7" s="1"/>
      <c r="SN7" s="1"/>
      <c r="SO7" s="1"/>
      <c r="SP7" s="1"/>
      <c r="SQ7" s="1"/>
      <c r="SR7" s="1"/>
      <c r="SS7" s="1"/>
      <c r="ST7" s="1"/>
      <c r="SU7" s="1"/>
      <c r="SV7" s="1"/>
      <c r="SW7" s="1"/>
      <c r="SX7" s="1"/>
      <c r="SY7" s="1"/>
      <c r="SZ7" s="1"/>
      <c r="TA7" s="1"/>
      <c r="TB7" s="1"/>
      <c r="TC7" s="1"/>
      <c r="TD7" s="1"/>
      <c r="TE7" s="1"/>
      <c r="TF7" s="1"/>
      <c r="TG7" s="1"/>
      <c r="TH7" s="1"/>
      <c r="TI7" s="1"/>
      <c r="TJ7" s="1"/>
      <c r="TK7" s="1"/>
      <c r="TL7" s="1"/>
      <c r="TM7" s="1"/>
      <c r="TN7" s="1"/>
      <c r="TO7" s="1"/>
      <c r="TP7" s="1"/>
      <c r="TQ7" s="1"/>
      <c r="TR7" s="1"/>
      <c r="TS7" s="1"/>
      <c r="TT7" s="1"/>
      <c r="TU7" s="1"/>
      <c r="TV7" s="1"/>
      <c r="TW7" s="1"/>
      <c r="TX7" s="1"/>
      <c r="TY7" s="1"/>
      <c r="TZ7" s="1"/>
      <c r="UA7" s="1"/>
      <c r="UB7" s="1"/>
      <c r="UC7" s="1"/>
      <c r="UD7" s="1"/>
      <c r="UE7" s="1"/>
      <c r="UF7" s="1"/>
      <c r="UG7" s="1"/>
      <c r="UH7" s="1"/>
      <c r="UI7" s="1"/>
      <c r="UJ7" s="1"/>
      <c r="UK7" s="1"/>
      <c r="UL7" s="1"/>
      <c r="UM7" s="1"/>
      <c r="UN7" s="1"/>
      <c r="UO7" s="1"/>
      <c r="UP7" s="1"/>
      <c r="UQ7" s="1"/>
      <c r="UR7" s="1"/>
      <c r="US7" s="1"/>
      <c r="UT7" s="1"/>
      <c r="UU7" s="1"/>
      <c r="UV7" s="1"/>
      <c r="UW7" s="1"/>
      <c r="UX7" s="1"/>
      <c r="UY7" s="1"/>
      <c r="UZ7" s="1"/>
      <c r="VA7" s="1"/>
      <c r="VB7" s="1"/>
      <c r="VC7" s="1"/>
      <c r="VD7" s="1"/>
      <c r="VE7" s="1"/>
      <c r="VF7" s="1"/>
      <c r="VG7" s="1"/>
      <c r="VH7" s="1"/>
      <c r="VI7" s="1"/>
      <c r="VJ7" s="1"/>
      <c r="VK7" s="1"/>
      <c r="VL7" s="1"/>
      <c r="VM7" s="1"/>
      <c r="VN7" s="1"/>
      <c r="VO7" s="1"/>
      <c r="VP7" s="1"/>
      <c r="VQ7" s="1"/>
      <c r="VR7" s="1"/>
      <c r="VS7" s="1"/>
      <c r="VT7" s="1"/>
      <c r="VU7" s="1"/>
      <c r="VV7" s="1"/>
      <c r="VW7" s="1"/>
      <c r="VX7" s="1"/>
      <c r="VY7" s="1"/>
      <c r="VZ7" s="1"/>
      <c r="WA7" s="1"/>
      <c r="WB7" s="1"/>
      <c r="WC7" s="1"/>
      <c r="WD7" s="1"/>
      <c r="WE7" s="1"/>
      <c r="WF7" s="1"/>
      <c r="WG7" s="1"/>
      <c r="WH7" s="1"/>
      <c r="WI7" s="1"/>
      <c r="WJ7" s="1"/>
      <c r="WK7" s="1"/>
      <c r="WL7" s="1"/>
      <c r="WM7" s="1"/>
      <c r="WN7" s="1"/>
      <c r="WO7" s="1"/>
      <c r="WP7" s="1"/>
      <c r="WQ7" s="1"/>
      <c r="WR7" s="1"/>
      <c r="WS7" s="1"/>
      <c r="WT7" s="1"/>
      <c r="WU7" s="1"/>
      <c r="WV7" s="1"/>
      <c r="WW7" s="1"/>
      <c r="WX7" s="1"/>
      <c r="WY7" s="1"/>
      <c r="WZ7" s="1"/>
      <c r="XA7" s="1"/>
      <c r="XB7" s="1"/>
      <c r="XC7" s="1"/>
      <c r="XD7" s="1"/>
      <c r="XE7" s="1"/>
      <c r="XF7" s="1"/>
      <c r="XG7" s="1"/>
      <c r="XH7" s="1"/>
      <c r="XI7" s="1"/>
      <c r="XJ7" s="1"/>
      <c r="XK7" s="1"/>
      <c r="XL7" s="1"/>
      <c r="XM7" s="1"/>
      <c r="XN7" s="1"/>
      <c r="XO7" s="1"/>
      <c r="XP7" s="1"/>
      <c r="XQ7" s="1"/>
      <c r="XR7" s="1"/>
      <c r="XS7" s="1"/>
      <c r="XT7" s="1"/>
      <c r="XU7" s="1"/>
      <c r="XV7" s="1"/>
      <c r="XW7" s="1"/>
      <c r="XX7" s="1"/>
      <c r="XY7" s="1"/>
      <c r="XZ7" s="1"/>
      <c r="YA7" s="1"/>
      <c r="YB7" s="1"/>
      <c r="YC7" s="1"/>
      <c r="YD7" s="1"/>
      <c r="YE7" s="1"/>
      <c r="YF7" s="1"/>
      <c r="YG7" s="1"/>
      <c r="YH7" s="1"/>
      <c r="YI7" s="1"/>
      <c r="YJ7" s="1"/>
      <c r="YK7" s="1"/>
      <c r="YL7" s="1"/>
      <c r="YM7" s="1"/>
      <c r="YN7" s="1"/>
      <c r="YO7" s="1"/>
      <c r="YP7" s="1"/>
      <c r="YQ7" s="1"/>
      <c r="YR7" s="1"/>
      <c r="YS7" s="1"/>
      <c r="YT7" s="1"/>
      <c r="YU7" s="1"/>
      <c r="YV7" s="1"/>
      <c r="YW7" s="1"/>
      <c r="YX7" s="1"/>
      <c r="YY7" s="1"/>
      <c r="YZ7" s="1"/>
      <c r="ZA7" s="1"/>
      <c r="ZB7" s="1"/>
      <c r="ZC7" s="1"/>
      <c r="ZD7" s="1"/>
      <c r="ZE7" s="1"/>
      <c r="ZF7" s="1"/>
      <c r="ZG7" s="1"/>
      <c r="ZH7" s="1"/>
      <c r="ZI7" s="1"/>
      <c r="ZJ7" s="1"/>
      <c r="ZK7" s="1"/>
      <c r="ZL7" s="1"/>
      <c r="ZM7" s="1"/>
      <c r="ZN7" s="1"/>
      <c r="ZO7" s="1"/>
      <c r="ZP7" s="1"/>
      <c r="ZQ7" s="1"/>
      <c r="ZR7" s="1"/>
      <c r="ZS7" s="1"/>
      <c r="ZT7" s="1"/>
      <c r="ZU7" s="1"/>
      <c r="ZV7" s="1"/>
      <c r="ZW7" s="1"/>
      <c r="ZX7" s="1"/>
      <c r="ZY7" s="1"/>
      <c r="ZZ7" s="1"/>
      <c r="AAA7" s="1"/>
      <c r="AAB7" s="1"/>
      <c r="AAC7" s="1"/>
      <c r="AAD7" s="1"/>
      <c r="AAE7" s="1"/>
      <c r="AAF7" s="1"/>
      <c r="AAG7" s="1"/>
      <c r="AAH7" s="1"/>
      <c r="AAI7" s="1"/>
      <c r="AAJ7" s="1"/>
      <c r="AAK7" s="1"/>
      <c r="AAL7" s="66"/>
    </row>
    <row r="8" spans="1:714" ht="4.5" customHeight="1">
      <c r="A8" s="53"/>
      <c r="B8" s="70"/>
      <c r="C8" s="70" t="s">
        <v>113</v>
      </c>
      <c r="D8" s="70"/>
      <c r="E8" s="70"/>
      <c r="F8" s="70"/>
      <c r="G8" s="70"/>
      <c r="H8" s="70"/>
      <c r="I8" s="70"/>
      <c r="J8" s="70"/>
      <c r="K8" s="70"/>
      <c r="L8" s="6"/>
      <c r="M8" s="6"/>
      <c r="N8" s="6"/>
      <c r="O8" s="6"/>
      <c r="P8" s="6"/>
      <c r="Q8" s="6"/>
      <c r="R8" s="6"/>
      <c r="S8" s="6"/>
      <c r="T8" s="6"/>
      <c r="U8" s="6"/>
      <c r="V8" s="6"/>
      <c r="W8" s="6"/>
      <c r="X8" s="6"/>
      <c r="Y8" s="6"/>
      <c r="Z8" s="6"/>
      <c r="AA8" s="6"/>
      <c r="AB8" s="6"/>
      <c r="AC8" s="6"/>
      <c r="AD8" s="6"/>
      <c r="AE8" s="6"/>
      <c r="AF8" s="6"/>
      <c r="AG8" s="6"/>
      <c r="AH8" s="6"/>
      <c r="AI8" s="6"/>
      <c r="AJ8" s="6"/>
      <c r="AK8" s="6"/>
      <c r="AL8" s="6"/>
      <c r="AM8" s="6"/>
      <c r="AN8" s="6"/>
      <c r="AO8" s="1"/>
      <c r="AP8" s="37"/>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c r="IW8" s="1"/>
      <c r="IX8" s="1"/>
      <c r="IY8" s="1"/>
      <c r="IZ8" s="1"/>
      <c r="JA8" s="1"/>
      <c r="JB8" s="1"/>
      <c r="JC8" s="1"/>
      <c r="JD8" s="1"/>
      <c r="JE8" s="1"/>
      <c r="JF8" s="1"/>
      <c r="JG8" s="1"/>
      <c r="JH8" s="1"/>
      <c r="JI8" s="1"/>
      <c r="JJ8" s="1"/>
      <c r="JK8" s="1"/>
      <c r="JL8" s="1"/>
      <c r="JM8" s="1"/>
      <c r="JN8" s="1"/>
      <c r="JO8" s="1"/>
      <c r="JP8" s="1"/>
      <c r="JQ8" s="1"/>
      <c r="JR8" s="1"/>
      <c r="JS8" s="1"/>
      <c r="JT8" s="1"/>
      <c r="JU8" s="1"/>
      <c r="JV8" s="1"/>
      <c r="JW8" s="1"/>
      <c r="JX8" s="1"/>
      <c r="JY8" s="1"/>
      <c r="JZ8" s="1"/>
      <c r="KA8" s="1"/>
      <c r="KB8" s="1"/>
      <c r="KC8" s="1"/>
      <c r="KD8" s="1"/>
      <c r="KE8" s="1"/>
      <c r="KF8" s="1"/>
      <c r="KG8" s="1"/>
      <c r="KH8" s="1"/>
      <c r="KI8" s="1"/>
      <c r="KJ8" s="1"/>
      <c r="KK8" s="1"/>
      <c r="KL8" s="1"/>
      <c r="KM8" s="1"/>
      <c r="KN8" s="1"/>
      <c r="KO8" s="1"/>
      <c r="KP8" s="1"/>
      <c r="KQ8" s="1"/>
      <c r="KR8" s="1"/>
      <c r="KS8" s="1"/>
      <c r="KT8" s="1"/>
      <c r="KU8" s="1"/>
      <c r="KV8" s="1"/>
      <c r="KW8" s="1"/>
      <c r="KX8" s="1"/>
      <c r="KY8" s="1"/>
      <c r="KZ8" s="1"/>
      <c r="LA8" s="1"/>
      <c r="LB8" s="1"/>
      <c r="LC8" s="1"/>
      <c r="LD8" s="1"/>
      <c r="LE8" s="1"/>
      <c r="LF8" s="1"/>
      <c r="LG8" s="1"/>
      <c r="LH8" s="1"/>
      <c r="LI8" s="1"/>
      <c r="LJ8" s="1"/>
      <c r="LK8" s="1"/>
      <c r="LL8" s="1"/>
      <c r="LM8" s="1"/>
      <c r="LN8" s="1"/>
      <c r="LO8" s="1"/>
      <c r="LP8" s="1"/>
      <c r="LQ8" s="1"/>
      <c r="LR8" s="1"/>
      <c r="LS8" s="1"/>
      <c r="LT8" s="1"/>
      <c r="LU8" s="1"/>
      <c r="LV8" s="1"/>
      <c r="LW8" s="1"/>
      <c r="LX8" s="1"/>
      <c r="LY8" s="1"/>
      <c r="LZ8" s="1"/>
      <c r="MA8" s="1"/>
      <c r="MB8" s="1"/>
      <c r="MC8" s="1"/>
      <c r="MD8" s="1"/>
      <c r="ME8" s="1"/>
      <c r="MF8" s="1"/>
      <c r="MG8" s="1"/>
      <c r="MH8" s="1"/>
      <c r="MI8" s="1"/>
      <c r="MJ8" s="1"/>
      <c r="MK8" s="1"/>
      <c r="ML8" s="1"/>
      <c r="MM8" s="1"/>
      <c r="MN8" s="1"/>
      <c r="MO8" s="1"/>
      <c r="MP8" s="1"/>
      <c r="MQ8" s="1"/>
      <c r="MR8" s="1"/>
      <c r="MS8" s="1"/>
      <c r="MT8" s="1"/>
      <c r="MU8" s="1"/>
      <c r="MV8" s="1"/>
      <c r="MW8" s="1"/>
      <c r="MX8" s="1"/>
      <c r="MY8" s="1"/>
      <c r="MZ8" s="1"/>
      <c r="NA8" s="1"/>
      <c r="NB8" s="1"/>
      <c r="NC8" s="1"/>
      <c r="ND8" s="1"/>
      <c r="NE8" s="1"/>
      <c r="NF8" s="1"/>
      <c r="NG8" s="1"/>
      <c r="NH8" s="1"/>
      <c r="NI8" s="1"/>
      <c r="NJ8" s="1"/>
      <c r="NK8" s="1"/>
      <c r="NL8" s="1"/>
      <c r="NM8" s="1"/>
      <c r="NN8" s="1"/>
      <c r="NO8" s="1"/>
      <c r="NP8" s="1"/>
      <c r="NQ8" s="1"/>
      <c r="NR8" s="1"/>
      <c r="NS8" s="1"/>
      <c r="NT8" s="1"/>
      <c r="NU8" s="1"/>
      <c r="NV8" s="1"/>
      <c r="NW8" s="1"/>
      <c r="NX8" s="1"/>
      <c r="NY8" s="1"/>
      <c r="NZ8" s="1"/>
      <c r="OA8" s="1"/>
      <c r="OB8" s="1"/>
      <c r="OC8" s="1"/>
      <c r="OD8" s="1"/>
      <c r="OE8" s="1"/>
      <c r="OF8" s="1"/>
      <c r="OG8" s="1"/>
      <c r="OH8" s="1"/>
      <c r="OI8" s="1"/>
      <c r="OJ8" s="1"/>
      <c r="OK8" s="1"/>
      <c r="OL8" s="1"/>
      <c r="OM8" s="1"/>
      <c r="ON8" s="1"/>
      <c r="OO8" s="1"/>
      <c r="OP8" s="1"/>
      <c r="OQ8" s="1"/>
      <c r="OR8" s="1"/>
      <c r="OS8" s="1"/>
      <c r="OT8" s="1"/>
      <c r="OU8" s="1"/>
      <c r="OV8" s="1"/>
      <c r="OW8" s="1"/>
      <c r="OX8" s="1"/>
      <c r="OY8" s="1"/>
      <c r="OZ8" s="1"/>
      <c r="PA8" s="1"/>
      <c r="PB8" s="1"/>
      <c r="PC8" s="1"/>
      <c r="PD8" s="1"/>
      <c r="PE8" s="1"/>
      <c r="PF8" s="1"/>
      <c r="PG8" s="1"/>
      <c r="PH8" s="1"/>
      <c r="PI8" s="1"/>
      <c r="PJ8" s="1"/>
      <c r="PK8" s="1"/>
      <c r="PL8" s="1"/>
      <c r="PM8" s="1"/>
      <c r="PN8" s="1"/>
      <c r="PO8" s="1"/>
      <c r="PP8" s="1"/>
      <c r="PQ8" s="1"/>
      <c r="PR8" s="1"/>
      <c r="PS8" s="1"/>
      <c r="PT8" s="1"/>
      <c r="PU8" s="1"/>
      <c r="PV8" s="1"/>
      <c r="PW8" s="1"/>
      <c r="PX8" s="1"/>
      <c r="PY8" s="1"/>
      <c r="PZ8" s="1"/>
      <c r="QA8" s="1"/>
      <c r="QB8" s="1"/>
      <c r="QC8" s="1"/>
      <c r="QD8" s="1"/>
      <c r="QE8" s="1"/>
      <c r="QF8" s="1"/>
      <c r="QG8" s="1"/>
      <c r="QH8" s="1"/>
      <c r="QI8" s="1"/>
      <c r="QJ8" s="1"/>
      <c r="QK8" s="1"/>
      <c r="QL8" s="1"/>
      <c r="QM8" s="1"/>
      <c r="QN8" s="1"/>
      <c r="QO8" s="1"/>
      <c r="QP8" s="1"/>
      <c r="QQ8" s="1"/>
      <c r="QR8" s="1"/>
      <c r="QS8" s="1"/>
      <c r="QT8" s="1"/>
      <c r="QU8" s="1"/>
      <c r="QV8" s="1"/>
      <c r="QW8" s="1"/>
      <c r="QX8" s="1"/>
      <c r="QY8" s="1"/>
      <c r="QZ8" s="1"/>
      <c r="RA8" s="1"/>
      <c r="RB8" s="1"/>
      <c r="RC8" s="1"/>
      <c r="RD8" s="1"/>
      <c r="RE8" s="1"/>
      <c r="RF8" s="1"/>
      <c r="RG8" s="1"/>
      <c r="RH8" s="1"/>
      <c r="RI8" s="1"/>
      <c r="RJ8" s="1"/>
      <c r="RK8" s="1"/>
      <c r="RL8" s="1"/>
      <c r="RM8" s="1"/>
      <c r="RN8" s="1"/>
      <c r="RO8" s="1"/>
      <c r="RP8" s="1"/>
      <c r="RQ8" s="1"/>
      <c r="RR8" s="1"/>
      <c r="RS8" s="1"/>
      <c r="RT8" s="1"/>
      <c r="RU8" s="1"/>
      <c r="RV8" s="1"/>
      <c r="RW8" s="1"/>
      <c r="RX8" s="1"/>
      <c r="RY8" s="1"/>
      <c r="RZ8" s="1"/>
      <c r="SA8" s="1"/>
      <c r="SB8" s="1"/>
      <c r="SC8" s="1"/>
      <c r="SD8" s="1"/>
      <c r="SE8" s="1"/>
      <c r="SF8" s="1"/>
      <c r="SG8" s="1"/>
      <c r="SH8" s="1"/>
      <c r="SI8" s="1"/>
      <c r="SJ8" s="1"/>
      <c r="SK8" s="1"/>
      <c r="SL8" s="1"/>
      <c r="SM8" s="1"/>
      <c r="SN8" s="1"/>
      <c r="SO8" s="1"/>
      <c r="SP8" s="1"/>
      <c r="SQ8" s="1"/>
      <c r="SR8" s="1"/>
      <c r="SS8" s="1"/>
      <c r="ST8" s="1"/>
      <c r="SU8" s="1"/>
      <c r="SV8" s="1"/>
      <c r="SW8" s="1"/>
      <c r="SX8" s="1"/>
      <c r="SY8" s="1"/>
      <c r="SZ8" s="1"/>
      <c r="TA8" s="1"/>
      <c r="TB8" s="1"/>
      <c r="TC8" s="1"/>
      <c r="TD8" s="1"/>
      <c r="TE8" s="1"/>
      <c r="TF8" s="1"/>
      <c r="TG8" s="1"/>
      <c r="TH8" s="1"/>
      <c r="TI8" s="1"/>
      <c r="TJ8" s="1"/>
      <c r="TK8" s="1"/>
      <c r="TL8" s="1"/>
      <c r="TM8" s="1"/>
      <c r="TN8" s="1"/>
      <c r="TO8" s="1"/>
      <c r="TP8" s="1"/>
      <c r="TQ8" s="1"/>
      <c r="TR8" s="1"/>
      <c r="TS8" s="1"/>
      <c r="TT8" s="1"/>
      <c r="TU8" s="1"/>
      <c r="TV8" s="1"/>
      <c r="TW8" s="1"/>
      <c r="TX8" s="1"/>
      <c r="TY8" s="1"/>
      <c r="TZ8" s="1"/>
      <c r="UA8" s="1"/>
      <c r="UB8" s="1"/>
      <c r="UC8" s="1"/>
      <c r="UD8" s="1"/>
      <c r="UE8" s="1"/>
      <c r="UF8" s="1"/>
      <c r="UG8" s="1"/>
      <c r="UH8" s="1"/>
      <c r="UI8" s="1"/>
      <c r="UJ8" s="1"/>
      <c r="UK8" s="1"/>
      <c r="UL8" s="1"/>
      <c r="UM8" s="1"/>
      <c r="UN8" s="1"/>
      <c r="UO8" s="1"/>
      <c r="UP8" s="1"/>
      <c r="UQ8" s="1"/>
      <c r="UR8" s="1"/>
      <c r="US8" s="1"/>
      <c r="UT8" s="1"/>
      <c r="UU8" s="1"/>
      <c r="UV8" s="1"/>
      <c r="UW8" s="1"/>
      <c r="UX8" s="1"/>
      <c r="UY8" s="1"/>
      <c r="UZ8" s="1"/>
      <c r="VA8" s="1"/>
      <c r="VB8" s="1"/>
      <c r="VC8" s="1"/>
      <c r="VD8" s="1"/>
      <c r="VE8" s="1"/>
      <c r="VF8" s="1"/>
      <c r="VG8" s="1"/>
      <c r="VH8" s="1"/>
      <c r="VI8" s="1"/>
      <c r="VJ8" s="1"/>
      <c r="VK8" s="1"/>
      <c r="VL8" s="1"/>
      <c r="VM8" s="1"/>
      <c r="VN8" s="1"/>
      <c r="VO8" s="1"/>
      <c r="VP8" s="1"/>
      <c r="VQ8" s="1"/>
      <c r="VR8" s="1"/>
      <c r="VS8" s="1"/>
      <c r="VT8" s="1"/>
      <c r="VU8" s="1"/>
      <c r="VV8" s="1"/>
      <c r="VW8" s="1"/>
      <c r="VX8" s="1"/>
      <c r="VY8" s="1"/>
      <c r="VZ8" s="1"/>
      <c r="WA8" s="1"/>
      <c r="WB8" s="1"/>
      <c r="WC8" s="1"/>
      <c r="WD8" s="1"/>
      <c r="WE8" s="1"/>
      <c r="WF8" s="1"/>
      <c r="WG8" s="1"/>
      <c r="WH8" s="1"/>
      <c r="WI8" s="1"/>
      <c r="WJ8" s="1"/>
      <c r="WK8" s="1"/>
      <c r="WL8" s="1"/>
      <c r="WM8" s="1"/>
      <c r="WN8" s="1"/>
      <c r="WO8" s="1"/>
      <c r="WP8" s="1"/>
      <c r="WQ8" s="1"/>
      <c r="WR8" s="1"/>
      <c r="WS8" s="1"/>
      <c r="WT8" s="1"/>
      <c r="WU8" s="1"/>
      <c r="WV8" s="1"/>
      <c r="WW8" s="1"/>
      <c r="WX8" s="1"/>
      <c r="WY8" s="1"/>
      <c r="WZ8" s="1"/>
      <c r="XA8" s="1"/>
      <c r="XB8" s="1"/>
      <c r="XC8" s="1"/>
      <c r="XD8" s="1"/>
      <c r="XE8" s="1"/>
      <c r="XF8" s="1"/>
      <c r="XG8" s="1"/>
      <c r="XH8" s="1"/>
      <c r="XI8" s="1"/>
      <c r="XJ8" s="1"/>
      <c r="XK8" s="1"/>
      <c r="XL8" s="1"/>
      <c r="XM8" s="1"/>
      <c r="XN8" s="1"/>
      <c r="XO8" s="1"/>
      <c r="XP8" s="1"/>
      <c r="XQ8" s="1"/>
      <c r="XR8" s="1"/>
      <c r="XS8" s="1"/>
      <c r="XT8" s="1"/>
      <c r="XU8" s="1"/>
      <c r="XV8" s="1"/>
      <c r="XW8" s="1"/>
      <c r="XX8" s="1"/>
      <c r="XY8" s="1"/>
      <c r="XZ8" s="1"/>
      <c r="YA8" s="1"/>
      <c r="YB8" s="1"/>
      <c r="YC8" s="1"/>
      <c r="YD8" s="1"/>
      <c r="YE8" s="1"/>
      <c r="YF8" s="1"/>
      <c r="YG8" s="1"/>
      <c r="YH8" s="1"/>
      <c r="YI8" s="1"/>
      <c r="YJ8" s="1"/>
      <c r="YK8" s="1"/>
      <c r="YL8" s="1"/>
      <c r="YM8" s="1"/>
      <c r="YN8" s="1"/>
      <c r="YO8" s="1"/>
      <c r="YP8" s="1"/>
      <c r="YQ8" s="1"/>
      <c r="YR8" s="1"/>
      <c r="YS8" s="1"/>
      <c r="YT8" s="1"/>
      <c r="YU8" s="1"/>
      <c r="YV8" s="1"/>
      <c r="YW8" s="1"/>
      <c r="YX8" s="1"/>
      <c r="YY8" s="1"/>
      <c r="YZ8" s="1"/>
      <c r="ZA8" s="1"/>
      <c r="ZB8" s="1"/>
      <c r="ZC8" s="1"/>
      <c r="ZD8" s="1"/>
      <c r="ZE8" s="1"/>
      <c r="ZF8" s="1"/>
      <c r="ZG8" s="1"/>
      <c r="ZH8" s="1"/>
      <c r="ZI8" s="1"/>
      <c r="ZJ8" s="1"/>
      <c r="ZK8" s="1"/>
      <c r="ZL8" s="1"/>
      <c r="ZM8" s="1"/>
      <c r="ZN8" s="1"/>
      <c r="ZO8" s="1"/>
      <c r="ZP8" s="1"/>
      <c r="ZQ8" s="1"/>
      <c r="ZR8" s="1"/>
      <c r="ZS8" s="1"/>
      <c r="ZT8" s="1"/>
      <c r="ZU8" s="1"/>
      <c r="ZV8" s="1"/>
      <c r="ZW8" s="1"/>
      <c r="ZX8" s="1"/>
      <c r="ZY8" s="1"/>
      <c r="ZZ8" s="1"/>
      <c r="AAA8" s="1"/>
      <c r="AAB8" s="1"/>
      <c r="AAC8" s="1"/>
      <c r="AAD8" s="1"/>
      <c r="AAE8" s="1"/>
      <c r="AAF8" s="1"/>
      <c r="AAG8" s="1"/>
      <c r="AAH8" s="1"/>
      <c r="AAI8" s="1"/>
      <c r="AAJ8" s="1"/>
      <c r="AAK8" s="1"/>
      <c r="AAL8" s="66"/>
    </row>
    <row r="9" spans="1:714" ht="31.5" customHeight="1">
      <c r="A9" s="47" t="s">
        <v>216</v>
      </c>
      <c r="B9" s="390" t="s">
        <v>28</v>
      </c>
      <c r="C9" s="183"/>
      <c r="D9" s="183"/>
      <c r="E9" s="183"/>
      <c r="F9" s="184"/>
      <c r="G9" s="390" t="s">
        <v>424</v>
      </c>
      <c r="H9" s="183"/>
      <c r="I9" s="183"/>
      <c r="J9" s="183"/>
      <c r="K9" s="183"/>
      <c r="L9" s="183"/>
      <c r="M9" s="183"/>
      <c r="N9" s="183"/>
      <c r="O9" s="183"/>
      <c r="P9" s="183"/>
      <c r="Q9" s="183"/>
      <c r="R9" s="183"/>
      <c r="S9" s="183"/>
      <c r="T9" s="184"/>
      <c r="U9" s="390" t="s">
        <v>217</v>
      </c>
      <c r="V9" s="183"/>
      <c r="W9" s="184"/>
      <c r="X9" s="390" t="s">
        <v>218</v>
      </c>
      <c r="Y9" s="183"/>
      <c r="Z9" s="183"/>
      <c r="AA9" s="184"/>
      <c r="AB9" s="64" t="s">
        <v>219</v>
      </c>
      <c r="AC9" s="64"/>
      <c r="AD9" s="6"/>
      <c r="AE9" s="6"/>
      <c r="AF9" s="6"/>
      <c r="AG9" s="6"/>
      <c r="AH9" s="6"/>
      <c r="AI9" s="6"/>
      <c r="AJ9" s="6"/>
      <c r="AK9" s="6"/>
      <c r="AL9" s="6"/>
      <c r="AM9" s="6"/>
      <c r="AN9" s="6"/>
      <c r="AO9" s="1"/>
      <c r="AP9" s="71"/>
      <c r="AQ9" s="72" t="s">
        <v>220</v>
      </c>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c r="IW9" s="1"/>
      <c r="IX9" s="1"/>
      <c r="IY9" s="1"/>
      <c r="IZ9" s="1"/>
      <c r="JA9" s="1"/>
      <c r="JB9" s="1"/>
      <c r="JC9" s="1"/>
      <c r="JD9" s="1"/>
      <c r="JE9" s="1"/>
      <c r="JF9" s="1"/>
      <c r="JG9" s="1"/>
      <c r="JH9" s="1"/>
      <c r="JI9" s="1"/>
      <c r="JJ9" s="1"/>
      <c r="JK9" s="1"/>
      <c r="JL9" s="1"/>
      <c r="JM9" s="1"/>
      <c r="JN9" s="1"/>
      <c r="JO9" s="1"/>
      <c r="JP9" s="1"/>
      <c r="JQ9" s="1"/>
      <c r="JR9" s="1"/>
      <c r="JS9" s="1"/>
      <c r="JT9" s="1"/>
      <c r="JU9" s="1"/>
      <c r="JV9" s="1"/>
      <c r="JW9" s="1"/>
      <c r="JX9" s="1"/>
      <c r="JY9" s="1"/>
      <c r="JZ9" s="1"/>
      <c r="KA9" s="1"/>
      <c r="KB9" s="1"/>
      <c r="KC9" s="1"/>
      <c r="KD9" s="1"/>
      <c r="KE9" s="1"/>
      <c r="KF9" s="1"/>
      <c r="KG9" s="1"/>
      <c r="KH9" s="1"/>
      <c r="KI9" s="1"/>
      <c r="KJ9" s="1"/>
      <c r="KK9" s="1"/>
      <c r="KL9" s="1"/>
      <c r="KM9" s="1"/>
      <c r="KN9" s="1"/>
      <c r="KO9" s="1"/>
      <c r="KP9" s="1"/>
      <c r="KQ9" s="1"/>
      <c r="KR9" s="1"/>
      <c r="KS9" s="1"/>
      <c r="KT9" s="1"/>
      <c r="KU9" s="1"/>
      <c r="KV9" s="1"/>
      <c r="KW9" s="1"/>
      <c r="KX9" s="1"/>
      <c r="KY9" s="1"/>
      <c r="KZ9" s="1"/>
      <c r="LA9" s="1"/>
      <c r="LB9" s="1"/>
      <c r="LC9" s="1"/>
      <c r="LD9" s="1"/>
      <c r="LE9" s="1"/>
      <c r="LF9" s="1"/>
      <c r="LG9" s="1"/>
      <c r="LH9" s="1"/>
      <c r="LI9" s="1"/>
      <c r="LJ9" s="1"/>
      <c r="LK9" s="1"/>
      <c r="LL9" s="1"/>
      <c r="LM9" s="1"/>
      <c r="LN9" s="1"/>
      <c r="LO9" s="1"/>
      <c r="LP9" s="1"/>
      <c r="LQ9" s="1"/>
      <c r="LR9" s="1"/>
      <c r="LS9" s="1"/>
      <c r="LT9" s="1"/>
      <c r="LU9" s="1"/>
      <c r="LV9" s="1"/>
      <c r="LW9" s="1"/>
      <c r="LX9" s="1"/>
      <c r="LY9" s="1"/>
      <c r="LZ9" s="1"/>
      <c r="MA9" s="1"/>
      <c r="MB9" s="1"/>
      <c r="MC9" s="1"/>
      <c r="MD9" s="1"/>
      <c r="ME9" s="1"/>
      <c r="MF9" s="1"/>
      <c r="MG9" s="1"/>
      <c r="MH9" s="1"/>
      <c r="MI9" s="1"/>
      <c r="MJ9" s="1"/>
      <c r="MK9" s="1"/>
      <c r="ML9" s="1"/>
      <c r="MM9" s="1"/>
      <c r="MN9" s="1"/>
      <c r="MO9" s="1"/>
      <c r="MP9" s="1"/>
      <c r="MQ9" s="1"/>
      <c r="MR9" s="1"/>
      <c r="MS9" s="1"/>
      <c r="MT9" s="1"/>
      <c r="MU9" s="1"/>
      <c r="MV9" s="1"/>
      <c r="MW9" s="1"/>
      <c r="MX9" s="1"/>
      <c r="MY9" s="1"/>
      <c r="MZ9" s="1"/>
      <c r="NA9" s="1"/>
      <c r="NB9" s="1"/>
      <c r="NC9" s="1"/>
      <c r="ND9" s="1"/>
      <c r="NE9" s="1"/>
      <c r="NF9" s="1"/>
      <c r="NG9" s="1"/>
      <c r="NH9" s="1"/>
      <c r="NI9" s="1"/>
      <c r="NJ9" s="1"/>
      <c r="NK9" s="1"/>
      <c r="NL9" s="1"/>
      <c r="NM9" s="1"/>
      <c r="NN9" s="1"/>
      <c r="NO9" s="1"/>
      <c r="NP9" s="1"/>
      <c r="NQ9" s="1"/>
      <c r="NR9" s="1"/>
      <c r="NS9" s="1"/>
      <c r="NT9" s="1"/>
      <c r="NU9" s="1"/>
      <c r="NV9" s="1"/>
      <c r="NW9" s="1"/>
      <c r="NX9" s="1"/>
      <c r="NY9" s="1"/>
      <c r="NZ9" s="1"/>
      <c r="OA9" s="1"/>
      <c r="OB9" s="1"/>
      <c r="OC9" s="1"/>
      <c r="OD9" s="1"/>
      <c r="OE9" s="1"/>
      <c r="OF9" s="1"/>
      <c r="OG9" s="1"/>
      <c r="OH9" s="1"/>
      <c r="OI9" s="1"/>
      <c r="OJ9" s="1"/>
      <c r="OK9" s="1"/>
      <c r="OL9" s="1"/>
      <c r="OM9" s="1"/>
      <c r="ON9" s="1"/>
      <c r="OO9" s="1"/>
      <c r="OP9" s="1"/>
      <c r="OQ9" s="1"/>
      <c r="OR9" s="1"/>
      <c r="OS9" s="1"/>
      <c r="OT9" s="1"/>
      <c r="OU9" s="1"/>
      <c r="OV9" s="1"/>
      <c r="OW9" s="1"/>
      <c r="OX9" s="1"/>
      <c r="OY9" s="1"/>
      <c r="OZ9" s="1"/>
      <c r="PA9" s="1"/>
      <c r="PB9" s="1"/>
      <c r="PC9" s="1"/>
      <c r="PD9" s="1"/>
      <c r="PE9" s="1"/>
      <c r="PF9" s="1"/>
      <c r="PG9" s="1"/>
      <c r="PH9" s="1"/>
      <c r="PI9" s="1"/>
      <c r="PJ9" s="1"/>
      <c r="PK9" s="1"/>
      <c r="PL9" s="1"/>
      <c r="PM9" s="1"/>
      <c r="PN9" s="1"/>
      <c r="PO9" s="1"/>
      <c r="PP9" s="1"/>
      <c r="PQ9" s="1"/>
      <c r="PR9" s="1"/>
      <c r="PS9" s="1"/>
      <c r="PT9" s="1"/>
      <c r="PU9" s="1"/>
      <c r="PV9" s="1"/>
      <c r="PW9" s="1"/>
      <c r="PX9" s="1"/>
      <c r="PY9" s="1"/>
      <c r="PZ9" s="1"/>
      <c r="QA9" s="1"/>
      <c r="QB9" s="1"/>
      <c r="QC9" s="1"/>
      <c r="QD9" s="1"/>
      <c r="QE9" s="1"/>
      <c r="QF9" s="1"/>
      <c r="QG9" s="1"/>
      <c r="QH9" s="1"/>
      <c r="QI9" s="1"/>
      <c r="QJ9" s="1"/>
      <c r="QK9" s="1"/>
      <c r="QL9" s="1"/>
      <c r="QM9" s="1"/>
      <c r="QN9" s="1"/>
      <c r="QO9" s="1"/>
      <c r="QP9" s="1"/>
      <c r="QQ9" s="1"/>
      <c r="QR9" s="1"/>
      <c r="QS9" s="1"/>
      <c r="QT9" s="1"/>
      <c r="QU9" s="1"/>
      <c r="QV9" s="1"/>
      <c r="QW9" s="1"/>
      <c r="QX9" s="1"/>
      <c r="QY9" s="1"/>
      <c r="QZ9" s="1"/>
      <c r="RA9" s="1"/>
      <c r="RB9" s="1"/>
      <c r="RC9" s="1"/>
      <c r="RD9" s="1"/>
      <c r="RE9" s="1"/>
      <c r="RF9" s="1"/>
      <c r="RG9" s="1"/>
      <c r="RH9" s="1"/>
      <c r="RI9" s="1"/>
      <c r="RJ9" s="1"/>
      <c r="RK9" s="1"/>
      <c r="RL9" s="1"/>
      <c r="RM9" s="1"/>
      <c r="RN9" s="1"/>
      <c r="RO9" s="1"/>
      <c r="RP9" s="1"/>
      <c r="RQ9" s="1"/>
      <c r="RR9" s="1"/>
      <c r="RS9" s="1"/>
      <c r="RT9" s="1"/>
      <c r="RU9" s="1"/>
      <c r="RV9" s="1"/>
      <c r="RW9" s="1"/>
      <c r="RX9" s="1"/>
      <c r="RY9" s="1"/>
      <c r="RZ9" s="1"/>
      <c r="SA9" s="1"/>
      <c r="SB9" s="1"/>
      <c r="SC9" s="1"/>
      <c r="SD9" s="1"/>
      <c r="SE9" s="1"/>
      <c r="SF9" s="1"/>
      <c r="SG9" s="1"/>
      <c r="SH9" s="1"/>
      <c r="SI9" s="1"/>
      <c r="SJ9" s="1"/>
      <c r="SK9" s="1"/>
      <c r="SL9" s="1"/>
      <c r="SM9" s="1"/>
      <c r="SN9" s="1"/>
      <c r="SO9" s="1"/>
      <c r="SP9" s="1"/>
      <c r="SQ9" s="1"/>
      <c r="SR9" s="1"/>
      <c r="SS9" s="1"/>
      <c r="ST9" s="1"/>
      <c r="SU9" s="1"/>
      <c r="SV9" s="1"/>
      <c r="SW9" s="1"/>
      <c r="SX9" s="1"/>
      <c r="SY9" s="1"/>
      <c r="SZ9" s="1"/>
      <c r="TA9" s="1"/>
      <c r="TB9" s="1"/>
      <c r="TC9" s="1"/>
      <c r="TD9" s="1"/>
      <c r="TE9" s="1"/>
      <c r="TF9" s="1"/>
      <c r="TG9" s="1"/>
      <c r="TH9" s="1"/>
      <c r="TI9" s="1"/>
      <c r="TJ9" s="1"/>
      <c r="TK9" s="1"/>
      <c r="TL9" s="1"/>
      <c r="TM9" s="1"/>
      <c r="TN9" s="1"/>
      <c r="TO9" s="1"/>
      <c r="TP9" s="1"/>
      <c r="TQ9" s="1"/>
      <c r="TR9" s="1"/>
      <c r="TS9" s="1"/>
      <c r="TT9" s="1"/>
      <c r="TU9" s="1"/>
      <c r="TV9" s="1"/>
      <c r="TW9" s="1"/>
      <c r="TX9" s="1"/>
      <c r="TY9" s="1"/>
      <c r="TZ9" s="1"/>
      <c r="UA9" s="1"/>
      <c r="UB9" s="1"/>
      <c r="UC9" s="1"/>
      <c r="UD9" s="1"/>
      <c r="UE9" s="1"/>
      <c r="UF9" s="1"/>
      <c r="UG9" s="1"/>
      <c r="UH9" s="1"/>
      <c r="UI9" s="1"/>
      <c r="UJ9" s="1"/>
      <c r="UK9" s="1"/>
      <c r="UL9" s="1"/>
      <c r="UM9" s="1"/>
      <c r="UN9" s="1"/>
      <c r="UO9" s="1"/>
      <c r="UP9" s="1"/>
      <c r="UQ9" s="1"/>
      <c r="UR9" s="1"/>
      <c r="US9" s="1"/>
      <c r="UT9" s="1"/>
      <c r="UU9" s="1"/>
      <c r="UV9" s="1"/>
      <c r="UW9" s="1"/>
      <c r="UX9" s="1"/>
      <c r="UY9" s="1"/>
      <c r="UZ9" s="1"/>
      <c r="VA9" s="1"/>
      <c r="VB9" s="1"/>
      <c r="VC9" s="1"/>
      <c r="VD9" s="1"/>
      <c r="VE9" s="1"/>
      <c r="VF9" s="1"/>
      <c r="VG9" s="1"/>
      <c r="VH9" s="1"/>
      <c r="VI9" s="1"/>
      <c r="VJ9" s="1"/>
      <c r="VK9" s="1"/>
      <c r="VL9" s="1"/>
      <c r="VM9" s="1"/>
      <c r="VN9" s="1"/>
      <c r="VO9" s="1"/>
      <c r="VP9" s="1"/>
      <c r="VQ9" s="1"/>
      <c r="VR9" s="1"/>
      <c r="VS9" s="1"/>
      <c r="VT9" s="1"/>
      <c r="VU9" s="1"/>
      <c r="VV9" s="1"/>
      <c r="VW9" s="1"/>
      <c r="VX9" s="1"/>
      <c r="VY9" s="1"/>
      <c r="VZ9" s="1"/>
      <c r="WA9" s="1"/>
      <c r="WB9" s="1"/>
      <c r="WC9" s="1"/>
      <c r="WD9" s="1"/>
      <c r="WE9" s="1"/>
      <c r="WF9" s="1"/>
      <c r="WG9" s="1"/>
      <c r="WH9" s="1"/>
      <c r="WI9" s="1"/>
      <c r="WJ9" s="1"/>
      <c r="WK9" s="1"/>
      <c r="WL9" s="1"/>
      <c r="WM9" s="1"/>
      <c r="WN9" s="1"/>
      <c r="WO9" s="1"/>
      <c r="WP9" s="1"/>
      <c r="WQ9" s="1"/>
      <c r="WR9" s="1"/>
      <c r="WS9" s="1"/>
      <c r="WT9" s="1"/>
      <c r="WU9" s="1"/>
      <c r="WV9" s="1"/>
      <c r="WW9" s="1"/>
      <c r="WX9" s="1"/>
      <c r="WY9" s="1"/>
      <c r="WZ9" s="1"/>
      <c r="XA9" s="1"/>
      <c r="XB9" s="1"/>
      <c r="XC9" s="1"/>
      <c r="XD9" s="1"/>
      <c r="XE9" s="1"/>
      <c r="XF9" s="1"/>
      <c r="XG9" s="1"/>
      <c r="XH9" s="1"/>
      <c r="XI9" s="1"/>
      <c r="XJ9" s="1"/>
      <c r="XK9" s="1"/>
      <c r="XL9" s="1"/>
      <c r="XM9" s="1"/>
      <c r="XN9" s="1"/>
      <c r="XO9" s="1"/>
      <c r="XP9" s="1"/>
      <c r="XQ9" s="1"/>
      <c r="XR9" s="1"/>
      <c r="XS9" s="1"/>
      <c r="XT9" s="1"/>
      <c r="XU9" s="1"/>
      <c r="XV9" s="1"/>
      <c r="XW9" s="1"/>
      <c r="XX9" s="1"/>
      <c r="XY9" s="1"/>
      <c r="XZ9" s="1"/>
      <c r="YA9" s="1"/>
      <c r="YB9" s="1"/>
      <c r="YC9" s="1"/>
      <c r="YD9" s="1"/>
      <c r="YE9" s="1"/>
      <c r="YF9" s="1"/>
      <c r="YG9" s="1"/>
      <c r="YH9" s="1"/>
      <c r="YI9" s="1"/>
      <c r="YJ9" s="1"/>
      <c r="YK9" s="1"/>
      <c r="YL9" s="1"/>
      <c r="YM9" s="1"/>
      <c r="YN9" s="1"/>
      <c r="YO9" s="1"/>
      <c r="YP9" s="1"/>
      <c r="YQ9" s="1"/>
      <c r="YR9" s="1"/>
      <c r="YS9" s="1"/>
      <c r="YT9" s="1"/>
      <c r="YU9" s="1"/>
      <c r="YV9" s="1"/>
      <c r="YW9" s="1"/>
      <c r="YX9" s="1"/>
      <c r="YY9" s="1"/>
      <c r="YZ9" s="1"/>
      <c r="ZA9" s="1"/>
      <c r="ZB9" s="1"/>
      <c r="ZC9" s="1"/>
      <c r="ZD9" s="1"/>
      <c r="ZE9" s="1"/>
      <c r="ZF9" s="1"/>
      <c r="ZG9" s="1"/>
      <c r="ZH9" s="1"/>
      <c r="ZI9" s="1"/>
      <c r="ZJ9" s="1"/>
      <c r="ZK9" s="1"/>
      <c r="ZL9" s="1"/>
      <c r="ZM9" s="1"/>
      <c r="ZN9" s="1"/>
      <c r="ZO9" s="1"/>
      <c r="ZP9" s="1"/>
      <c r="ZQ9" s="1"/>
      <c r="ZR9" s="1"/>
      <c r="ZS9" s="1"/>
      <c r="ZT9" s="1"/>
      <c r="ZU9" s="1"/>
      <c r="ZV9" s="1"/>
      <c r="ZW9" s="1"/>
      <c r="ZX9" s="1"/>
      <c r="ZY9" s="1"/>
      <c r="ZZ9" s="1"/>
      <c r="AAA9" s="1"/>
      <c r="AAB9" s="1"/>
      <c r="AAC9" s="1"/>
      <c r="AAD9" s="1"/>
      <c r="AAE9" s="1"/>
      <c r="AAF9" s="1"/>
      <c r="AAG9" s="1"/>
      <c r="AAH9" s="1"/>
      <c r="AAI9" s="1"/>
      <c r="AAJ9" s="1"/>
      <c r="AAK9" s="1"/>
      <c r="AAL9" s="66"/>
    </row>
    <row r="10" spans="1:714" ht="38.25" customHeight="1">
      <c r="A10" s="29">
        <v>1</v>
      </c>
      <c r="B10" s="253"/>
      <c r="C10" s="183"/>
      <c r="D10" s="183"/>
      <c r="E10" s="183"/>
      <c r="F10" s="184"/>
      <c r="G10" s="349"/>
      <c r="H10" s="183"/>
      <c r="I10" s="183"/>
      <c r="J10" s="183"/>
      <c r="K10" s="183"/>
      <c r="L10" s="183"/>
      <c r="M10" s="183"/>
      <c r="N10" s="183"/>
      <c r="O10" s="183"/>
      <c r="P10" s="183"/>
      <c r="Q10" s="183"/>
      <c r="R10" s="183"/>
      <c r="S10" s="183"/>
      <c r="T10" s="184"/>
      <c r="U10" s="257"/>
      <c r="V10" s="183"/>
      <c r="W10" s="184"/>
      <c r="X10" s="441"/>
      <c r="Y10" s="183"/>
      <c r="Z10" s="183"/>
      <c r="AA10" s="184"/>
      <c r="AB10" s="73" t="str">
        <f>CONCATENATE(A10," ",B10," 
",A11," ",B11," 
",A12," ",B12," 
",A13," ",B13," 
",A14," ",B14," 
",A15," ",B15," 
",A16," ",B16," 
",A17," ",B17," 
",A18," ",B18," 
",A19," ",B19," 
",A20," ",B20," 
",A21," ",B21," 
",A22," ",B22," 
",A23," ",B23," 
",A24," ",B24," 
",A25," ",B25," 
",A26," ",B26," 
",A27," ",B27," 
",A28," ",B28," 
",A29," ",B29,)</f>
        <v xml:space="preserve">1  
 </v>
      </c>
      <c r="AC10" s="73" t="str">
        <f>CONCATENATE(A10," ",G10," 
",A11," ",G11," 
",A12," ",G12," 
",A13," ",G13," 
",A14," ",G14," 
",A15," ",G15," 
",A16," ",G16," 
",A17," ",G17," 
",A18," ",G18," 
",A19," ",G19," 
",A20," ",G20," 
",A21," ",G21," 
",A22," ",G22," 
",A23," ",G23," 
",A24," ",G24," 
",A25," ",G25," 
",A26," ",G26," 
",A27," ",G27," 
",A28," ",G28," 
",A29," ",G29,)</f>
        <v xml:space="preserve">1  
 </v>
      </c>
      <c r="AD10" s="73" t="str">
        <f>CONCATENATE(A10," ",U10," 
",A11," ",U11," 
",A12," ",U12," 
",A13," ",U13," 
",A14," ",U14," 
",A15," ",U15," 
",A16," ",U16," 
",A17," ",U17," 
",A18," ",U18," 
",A19," ",U19," 
",A20," ",U20," 
",A21," ",U21," 
",A22," ",U22," 
",A23," ",U23," 
",A24," ",U24," 
",A25," ",U25," 
",A26," ",U26," 
",A27," ",U27," 
",A28," ",U28," 
",A29," ",U29,)</f>
        <v xml:space="preserve">1  
 </v>
      </c>
      <c r="AE10" s="6"/>
      <c r="AF10" s="6"/>
      <c r="AG10" s="6"/>
      <c r="AH10" s="6"/>
      <c r="AI10" s="6"/>
      <c r="AJ10" s="6"/>
      <c r="AK10" s="6"/>
      <c r="AL10" s="6"/>
      <c r="AM10" s="6"/>
      <c r="AN10" s="6"/>
      <c r="AO10" s="1"/>
      <c r="AP10" s="71">
        <f t="shared" ref="AP10:AP29" si="0">A77</f>
        <v>1</v>
      </c>
      <c r="AQ10" s="72" t="str">
        <f t="shared" ref="AQ10:AQ29" si="1">IF(B77="","",B77)</f>
        <v/>
      </c>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c r="EB10" s="1"/>
      <c r="EC10" s="1"/>
      <c r="ED10" s="1"/>
      <c r="EE10" s="1"/>
      <c r="EF10" s="1"/>
      <c r="EG10" s="1"/>
      <c r="EH10" s="1"/>
      <c r="EI10" s="1"/>
      <c r="EJ10" s="1"/>
      <c r="EK10" s="1"/>
      <c r="EL10" s="1"/>
      <c r="EM10" s="1"/>
      <c r="EN10" s="1"/>
      <c r="EO10" s="1"/>
      <c r="EP10" s="1"/>
      <c r="EQ10" s="1"/>
      <c r="ER10" s="1"/>
      <c r="ES10" s="1"/>
      <c r="ET10" s="1"/>
      <c r="EU10" s="1"/>
      <c r="EV10" s="1"/>
      <c r="EW10" s="1"/>
      <c r="EX10" s="1"/>
      <c r="EY10" s="1"/>
      <c r="EZ10" s="1"/>
      <c r="FA10" s="1"/>
      <c r="FB10" s="1"/>
      <c r="FC10" s="1"/>
      <c r="FD10" s="1"/>
      <c r="FE10" s="1"/>
      <c r="FF10" s="1"/>
      <c r="FG10" s="1"/>
      <c r="FH10" s="1"/>
      <c r="FI10" s="1"/>
      <c r="FJ10" s="1"/>
      <c r="FK10" s="1"/>
      <c r="FL10" s="1"/>
      <c r="FM10" s="1"/>
      <c r="FN10" s="1"/>
      <c r="FO10" s="1"/>
      <c r="FP10" s="1"/>
      <c r="FQ10" s="1"/>
      <c r="FR10" s="1"/>
      <c r="FS10" s="1"/>
      <c r="FT10" s="1"/>
      <c r="FU10" s="1"/>
      <c r="FV10" s="1"/>
      <c r="FW10" s="1"/>
      <c r="FX10" s="1"/>
      <c r="FY10" s="1"/>
      <c r="FZ10" s="1"/>
      <c r="GA10" s="1"/>
      <c r="GB10" s="1"/>
      <c r="GC10" s="1"/>
      <c r="GD10" s="1"/>
      <c r="GE10" s="1"/>
      <c r="GF10" s="1"/>
      <c r="GG10" s="1"/>
      <c r="GH10" s="1"/>
      <c r="GI10" s="1"/>
      <c r="GJ10" s="1"/>
      <c r="GK10" s="1"/>
      <c r="GL10" s="1"/>
      <c r="GM10" s="1"/>
      <c r="GN10" s="1"/>
      <c r="GO10" s="1"/>
      <c r="GP10" s="1"/>
      <c r="GQ10" s="1"/>
      <c r="GR10" s="1"/>
      <c r="GS10" s="1"/>
      <c r="GT10" s="1"/>
      <c r="GU10" s="1"/>
      <c r="GV10" s="1"/>
      <c r="GW10" s="1"/>
      <c r="GX10" s="1"/>
      <c r="GY10" s="1"/>
      <c r="GZ10" s="1"/>
      <c r="HA10" s="1"/>
      <c r="HB10" s="1"/>
      <c r="HC10" s="1"/>
      <c r="HD10" s="1"/>
      <c r="HE10" s="1"/>
      <c r="HF10" s="1"/>
      <c r="HG10" s="1"/>
      <c r="HH10" s="1"/>
      <c r="HI10" s="1"/>
      <c r="HJ10" s="1"/>
      <c r="HK10" s="1"/>
      <c r="HL10" s="1"/>
      <c r="HM10" s="1"/>
      <c r="HN10" s="1"/>
      <c r="HO10" s="1"/>
      <c r="HP10" s="1"/>
      <c r="HQ10" s="1"/>
      <c r="HR10" s="1"/>
      <c r="HS10" s="1"/>
      <c r="HT10" s="1"/>
      <c r="HU10" s="1"/>
      <c r="HV10" s="1"/>
      <c r="HW10" s="1"/>
      <c r="HX10" s="1"/>
      <c r="HY10" s="1"/>
      <c r="HZ10" s="1"/>
      <c r="IA10" s="1"/>
      <c r="IB10" s="1"/>
      <c r="IC10" s="1"/>
      <c r="ID10" s="1"/>
      <c r="IE10" s="1"/>
      <c r="IF10" s="1"/>
      <c r="IG10" s="1"/>
      <c r="IH10" s="1"/>
      <c r="II10" s="1"/>
      <c r="IJ10" s="1"/>
      <c r="IK10" s="1"/>
      <c r="IL10" s="1"/>
      <c r="IM10" s="1"/>
      <c r="IN10" s="1"/>
      <c r="IO10" s="1"/>
      <c r="IP10" s="1"/>
      <c r="IQ10" s="1"/>
      <c r="IR10" s="1"/>
      <c r="IS10" s="1"/>
      <c r="IT10" s="1"/>
      <c r="IU10" s="1"/>
      <c r="IV10" s="1"/>
      <c r="IW10" s="1"/>
      <c r="IX10" s="1"/>
      <c r="IY10" s="1"/>
      <c r="IZ10" s="1"/>
      <c r="JA10" s="1"/>
      <c r="JB10" s="1"/>
      <c r="JC10" s="1"/>
      <c r="JD10" s="1"/>
      <c r="JE10" s="1"/>
      <c r="JF10" s="1"/>
      <c r="JG10" s="1"/>
      <c r="JH10" s="1"/>
      <c r="JI10" s="1"/>
      <c r="JJ10" s="1"/>
      <c r="JK10" s="1"/>
      <c r="JL10" s="1"/>
      <c r="JM10" s="1"/>
      <c r="JN10" s="1"/>
      <c r="JO10" s="1"/>
      <c r="JP10" s="1"/>
      <c r="JQ10" s="1"/>
      <c r="JR10" s="1"/>
      <c r="JS10" s="1"/>
      <c r="JT10" s="1"/>
      <c r="JU10" s="1"/>
      <c r="JV10" s="1"/>
      <c r="JW10" s="1"/>
      <c r="JX10" s="1"/>
      <c r="JY10" s="1"/>
      <c r="JZ10" s="1"/>
      <c r="KA10" s="1"/>
      <c r="KB10" s="1"/>
      <c r="KC10" s="1"/>
      <c r="KD10" s="1"/>
      <c r="KE10" s="1"/>
      <c r="KF10" s="1"/>
      <c r="KG10" s="1"/>
      <c r="KH10" s="1"/>
      <c r="KI10" s="1"/>
      <c r="KJ10" s="1"/>
      <c r="KK10" s="1"/>
      <c r="KL10" s="1"/>
      <c r="KM10" s="1"/>
      <c r="KN10" s="1"/>
      <c r="KO10" s="1"/>
      <c r="KP10" s="1"/>
      <c r="KQ10" s="1"/>
      <c r="KR10" s="1"/>
      <c r="KS10" s="1"/>
      <c r="KT10" s="1"/>
      <c r="KU10" s="1"/>
      <c r="KV10" s="1"/>
      <c r="KW10" s="1"/>
      <c r="KX10" s="1"/>
      <c r="KY10" s="1"/>
      <c r="KZ10" s="1"/>
      <c r="LA10" s="1"/>
      <c r="LB10" s="1"/>
      <c r="LC10" s="1"/>
      <c r="LD10" s="1"/>
      <c r="LE10" s="1"/>
      <c r="LF10" s="1"/>
      <c r="LG10" s="1"/>
      <c r="LH10" s="1"/>
      <c r="LI10" s="1"/>
      <c r="LJ10" s="1"/>
      <c r="LK10" s="1"/>
      <c r="LL10" s="1"/>
      <c r="LM10" s="1"/>
      <c r="LN10" s="1"/>
      <c r="LO10" s="1"/>
      <c r="LP10" s="1"/>
      <c r="LQ10" s="1"/>
      <c r="LR10" s="1"/>
      <c r="LS10" s="1"/>
      <c r="LT10" s="1"/>
      <c r="LU10" s="1"/>
      <c r="LV10" s="1"/>
      <c r="LW10" s="1"/>
      <c r="LX10" s="1"/>
      <c r="LY10" s="1"/>
      <c r="LZ10" s="1"/>
      <c r="MA10" s="1"/>
      <c r="MB10" s="1"/>
      <c r="MC10" s="1"/>
      <c r="MD10" s="1"/>
      <c r="ME10" s="1"/>
      <c r="MF10" s="1"/>
      <c r="MG10" s="1"/>
      <c r="MH10" s="1"/>
      <c r="MI10" s="1"/>
      <c r="MJ10" s="1"/>
      <c r="MK10" s="1"/>
      <c r="ML10" s="1"/>
      <c r="MM10" s="1"/>
      <c r="MN10" s="1"/>
      <c r="MO10" s="1"/>
      <c r="MP10" s="1"/>
      <c r="MQ10" s="1"/>
      <c r="MR10" s="1"/>
      <c r="MS10" s="1"/>
      <c r="MT10" s="1"/>
      <c r="MU10" s="1"/>
      <c r="MV10" s="1"/>
      <c r="MW10" s="1"/>
      <c r="MX10" s="1"/>
      <c r="MY10" s="1"/>
      <c r="MZ10" s="1"/>
      <c r="NA10" s="1"/>
      <c r="NB10" s="1"/>
      <c r="NC10" s="1"/>
      <c r="ND10" s="1"/>
      <c r="NE10" s="1"/>
      <c r="NF10" s="1"/>
      <c r="NG10" s="1"/>
      <c r="NH10" s="1"/>
      <c r="NI10" s="1"/>
      <c r="NJ10" s="1"/>
      <c r="NK10" s="1"/>
      <c r="NL10" s="1"/>
      <c r="NM10" s="1"/>
      <c r="NN10" s="1"/>
      <c r="NO10" s="1"/>
      <c r="NP10" s="1"/>
      <c r="NQ10" s="1"/>
      <c r="NR10" s="1"/>
      <c r="NS10" s="1"/>
      <c r="NT10" s="1"/>
      <c r="NU10" s="1"/>
      <c r="NV10" s="1"/>
      <c r="NW10" s="1"/>
      <c r="NX10" s="1"/>
      <c r="NY10" s="1"/>
      <c r="NZ10" s="1"/>
      <c r="OA10" s="1"/>
      <c r="OB10" s="1"/>
      <c r="OC10" s="1"/>
      <c r="OD10" s="1"/>
      <c r="OE10" s="1"/>
      <c r="OF10" s="1"/>
      <c r="OG10" s="1"/>
      <c r="OH10" s="1"/>
      <c r="OI10" s="1"/>
      <c r="OJ10" s="1"/>
      <c r="OK10" s="1"/>
      <c r="OL10" s="1"/>
      <c r="OM10" s="1"/>
      <c r="ON10" s="1"/>
      <c r="OO10" s="1"/>
      <c r="OP10" s="1"/>
      <c r="OQ10" s="1"/>
      <c r="OR10" s="1"/>
      <c r="OS10" s="1"/>
      <c r="OT10" s="1"/>
      <c r="OU10" s="1"/>
      <c r="OV10" s="1"/>
      <c r="OW10" s="1"/>
      <c r="OX10" s="1"/>
      <c r="OY10" s="1"/>
      <c r="OZ10" s="1"/>
      <c r="PA10" s="1"/>
      <c r="PB10" s="1"/>
      <c r="PC10" s="1"/>
      <c r="PD10" s="1"/>
      <c r="PE10" s="1"/>
      <c r="PF10" s="1"/>
      <c r="PG10" s="1"/>
      <c r="PH10" s="1"/>
      <c r="PI10" s="1"/>
      <c r="PJ10" s="1"/>
      <c r="PK10" s="1"/>
      <c r="PL10" s="1"/>
      <c r="PM10" s="1"/>
      <c r="PN10" s="1"/>
      <c r="PO10" s="1"/>
      <c r="PP10" s="1"/>
      <c r="PQ10" s="1"/>
      <c r="PR10" s="1"/>
      <c r="PS10" s="1"/>
      <c r="PT10" s="1"/>
      <c r="PU10" s="1"/>
      <c r="PV10" s="1"/>
      <c r="PW10" s="1"/>
      <c r="PX10" s="1"/>
      <c r="PY10" s="1"/>
      <c r="PZ10" s="1"/>
      <c r="QA10" s="1"/>
      <c r="QB10" s="1"/>
      <c r="QC10" s="1"/>
      <c r="QD10" s="1"/>
      <c r="QE10" s="1"/>
      <c r="QF10" s="1"/>
      <c r="QG10" s="1"/>
      <c r="QH10" s="1"/>
      <c r="QI10" s="1"/>
      <c r="QJ10" s="1"/>
      <c r="QK10" s="1"/>
      <c r="QL10" s="1"/>
      <c r="QM10" s="1"/>
      <c r="QN10" s="1"/>
      <c r="QO10" s="1"/>
      <c r="QP10" s="1"/>
      <c r="QQ10" s="1"/>
      <c r="QR10" s="1"/>
      <c r="QS10" s="1"/>
      <c r="QT10" s="1"/>
      <c r="QU10" s="1"/>
      <c r="QV10" s="1"/>
      <c r="QW10" s="1"/>
      <c r="QX10" s="1"/>
      <c r="QY10" s="1"/>
      <c r="QZ10" s="1"/>
      <c r="RA10" s="1"/>
      <c r="RB10" s="1"/>
      <c r="RC10" s="1"/>
      <c r="RD10" s="1"/>
      <c r="RE10" s="1"/>
      <c r="RF10" s="1"/>
      <c r="RG10" s="1"/>
      <c r="RH10" s="1"/>
      <c r="RI10" s="1"/>
      <c r="RJ10" s="1"/>
      <c r="RK10" s="1"/>
      <c r="RL10" s="1"/>
      <c r="RM10" s="1"/>
      <c r="RN10" s="1"/>
      <c r="RO10" s="1"/>
      <c r="RP10" s="1"/>
      <c r="RQ10" s="1"/>
      <c r="RR10" s="1"/>
      <c r="RS10" s="1"/>
      <c r="RT10" s="1"/>
      <c r="RU10" s="1"/>
      <c r="RV10" s="1"/>
      <c r="RW10" s="1"/>
      <c r="RX10" s="1"/>
      <c r="RY10" s="1"/>
      <c r="RZ10" s="1"/>
      <c r="SA10" s="1"/>
      <c r="SB10" s="1"/>
      <c r="SC10" s="1"/>
      <c r="SD10" s="1"/>
      <c r="SE10" s="1"/>
      <c r="SF10" s="1"/>
      <c r="SG10" s="1"/>
      <c r="SH10" s="1"/>
      <c r="SI10" s="1"/>
      <c r="SJ10" s="1"/>
      <c r="SK10" s="1"/>
      <c r="SL10" s="1"/>
      <c r="SM10" s="1"/>
      <c r="SN10" s="1"/>
      <c r="SO10" s="1"/>
      <c r="SP10" s="1"/>
      <c r="SQ10" s="1"/>
      <c r="SR10" s="1"/>
      <c r="SS10" s="1"/>
      <c r="ST10" s="1"/>
      <c r="SU10" s="1"/>
      <c r="SV10" s="1"/>
      <c r="SW10" s="1"/>
      <c r="SX10" s="1"/>
      <c r="SY10" s="1"/>
      <c r="SZ10" s="1"/>
      <c r="TA10" s="1"/>
      <c r="TB10" s="1"/>
      <c r="TC10" s="1"/>
      <c r="TD10" s="1"/>
      <c r="TE10" s="1"/>
      <c r="TF10" s="1"/>
      <c r="TG10" s="1"/>
      <c r="TH10" s="1"/>
      <c r="TI10" s="1"/>
      <c r="TJ10" s="1"/>
      <c r="TK10" s="1"/>
      <c r="TL10" s="1"/>
      <c r="TM10" s="1"/>
      <c r="TN10" s="1"/>
      <c r="TO10" s="1"/>
      <c r="TP10" s="1"/>
      <c r="TQ10" s="1"/>
      <c r="TR10" s="1"/>
      <c r="TS10" s="1"/>
      <c r="TT10" s="1"/>
      <c r="TU10" s="1"/>
      <c r="TV10" s="1"/>
      <c r="TW10" s="1"/>
      <c r="TX10" s="1"/>
      <c r="TY10" s="1"/>
      <c r="TZ10" s="1"/>
      <c r="UA10" s="1"/>
      <c r="UB10" s="1"/>
      <c r="UC10" s="1"/>
      <c r="UD10" s="1"/>
      <c r="UE10" s="1"/>
      <c r="UF10" s="1"/>
      <c r="UG10" s="1"/>
      <c r="UH10" s="1"/>
      <c r="UI10" s="1"/>
      <c r="UJ10" s="1"/>
      <c r="UK10" s="1"/>
      <c r="UL10" s="1"/>
      <c r="UM10" s="1"/>
      <c r="UN10" s="1"/>
      <c r="UO10" s="1"/>
      <c r="UP10" s="1"/>
      <c r="UQ10" s="1"/>
      <c r="UR10" s="1"/>
      <c r="US10" s="1"/>
      <c r="UT10" s="1"/>
      <c r="UU10" s="1"/>
      <c r="UV10" s="1"/>
      <c r="UW10" s="1"/>
      <c r="UX10" s="1"/>
      <c r="UY10" s="1"/>
      <c r="UZ10" s="1"/>
      <c r="VA10" s="1"/>
      <c r="VB10" s="1"/>
      <c r="VC10" s="1"/>
      <c r="VD10" s="1"/>
      <c r="VE10" s="1"/>
      <c r="VF10" s="1"/>
      <c r="VG10" s="1"/>
      <c r="VH10" s="1"/>
      <c r="VI10" s="1"/>
      <c r="VJ10" s="1"/>
      <c r="VK10" s="1"/>
      <c r="VL10" s="1"/>
      <c r="VM10" s="1"/>
      <c r="VN10" s="1"/>
      <c r="VO10" s="1"/>
      <c r="VP10" s="1"/>
      <c r="VQ10" s="1"/>
      <c r="VR10" s="1"/>
      <c r="VS10" s="1"/>
      <c r="VT10" s="1"/>
      <c r="VU10" s="1"/>
      <c r="VV10" s="1"/>
      <c r="VW10" s="1"/>
      <c r="VX10" s="1"/>
      <c r="VY10" s="1"/>
      <c r="VZ10" s="1"/>
      <c r="WA10" s="1"/>
      <c r="WB10" s="1"/>
      <c r="WC10" s="1"/>
      <c r="WD10" s="1"/>
      <c r="WE10" s="1"/>
      <c r="WF10" s="1"/>
      <c r="WG10" s="1"/>
      <c r="WH10" s="1"/>
      <c r="WI10" s="1"/>
      <c r="WJ10" s="1"/>
      <c r="WK10" s="1"/>
      <c r="WL10" s="1"/>
      <c r="WM10" s="1"/>
      <c r="WN10" s="1"/>
      <c r="WO10" s="1"/>
      <c r="WP10" s="1"/>
      <c r="WQ10" s="1"/>
      <c r="WR10" s="1"/>
      <c r="WS10" s="1"/>
      <c r="WT10" s="1"/>
      <c r="WU10" s="1"/>
      <c r="WV10" s="1"/>
      <c r="WW10" s="1"/>
      <c r="WX10" s="1"/>
      <c r="WY10" s="1"/>
      <c r="WZ10" s="1"/>
      <c r="XA10" s="1"/>
      <c r="XB10" s="1"/>
      <c r="XC10" s="1"/>
      <c r="XD10" s="1"/>
      <c r="XE10" s="1"/>
      <c r="XF10" s="1"/>
      <c r="XG10" s="1"/>
      <c r="XH10" s="1"/>
      <c r="XI10" s="1"/>
      <c r="XJ10" s="1"/>
      <c r="XK10" s="1"/>
      <c r="XL10" s="1"/>
      <c r="XM10" s="1"/>
      <c r="XN10" s="1"/>
      <c r="XO10" s="1"/>
      <c r="XP10" s="1"/>
      <c r="XQ10" s="1"/>
      <c r="XR10" s="1"/>
      <c r="XS10" s="1"/>
      <c r="XT10" s="1"/>
      <c r="XU10" s="1"/>
      <c r="XV10" s="1"/>
      <c r="XW10" s="1"/>
      <c r="XX10" s="1"/>
      <c r="XY10" s="1"/>
      <c r="XZ10" s="1"/>
      <c r="YA10" s="1"/>
      <c r="YB10" s="1"/>
      <c r="YC10" s="1"/>
      <c r="YD10" s="1"/>
      <c r="YE10" s="1"/>
      <c r="YF10" s="1"/>
      <c r="YG10" s="1"/>
      <c r="YH10" s="1"/>
      <c r="YI10" s="1"/>
      <c r="YJ10" s="1"/>
      <c r="YK10" s="1"/>
      <c r="YL10" s="1"/>
      <c r="YM10" s="1"/>
      <c r="YN10" s="1"/>
      <c r="YO10" s="1"/>
      <c r="YP10" s="1"/>
      <c r="YQ10" s="1"/>
      <c r="YR10" s="1"/>
      <c r="YS10" s="1"/>
      <c r="YT10" s="1"/>
      <c r="YU10" s="1"/>
      <c r="YV10" s="1"/>
      <c r="YW10" s="1"/>
      <c r="YX10" s="1"/>
      <c r="YY10" s="1"/>
      <c r="YZ10" s="1"/>
      <c r="ZA10" s="1"/>
      <c r="ZB10" s="1"/>
      <c r="ZC10" s="1"/>
      <c r="ZD10" s="1"/>
      <c r="ZE10" s="1"/>
      <c r="ZF10" s="1"/>
      <c r="ZG10" s="1"/>
      <c r="ZH10" s="1"/>
      <c r="ZI10" s="1"/>
      <c r="ZJ10" s="1"/>
      <c r="ZK10" s="1"/>
      <c r="ZL10" s="1"/>
      <c r="ZM10" s="1"/>
      <c r="ZN10" s="1"/>
      <c r="ZO10" s="1"/>
      <c r="ZP10" s="1"/>
      <c r="ZQ10" s="1"/>
      <c r="ZR10" s="1"/>
      <c r="ZS10" s="1"/>
      <c r="ZT10" s="1"/>
      <c r="ZU10" s="1"/>
      <c r="ZV10" s="1"/>
      <c r="ZW10" s="1"/>
      <c r="ZX10" s="1"/>
      <c r="ZY10" s="1"/>
      <c r="ZZ10" s="1"/>
      <c r="AAA10" s="1"/>
      <c r="AAB10" s="1"/>
      <c r="AAC10" s="1"/>
      <c r="AAD10" s="1"/>
      <c r="AAE10" s="1"/>
      <c r="AAF10" s="1"/>
      <c r="AAG10" s="1"/>
      <c r="AAH10" s="1"/>
      <c r="AAI10" s="1"/>
      <c r="AAJ10" s="1"/>
      <c r="AAK10" s="1"/>
      <c r="AAL10" s="66"/>
    </row>
    <row r="11" spans="1:714" ht="38.25" customHeight="1">
      <c r="A11" s="29" t="str">
        <f t="shared" ref="A11:A29" si="2">IF(B11="","",A10+1)</f>
        <v/>
      </c>
      <c r="B11" s="253"/>
      <c r="C11" s="183"/>
      <c r="D11" s="183"/>
      <c r="E11" s="183"/>
      <c r="F11" s="184"/>
      <c r="G11" s="349"/>
      <c r="H11" s="183"/>
      <c r="I11" s="183"/>
      <c r="J11" s="183"/>
      <c r="K11" s="183"/>
      <c r="L11" s="183"/>
      <c r="M11" s="183"/>
      <c r="N11" s="183"/>
      <c r="O11" s="183"/>
      <c r="P11" s="183"/>
      <c r="Q11" s="183"/>
      <c r="R11" s="183"/>
      <c r="S11" s="183"/>
      <c r="T11" s="184"/>
      <c r="U11" s="257"/>
      <c r="V11" s="183"/>
      <c r="W11" s="184"/>
      <c r="X11" s="441"/>
      <c r="Y11" s="183"/>
      <c r="Z11" s="183"/>
      <c r="AA11" s="184"/>
      <c r="AB11" s="74"/>
      <c r="AC11" s="74"/>
      <c r="AD11" s="6"/>
      <c r="AE11" s="6"/>
      <c r="AF11" s="6"/>
      <c r="AG11" s="6"/>
      <c r="AH11" s="6"/>
      <c r="AI11" s="6"/>
      <c r="AJ11" s="6"/>
      <c r="AK11" s="6"/>
      <c r="AL11" s="6"/>
      <c r="AM11" s="6"/>
      <c r="AN11" s="6"/>
      <c r="AO11" s="1"/>
      <c r="AP11" s="71" t="str">
        <f t="shared" si="0"/>
        <v/>
      </c>
      <c r="AQ11" s="72" t="str">
        <f t="shared" si="1"/>
        <v/>
      </c>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1"/>
      <c r="EY11" s="1"/>
      <c r="EZ11" s="1"/>
      <c r="FA11" s="1"/>
      <c r="FB11" s="1"/>
      <c r="FC11" s="1"/>
      <c r="FD11" s="1"/>
      <c r="FE11" s="1"/>
      <c r="FF11" s="1"/>
      <c r="FG11" s="1"/>
      <c r="FH11" s="1"/>
      <c r="FI11" s="1"/>
      <c r="FJ11" s="1"/>
      <c r="FK11" s="1"/>
      <c r="FL11" s="1"/>
      <c r="FM11" s="1"/>
      <c r="FN11" s="1"/>
      <c r="FO11" s="1"/>
      <c r="FP11" s="1"/>
      <c r="FQ11" s="1"/>
      <c r="FR11" s="1"/>
      <c r="FS11" s="1"/>
      <c r="FT11" s="1"/>
      <c r="FU11" s="1"/>
      <c r="FV11" s="1"/>
      <c r="FW11" s="1"/>
      <c r="FX11" s="1"/>
      <c r="FY11" s="1"/>
      <c r="FZ11" s="1"/>
      <c r="GA11" s="1"/>
      <c r="GB11" s="1"/>
      <c r="GC11" s="1"/>
      <c r="GD11" s="1"/>
      <c r="GE11" s="1"/>
      <c r="GF11" s="1"/>
      <c r="GG11" s="1"/>
      <c r="GH11" s="1"/>
      <c r="GI11" s="1"/>
      <c r="GJ11" s="1"/>
      <c r="GK11" s="1"/>
      <c r="GL11" s="1"/>
      <c r="GM11" s="1"/>
      <c r="GN11" s="1"/>
      <c r="GO11" s="1"/>
      <c r="GP11" s="1"/>
      <c r="GQ11" s="1"/>
      <c r="GR11" s="1"/>
      <c r="GS11" s="1"/>
      <c r="GT11" s="1"/>
      <c r="GU11" s="1"/>
      <c r="GV11" s="1"/>
      <c r="GW11" s="1"/>
      <c r="GX11" s="1"/>
      <c r="GY11" s="1"/>
      <c r="GZ11" s="1"/>
      <c r="HA11" s="1"/>
      <c r="HB11" s="1"/>
      <c r="HC11" s="1"/>
      <c r="HD11" s="1"/>
      <c r="HE11" s="1"/>
      <c r="HF11" s="1"/>
      <c r="HG11" s="1"/>
      <c r="HH11" s="1"/>
      <c r="HI11" s="1"/>
      <c r="HJ11" s="1"/>
      <c r="HK11" s="1"/>
      <c r="HL11" s="1"/>
      <c r="HM11" s="1"/>
      <c r="HN11" s="1"/>
      <c r="HO11" s="1"/>
      <c r="HP11" s="1"/>
      <c r="HQ11" s="1"/>
      <c r="HR11" s="1"/>
      <c r="HS11" s="1"/>
      <c r="HT11" s="1"/>
      <c r="HU11" s="1"/>
      <c r="HV11" s="1"/>
      <c r="HW11" s="1"/>
      <c r="HX11" s="1"/>
      <c r="HY11" s="1"/>
      <c r="HZ11" s="1"/>
      <c r="IA11" s="1"/>
      <c r="IB11" s="1"/>
      <c r="IC11" s="1"/>
      <c r="ID11" s="1"/>
      <c r="IE11" s="1"/>
      <c r="IF11" s="1"/>
      <c r="IG11" s="1"/>
      <c r="IH11" s="1"/>
      <c r="II11" s="1"/>
      <c r="IJ11" s="1"/>
      <c r="IK11" s="1"/>
      <c r="IL11" s="1"/>
      <c r="IM11" s="1"/>
      <c r="IN11" s="1"/>
      <c r="IO11" s="1"/>
      <c r="IP11" s="1"/>
      <c r="IQ11" s="1"/>
      <c r="IR11" s="1"/>
      <c r="IS11" s="1"/>
      <c r="IT11" s="1"/>
      <c r="IU11" s="1"/>
      <c r="IV11" s="1"/>
      <c r="IW11" s="1"/>
      <c r="IX11" s="1"/>
      <c r="IY11" s="1"/>
      <c r="IZ11" s="1"/>
      <c r="JA11" s="1"/>
      <c r="JB11" s="1"/>
      <c r="JC11" s="1"/>
      <c r="JD11" s="1"/>
      <c r="JE11" s="1"/>
      <c r="JF11" s="1"/>
      <c r="JG11" s="1"/>
      <c r="JH11" s="1"/>
      <c r="JI11" s="1"/>
      <c r="JJ11" s="1"/>
      <c r="JK11" s="1"/>
      <c r="JL11" s="1"/>
      <c r="JM11" s="1"/>
      <c r="JN11" s="1"/>
      <c r="JO11" s="1"/>
      <c r="JP11" s="1"/>
      <c r="JQ11" s="1"/>
      <c r="JR11" s="1"/>
      <c r="JS11" s="1"/>
      <c r="JT11" s="1"/>
      <c r="JU11" s="1"/>
      <c r="JV11" s="1"/>
      <c r="JW11" s="1"/>
      <c r="JX11" s="1"/>
      <c r="JY11" s="1"/>
      <c r="JZ11" s="1"/>
      <c r="KA11" s="1"/>
      <c r="KB11" s="1"/>
      <c r="KC11" s="1"/>
      <c r="KD11" s="1"/>
      <c r="KE11" s="1"/>
      <c r="KF11" s="1"/>
      <c r="KG11" s="1"/>
      <c r="KH11" s="1"/>
      <c r="KI11" s="1"/>
      <c r="KJ11" s="1"/>
      <c r="KK11" s="1"/>
      <c r="KL11" s="1"/>
      <c r="KM11" s="1"/>
      <c r="KN11" s="1"/>
      <c r="KO11" s="1"/>
      <c r="KP11" s="1"/>
      <c r="KQ11" s="1"/>
      <c r="KR11" s="1"/>
      <c r="KS11" s="1"/>
      <c r="KT11" s="1"/>
      <c r="KU11" s="1"/>
      <c r="KV11" s="1"/>
      <c r="KW11" s="1"/>
      <c r="KX11" s="1"/>
      <c r="KY11" s="1"/>
      <c r="KZ11" s="1"/>
      <c r="LA11" s="1"/>
      <c r="LB11" s="1"/>
      <c r="LC11" s="1"/>
      <c r="LD11" s="1"/>
      <c r="LE11" s="1"/>
      <c r="LF11" s="1"/>
      <c r="LG11" s="1"/>
      <c r="LH11" s="1"/>
      <c r="LI11" s="1"/>
      <c r="LJ11" s="1"/>
      <c r="LK11" s="1"/>
      <c r="LL11" s="1"/>
      <c r="LM11" s="1"/>
      <c r="LN11" s="1"/>
      <c r="LO11" s="1"/>
      <c r="LP11" s="1"/>
      <c r="LQ11" s="1"/>
      <c r="LR11" s="1"/>
      <c r="LS11" s="1"/>
      <c r="LT11" s="1"/>
      <c r="LU11" s="1"/>
      <c r="LV11" s="1"/>
      <c r="LW11" s="1"/>
      <c r="LX11" s="1"/>
      <c r="LY11" s="1"/>
      <c r="LZ11" s="1"/>
      <c r="MA11" s="1"/>
      <c r="MB11" s="1"/>
      <c r="MC11" s="1"/>
      <c r="MD11" s="1"/>
      <c r="ME11" s="1"/>
      <c r="MF11" s="1"/>
      <c r="MG11" s="1"/>
      <c r="MH11" s="1"/>
      <c r="MI11" s="1"/>
      <c r="MJ11" s="1"/>
      <c r="MK11" s="1"/>
      <c r="ML11" s="1"/>
      <c r="MM11" s="1"/>
      <c r="MN11" s="1"/>
      <c r="MO11" s="1"/>
      <c r="MP11" s="1"/>
      <c r="MQ11" s="1"/>
      <c r="MR11" s="1"/>
      <c r="MS11" s="1"/>
      <c r="MT11" s="1"/>
      <c r="MU11" s="1"/>
      <c r="MV11" s="1"/>
      <c r="MW11" s="1"/>
      <c r="MX11" s="1"/>
      <c r="MY11" s="1"/>
      <c r="MZ11" s="1"/>
      <c r="NA11" s="1"/>
      <c r="NB11" s="1"/>
      <c r="NC11" s="1"/>
      <c r="ND11" s="1"/>
      <c r="NE11" s="1"/>
      <c r="NF11" s="1"/>
      <c r="NG11" s="1"/>
      <c r="NH11" s="1"/>
      <c r="NI11" s="1"/>
      <c r="NJ11" s="1"/>
      <c r="NK11" s="1"/>
      <c r="NL11" s="1"/>
      <c r="NM11" s="1"/>
      <c r="NN11" s="1"/>
      <c r="NO11" s="1"/>
      <c r="NP11" s="1"/>
      <c r="NQ11" s="1"/>
      <c r="NR11" s="1"/>
      <c r="NS11" s="1"/>
      <c r="NT11" s="1"/>
      <c r="NU11" s="1"/>
      <c r="NV11" s="1"/>
      <c r="NW11" s="1"/>
      <c r="NX11" s="1"/>
      <c r="NY11" s="1"/>
      <c r="NZ11" s="1"/>
      <c r="OA11" s="1"/>
      <c r="OB11" s="1"/>
      <c r="OC11" s="1"/>
      <c r="OD11" s="1"/>
      <c r="OE11" s="1"/>
      <c r="OF11" s="1"/>
      <c r="OG11" s="1"/>
      <c r="OH11" s="1"/>
      <c r="OI11" s="1"/>
      <c r="OJ11" s="1"/>
      <c r="OK11" s="1"/>
      <c r="OL11" s="1"/>
      <c r="OM11" s="1"/>
      <c r="ON11" s="1"/>
      <c r="OO11" s="1"/>
      <c r="OP11" s="1"/>
      <c r="OQ11" s="1"/>
      <c r="OR11" s="1"/>
      <c r="OS11" s="1"/>
      <c r="OT11" s="1"/>
      <c r="OU11" s="1"/>
      <c r="OV11" s="1"/>
      <c r="OW11" s="1"/>
      <c r="OX11" s="1"/>
      <c r="OY11" s="1"/>
      <c r="OZ11" s="1"/>
      <c r="PA11" s="1"/>
      <c r="PB11" s="1"/>
      <c r="PC11" s="1"/>
      <c r="PD11" s="1"/>
      <c r="PE11" s="1"/>
      <c r="PF11" s="1"/>
      <c r="PG11" s="1"/>
      <c r="PH11" s="1"/>
      <c r="PI11" s="1"/>
      <c r="PJ11" s="1"/>
      <c r="PK11" s="1"/>
      <c r="PL11" s="1"/>
      <c r="PM11" s="1"/>
      <c r="PN11" s="1"/>
      <c r="PO11" s="1"/>
      <c r="PP11" s="1"/>
      <c r="PQ11" s="1"/>
      <c r="PR11" s="1"/>
      <c r="PS11" s="1"/>
      <c r="PT11" s="1"/>
      <c r="PU11" s="1"/>
      <c r="PV11" s="1"/>
      <c r="PW11" s="1"/>
      <c r="PX11" s="1"/>
      <c r="PY11" s="1"/>
      <c r="PZ11" s="1"/>
      <c r="QA11" s="1"/>
      <c r="QB11" s="1"/>
      <c r="QC11" s="1"/>
      <c r="QD11" s="1"/>
      <c r="QE11" s="1"/>
      <c r="QF11" s="1"/>
      <c r="QG11" s="1"/>
      <c r="QH11" s="1"/>
      <c r="QI11" s="1"/>
      <c r="QJ11" s="1"/>
      <c r="QK11" s="1"/>
      <c r="QL11" s="1"/>
      <c r="QM11" s="1"/>
      <c r="QN11" s="1"/>
      <c r="QO11" s="1"/>
      <c r="QP11" s="1"/>
      <c r="QQ11" s="1"/>
      <c r="QR11" s="1"/>
      <c r="QS11" s="1"/>
      <c r="QT11" s="1"/>
      <c r="QU11" s="1"/>
      <c r="QV11" s="1"/>
      <c r="QW11" s="1"/>
      <c r="QX11" s="1"/>
      <c r="QY11" s="1"/>
      <c r="QZ11" s="1"/>
      <c r="RA11" s="1"/>
      <c r="RB11" s="1"/>
      <c r="RC11" s="1"/>
      <c r="RD11" s="1"/>
      <c r="RE11" s="1"/>
      <c r="RF11" s="1"/>
      <c r="RG11" s="1"/>
      <c r="RH11" s="1"/>
      <c r="RI11" s="1"/>
      <c r="RJ11" s="1"/>
      <c r="RK11" s="1"/>
      <c r="RL11" s="1"/>
      <c r="RM11" s="1"/>
      <c r="RN11" s="1"/>
      <c r="RO11" s="1"/>
      <c r="RP11" s="1"/>
      <c r="RQ11" s="1"/>
      <c r="RR11" s="1"/>
      <c r="RS11" s="1"/>
      <c r="RT11" s="1"/>
      <c r="RU11" s="1"/>
      <c r="RV11" s="1"/>
      <c r="RW11" s="1"/>
      <c r="RX11" s="1"/>
      <c r="RY11" s="1"/>
      <c r="RZ11" s="1"/>
      <c r="SA11" s="1"/>
      <c r="SB11" s="1"/>
      <c r="SC11" s="1"/>
      <c r="SD11" s="1"/>
      <c r="SE11" s="1"/>
      <c r="SF11" s="1"/>
      <c r="SG11" s="1"/>
      <c r="SH11" s="1"/>
      <c r="SI11" s="1"/>
      <c r="SJ11" s="1"/>
      <c r="SK11" s="1"/>
      <c r="SL11" s="1"/>
      <c r="SM11" s="1"/>
      <c r="SN11" s="1"/>
      <c r="SO11" s="1"/>
      <c r="SP11" s="1"/>
      <c r="SQ11" s="1"/>
      <c r="SR11" s="1"/>
      <c r="SS11" s="1"/>
      <c r="ST11" s="1"/>
      <c r="SU11" s="1"/>
      <c r="SV11" s="1"/>
      <c r="SW11" s="1"/>
      <c r="SX11" s="1"/>
      <c r="SY11" s="1"/>
      <c r="SZ11" s="1"/>
      <c r="TA11" s="1"/>
      <c r="TB11" s="1"/>
      <c r="TC11" s="1"/>
      <c r="TD11" s="1"/>
      <c r="TE11" s="1"/>
      <c r="TF11" s="1"/>
      <c r="TG11" s="1"/>
      <c r="TH11" s="1"/>
      <c r="TI11" s="1"/>
      <c r="TJ11" s="1"/>
      <c r="TK11" s="1"/>
      <c r="TL11" s="1"/>
      <c r="TM11" s="1"/>
      <c r="TN11" s="1"/>
      <c r="TO11" s="1"/>
      <c r="TP11" s="1"/>
      <c r="TQ11" s="1"/>
      <c r="TR11" s="1"/>
      <c r="TS11" s="1"/>
      <c r="TT11" s="1"/>
      <c r="TU11" s="1"/>
      <c r="TV11" s="1"/>
      <c r="TW11" s="1"/>
      <c r="TX11" s="1"/>
      <c r="TY11" s="1"/>
      <c r="TZ11" s="1"/>
      <c r="UA11" s="1"/>
      <c r="UB11" s="1"/>
      <c r="UC11" s="1"/>
      <c r="UD11" s="1"/>
      <c r="UE11" s="1"/>
      <c r="UF11" s="1"/>
      <c r="UG11" s="1"/>
      <c r="UH11" s="1"/>
      <c r="UI11" s="1"/>
      <c r="UJ11" s="1"/>
      <c r="UK11" s="1"/>
      <c r="UL11" s="1"/>
      <c r="UM11" s="1"/>
      <c r="UN11" s="1"/>
      <c r="UO11" s="1"/>
      <c r="UP11" s="1"/>
      <c r="UQ11" s="1"/>
      <c r="UR11" s="1"/>
      <c r="US11" s="1"/>
      <c r="UT11" s="1"/>
      <c r="UU11" s="1"/>
      <c r="UV11" s="1"/>
      <c r="UW11" s="1"/>
      <c r="UX11" s="1"/>
      <c r="UY11" s="1"/>
      <c r="UZ11" s="1"/>
      <c r="VA11" s="1"/>
      <c r="VB11" s="1"/>
      <c r="VC11" s="1"/>
      <c r="VD11" s="1"/>
      <c r="VE11" s="1"/>
      <c r="VF11" s="1"/>
      <c r="VG11" s="1"/>
      <c r="VH11" s="1"/>
      <c r="VI11" s="1"/>
      <c r="VJ11" s="1"/>
      <c r="VK11" s="1"/>
      <c r="VL11" s="1"/>
      <c r="VM11" s="1"/>
      <c r="VN11" s="1"/>
      <c r="VO11" s="1"/>
      <c r="VP11" s="1"/>
      <c r="VQ11" s="1"/>
      <c r="VR11" s="1"/>
      <c r="VS11" s="1"/>
      <c r="VT11" s="1"/>
      <c r="VU11" s="1"/>
      <c r="VV11" s="1"/>
      <c r="VW11" s="1"/>
      <c r="VX11" s="1"/>
      <c r="VY11" s="1"/>
      <c r="VZ11" s="1"/>
      <c r="WA11" s="1"/>
      <c r="WB11" s="1"/>
      <c r="WC11" s="1"/>
      <c r="WD11" s="1"/>
      <c r="WE11" s="1"/>
      <c r="WF11" s="1"/>
      <c r="WG11" s="1"/>
      <c r="WH11" s="1"/>
      <c r="WI11" s="1"/>
      <c r="WJ11" s="1"/>
      <c r="WK11" s="1"/>
      <c r="WL11" s="1"/>
      <c r="WM11" s="1"/>
      <c r="WN11" s="1"/>
      <c r="WO11" s="1"/>
      <c r="WP11" s="1"/>
      <c r="WQ11" s="1"/>
      <c r="WR11" s="1"/>
      <c r="WS11" s="1"/>
      <c r="WT11" s="1"/>
      <c r="WU11" s="1"/>
      <c r="WV11" s="1"/>
      <c r="WW11" s="1"/>
      <c r="WX11" s="1"/>
      <c r="WY11" s="1"/>
      <c r="WZ11" s="1"/>
      <c r="XA11" s="1"/>
      <c r="XB11" s="1"/>
      <c r="XC11" s="1"/>
      <c r="XD11" s="1"/>
      <c r="XE11" s="1"/>
      <c r="XF11" s="1"/>
      <c r="XG11" s="1"/>
      <c r="XH11" s="1"/>
      <c r="XI11" s="1"/>
      <c r="XJ11" s="1"/>
      <c r="XK11" s="1"/>
      <c r="XL11" s="1"/>
      <c r="XM11" s="1"/>
      <c r="XN11" s="1"/>
      <c r="XO11" s="1"/>
      <c r="XP11" s="1"/>
      <c r="XQ11" s="1"/>
      <c r="XR11" s="1"/>
      <c r="XS11" s="1"/>
      <c r="XT11" s="1"/>
      <c r="XU11" s="1"/>
      <c r="XV11" s="1"/>
      <c r="XW11" s="1"/>
      <c r="XX11" s="1"/>
      <c r="XY11" s="1"/>
      <c r="XZ11" s="1"/>
      <c r="YA11" s="1"/>
      <c r="YB11" s="1"/>
      <c r="YC11" s="1"/>
      <c r="YD11" s="1"/>
      <c r="YE11" s="1"/>
      <c r="YF11" s="1"/>
      <c r="YG11" s="1"/>
      <c r="YH11" s="1"/>
      <c r="YI11" s="1"/>
      <c r="YJ11" s="1"/>
      <c r="YK11" s="1"/>
      <c r="YL11" s="1"/>
      <c r="YM11" s="1"/>
      <c r="YN11" s="1"/>
      <c r="YO11" s="1"/>
      <c r="YP11" s="1"/>
      <c r="YQ11" s="1"/>
      <c r="YR11" s="1"/>
      <c r="YS11" s="1"/>
      <c r="YT11" s="1"/>
      <c r="YU11" s="1"/>
      <c r="YV11" s="1"/>
      <c r="YW11" s="1"/>
      <c r="YX11" s="1"/>
      <c r="YY11" s="1"/>
      <c r="YZ11" s="1"/>
      <c r="ZA11" s="1"/>
      <c r="ZB11" s="1"/>
      <c r="ZC11" s="1"/>
      <c r="ZD11" s="1"/>
      <c r="ZE11" s="1"/>
      <c r="ZF11" s="1"/>
      <c r="ZG11" s="1"/>
      <c r="ZH11" s="1"/>
      <c r="ZI11" s="1"/>
      <c r="ZJ11" s="1"/>
      <c r="ZK11" s="1"/>
      <c r="ZL11" s="1"/>
      <c r="ZM11" s="1"/>
      <c r="ZN11" s="1"/>
      <c r="ZO11" s="1"/>
      <c r="ZP11" s="1"/>
      <c r="ZQ11" s="1"/>
      <c r="ZR11" s="1"/>
      <c r="ZS11" s="1"/>
      <c r="ZT11" s="1"/>
      <c r="ZU11" s="1"/>
      <c r="ZV11" s="1"/>
      <c r="ZW11" s="1"/>
      <c r="ZX11" s="1"/>
      <c r="ZY11" s="1"/>
      <c r="ZZ11" s="1"/>
      <c r="AAA11" s="1"/>
      <c r="AAB11" s="1"/>
      <c r="AAC11" s="1"/>
      <c r="AAD11" s="1"/>
      <c r="AAE11" s="1"/>
      <c r="AAF11" s="1"/>
      <c r="AAG11" s="1"/>
      <c r="AAH11" s="1"/>
      <c r="AAI11" s="1"/>
      <c r="AAJ11" s="1"/>
      <c r="AAK11" s="1"/>
      <c r="AAL11" s="66"/>
    </row>
    <row r="12" spans="1:714" ht="38.25" customHeight="1">
      <c r="A12" s="29" t="str">
        <f t="shared" si="2"/>
        <v/>
      </c>
      <c r="B12" s="349"/>
      <c r="C12" s="183"/>
      <c r="D12" s="183"/>
      <c r="E12" s="183"/>
      <c r="F12" s="184"/>
      <c r="G12" s="349"/>
      <c r="H12" s="183"/>
      <c r="I12" s="183"/>
      <c r="J12" s="183"/>
      <c r="K12" s="183"/>
      <c r="L12" s="183"/>
      <c r="M12" s="183"/>
      <c r="N12" s="183"/>
      <c r="O12" s="183"/>
      <c r="P12" s="183"/>
      <c r="Q12" s="183"/>
      <c r="R12" s="183"/>
      <c r="S12" s="183"/>
      <c r="T12" s="184"/>
      <c r="U12" s="257"/>
      <c r="V12" s="183"/>
      <c r="W12" s="184"/>
      <c r="X12" s="257"/>
      <c r="Y12" s="183"/>
      <c r="Z12" s="183"/>
      <c r="AA12" s="184"/>
      <c r="AB12" s="74"/>
      <c r="AC12" s="74"/>
      <c r="AD12" s="6"/>
      <c r="AE12" s="6"/>
      <c r="AF12" s="6"/>
      <c r="AG12" s="6"/>
      <c r="AH12" s="6"/>
      <c r="AI12" s="6"/>
      <c r="AJ12" s="6"/>
      <c r="AK12" s="6"/>
      <c r="AL12" s="6"/>
      <c r="AM12" s="6"/>
      <c r="AN12" s="6"/>
      <c r="AO12" s="1"/>
      <c r="AP12" s="71" t="str">
        <f t="shared" si="0"/>
        <v/>
      </c>
      <c r="AQ12" s="72" t="str">
        <f t="shared" si="1"/>
        <v/>
      </c>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c r="FM12" s="1"/>
      <c r="FN12" s="1"/>
      <c r="FO12" s="1"/>
      <c r="FP12" s="1"/>
      <c r="FQ12" s="1"/>
      <c r="FR12" s="1"/>
      <c r="FS12" s="1"/>
      <c r="FT12" s="1"/>
      <c r="FU12" s="1"/>
      <c r="FV12" s="1"/>
      <c r="FW12" s="1"/>
      <c r="FX12" s="1"/>
      <c r="FY12" s="1"/>
      <c r="FZ12" s="1"/>
      <c r="GA12" s="1"/>
      <c r="GB12" s="1"/>
      <c r="GC12" s="1"/>
      <c r="GD12" s="1"/>
      <c r="GE12" s="1"/>
      <c r="GF12" s="1"/>
      <c r="GG12" s="1"/>
      <c r="GH12" s="1"/>
      <c r="GI12" s="1"/>
      <c r="GJ12" s="1"/>
      <c r="GK12" s="1"/>
      <c r="GL12" s="1"/>
      <c r="GM12" s="1"/>
      <c r="GN12" s="1"/>
      <c r="GO12" s="1"/>
      <c r="GP12" s="1"/>
      <c r="GQ12" s="1"/>
      <c r="GR12" s="1"/>
      <c r="GS12" s="1"/>
      <c r="GT12" s="1"/>
      <c r="GU12" s="1"/>
      <c r="GV12" s="1"/>
      <c r="GW12" s="1"/>
      <c r="GX12" s="1"/>
      <c r="GY12" s="1"/>
      <c r="GZ12" s="1"/>
      <c r="HA12" s="1"/>
      <c r="HB12" s="1"/>
      <c r="HC12" s="1"/>
      <c r="HD12" s="1"/>
      <c r="HE12" s="1"/>
      <c r="HF12" s="1"/>
      <c r="HG12" s="1"/>
      <c r="HH12" s="1"/>
      <c r="HI12" s="1"/>
      <c r="HJ12" s="1"/>
      <c r="HK12" s="1"/>
      <c r="HL12" s="1"/>
      <c r="HM12" s="1"/>
      <c r="HN12" s="1"/>
      <c r="HO12" s="1"/>
      <c r="HP12" s="1"/>
      <c r="HQ12" s="1"/>
      <c r="HR12" s="1"/>
      <c r="HS12" s="1"/>
      <c r="HT12" s="1"/>
      <c r="HU12" s="1"/>
      <c r="HV12" s="1"/>
      <c r="HW12" s="1"/>
      <c r="HX12" s="1"/>
      <c r="HY12" s="1"/>
      <c r="HZ12" s="1"/>
      <c r="IA12" s="1"/>
      <c r="IB12" s="1"/>
      <c r="IC12" s="1"/>
      <c r="ID12" s="1"/>
      <c r="IE12" s="1"/>
      <c r="IF12" s="1"/>
      <c r="IG12" s="1"/>
      <c r="IH12" s="1"/>
      <c r="II12" s="1"/>
      <c r="IJ12" s="1"/>
      <c r="IK12" s="1"/>
      <c r="IL12" s="1"/>
      <c r="IM12" s="1"/>
      <c r="IN12" s="1"/>
      <c r="IO12" s="1"/>
      <c r="IP12" s="1"/>
      <c r="IQ12" s="1"/>
      <c r="IR12" s="1"/>
      <c r="IS12" s="1"/>
      <c r="IT12" s="1"/>
      <c r="IU12" s="1"/>
      <c r="IV12" s="1"/>
      <c r="IW12" s="1"/>
      <c r="IX12" s="1"/>
      <c r="IY12" s="1"/>
      <c r="IZ12" s="1"/>
      <c r="JA12" s="1"/>
      <c r="JB12" s="1"/>
      <c r="JC12" s="1"/>
      <c r="JD12" s="1"/>
      <c r="JE12" s="1"/>
      <c r="JF12" s="1"/>
      <c r="JG12" s="1"/>
      <c r="JH12" s="1"/>
      <c r="JI12" s="1"/>
      <c r="JJ12" s="1"/>
      <c r="JK12" s="1"/>
      <c r="JL12" s="1"/>
      <c r="JM12" s="1"/>
      <c r="JN12" s="1"/>
      <c r="JO12" s="1"/>
      <c r="JP12" s="1"/>
      <c r="JQ12" s="1"/>
      <c r="JR12" s="1"/>
      <c r="JS12" s="1"/>
      <c r="JT12" s="1"/>
      <c r="JU12" s="1"/>
      <c r="JV12" s="1"/>
      <c r="JW12" s="1"/>
      <c r="JX12" s="1"/>
      <c r="JY12" s="1"/>
      <c r="JZ12" s="1"/>
      <c r="KA12" s="1"/>
      <c r="KB12" s="1"/>
      <c r="KC12" s="1"/>
      <c r="KD12" s="1"/>
      <c r="KE12" s="1"/>
      <c r="KF12" s="1"/>
      <c r="KG12" s="1"/>
      <c r="KH12" s="1"/>
      <c r="KI12" s="1"/>
      <c r="KJ12" s="1"/>
      <c r="KK12" s="1"/>
      <c r="KL12" s="1"/>
      <c r="KM12" s="1"/>
      <c r="KN12" s="1"/>
      <c r="KO12" s="1"/>
      <c r="KP12" s="1"/>
      <c r="KQ12" s="1"/>
      <c r="KR12" s="1"/>
      <c r="KS12" s="1"/>
      <c r="KT12" s="1"/>
      <c r="KU12" s="1"/>
      <c r="KV12" s="1"/>
      <c r="KW12" s="1"/>
      <c r="KX12" s="1"/>
      <c r="KY12" s="1"/>
      <c r="KZ12" s="1"/>
      <c r="LA12" s="1"/>
      <c r="LB12" s="1"/>
      <c r="LC12" s="1"/>
      <c r="LD12" s="1"/>
      <c r="LE12" s="1"/>
      <c r="LF12" s="1"/>
      <c r="LG12" s="1"/>
      <c r="LH12" s="1"/>
      <c r="LI12" s="1"/>
      <c r="LJ12" s="1"/>
      <c r="LK12" s="1"/>
      <c r="LL12" s="1"/>
      <c r="LM12" s="1"/>
      <c r="LN12" s="1"/>
      <c r="LO12" s="1"/>
      <c r="LP12" s="1"/>
      <c r="LQ12" s="1"/>
      <c r="LR12" s="1"/>
      <c r="LS12" s="1"/>
      <c r="LT12" s="1"/>
      <c r="LU12" s="1"/>
      <c r="LV12" s="1"/>
      <c r="LW12" s="1"/>
      <c r="LX12" s="1"/>
      <c r="LY12" s="1"/>
      <c r="LZ12" s="1"/>
      <c r="MA12" s="1"/>
      <c r="MB12" s="1"/>
      <c r="MC12" s="1"/>
      <c r="MD12" s="1"/>
      <c r="ME12" s="1"/>
      <c r="MF12" s="1"/>
      <c r="MG12" s="1"/>
      <c r="MH12" s="1"/>
      <c r="MI12" s="1"/>
      <c r="MJ12" s="1"/>
      <c r="MK12" s="1"/>
      <c r="ML12" s="1"/>
      <c r="MM12" s="1"/>
      <c r="MN12" s="1"/>
      <c r="MO12" s="1"/>
      <c r="MP12" s="1"/>
      <c r="MQ12" s="1"/>
      <c r="MR12" s="1"/>
      <c r="MS12" s="1"/>
      <c r="MT12" s="1"/>
      <c r="MU12" s="1"/>
      <c r="MV12" s="1"/>
      <c r="MW12" s="1"/>
      <c r="MX12" s="1"/>
      <c r="MY12" s="1"/>
      <c r="MZ12" s="1"/>
      <c r="NA12" s="1"/>
      <c r="NB12" s="1"/>
      <c r="NC12" s="1"/>
      <c r="ND12" s="1"/>
      <c r="NE12" s="1"/>
      <c r="NF12" s="1"/>
      <c r="NG12" s="1"/>
      <c r="NH12" s="1"/>
      <c r="NI12" s="1"/>
      <c r="NJ12" s="1"/>
      <c r="NK12" s="1"/>
      <c r="NL12" s="1"/>
      <c r="NM12" s="1"/>
      <c r="NN12" s="1"/>
      <c r="NO12" s="1"/>
      <c r="NP12" s="1"/>
      <c r="NQ12" s="1"/>
      <c r="NR12" s="1"/>
      <c r="NS12" s="1"/>
      <c r="NT12" s="1"/>
      <c r="NU12" s="1"/>
      <c r="NV12" s="1"/>
      <c r="NW12" s="1"/>
      <c r="NX12" s="1"/>
      <c r="NY12" s="1"/>
      <c r="NZ12" s="1"/>
      <c r="OA12" s="1"/>
      <c r="OB12" s="1"/>
      <c r="OC12" s="1"/>
      <c r="OD12" s="1"/>
      <c r="OE12" s="1"/>
      <c r="OF12" s="1"/>
      <c r="OG12" s="1"/>
      <c r="OH12" s="1"/>
      <c r="OI12" s="1"/>
      <c r="OJ12" s="1"/>
      <c r="OK12" s="1"/>
      <c r="OL12" s="1"/>
      <c r="OM12" s="1"/>
      <c r="ON12" s="1"/>
      <c r="OO12" s="1"/>
      <c r="OP12" s="1"/>
      <c r="OQ12" s="1"/>
      <c r="OR12" s="1"/>
      <c r="OS12" s="1"/>
      <c r="OT12" s="1"/>
      <c r="OU12" s="1"/>
      <c r="OV12" s="1"/>
      <c r="OW12" s="1"/>
      <c r="OX12" s="1"/>
      <c r="OY12" s="1"/>
      <c r="OZ12" s="1"/>
      <c r="PA12" s="1"/>
      <c r="PB12" s="1"/>
      <c r="PC12" s="1"/>
      <c r="PD12" s="1"/>
      <c r="PE12" s="1"/>
      <c r="PF12" s="1"/>
      <c r="PG12" s="1"/>
      <c r="PH12" s="1"/>
      <c r="PI12" s="1"/>
      <c r="PJ12" s="1"/>
      <c r="PK12" s="1"/>
      <c r="PL12" s="1"/>
      <c r="PM12" s="1"/>
      <c r="PN12" s="1"/>
      <c r="PO12" s="1"/>
      <c r="PP12" s="1"/>
      <c r="PQ12" s="1"/>
      <c r="PR12" s="1"/>
      <c r="PS12" s="1"/>
      <c r="PT12" s="1"/>
      <c r="PU12" s="1"/>
      <c r="PV12" s="1"/>
      <c r="PW12" s="1"/>
      <c r="PX12" s="1"/>
      <c r="PY12" s="1"/>
      <c r="PZ12" s="1"/>
      <c r="QA12" s="1"/>
      <c r="QB12" s="1"/>
      <c r="QC12" s="1"/>
      <c r="QD12" s="1"/>
      <c r="QE12" s="1"/>
      <c r="QF12" s="1"/>
      <c r="QG12" s="1"/>
      <c r="QH12" s="1"/>
      <c r="QI12" s="1"/>
      <c r="QJ12" s="1"/>
      <c r="QK12" s="1"/>
      <c r="QL12" s="1"/>
      <c r="QM12" s="1"/>
      <c r="QN12" s="1"/>
      <c r="QO12" s="1"/>
      <c r="QP12" s="1"/>
      <c r="QQ12" s="1"/>
      <c r="QR12" s="1"/>
      <c r="QS12" s="1"/>
      <c r="QT12" s="1"/>
      <c r="QU12" s="1"/>
      <c r="QV12" s="1"/>
      <c r="QW12" s="1"/>
      <c r="QX12" s="1"/>
      <c r="QY12" s="1"/>
      <c r="QZ12" s="1"/>
      <c r="RA12" s="1"/>
      <c r="RB12" s="1"/>
      <c r="RC12" s="1"/>
      <c r="RD12" s="1"/>
      <c r="RE12" s="1"/>
      <c r="RF12" s="1"/>
      <c r="RG12" s="1"/>
      <c r="RH12" s="1"/>
      <c r="RI12" s="1"/>
      <c r="RJ12" s="1"/>
      <c r="RK12" s="1"/>
      <c r="RL12" s="1"/>
      <c r="RM12" s="1"/>
      <c r="RN12" s="1"/>
      <c r="RO12" s="1"/>
      <c r="RP12" s="1"/>
      <c r="RQ12" s="1"/>
      <c r="RR12" s="1"/>
      <c r="RS12" s="1"/>
      <c r="RT12" s="1"/>
      <c r="RU12" s="1"/>
      <c r="RV12" s="1"/>
      <c r="RW12" s="1"/>
      <c r="RX12" s="1"/>
      <c r="RY12" s="1"/>
      <c r="RZ12" s="1"/>
      <c r="SA12" s="1"/>
      <c r="SB12" s="1"/>
      <c r="SC12" s="1"/>
      <c r="SD12" s="1"/>
      <c r="SE12" s="1"/>
      <c r="SF12" s="1"/>
      <c r="SG12" s="1"/>
      <c r="SH12" s="1"/>
      <c r="SI12" s="1"/>
      <c r="SJ12" s="1"/>
      <c r="SK12" s="1"/>
      <c r="SL12" s="1"/>
      <c r="SM12" s="1"/>
      <c r="SN12" s="1"/>
      <c r="SO12" s="1"/>
      <c r="SP12" s="1"/>
      <c r="SQ12" s="1"/>
      <c r="SR12" s="1"/>
      <c r="SS12" s="1"/>
      <c r="ST12" s="1"/>
      <c r="SU12" s="1"/>
      <c r="SV12" s="1"/>
      <c r="SW12" s="1"/>
      <c r="SX12" s="1"/>
      <c r="SY12" s="1"/>
      <c r="SZ12" s="1"/>
      <c r="TA12" s="1"/>
      <c r="TB12" s="1"/>
      <c r="TC12" s="1"/>
      <c r="TD12" s="1"/>
      <c r="TE12" s="1"/>
      <c r="TF12" s="1"/>
      <c r="TG12" s="1"/>
      <c r="TH12" s="1"/>
      <c r="TI12" s="1"/>
      <c r="TJ12" s="1"/>
      <c r="TK12" s="1"/>
      <c r="TL12" s="1"/>
      <c r="TM12" s="1"/>
      <c r="TN12" s="1"/>
      <c r="TO12" s="1"/>
      <c r="TP12" s="1"/>
      <c r="TQ12" s="1"/>
      <c r="TR12" s="1"/>
      <c r="TS12" s="1"/>
      <c r="TT12" s="1"/>
      <c r="TU12" s="1"/>
      <c r="TV12" s="1"/>
      <c r="TW12" s="1"/>
      <c r="TX12" s="1"/>
      <c r="TY12" s="1"/>
      <c r="TZ12" s="1"/>
      <c r="UA12" s="1"/>
      <c r="UB12" s="1"/>
      <c r="UC12" s="1"/>
      <c r="UD12" s="1"/>
      <c r="UE12" s="1"/>
      <c r="UF12" s="1"/>
      <c r="UG12" s="1"/>
      <c r="UH12" s="1"/>
      <c r="UI12" s="1"/>
      <c r="UJ12" s="1"/>
      <c r="UK12" s="1"/>
      <c r="UL12" s="1"/>
      <c r="UM12" s="1"/>
      <c r="UN12" s="1"/>
      <c r="UO12" s="1"/>
      <c r="UP12" s="1"/>
      <c r="UQ12" s="1"/>
      <c r="UR12" s="1"/>
      <c r="US12" s="1"/>
      <c r="UT12" s="1"/>
      <c r="UU12" s="1"/>
      <c r="UV12" s="1"/>
      <c r="UW12" s="1"/>
      <c r="UX12" s="1"/>
      <c r="UY12" s="1"/>
      <c r="UZ12" s="1"/>
      <c r="VA12" s="1"/>
      <c r="VB12" s="1"/>
      <c r="VC12" s="1"/>
      <c r="VD12" s="1"/>
      <c r="VE12" s="1"/>
      <c r="VF12" s="1"/>
      <c r="VG12" s="1"/>
      <c r="VH12" s="1"/>
      <c r="VI12" s="1"/>
      <c r="VJ12" s="1"/>
      <c r="VK12" s="1"/>
      <c r="VL12" s="1"/>
      <c r="VM12" s="1"/>
      <c r="VN12" s="1"/>
      <c r="VO12" s="1"/>
      <c r="VP12" s="1"/>
      <c r="VQ12" s="1"/>
      <c r="VR12" s="1"/>
      <c r="VS12" s="1"/>
      <c r="VT12" s="1"/>
      <c r="VU12" s="1"/>
      <c r="VV12" s="1"/>
      <c r="VW12" s="1"/>
      <c r="VX12" s="1"/>
      <c r="VY12" s="1"/>
      <c r="VZ12" s="1"/>
      <c r="WA12" s="1"/>
      <c r="WB12" s="1"/>
      <c r="WC12" s="1"/>
      <c r="WD12" s="1"/>
      <c r="WE12" s="1"/>
      <c r="WF12" s="1"/>
      <c r="WG12" s="1"/>
      <c r="WH12" s="1"/>
      <c r="WI12" s="1"/>
      <c r="WJ12" s="1"/>
      <c r="WK12" s="1"/>
      <c r="WL12" s="1"/>
      <c r="WM12" s="1"/>
      <c r="WN12" s="1"/>
      <c r="WO12" s="1"/>
      <c r="WP12" s="1"/>
      <c r="WQ12" s="1"/>
      <c r="WR12" s="1"/>
      <c r="WS12" s="1"/>
      <c r="WT12" s="1"/>
      <c r="WU12" s="1"/>
      <c r="WV12" s="1"/>
      <c r="WW12" s="1"/>
      <c r="WX12" s="1"/>
      <c r="WY12" s="1"/>
      <c r="WZ12" s="1"/>
      <c r="XA12" s="1"/>
      <c r="XB12" s="1"/>
      <c r="XC12" s="1"/>
      <c r="XD12" s="1"/>
      <c r="XE12" s="1"/>
      <c r="XF12" s="1"/>
      <c r="XG12" s="1"/>
      <c r="XH12" s="1"/>
      <c r="XI12" s="1"/>
      <c r="XJ12" s="1"/>
      <c r="XK12" s="1"/>
      <c r="XL12" s="1"/>
      <c r="XM12" s="1"/>
      <c r="XN12" s="1"/>
      <c r="XO12" s="1"/>
      <c r="XP12" s="1"/>
      <c r="XQ12" s="1"/>
      <c r="XR12" s="1"/>
      <c r="XS12" s="1"/>
      <c r="XT12" s="1"/>
      <c r="XU12" s="1"/>
      <c r="XV12" s="1"/>
      <c r="XW12" s="1"/>
      <c r="XX12" s="1"/>
      <c r="XY12" s="1"/>
      <c r="XZ12" s="1"/>
      <c r="YA12" s="1"/>
      <c r="YB12" s="1"/>
      <c r="YC12" s="1"/>
      <c r="YD12" s="1"/>
      <c r="YE12" s="1"/>
      <c r="YF12" s="1"/>
      <c r="YG12" s="1"/>
      <c r="YH12" s="1"/>
      <c r="YI12" s="1"/>
      <c r="YJ12" s="1"/>
      <c r="YK12" s="1"/>
      <c r="YL12" s="1"/>
      <c r="YM12" s="1"/>
      <c r="YN12" s="1"/>
      <c r="YO12" s="1"/>
      <c r="YP12" s="1"/>
      <c r="YQ12" s="1"/>
      <c r="YR12" s="1"/>
      <c r="YS12" s="1"/>
      <c r="YT12" s="1"/>
      <c r="YU12" s="1"/>
      <c r="YV12" s="1"/>
      <c r="YW12" s="1"/>
      <c r="YX12" s="1"/>
      <c r="YY12" s="1"/>
      <c r="YZ12" s="1"/>
      <c r="ZA12" s="1"/>
      <c r="ZB12" s="1"/>
      <c r="ZC12" s="1"/>
      <c r="ZD12" s="1"/>
      <c r="ZE12" s="1"/>
      <c r="ZF12" s="1"/>
      <c r="ZG12" s="1"/>
      <c r="ZH12" s="1"/>
      <c r="ZI12" s="1"/>
      <c r="ZJ12" s="1"/>
      <c r="ZK12" s="1"/>
      <c r="ZL12" s="1"/>
      <c r="ZM12" s="1"/>
      <c r="ZN12" s="1"/>
      <c r="ZO12" s="1"/>
      <c r="ZP12" s="1"/>
      <c r="ZQ12" s="1"/>
      <c r="ZR12" s="1"/>
      <c r="ZS12" s="1"/>
      <c r="ZT12" s="1"/>
      <c r="ZU12" s="1"/>
      <c r="ZV12" s="1"/>
      <c r="ZW12" s="1"/>
      <c r="ZX12" s="1"/>
      <c r="ZY12" s="1"/>
      <c r="ZZ12" s="1"/>
      <c r="AAA12" s="1"/>
      <c r="AAB12" s="1"/>
      <c r="AAC12" s="1"/>
      <c r="AAD12" s="1"/>
      <c r="AAE12" s="1"/>
      <c r="AAF12" s="1"/>
      <c r="AAG12" s="1"/>
      <c r="AAH12" s="1"/>
      <c r="AAI12" s="1"/>
      <c r="AAJ12" s="1"/>
      <c r="AAK12" s="1"/>
      <c r="AAL12" s="66"/>
    </row>
    <row r="13" spans="1:714" ht="11.25" hidden="1" customHeight="1">
      <c r="A13" s="29" t="str">
        <f t="shared" si="2"/>
        <v/>
      </c>
      <c r="B13" s="349"/>
      <c r="C13" s="183"/>
      <c r="D13" s="183"/>
      <c r="E13" s="183"/>
      <c r="F13" s="184"/>
      <c r="G13" s="349"/>
      <c r="H13" s="183"/>
      <c r="I13" s="183"/>
      <c r="J13" s="183"/>
      <c r="K13" s="183"/>
      <c r="L13" s="183"/>
      <c r="M13" s="183"/>
      <c r="N13" s="183"/>
      <c r="O13" s="183"/>
      <c r="P13" s="183"/>
      <c r="Q13" s="183"/>
      <c r="R13" s="183"/>
      <c r="S13" s="183"/>
      <c r="T13" s="184"/>
      <c r="U13" s="257"/>
      <c r="V13" s="183"/>
      <c r="W13" s="184"/>
      <c r="X13" s="257"/>
      <c r="Y13" s="183"/>
      <c r="Z13" s="183"/>
      <c r="AA13" s="184"/>
      <c r="AB13" s="74"/>
      <c r="AC13" s="74"/>
      <c r="AD13" s="6"/>
      <c r="AE13" s="6"/>
      <c r="AF13" s="6"/>
      <c r="AG13" s="6"/>
      <c r="AH13" s="6"/>
      <c r="AI13" s="6"/>
      <c r="AJ13" s="6"/>
      <c r="AK13" s="6"/>
      <c r="AL13" s="6"/>
      <c r="AM13" s="6"/>
      <c r="AN13" s="6"/>
      <c r="AO13" s="1"/>
      <c r="AP13" s="71" t="str">
        <f t="shared" si="0"/>
        <v/>
      </c>
      <c r="AQ13" s="72" t="str">
        <f t="shared" si="1"/>
        <v/>
      </c>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c r="EA13" s="1"/>
      <c r="EB13" s="1"/>
      <c r="EC13" s="1"/>
      <c r="ED13" s="1"/>
      <c r="EE13" s="1"/>
      <c r="EF13" s="1"/>
      <c r="EG13" s="1"/>
      <c r="EH13" s="1"/>
      <c r="EI13" s="1"/>
      <c r="EJ13" s="1"/>
      <c r="EK13" s="1"/>
      <c r="EL13" s="1"/>
      <c r="EM13" s="1"/>
      <c r="EN13" s="1"/>
      <c r="EO13" s="1"/>
      <c r="EP13" s="1"/>
      <c r="EQ13" s="1"/>
      <c r="ER13" s="1"/>
      <c r="ES13" s="1"/>
      <c r="ET13" s="1"/>
      <c r="EU13" s="1"/>
      <c r="EV13" s="1"/>
      <c r="EW13" s="1"/>
      <c r="EX13" s="1"/>
      <c r="EY13" s="1"/>
      <c r="EZ13" s="1"/>
      <c r="FA13" s="1"/>
      <c r="FB13" s="1"/>
      <c r="FC13" s="1"/>
      <c r="FD13" s="1"/>
      <c r="FE13" s="1"/>
      <c r="FF13" s="1"/>
      <c r="FG13" s="1"/>
      <c r="FH13" s="1"/>
      <c r="FI13" s="1"/>
      <c r="FJ13" s="1"/>
      <c r="FK13" s="1"/>
      <c r="FL13" s="1"/>
      <c r="FM13" s="1"/>
      <c r="FN13" s="1"/>
      <c r="FO13" s="1"/>
      <c r="FP13" s="1"/>
      <c r="FQ13" s="1"/>
      <c r="FR13" s="1"/>
      <c r="FS13" s="1"/>
      <c r="FT13" s="1"/>
      <c r="FU13" s="1"/>
      <c r="FV13" s="1"/>
      <c r="FW13" s="1"/>
      <c r="FX13" s="1"/>
      <c r="FY13" s="1"/>
      <c r="FZ13" s="1"/>
      <c r="GA13" s="1"/>
      <c r="GB13" s="1"/>
      <c r="GC13" s="1"/>
      <c r="GD13" s="1"/>
      <c r="GE13" s="1"/>
      <c r="GF13" s="1"/>
      <c r="GG13" s="1"/>
      <c r="GH13" s="1"/>
      <c r="GI13" s="1"/>
      <c r="GJ13" s="1"/>
      <c r="GK13" s="1"/>
      <c r="GL13" s="1"/>
      <c r="GM13" s="1"/>
      <c r="GN13" s="1"/>
      <c r="GO13" s="1"/>
      <c r="GP13" s="1"/>
      <c r="GQ13" s="1"/>
      <c r="GR13" s="1"/>
      <c r="GS13" s="1"/>
      <c r="GT13" s="1"/>
      <c r="GU13" s="1"/>
      <c r="GV13" s="1"/>
      <c r="GW13" s="1"/>
      <c r="GX13" s="1"/>
      <c r="GY13" s="1"/>
      <c r="GZ13" s="1"/>
      <c r="HA13" s="1"/>
      <c r="HB13" s="1"/>
      <c r="HC13" s="1"/>
      <c r="HD13" s="1"/>
      <c r="HE13" s="1"/>
      <c r="HF13" s="1"/>
      <c r="HG13" s="1"/>
      <c r="HH13" s="1"/>
      <c r="HI13" s="1"/>
      <c r="HJ13" s="1"/>
      <c r="HK13" s="1"/>
      <c r="HL13" s="1"/>
      <c r="HM13" s="1"/>
      <c r="HN13" s="1"/>
      <c r="HO13" s="1"/>
      <c r="HP13" s="1"/>
      <c r="HQ13" s="1"/>
      <c r="HR13" s="1"/>
      <c r="HS13" s="1"/>
      <c r="HT13" s="1"/>
      <c r="HU13" s="1"/>
      <c r="HV13" s="1"/>
      <c r="HW13" s="1"/>
      <c r="HX13" s="1"/>
      <c r="HY13" s="1"/>
      <c r="HZ13" s="1"/>
      <c r="IA13" s="1"/>
      <c r="IB13" s="1"/>
      <c r="IC13" s="1"/>
      <c r="ID13" s="1"/>
      <c r="IE13" s="1"/>
      <c r="IF13" s="1"/>
      <c r="IG13" s="1"/>
      <c r="IH13" s="1"/>
      <c r="II13" s="1"/>
      <c r="IJ13" s="1"/>
      <c r="IK13" s="1"/>
      <c r="IL13" s="1"/>
      <c r="IM13" s="1"/>
      <c r="IN13" s="1"/>
      <c r="IO13" s="1"/>
      <c r="IP13" s="1"/>
      <c r="IQ13" s="1"/>
      <c r="IR13" s="1"/>
      <c r="IS13" s="1"/>
      <c r="IT13" s="1"/>
      <c r="IU13" s="1"/>
      <c r="IV13" s="1"/>
      <c r="IW13" s="1"/>
      <c r="IX13" s="1"/>
      <c r="IY13" s="1"/>
      <c r="IZ13" s="1"/>
      <c r="JA13" s="1"/>
      <c r="JB13" s="1"/>
      <c r="JC13" s="1"/>
      <c r="JD13" s="1"/>
      <c r="JE13" s="1"/>
      <c r="JF13" s="1"/>
      <c r="JG13" s="1"/>
      <c r="JH13" s="1"/>
      <c r="JI13" s="1"/>
      <c r="JJ13" s="1"/>
      <c r="JK13" s="1"/>
      <c r="JL13" s="1"/>
      <c r="JM13" s="1"/>
      <c r="JN13" s="1"/>
      <c r="JO13" s="1"/>
      <c r="JP13" s="1"/>
      <c r="JQ13" s="1"/>
      <c r="JR13" s="1"/>
      <c r="JS13" s="1"/>
      <c r="JT13" s="1"/>
      <c r="JU13" s="1"/>
      <c r="JV13" s="1"/>
      <c r="JW13" s="1"/>
      <c r="JX13" s="1"/>
      <c r="JY13" s="1"/>
      <c r="JZ13" s="1"/>
      <c r="KA13" s="1"/>
      <c r="KB13" s="1"/>
      <c r="KC13" s="1"/>
      <c r="KD13" s="1"/>
      <c r="KE13" s="1"/>
      <c r="KF13" s="1"/>
      <c r="KG13" s="1"/>
      <c r="KH13" s="1"/>
      <c r="KI13" s="1"/>
      <c r="KJ13" s="1"/>
      <c r="KK13" s="1"/>
      <c r="KL13" s="1"/>
      <c r="KM13" s="1"/>
      <c r="KN13" s="1"/>
      <c r="KO13" s="1"/>
      <c r="KP13" s="1"/>
      <c r="KQ13" s="1"/>
      <c r="KR13" s="1"/>
      <c r="KS13" s="1"/>
      <c r="KT13" s="1"/>
      <c r="KU13" s="1"/>
      <c r="KV13" s="1"/>
      <c r="KW13" s="1"/>
      <c r="KX13" s="1"/>
      <c r="KY13" s="1"/>
      <c r="KZ13" s="1"/>
      <c r="LA13" s="1"/>
      <c r="LB13" s="1"/>
      <c r="LC13" s="1"/>
      <c r="LD13" s="1"/>
      <c r="LE13" s="1"/>
      <c r="LF13" s="1"/>
      <c r="LG13" s="1"/>
      <c r="LH13" s="1"/>
      <c r="LI13" s="1"/>
      <c r="LJ13" s="1"/>
      <c r="LK13" s="1"/>
      <c r="LL13" s="1"/>
      <c r="LM13" s="1"/>
      <c r="LN13" s="1"/>
      <c r="LO13" s="1"/>
      <c r="LP13" s="1"/>
      <c r="LQ13" s="1"/>
      <c r="LR13" s="1"/>
      <c r="LS13" s="1"/>
      <c r="LT13" s="1"/>
      <c r="LU13" s="1"/>
      <c r="LV13" s="1"/>
      <c r="LW13" s="1"/>
      <c r="LX13" s="1"/>
      <c r="LY13" s="1"/>
      <c r="LZ13" s="1"/>
      <c r="MA13" s="1"/>
      <c r="MB13" s="1"/>
      <c r="MC13" s="1"/>
      <c r="MD13" s="1"/>
      <c r="ME13" s="1"/>
      <c r="MF13" s="1"/>
      <c r="MG13" s="1"/>
      <c r="MH13" s="1"/>
      <c r="MI13" s="1"/>
      <c r="MJ13" s="1"/>
      <c r="MK13" s="1"/>
      <c r="ML13" s="1"/>
      <c r="MM13" s="1"/>
      <c r="MN13" s="1"/>
      <c r="MO13" s="1"/>
      <c r="MP13" s="1"/>
      <c r="MQ13" s="1"/>
      <c r="MR13" s="1"/>
      <c r="MS13" s="1"/>
      <c r="MT13" s="1"/>
      <c r="MU13" s="1"/>
      <c r="MV13" s="1"/>
      <c r="MW13" s="1"/>
      <c r="MX13" s="1"/>
      <c r="MY13" s="1"/>
      <c r="MZ13" s="1"/>
      <c r="NA13" s="1"/>
      <c r="NB13" s="1"/>
      <c r="NC13" s="1"/>
      <c r="ND13" s="1"/>
      <c r="NE13" s="1"/>
      <c r="NF13" s="1"/>
      <c r="NG13" s="1"/>
      <c r="NH13" s="1"/>
      <c r="NI13" s="1"/>
      <c r="NJ13" s="1"/>
      <c r="NK13" s="1"/>
      <c r="NL13" s="1"/>
      <c r="NM13" s="1"/>
      <c r="NN13" s="1"/>
      <c r="NO13" s="1"/>
      <c r="NP13" s="1"/>
      <c r="NQ13" s="1"/>
      <c r="NR13" s="1"/>
      <c r="NS13" s="1"/>
      <c r="NT13" s="1"/>
      <c r="NU13" s="1"/>
      <c r="NV13" s="1"/>
      <c r="NW13" s="1"/>
      <c r="NX13" s="1"/>
      <c r="NY13" s="1"/>
      <c r="NZ13" s="1"/>
      <c r="OA13" s="1"/>
      <c r="OB13" s="1"/>
      <c r="OC13" s="1"/>
      <c r="OD13" s="1"/>
      <c r="OE13" s="1"/>
      <c r="OF13" s="1"/>
      <c r="OG13" s="1"/>
      <c r="OH13" s="1"/>
      <c r="OI13" s="1"/>
      <c r="OJ13" s="1"/>
      <c r="OK13" s="1"/>
      <c r="OL13" s="1"/>
      <c r="OM13" s="1"/>
      <c r="ON13" s="1"/>
      <c r="OO13" s="1"/>
      <c r="OP13" s="1"/>
      <c r="OQ13" s="1"/>
      <c r="OR13" s="1"/>
      <c r="OS13" s="1"/>
      <c r="OT13" s="1"/>
      <c r="OU13" s="1"/>
      <c r="OV13" s="1"/>
      <c r="OW13" s="1"/>
      <c r="OX13" s="1"/>
      <c r="OY13" s="1"/>
      <c r="OZ13" s="1"/>
      <c r="PA13" s="1"/>
      <c r="PB13" s="1"/>
      <c r="PC13" s="1"/>
      <c r="PD13" s="1"/>
      <c r="PE13" s="1"/>
      <c r="PF13" s="1"/>
      <c r="PG13" s="1"/>
      <c r="PH13" s="1"/>
      <c r="PI13" s="1"/>
      <c r="PJ13" s="1"/>
      <c r="PK13" s="1"/>
      <c r="PL13" s="1"/>
      <c r="PM13" s="1"/>
      <c r="PN13" s="1"/>
      <c r="PO13" s="1"/>
      <c r="PP13" s="1"/>
      <c r="PQ13" s="1"/>
      <c r="PR13" s="1"/>
      <c r="PS13" s="1"/>
      <c r="PT13" s="1"/>
      <c r="PU13" s="1"/>
      <c r="PV13" s="1"/>
      <c r="PW13" s="1"/>
      <c r="PX13" s="1"/>
      <c r="PY13" s="1"/>
      <c r="PZ13" s="1"/>
      <c r="QA13" s="1"/>
      <c r="QB13" s="1"/>
      <c r="QC13" s="1"/>
      <c r="QD13" s="1"/>
      <c r="QE13" s="1"/>
      <c r="QF13" s="1"/>
      <c r="QG13" s="1"/>
      <c r="QH13" s="1"/>
      <c r="QI13" s="1"/>
      <c r="QJ13" s="1"/>
      <c r="QK13" s="1"/>
      <c r="QL13" s="1"/>
      <c r="QM13" s="1"/>
      <c r="QN13" s="1"/>
      <c r="QO13" s="1"/>
      <c r="QP13" s="1"/>
      <c r="QQ13" s="1"/>
      <c r="QR13" s="1"/>
      <c r="QS13" s="1"/>
      <c r="QT13" s="1"/>
      <c r="QU13" s="1"/>
      <c r="QV13" s="1"/>
      <c r="QW13" s="1"/>
      <c r="QX13" s="1"/>
      <c r="QY13" s="1"/>
      <c r="QZ13" s="1"/>
      <c r="RA13" s="1"/>
      <c r="RB13" s="1"/>
      <c r="RC13" s="1"/>
      <c r="RD13" s="1"/>
      <c r="RE13" s="1"/>
      <c r="RF13" s="1"/>
      <c r="RG13" s="1"/>
      <c r="RH13" s="1"/>
      <c r="RI13" s="1"/>
      <c r="RJ13" s="1"/>
      <c r="RK13" s="1"/>
      <c r="RL13" s="1"/>
      <c r="RM13" s="1"/>
      <c r="RN13" s="1"/>
      <c r="RO13" s="1"/>
      <c r="RP13" s="1"/>
      <c r="RQ13" s="1"/>
      <c r="RR13" s="1"/>
      <c r="RS13" s="1"/>
      <c r="RT13" s="1"/>
      <c r="RU13" s="1"/>
      <c r="RV13" s="1"/>
      <c r="RW13" s="1"/>
      <c r="RX13" s="1"/>
      <c r="RY13" s="1"/>
      <c r="RZ13" s="1"/>
      <c r="SA13" s="1"/>
      <c r="SB13" s="1"/>
      <c r="SC13" s="1"/>
      <c r="SD13" s="1"/>
      <c r="SE13" s="1"/>
      <c r="SF13" s="1"/>
      <c r="SG13" s="1"/>
      <c r="SH13" s="1"/>
      <c r="SI13" s="1"/>
      <c r="SJ13" s="1"/>
      <c r="SK13" s="1"/>
      <c r="SL13" s="1"/>
      <c r="SM13" s="1"/>
      <c r="SN13" s="1"/>
      <c r="SO13" s="1"/>
      <c r="SP13" s="1"/>
      <c r="SQ13" s="1"/>
      <c r="SR13" s="1"/>
      <c r="SS13" s="1"/>
      <c r="ST13" s="1"/>
      <c r="SU13" s="1"/>
      <c r="SV13" s="1"/>
      <c r="SW13" s="1"/>
      <c r="SX13" s="1"/>
      <c r="SY13" s="1"/>
      <c r="SZ13" s="1"/>
      <c r="TA13" s="1"/>
      <c r="TB13" s="1"/>
      <c r="TC13" s="1"/>
      <c r="TD13" s="1"/>
      <c r="TE13" s="1"/>
      <c r="TF13" s="1"/>
      <c r="TG13" s="1"/>
      <c r="TH13" s="1"/>
      <c r="TI13" s="1"/>
      <c r="TJ13" s="1"/>
      <c r="TK13" s="1"/>
      <c r="TL13" s="1"/>
      <c r="TM13" s="1"/>
      <c r="TN13" s="1"/>
      <c r="TO13" s="1"/>
      <c r="TP13" s="1"/>
      <c r="TQ13" s="1"/>
      <c r="TR13" s="1"/>
      <c r="TS13" s="1"/>
      <c r="TT13" s="1"/>
      <c r="TU13" s="1"/>
      <c r="TV13" s="1"/>
      <c r="TW13" s="1"/>
      <c r="TX13" s="1"/>
      <c r="TY13" s="1"/>
      <c r="TZ13" s="1"/>
      <c r="UA13" s="1"/>
      <c r="UB13" s="1"/>
      <c r="UC13" s="1"/>
      <c r="UD13" s="1"/>
      <c r="UE13" s="1"/>
      <c r="UF13" s="1"/>
      <c r="UG13" s="1"/>
      <c r="UH13" s="1"/>
      <c r="UI13" s="1"/>
      <c r="UJ13" s="1"/>
      <c r="UK13" s="1"/>
      <c r="UL13" s="1"/>
      <c r="UM13" s="1"/>
      <c r="UN13" s="1"/>
      <c r="UO13" s="1"/>
      <c r="UP13" s="1"/>
      <c r="UQ13" s="1"/>
      <c r="UR13" s="1"/>
      <c r="US13" s="1"/>
      <c r="UT13" s="1"/>
      <c r="UU13" s="1"/>
      <c r="UV13" s="1"/>
      <c r="UW13" s="1"/>
      <c r="UX13" s="1"/>
      <c r="UY13" s="1"/>
      <c r="UZ13" s="1"/>
      <c r="VA13" s="1"/>
      <c r="VB13" s="1"/>
      <c r="VC13" s="1"/>
      <c r="VD13" s="1"/>
      <c r="VE13" s="1"/>
      <c r="VF13" s="1"/>
      <c r="VG13" s="1"/>
      <c r="VH13" s="1"/>
      <c r="VI13" s="1"/>
      <c r="VJ13" s="1"/>
      <c r="VK13" s="1"/>
      <c r="VL13" s="1"/>
      <c r="VM13" s="1"/>
      <c r="VN13" s="1"/>
      <c r="VO13" s="1"/>
      <c r="VP13" s="1"/>
      <c r="VQ13" s="1"/>
      <c r="VR13" s="1"/>
      <c r="VS13" s="1"/>
      <c r="VT13" s="1"/>
      <c r="VU13" s="1"/>
      <c r="VV13" s="1"/>
      <c r="VW13" s="1"/>
      <c r="VX13" s="1"/>
      <c r="VY13" s="1"/>
      <c r="VZ13" s="1"/>
      <c r="WA13" s="1"/>
      <c r="WB13" s="1"/>
      <c r="WC13" s="1"/>
      <c r="WD13" s="1"/>
      <c r="WE13" s="1"/>
      <c r="WF13" s="1"/>
      <c r="WG13" s="1"/>
      <c r="WH13" s="1"/>
      <c r="WI13" s="1"/>
      <c r="WJ13" s="1"/>
      <c r="WK13" s="1"/>
      <c r="WL13" s="1"/>
      <c r="WM13" s="1"/>
      <c r="WN13" s="1"/>
      <c r="WO13" s="1"/>
      <c r="WP13" s="1"/>
      <c r="WQ13" s="1"/>
      <c r="WR13" s="1"/>
      <c r="WS13" s="1"/>
      <c r="WT13" s="1"/>
      <c r="WU13" s="1"/>
      <c r="WV13" s="1"/>
      <c r="WW13" s="1"/>
      <c r="WX13" s="1"/>
      <c r="WY13" s="1"/>
      <c r="WZ13" s="1"/>
      <c r="XA13" s="1"/>
      <c r="XB13" s="1"/>
      <c r="XC13" s="1"/>
      <c r="XD13" s="1"/>
      <c r="XE13" s="1"/>
      <c r="XF13" s="1"/>
      <c r="XG13" s="1"/>
      <c r="XH13" s="1"/>
      <c r="XI13" s="1"/>
      <c r="XJ13" s="1"/>
      <c r="XK13" s="1"/>
      <c r="XL13" s="1"/>
      <c r="XM13" s="1"/>
      <c r="XN13" s="1"/>
      <c r="XO13" s="1"/>
      <c r="XP13" s="1"/>
      <c r="XQ13" s="1"/>
      <c r="XR13" s="1"/>
      <c r="XS13" s="1"/>
      <c r="XT13" s="1"/>
      <c r="XU13" s="1"/>
      <c r="XV13" s="1"/>
      <c r="XW13" s="1"/>
      <c r="XX13" s="1"/>
      <c r="XY13" s="1"/>
      <c r="XZ13" s="1"/>
      <c r="YA13" s="1"/>
      <c r="YB13" s="1"/>
      <c r="YC13" s="1"/>
      <c r="YD13" s="1"/>
      <c r="YE13" s="1"/>
      <c r="YF13" s="1"/>
      <c r="YG13" s="1"/>
      <c r="YH13" s="1"/>
      <c r="YI13" s="1"/>
      <c r="YJ13" s="1"/>
      <c r="YK13" s="1"/>
      <c r="YL13" s="1"/>
      <c r="YM13" s="1"/>
      <c r="YN13" s="1"/>
      <c r="YO13" s="1"/>
      <c r="YP13" s="1"/>
      <c r="YQ13" s="1"/>
      <c r="YR13" s="1"/>
      <c r="YS13" s="1"/>
      <c r="YT13" s="1"/>
      <c r="YU13" s="1"/>
      <c r="YV13" s="1"/>
      <c r="YW13" s="1"/>
      <c r="YX13" s="1"/>
      <c r="YY13" s="1"/>
      <c r="YZ13" s="1"/>
      <c r="ZA13" s="1"/>
      <c r="ZB13" s="1"/>
      <c r="ZC13" s="1"/>
      <c r="ZD13" s="1"/>
      <c r="ZE13" s="1"/>
      <c r="ZF13" s="1"/>
      <c r="ZG13" s="1"/>
      <c r="ZH13" s="1"/>
      <c r="ZI13" s="1"/>
      <c r="ZJ13" s="1"/>
      <c r="ZK13" s="1"/>
      <c r="ZL13" s="1"/>
      <c r="ZM13" s="1"/>
      <c r="ZN13" s="1"/>
      <c r="ZO13" s="1"/>
      <c r="ZP13" s="1"/>
      <c r="ZQ13" s="1"/>
      <c r="ZR13" s="1"/>
      <c r="ZS13" s="1"/>
      <c r="ZT13" s="1"/>
      <c r="ZU13" s="1"/>
      <c r="ZV13" s="1"/>
      <c r="ZW13" s="1"/>
      <c r="ZX13" s="1"/>
      <c r="ZY13" s="1"/>
      <c r="ZZ13" s="1"/>
      <c r="AAA13" s="1"/>
      <c r="AAB13" s="1"/>
      <c r="AAC13" s="1"/>
      <c r="AAD13" s="1"/>
      <c r="AAE13" s="1"/>
      <c r="AAF13" s="1"/>
      <c r="AAG13" s="1"/>
      <c r="AAH13" s="1"/>
      <c r="AAI13" s="1"/>
      <c r="AAJ13" s="1"/>
      <c r="AAK13" s="1"/>
      <c r="AAL13" s="66"/>
    </row>
    <row r="14" spans="1:714" ht="11.25" hidden="1" customHeight="1">
      <c r="A14" s="29" t="str">
        <f t="shared" si="2"/>
        <v/>
      </c>
      <c r="B14" s="349"/>
      <c r="C14" s="183"/>
      <c r="D14" s="183"/>
      <c r="E14" s="183"/>
      <c r="F14" s="184"/>
      <c r="G14" s="349"/>
      <c r="H14" s="183"/>
      <c r="I14" s="183"/>
      <c r="J14" s="183"/>
      <c r="K14" s="183"/>
      <c r="L14" s="183"/>
      <c r="M14" s="183"/>
      <c r="N14" s="183"/>
      <c r="O14" s="183"/>
      <c r="P14" s="183"/>
      <c r="Q14" s="183"/>
      <c r="R14" s="183"/>
      <c r="S14" s="183"/>
      <c r="T14" s="184"/>
      <c r="U14" s="257"/>
      <c r="V14" s="183"/>
      <c r="W14" s="184"/>
      <c r="X14" s="257"/>
      <c r="Y14" s="183"/>
      <c r="Z14" s="183"/>
      <c r="AA14" s="184"/>
      <c r="AB14" s="74"/>
      <c r="AC14" s="74"/>
      <c r="AD14" s="6"/>
      <c r="AE14" s="6"/>
      <c r="AF14" s="6"/>
      <c r="AG14" s="6"/>
      <c r="AH14" s="6"/>
      <c r="AI14" s="6"/>
      <c r="AJ14" s="6"/>
      <c r="AK14" s="6"/>
      <c r="AL14" s="6"/>
      <c r="AM14" s="6"/>
      <c r="AN14" s="6"/>
      <c r="AO14" s="1"/>
      <c r="AP14" s="71" t="str">
        <f t="shared" si="0"/>
        <v/>
      </c>
      <c r="AQ14" s="72" t="str">
        <f t="shared" si="1"/>
        <v/>
      </c>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c r="FS14" s="1"/>
      <c r="FT14" s="1"/>
      <c r="FU14" s="1"/>
      <c r="FV14" s="1"/>
      <c r="FW14" s="1"/>
      <c r="FX14" s="1"/>
      <c r="FY14" s="1"/>
      <c r="FZ14" s="1"/>
      <c r="GA14" s="1"/>
      <c r="GB14" s="1"/>
      <c r="GC14" s="1"/>
      <c r="GD14" s="1"/>
      <c r="GE14" s="1"/>
      <c r="GF14" s="1"/>
      <c r="GG14" s="1"/>
      <c r="GH14" s="1"/>
      <c r="GI14" s="1"/>
      <c r="GJ14" s="1"/>
      <c r="GK14" s="1"/>
      <c r="GL14" s="1"/>
      <c r="GM14" s="1"/>
      <c r="GN14" s="1"/>
      <c r="GO14" s="1"/>
      <c r="GP14" s="1"/>
      <c r="GQ14" s="1"/>
      <c r="GR14" s="1"/>
      <c r="GS14" s="1"/>
      <c r="GT14" s="1"/>
      <c r="GU14" s="1"/>
      <c r="GV14" s="1"/>
      <c r="GW14" s="1"/>
      <c r="GX14" s="1"/>
      <c r="GY14" s="1"/>
      <c r="GZ14" s="1"/>
      <c r="HA14" s="1"/>
      <c r="HB14" s="1"/>
      <c r="HC14" s="1"/>
      <c r="HD14" s="1"/>
      <c r="HE14" s="1"/>
      <c r="HF14" s="1"/>
      <c r="HG14" s="1"/>
      <c r="HH14" s="1"/>
      <c r="HI14" s="1"/>
      <c r="HJ14" s="1"/>
      <c r="HK14" s="1"/>
      <c r="HL14" s="1"/>
      <c r="HM14" s="1"/>
      <c r="HN14" s="1"/>
      <c r="HO14" s="1"/>
      <c r="HP14" s="1"/>
      <c r="HQ14" s="1"/>
      <c r="HR14" s="1"/>
      <c r="HS14" s="1"/>
      <c r="HT14" s="1"/>
      <c r="HU14" s="1"/>
      <c r="HV14" s="1"/>
      <c r="HW14" s="1"/>
      <c r="HX14" s="1"/>
      <c r="HY14" s="1"/>
      <c r="HZ14" s="1"/>
      <c r="IA14" s="1"/>
      <c r="IB14" s="1"/>
      <c r="IC14" s="1"/>
      <c r="ID14" s="1"/>
      <c r="IE14" s="1"/>
      <c r="IF14" s="1"/>
      <c r="IG14" s="1"/>
      <c r="IH14" s="1"/>
      <c r="II14" s="1"/>
      <c r="IJ14" s="1"/>
      <c r="IK14" s="1"/>
      <c r="IL14" s="1"/>
      <c r="IM14" s="1"/>
      <c r="IN14" s="1"/>
      <c r="IO14" s="1"/>
      <c r="IP14" s="1"/>
      <c r="IQ14" s="1"/>
      <c r="IR14" s="1"/>
      <c r="IS14" s="1"/>
      <c r="IT14" s="1"/>
      <c r="IU14" s="1"/>
      <c r="IV14" s="1"/>
      <c r="IW14" s="1"/>
      <c r="IX14" s="1"/>
      <c r="IY14" s="1"/>
      <c r="IZ14" s="1"/>
      <c r="JA14" s="1"/>
      <c r="JB14" s="1"/>
      <c r="JC14" s="1"/>
      <c r="JD14" s="1"/>
      <c r="JE14" s="1"/>
      <c r="JF14" s="1"/>
      <c r="JG14" s="1"/>
      <c r="JH14" s="1"/>
      <c r="JI14" s="1"/>
      <c r="JJ14" s="1"/>
      <c r="JK14" s="1"/>
      <c r="JL14" s="1"/>
      <c r="JM14" s="1"/>
      <c r="JN14" s="1"/>
      <c r="JO14" s="1"/>
      <c r="JP14" s="1"/>
      <c r="JQ14" s="1"/>
      <c r="JR14" s="1"/>
      <c r="JS14" s="1"/>
      <c r="JT14" s="1"/>
      <c r="JU14" s="1"/>
      <c r="JV14" s="1"/>
      <c r="JW14" s="1"/>
      <c r="JX14" s="1"/>
      <c r="JY14" s="1"/>
      <c r="JZ14" s="1"/>
      <c r="KA14" s="1"/>
      <c r="KB14" s="1"/>
      <c r="KC14" s="1"/>
      <c r="KD14" s="1"/>
      <c r="KE14" s="1"/>
      <c r="KF14" s="1"/>
      <c r="KG14" s="1"/>
      <c r="KH14" s="1"/>
      <c r="KI14" s="1"/>
      <c r="KJ14" s="1"/>
      <c r="KK14" s="1"/>
      <c r="KL14" s="1"/>
      <c r="KM14" s="1"/>
      <c r="KN14" s="1"/>
      <c r="KO14" s="1"/>
      <c r="KP14" s="1"/>
      <c r="KQ14" s="1"/>
      <c r="KR14" s="1"/>
      <c r="KS14" s="1"/>
      <c r="KT14" s="1"/>
      <c r="KU14" s="1"/>
      <c r="KV14" s="1"/>
      <c r="KW14" s="1"/>
      <c r="KX14" s="1"/>
      <c r="KY14" s="1"/>
      <c r="KZ14" s="1"/>
      <c r="LA14" s="1"/>
      <c r="LB14" s="1"/>
      <c r="LC14" s="1"/>
      <c r="LD14" s="1"/>
      <c r="LE14" s="1"/>
      <c r="LF14" s="1"/>
      <c r="LG14" s="1"/>
      <c r="LH14" s="1"/>
      <c r="LI14" s="1"/>
      <c r="LJ14" s="1"/>
      <c r="LK14" s="1"/>
      <c r="LL14" s="1"/>
      <c r="LM14" s="1"/>
      <c r="LN14" s="1"/>
      <c r="LO14" s="1"/>
      <c r="LP14" s="1"/>
      <c r="LQ14" s="1"/>
      <c r="LR14" s="1"/>
      <c r="LS14" s="1"/>
      <c r="LT14" s="1"/>
      <c r="LU14" s="1"/>
      <c r="LV14" s="1"/>
      <c r="LW14" s="1"/>
      <c r="LX14" s="1"/>
      <c r="LY14" s="1"/>
      <c r="LZ14" s="1"/>
      <c r="MA14" s="1"/>
      <c r="MB14" s="1"/>
      <c r="MC14" s="1"/>
      <c r="MD14" s="1"/>
      <c r="ME14" s="1"/>
      <c r="MF14" s="1"/>
      <c r="MG14" s="1"/>
      <c r="MH14" s="1"/>
      <c r="MI14" s="1"/>
      <c r="MJ14" s="1"/>
      <c r="MK14" s="1"/>
      <c r="ML14" s="1"/>
      <c r="MM14" s="1"/>
      <c r="MN14" s="1"/>
      <c r="MO14" s="1"/>
      <c r="MP14" s="1"/>
      <c r="MQ14" s="1"/>
      <c r="MR14" s="1"/>
      <c r="MS14" s="1"/>
      <c r="MT14" s="1"/>
      <c r="MU14" s="1"/>
      <c r="MV14" s="1"/>
      <c r="MW14" s="1"/>
      <c r="MX14" s="1"/>
      <c r="MY14" s="1"/>
      <c r="MZ14" s="1"/>
      <c r="NA14" s="1"/>
      <c r="NB14" s="1"/>
      <c r="NC14" s="1"/>
      <c r="ND14" s="1"/>
      <c r="NE14" s="1"/>
      <c r="NF14" s="1"/>
      <c r="NG14" s="1"/>
      <c r="NH14" s="1"/>
      <c r="NI14" s="1"/>
      <c r="NJ14" s="1"/>
      <c r="NK14" s="1"/>
      <c r="NL14" s="1"/>
      <c r="NM14" s="1"/>
      <c r="NN14" s="1"/>
      <c r="NO14" s="1"/>
      <c r="NP14" s="1"/>
      <c r="NQ14" s="1"/>
      <c r="NR14" s="1"/>
      <c r="NS14" s="1"/>
      <c r="NT14" s="1"/>
      <c r="NU14" s="1"/>
      <c r="NV14" s="1"/>
      <c r="NW14" s="1"/>
      <c r="NX14" s="1"/>
      <c r="NY14" s="1"/>
      <c r="NZ14" s="1"/>
      <c r="OA14" s="1"/>
      <c r="OB14" s="1"/>
      <c r="OC14" s="1"/>
      <c r="OD14" s="1"/>
      <c r="OE14" s="1"/>
      <c r="OF14" s="1"/>
      <c r="OG14" s="1"/>
      <c r="OH14" s="1"/>
      <c r="OI14" s="1"/>
      <c r="OJ14" s="1"/>
      <c r="OK14" s="1"/>
      <c r="OL14" s="1"/>
      <c r="OM14" s="1"/>
      <c r="ON14" s="1"/>
      <c r="OO14" s="1"/>
      <c r="OP14" s="1"/>
      <c r="OQ14" s="1"/>
      <c r="OR14" s="1"/>
      <c r="OS14" s="1"/>
      <c r="OT14" s="1"/>
      <c r="OU14" s="1"/>
      <c r="OV14" s="1"/>
      <c r="OW14" s="1"/>
      <c r="OX14" s="1"/>
      <c r="OY14" s="1"/>
      <c r="OZ14" s="1"/>
      <c r="PA14" s="1"/>
      <c r="PB14" s="1"/>
      <c r="PC14" s="1"/>
      <c r="PD14" s="1"/>
      <c r="PE14" s="1"/>
      <c r="PF14" s="1"/>
      <c r="PG14" s="1"/>
      <c r="PH14" s="1"/>
      <c r="PI14" s="1"/>
      <c r="PJ14" s="1"/>
      <c r="PK14" s="1"/>
      <c r="PL14" s="1"/>
      <c r="PM14" s="1"/>
      <c r="PN14" s="1"/>
      <c r="PO14" s="1"/>
      <c r="PP14" s="1"/>
      <c r="PQ14" s="1"/>
      <c r="PR14" s="1"/>
      <c r="PS14" s="1"/>
      <c r="PT14" s="1"/>
      <c r="PU14" s="1"/>
      <c r="PV14" s="1"/>
      <c r="PW14" s="1"/>
      <c r="PX14" s="1"/>
      <c r="PY14" s="1"/>
      <c r="PZ14" s="1"/>
      <c r="QA14" s="1"/>
      <c r="QB14" s="1"/>
      <c r="QC14" s="1"/>
      <c r="QD14" s="1"/>
      <c r="QE14" s="1"/>
      <c r="QF14" s="1"/>
      <c r="QG14" s="1"/>
      <c r="QH14" s="1"/>
      <c r="QI14" s="1"/>
      <c r="QJ14" s="1"/>
      <c r="QK14" s="1"/>
      <c r="QL14" s="1"/>
      <c r="QM14" s="1"/>
      <c r="QN14" s="1"/>
      <c r="QO14" s="1"/>
      <c r="QP14" s="1"/>
      <c r="QQ14" s="1"/>
      <c r="QR14" s="1"/>
      <c r="QS14" s="1"/>
      <c r="QT14" s="1"/>
      <c r="QU14" s="1"/>
      <c r="QV14" s="1"/>
      <c r="QW14" s="1"/>
      <c r="QX14" s="1"/>
      <c r="QY14" s="1"/>
      <c r="QZ14" s="1"/>
      <c r="RA14" s="1"/>
      <c r="RB14" s="1"/>
      <c r="RC14" s="1"/>
      <c r="RD14" s="1"/>
      <c r="RE14" s="1"/>
      <c r="RF14" s="1"/>
      <c r="RG14" s="1"/>
      <c r="RH14" s="1"/>
      <c r="RI14" s="1"/>
      <c r="RJ14" s="1"/>
      <c r="RK14" s="1"/>
      <c r="RL14" s="1"/>
      <c r="RM14" s="1"/>
      <c r="RN14" s="1"/>
      <c r="RO14" s="1"/>
      <c r="RP14" s="1"/>
      <c r="RQ14" s="1"/>
      <c r="RR14" s="1"/>
      <c r="RS14" s="1"/>
      <c r="RT14" s="1"/>
      <c r="RU14" s="1"/>
      <c r="RV14" s="1"/>
      <c r="RW14" s="1"/>
      <c r="RX14" s="1"/>
      <c r="RY14" s="1"/>
      <c r="RZ14" s="1"/>
      <c r="SA14" s="1"/>
      <c r="SB14" s="1"/>
      <c r="SC14" s="1"/>
      <c r="SD14" s="1"/>
      <c r="SE14" s="1"/>
      <c r="SF14" s="1"/>
      <c r="SG14" s="1"/>
      <c r="SH14" s="1"/>
      <c r="SI14" s="1"/>
      <c r="SJ14" s="1"/>
      <c r="SK14" s="1"/>
      <c r="SL14" s="1"/>
      <c r="SM14" s="1"/>
      <c r="SN14" s="1"/>
      <c r="SO14" s="1"/>
      <c r="SP14" s="1"/>
      <c r="SQ14" s="1"/>
      <c r="SR14" s="1"/>
      <c r="SS14" s="1"/>
      <c r="ST14" s="1"/>
      <c r="SU14" s="1"/>
      <c r="SV14" s="1"/>
      <c r="SW14" s="1"/>
      <c r="SX14" s="1"/>
      <c r="SY14" s="1"/>
      <c r="SZ14" s="1"/>
      <c r="TA14" s="1"/>
      <c r="TB14" s="1"/>
      <c r="TC14" s="1"/>
      <c r="TD14" s="1"/>
      <c r="TE14" s="1"/>
      <c r="TF14" s="1"/>
      <c r="TG14" s="1"/>
      <c r="TH14" s="1"/>
      <c r="TI14" s="1"/>
      <c r="TJ14" s="1"/>
      <c r="TK14" s="1"/>
      <c r="TL14" s="1"/>
      <c r="TM14" s="1"/>
      <c r="TN14" s="1"/>
      <c r="TO14" s="1"/>
      <c r="TP14" s="1"/>
      <c r="TQ14" s="1"/>
      <c r="TR14" s="1"/>
      <c r="TS14" s="1"/>
      <c r="TT14" s="1"/>
      <c r="TU14" s="1"/>
      <c r="TV14" s="1"/>
      <c r="TW14" s="1"/>
      <c r="TX14" s="1"/>
      <c r="TY14" s="1"/>
      <c r="TZ14" s="1"/>
      <c r="UA14" s="1"/>
      <c r="UB14" s="1"/>
      <c r="UC14" s="1"/>
      <c r="UD14" s="1"/>
      <c r="UE14" s="1"/>
      <c r="UF14" s="1"/>
      <c r="UG14" s="1"/>
      <c r="UH14" s="1"/>
      <c r="UI14" s="1"/>
      <c r="UJ14" s="1"/>
      <c r="UK14" s="1"/>
      <c r="UL14" s="1"/>
      <c r="UM14" s="1"/>
      <c r="UN14" s="1"/>
      <c r="UO14" s="1"/>
      <c r="UP14" s="1"/>
      <c r="UQ14" s="1"/>
      <c r="UR14" s="1"/>
      <c r="US14" s="1"/>
      <c r="UT14" s="1"/>
      <c r="UU14" s="1"/>
      <c r="UV14" s="1"/>
      <c r="UW14" s="1"/>
      <c r="UX14" s="1"/>
      <c r="UY14" s="1"/>
      <c r="UZ14" s="1"/>
      <c r="VA14" s="1"/>
      <c r="VB14" s="1"/>
      <c r="VC14" s="1"/>
      <c r="VD14" s="1"/>
      <c r="VE14" s="1"/>
      <c r="VF14" s="1"/>
      <c r="VG14" s="1"/>
      <c r="VH14" s="1"/>
      <c r="VI14" s="1"/>
      <c r="VJ14" s="1"/>
      <c r="VK14" s="1"/>
      <c r="VL14" s="1"/>
      <c r="VM14" s="1"/>
      <c r="VN14" s="1"/>
      <c r="VO14" s="1"/>
      <c r="VP14" s="1"/>
      <c r="VQ14" s="1"/>
      <c r="VR14" s="1"/>
      <c r="VS14" s="1"/>
      <c r="VT14" s="1"/>
      <c r="VU14" s="1"/>
      <c r="VV14" s="1"/>
      <c r="VW14" s="1"/>
      <c r="VX14" s="1"/>
      <c r="VY14" s="1"/>
      <c r="VZ14" s="1"/>
      <c r="WA14" s="1"/>
      <c r="WB14" s="1"/>
      <c r="WC14" s="1"/>
      <c r="WD14" s="1"/>
      <c r="WE14" s="1"/>
      <c r="WF14" s="1"/>
      <c r="WG14" s="1"/>
      <c r="WH14" s="1"/>
      <c r="WI14" s="1"/>
      <c r="WJ14" s="1"/>
      <c r="WK14" s="1"/>
      <c r="WL14" s="1"/>
      <c r="WM14" s="1"/>
      <c r="WN14" s="1"/>
      <c r="WO14" s="1"/>
      <c r="WP14" s="1"/>
      <c r="WQ14" s="1"/>
      <c r="WR14" s="1"/>
      <c r="WS14" s="1"/>
      <c r="WT14" s="1"/>
      <c r="WU14" s="1"/>
      <c r="WV14" s="1"/>
      <c r="WW14" s="1"/>
      <c r="WX14" s="1"/>
      <c r="WY14" s="1"/>
      <c r="WZ14" s="1"/>
      <c r="XA14" s="1"/>
      <c r="XB14" s="1"/>
      <c r="XC14" s="1"/>
      <c r="XD14" s="1"/>
      <c r="XE14" s="1"/>
      <c r="XF14" s="1"/>
      <c r="XG14" s="1"/>
      <c r="XH14" s="1"/>
      <c r="XI14" s="1"/>
      <c r="XJ14" s="1"/>
      <c r="XK14" s="1"/>
      <c r="XL14" s="1"/>
      <c r="XM14" s="1"/>
      <c r="XN14" s="1"/>
      <c r="XO14" s="1"/>
      <c r="XP14" s="1"/>
      <c r="XQ14" s="1"/>
      <c r="XR14" s="1"/>
      <c r="XS14" s="1"/>
      <c r="XT14" s="1"/>
      <c r="XU14" s="1"/>
      <c r="XV14" s="1"/>
      <c r="XW14" s="1"/>
      <c r="XX14" s="1"/>
      <c r="XY14" s="1"/>
      <c r="XZ14" s="1"/>
      <c r="YA14" s="1"/>
      <c r="YB14" s="1"/>
      <c r="YC14" s="1"/>
      <c r="YD14" s="1"/>
      <c r="YE14" s="1"/>
      <c r="YF14" s="1"/>
      <c r="YG14" s="1"/>
      <c r="YH14" s="1"/>
      <c r="YI14" s="1"/>
      <c r="YJ14" s="1"/>
      <c r="YK14" s="1"/>
      <c r="YL14" s="1"/>
      <c r="YM14" s="1"/>
      <c r="YN14" s="1"/>
      <c r="YO14" s="1"/>
      <c r="YP14" s="1"/>
      <c r="YQ14" s="1"/>
      <c r="YR14" s="1"/>
      <c r="YS14" s="1"/>
      <c r="YT14" s="1"/>
      <c r="YU14" s="1"/>
      <c r="YV14" s="1"/>
      <c r="YW14" s="1"/>
      <c r="YX14" s="1"/>
      <c r="YY14" s="1"/>
      <c r="YZ14" s="1"/>
      <c r="ZA14" s="1"/>
      <c r="ZB14" s="1"/>
      <c r="ZC14" s="1"/>
      <c r="ZD14" s="1"/>
      <c r="ZE14" s="1"/>
      <c r="ZF14" s="1"/>
      <c r="ZG14" s="1"/>
      <c r="ZH14" s="1"/>
      <c r="ZI14" s="1"/>
      <c r="ZJ14" s="1"/>
      <c r="ZK14" s="1"/>
      <c r="ZL14" s="1"/>
      <c r="ZM14" s="1"/>
      <c r="ZN14" s="1"/>
      <c r="ZO14" s="1"/>
      <c r="ZP14" s="1"/>
      <c r="ZQ14" s="1"/>
      <c r="ZR14" s="1"/>
      <c r="ZS14" s="1"/>
      <c r="ZT14" s="1"/>
      <c r="ZU14" s="1"/>
      <c r="ZV14" s="1"/>
      <c r="ZW14" s="1"/>
      <c r="ZX14" s="1"/>
      <c r="ZY14" s="1"/>
      <c r="ZZ14" s="1"/>
      <c r="AAA14" s="1"/>
      <c r="AAB14" s="1"/>
      <c r="AAC14" s="1"/>
      <c r="AAD14" s="1"/>
      <c r="AAE14" s="1"/>
      <c r="AAF14" s="1"/>
      <c r="AAG14" s="1"/>
      <c r="AAH14" s="1"/>
      <c r="AAI14" s="1"/>
      <c r="AAJ14" s="1"/>
      <c r="AAK14" s="1"/>
      <c r="AAL14" s="66"/>
    </row>
    <row r="15" spans="1:714" ht="11.25" hidden="1" customHeight="1">
      <c r="A15" s="29" t="str">
        <f t="shared" si="2"/>
        <v/>
      </c>
      <c r="B15" s="349"/>
      <c r="C15" s="183"/>
      <c r="D15" s="183"/>
      <c r="E15" s="183"/>
      <c r="F15" s="184"/>
      <c r="G15" s="349"/>
      <c r="H15" s="183"/>
      <c r="I15" s="183"/>
      <c r="J15" s="183"/>
      <c r="K15" s="183"/>
      <c r="L15" s="183"/>
      <c r="M15" s="183"/>
      <c r="N15" s="183"/>
      <c r="O15" s="183"/>
      <c r="P15" s="183"/>
      <c r="Q15" s="183"/>
      <c r="R15" s="183"/>
      <c r="S15" s="183"/>
      <c r="T15" s="184"/>
      <c r="U15" s="257"/>
      <c r="V15" s="183"/>
      <c r="W15" s="184"/>
      <c r="X15" s="257"/>
      <c r="Y15" s="183"/>
      <c r="Z15" s="183"/>
      <c r="AA15" s="184"/>
      <c r="AB15" s="74"/>
      <c r="AC15" s="74"/>
      <c r="AD15" s="6"/>
      <c r="AE15" s="6"/>
      <c r="AF15" s="6"/>
      <c r="AG15" s="6"/>
      <c r="AH15" s="6"/>
      <c r="AI15" s="6"/>
      <c r="AJ15" s="6"/>
      <c r="AK15" s="6"/>
      <c r="AL15" s="6"/>
      <c r="AM15" s="6"/>
      <c r="AN15" s="6"/>
      <c r="AO15" s="1"/>
      <c r="AP15" s="71" t="str">
        <f t="shared" si="0"/>
        <v/>
      </c>
      <c r="AQ15" s="72" t="str">
        <f t="shared" si="1"/>
        <v/>
      </c>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c r="DV15" s="1"/>
      <c r="DW15" s="1"/>
      <c r="DX15" s="1"/>
      <c r="DY15" s="1"/>
      <c r="DZ15" s="1"/>
      <c r="EA15" s="1"/>
      <c r="EB15" s="1"/>
      <c r="EC15" s="1"/>
      <c r="ED15" s="1"/>
      <c r="EE15" s="1"/>
      <c r="EF15" s="1"/>
      <c r="EG15" s="1"/>
      <c r="EH15" s="1"/>
      <c r="EI15" s="1"/>
      <c r="EJ15" s="1"/>
      <c r="EK15" s="1"/>
      <c r="EL15" s="1"/>
      <c r="EM15" s="1"/>
      <c r="EN15" s="1"/>
      <c r="EO15" s="1"/>
      <c r="EP15" s="1"/>
      <c r="EQ15" s="1"/>
      <c r="ER15" s="1"/>
      <c r="ES15" s="1"/>
      <c r="ET15" s="1"/>
      <c r="EU15" s="1"/>
      <c r="EV15" s="1"/>
      <c r="EW15" s="1"/>
      <c r="EX15" s="1"/>
      <c r="EY15" s="1"/>
      <c r="EZ15" s="1"/>
      <c r="FA15" s="1"/>
      <c r="FB15" s="1"/>
      <c r="FC15" s="1"/>
      <c r="FD15" s="1"/>
      <c r="FE15" s="1"/>
      <c r="FF15" s="1"/>
      <c r="FG15" s="1"/>
      <c r="FH15" s="1"/>
      <c r="FI15" s="1"/>
      <c r="FJ15" s="1"/>
      <c r="FK15" s="1"/>
      <c r="FL15" s="1"/>
      <c r="FM15" s="1"/>
      <c r="FN15" s="1"/>
      <c r="FO15" s="1"/>
      <c r="FP15" s="1"/>
      <c r="FQ15" s="1"/>
      <c r="FR15" s="1"/>
      <c r="FS15" s="1"/>
      <c r="FT15" s="1"/>
      <c r="FU15" s="1"/>
      <c r="FV15" s="1"/>
      <c r="FW15" s="1"/>
      <c r="FX15" s="1"/>
      <c r="FY15" s="1"/>
      <c r="FZ15" s="1"/>
      <c r="GA15" s="1"/>
      <c r="GB15" s="1"/>
      <c r="GC15" s="1"/>
      <c r="GD15" s="1"/>
      <c r="GE15" s="1"/>
      <c r="GF15" s="1"/>
      <c r="GG15" s="1"/>
      <c r="GH15" s="1"/>
      <c r="GI15" s="1"/>
      <c r="GJ15" s="1"/>
      <c r="GK15" s="1"/>
      <c r="GL15" s="1"/>
      <c r="GM15" s="1"/>
      <c r="GN15" s="1"/>
      <c r="GO15" s="1"/>
      <c r="GP15" s="1"/>
      <c r="GQ15" s="1"/>
      <c r="GR15" s="1"/>
      <c r="GS15" s="1"/>
      <c r="GT15" s="1"/>
      <c r="GU15" s="1"/>
      <c r="GV15" s="1"/>
      <c r="GW15" s="1"/>
      <c r="GX15" s="1"/>
      <c r="GY15" s="1"/>
      <c r="GZ15" s="1"/>
      <c r="HA15" s="1"/>
      <c r="HB15" s="1"/>
      <c r="HC15" s="1"/>
      <c r="HD15" s="1"/>
      <c r="HE15" s="1"/>
      <c r="HF15" s="1"/>
      <c r="HG15" s="1"/>
      <c r="HH15" s="1"/>
      <c r="HI15" s="1"/>
      <c r="HJ15" s="1"/>
      <c r="HK15" s="1"/>
      <c r="HL15" s="1"/>
      <c r="HM15" s="1"/>
      <c r="HN15" s="1"/>
      <c r="HO15" s="1"/>
      <c r="HP15" s="1"/>
      <c r="HQ15" s="1"/>
      <c r="HR15" s="1"/>
      <c r="HS15" s="1"/>
      <c r="HT15" s="1"/>
      <c r="HU15" s="1"/>
      <c r="HV15" s="1"/>
      <c r="HW15" s="1"/>
      <c r="HX15" s="1"/>
      <c r="HY15" s="1"/>
      <c r="HZ15" s="1"/>
      <c r="IA15" s="1"/>
      <c r="IB15" s="1"/>
      <c r="IC15" s="1"/>
      <c r="ID15" s="1"/>
      <c r="IE15" s="1"/>
      <c r="IF15" s="1"/>
      <c r="IG15" s="1"/>
      <c r="IH15" s="1"/>
      <c r="II15" s="1"/>
      <c r="IJ15" s="1"/>
      <c r="IK15" s="1"/>
      <c r="IL15" s="1"/>
      <c r="IM15" s="1"/>
      <c r="IN15" s="1"/>
      <c r="IO15" s="1"/>
      <c r="IP15" s="1"/>
      <c r="IQ15" s="1"/>
      <c r="IR15" s="1"/>
      <c r="IS15" s="1"/>
      <c r="IT15" s="1"/>
      <c r="IU15" s="1"/>
      <c r="IV15" s="1"/>
      <c r="IW15" s="1"/>
      <c r="IX15" s="1"/>
      <c r="IY15" s="1"/>
      <c r="IZ15" s="1"/>
      <c r="JA15" s="1"/>
      <c r="JB15" s="1"/>
      <c r="JC15" s="1"/>
      <c r="JD15" s="1"/>
      <c r="JE15" s="1"/>
      <c r="JF15" s="1"/>
      <c r="JG15" s="1"/>
      <c r="JH15" s="1"/>
      <c r="JI15" s="1"/>
      <c r="JJ15" s="1"/>
      <c r="JK15" s="1"/>
      <c r="JL15" s="1"/>
      <c r="JM15" s="1"/>
      <c r="JN15" s="1"/>
      <c r="JO15" s="1"/>
      <c r="JP15" s="1"/>
      <c r="JQ15" s="1"/>
      <c r="JR15" s="1"/>
      <c r="JS15" s="1"/>
      <c r="JT15" s="1"/>
      <c r="JU15" s="1"/>
      <c r="JV15" s="1"/>
      <c r="JW15" s="1"/>
      <c r="JX15" s="1"/>
      <c r="JY15" s="1"/>
      <c r="JZ15" s="1"/>
      <c r="KA15" s="1"/>
      <c r="KB15" s="1"/>
      <c r="KC15" s="1"/>
      <c r="KD15" s="1"/>
      <c r="KE15" s="1"/>
      <c r="KF15" s="1"/>
      <c r="KG15" s="1"/>
      <c r="KH15" s="1"/>
      <c r="KI15" s="1"/>
      <c r="KJ15" s="1"/>
      <c r="KK15" s="1"/>
      <c r="KL15" s="1"/>
      <c r="KM15" s="1"/>
      <c r="KN15" s="1"/>
      <c r="KO15" s="1"/>
      <c r="KP15" s="1"/>
      <c r="KQ15" s="1"/>
      <c r="KR15" s="1"/>
      <c r="KS15" s="1"/>
      <c r="KT15" s="1"/>
      <c r="KU15" s="1"/>
      <c r="KV15" s="1"/>
      <c r="KW15" s="1"/>
      <c r="KX15" s="1"/>
      <c r="KY15" s="1"/>
      <c r="KZ15" s="1"/>
      <c r="LA15" s="1"/>
      <c r="LB15" s="1"/>
      <c r="LC15" s="1"/>
      <c r="LD15" s="1"/>
      <c r="LE15" s="1"/>
      <c r="LF15" s="1"/>
      <c r="LG15" s="1"/>
      <c r="LH15" s="1"/>
      <c r="LI15" s="1"/>
      <c r="LJ15" s="1"/>
      <c r="LK15" s="1"/>
      <c r="LL15" s="1"/>
      <c r="LM15" s="1"/>
      <c r="LN15" s="1"/>
      <c r="LO15" s="1"/>
      <c r="LP15" s="1"/>
      <c r="LQ15" s="1"/>
      <c r="LR15" s="1"/>
      <c r="LS15" s="1"/>
      <c r="LT15" s="1"/>
      <c r="LU15" s="1"/>
      <c r="LV15" s="1"/>
      <c r="LW15" s="1"/>
      <c r="LX15" s="1"/>
      <c r="LY15" s="1"/>
      <c r="LZ15" s="1"/>
      <c r="MA15" s="1"/>
      <c r="MB15" s="1"/>
      <c r="MC15" s="1"/>
      <c r="MD15" s="1"/>
      <c r="ME15" s="1"/>
      <c r="MF15" s="1"/>
      <c r="MG15" s="1"/>
      <c r="MH15" s="1"/>
      <c r="MI15" s="1"/>
      <c r="MJ15" s="1"/>
      <c r="MK15" s="1"/>
      <c r="ML15" s="1"/>
      <c r="MM15" s="1"/>
      <c r="MN15" s="1"/>
      <c r="MO15" s="1"/>
      <c r="MP15" s="1"/>
      <c r="MQ15" s="1"/>
      <c r="MR15" s="1"/>
      <c r="MS15" s="1"/>
      <c r="MT15" s="1"/>
      <c r="MU15" s="1"/>
      <c r="MV15" s="1"/>
      <c r="MW15" s="1"/>
      <c r="MX15" s="1"/>
      <c r="MY15" s="1"/>
      <c r="MZ15" s="1"/>
      <c r="NA15" s="1"/>
      <c r="NB15" s="1"/>
      <c r="NC15" s="1"/>
      <c r="ND15" s="1"/>
      <c r="NE15" s="1"/>
      <c r="NF15" s="1"/>
      <c r="NG15" s="1"/>
      <c r="NH15" s="1"/>
      <c r="NI15" s="1"/>
      <c r="NJ15" s="1"/>
      <c r="NK15" s="1"/>
      <c r="NL15" s="1"/>
      <c r="NM15" s="1"/>
      <c r="NN15" s="1"/>
      <c r="NO15" s="1"/>
      <c r="NP15" s="1"/>
      <c r="NQ15" s="1"/>
      <c r="NR15" s="1"/>
      <c r="NS15" s="1"/>
      <c r="NT15" s="1"/>
      <c r="NU15" s="1"/>
      <c r="NV15" s="1"/>
      <c r="NW15" s="1"/>
      <c r="NX15" s="1"/>
      <c r="NY15" s="1"/>
      <c r="NZ15" s="1"/>
      <c r="OA15" s="1"/>
      <c r="OB15" s="1"/>
      <c r="OC15" s="1"/>
      <c r="OD15" s="1"/>
      <c r="OE15" s="1"/>
      <c r="OF15" s="1"/>
      <c r="OG15" s="1"/>
      <c r="OH15" s="1"/>
      <c r="OI15" s="1"/>
      <c r="OJ15" s="1"/>
      <c r="OK15" s="1"/>
      <c r="OL15" s="1"/>
      <c r="OM15" s="1"/>
      <c r="ON15" s="1"/>
      <c r="OO15" s="1"/>
      <c r="OP15" s="1"/>
      <c r="OQ15" s="1"/>
      <c r="OR15" s="1"/>
      <c r="OS15" s="1"/>
      <c r="OT15" s="1"/>
      <c r="OU15" s="1"/>
      <c r="OV15" s="1"/>
      <c r="OW15" s="1"/>
      <c r="OX15" s="1"/>
      <c r="OY15" s="1"/>
      <c r="OZ15" s="1"/>
      <c r="PA15" s="1"/>
      <c r="PB15" s="1"/>
      <c r="PC15" s="1"/>
      <c r="PD15" s="1"/>
      <c r="PE15" s="1"/>
      <c r="PF15" s="1"/>
      <c r="PG15" s="1"/>
      <c r="PH15" s="1"/>
      <c r="PI15" s="1"/>
      <c r="PJ15" s="1"/>
      <c r="PK15" s="1"/>
      <c r="PL15" s="1"/>
      <c r="PM15" s="1"/>
      <c r="PN15" s="1"/>
      <c r="PO15" s="1"/>
      <c r="PP15" s="1"/>
      <c r="PQ15" s="1"/>
      <c r="PR15" s="1"/>
      <c r="PS15" s="1"/>
      <c r="PT15" s="1"/>
      <c r="PU15" s="1"/>
      <c r="PV15" s="1"/>
      <c r="PW15" s="1"/>
      <c r="PX15" s="1"/>
      <c r="PY15" s="1"/>
      <c r="PZ15" s="1"/>
      <c r="QA15" s="1"/>
      <c r="QB15" s="1"/>
      <c r="QC15" s="1"/>
      <c r="QD15" s="1"/>
      <c r="QE15" s="1"/>
      <c r="QF15" s="1"/>
      <c r="QG15" s="1"/>
      <c r="QH15" s="1"/>
      <c r="QI15" s="1"/>
      <c r="QJ15" s="1"/>
      <c r="QK15" s="1"/>
      <c r="QL15" s="1"/>
      <c r="QM15" s="1"/>
      <c r="QN15" s="1"/>
      <c r="QO15" s="1"/>
      <c r="QP15" s="1"/>
      <c r="QQ15" s="1"/>
      <c r="QR15" s="1"/>
      <c r="QS15" s="1"/>
      <c r="QT15" s="1"/>
      <c r="QU15" s="1"/>
      <c r="QV15" s="1"/>
      <c r="QW15" s="1"/>
      <c r="QX15" s="1"/>
      <c r="QY15" s="1"/>
      <c r="QZ15" s="1"/>
      <c r="RA15" s="1"/>
      <c r="RB15" s="1"/>
      <c r="RC15" s="1"/>
      <c r="RD15" s="1"/>
      <c r="RE15" s="1"/>
      <c r="RF15" s="1"/>
      <c r="RG15" s="1"/>
      <c r="RH15" s="1"/>
      <c r="RI15" s="1"/>
      <c r="RJ15" s="1"/>
      <c r="RK15" s="1"/>
      <c r="RL15" s="1"/>
      <c r="RM15" s="1"/>
      <c r="RN15" s="1"/>
      <c r="RO15" s="1"/>
      <c r="RP15" s="1"/>
      <c r="RQ15" s="1"/>
      <c r="RR15" s="1"/>
      <c r="RS15" s="1"/>
      <c r="RT15" s="1"/>
      <c r="RU15" s="1"/>
      <c r="RV15" s="1"/>
      <c r="RW15" s="1"/>
      <c r="RX15" s="1"/>
      <c r="RY15" s="1"/>
      <c r="RZ15" s="1"/>
      <c r="SA15" s="1"/>
      <c r="SB15" s="1"/>
      <c r="SC15" s="1"/>
      <c r="SD15" s="1"/>
      <c r="SE15" s="1"/>
      <c r="SF15" s="1"/>
      <c r="SG15" s="1"/>
      <c r="SH15" s="1"/>
      <c r="SI15" s="1"/>
      <c r="SJ15" s="1"/>
      <c r="SK15" s="1"/>
      <c r="SL15" s="1"/>
      <c r="SM15" s="1"/>
      <c r="SN15" s="1"/>
      <c r="SO15" s="1"/>
      <c r="SP15" s="1"/>
      <c r="SQ15" s="1"/>
      <c r="SR15" s="1"/>
      <c r="SS15" s="1"/>
      <c r="ST15" s="1"/>
      <c r="SU15" s="1"/>
      <c r="SV15" s="1"/>
      <c r="SW15" s="1"/>
      <c r="SX15" s="1"/>
      <c r="SY15" s="1"/>
      <c r="SZ15" s="1"/>
      <c r="TA15" s="1"/>
      <c r="TB15" s="1"/>
      <c r="TC15" s="1"/>
      <c r="TD15" s="1"/>
      <c r="TE15" s="1"/>
      <c r="TF15" s="1"/>
      <c r="TG15" s="1"/>
      <c r="TH15" s="1"/>
      <c r="TI15" s="1"/>
      <c r="TJ15" s="1"/>
      <c r="TK15" s="1"/>
      <c r="TL15" s="1"/>
      <c r="TM15" s="1"/>
      <c r="TN15" s="1"/>
      <c r="TO15" s="1"/>
      <c r="TP15" s="1"/>
      <c r="TQ15" s="1"/>
      <c r="TR15" s="1"/>
      <c r="TS15" s="1"/>
      <c r="TT15" s="1"/>
      <c r="TU15" s="1"/>
      <c r="TV15" s="1"/>
      <c r="TW15" s="1"/>
      <c r="TX15" s="1"/>
      <c r="TY15" s="1"/>
      <c r="TZ15" s="1"/>
      <c r="UA15" s="1"/>
      <c r="UB15" s="1"/>
      <c r="UC15" s="1"/>
      <c r="UD15" s="1"/>
      <c r="UE15" s="1"/>
      <c r="UF15" s="1"/>
      <c r="UG15" s="1"/>
      <c r="UH15" s="1"/>
      <c r="UI15" s="1"/>
      <c r="UJ15" s="1"/>
      <c r="UK15" s="1"/>
      <c r="UL15" s="1"/>
      <c r="UM15" s="1"/>
      <c r="UN15" s="1"/>
      <c r="UO15" s="1"/>
      <c r="UP15" s="1"/>
      <c r="UQ15" s="1"/>
      <c r="UR15" s="1"/>
      <c r="US15" s="1"/>
      <c r="UT15" s="1"/>
      <c r="UU15" s="1"/>
      <c r="UV15" s="1"/>
      <c r="UW15" s="1"/>
      <c r="UX15" s="1"/>
      <c r="UY15" s="1"/>
      <c r="UZ15" s="1"/>
      <c r="VA15" s="1"/>
      <c r="VB15" s="1"/>
      <c r="VC15" s="1"/>
      <c r="VD15" s="1"/>
      <c r="VE15" s="1"/>
      <c r="VF15" s="1"/>
      <c r="VG15" s="1"/>
      <c r="VH15" s="1"/>
      <c r="VI15" s="1"/>
      <c r="VJ15" s="1"/>
      <c r="VK15" s="1"/>
      <c r="VL15" s="1"/>
      <c r="VM15" s="1"/>
      <c r="VN15" s="1"/>
      <c r="VO15" s="1"/>
      <c r="VP15" s="1"/>
      <c r="VQ15" s="1"/>
      <c r="VR15" s="1"/>
      <c r="VS15" s="1"/>
      <c r="VT15" s="1"/>
      <c r="VU15" s="1"/>
      <c r="VV15" s="1"/>
      <c r="VW15" s="1"/>
      <c r="VX15" s="1"/>
      <c r="VY15" s="1"/>
      <c r="VZ15" s="1"/>
      <c r="WA15" s="1"/>
      <c r="WB15" s="1"/>
      <c r="WC15" s="1"/>
      <c r="WD15" s="1"/>
      <c r="WE15" s="1"/>
      <c r="WF15" s="1"/>
      <c r="WG15" s="1"/>
      <c r="WH15" s="1"/>
      <c r="WI15" s="1"/>
      <c r="WJ15" s="1"/>
      <c r="WK15" s="1"/>
      <c r="WL15" s="1"/>
      <c r="WM15" s="1"/>
      <c r="WN15" s="1"/>
      <c r="WO15" s="1"/>
      <c r="WP15" s="1"/>
      <c r="WQ15" s="1"/>
      <c r="WR15" s="1"/>
      <c r="WS15" s="1"/>
      <c r="WT15" s="1"/>
      <c r="WU15" s="1"/>
      <c r="WV15" s="1"/>
      <c r="WW15" s="1"/>
      <c r="WX15" s="1"/>
      <c r="WY15" s="1"/>
      <c r="WZ15" s="1"/>
      <c r="XA15" s="1"/>
      <c r="XB15" s="1"/>
      <c r="XC15" s="1"/>
      <c r="XD15" s="1"/>
      <c r="XE15" s="1"/>
      <c r="XF15" s="1"/>
      <c r="XG15" s="1"/>
      <c r="XH15" s="1"/>
      <c r="XI15" s="1"/>
      <c r="XJ15" s="1"/>
      <c r="XK15" s="1"/>
      <c r="XL15" s="1"/>
      <c r="XM15" s="1"/>
      <c r="XN15" s="1"/>
      <c r="XO15" s="1"/>
      <c r="XP15" s="1"/>
      <c r="XQ15" s="1"/>
      <c r="XR15" s="1"/>
      <c r="XS15" s="1"/>
      <c r="XT15" s="1"/>
      <c r="XU15" s="1"/>
      <c r="XV15" s="1"/>
      <c r="XW15" s="1"/>
      <c r="XX15" s="1"/>
      <c r="XY15" s="1"/>
      <c r="XZ15" s="1"/>
      <c r="YA15" s="1"/>
      <c r="YB15" s="1"/>
      <c r="YC15" s="1"/>
      <c r="YD15" s="1"/>
      <c r="YE15" s="1"/>
      <c r="YF15" s="1"/>
      <c r="YG15" s="1"/>
      <c r="YH15" s="1"/>
      <c r="YI15" s="1"/>
      <c r="YJ15" s="1"/>
      <c r="YK15" s="1"/>
      <c r="YL15" s="1"/>
      <c r="YM15" s="1"/>
      <c r="YN15" s="1"/>
      <c r="YO15" s="1"/>
      <c r="YP15" s="1"/>
      <c r="YQ15" s="1"/>
      <c r="YR15" s="1"/>
      <c r="YS15" s="1"/>
      <c r="YT15" s="1"/>
      <c r="YU15" s="1"/>
      <c r="YV15" s="1"/>
      <c r="YW15" s="1"/>
      <c r="YX15" s="1"/>
      <c r="YY15" s="1"/>
      <c r="YZ15" s="1"/>
      <c r="ZA15" s="1"/>
      <c r="ZB15" s="1"/>
      <c r="ZC15" s="1"/>
      <c r="ZD15" s="1"/>
      <c r="ZE15" s="1"/>
      <c r="ZF15" s="1"/>
      <c r="ZG15" s="1"/>
      <c r="ZH15" s="1"/>
      <c r="ZI15" s="1"/>
      <c r="ZJ15" s="1"/>
      <c r="ZK15" s="1"/>
      <c r="ZL15" s="1"/>
      <c r="ZM15" s="1"/>
      <c r="ZN15" s="1"/>
      <c r="ZO15" s="1"/>
      <c r="ZP15" s="1"/>
      <c r="ZQ15" s="1"/>
      <c r="ZR15" s="1"/>
      <c r="ZS15" s="1"/>
      <c r="ZT15" s="1"/>
      <c r="ZU15" s="1"/>
      <c r="ZV15" s="1"/>
      <c r="ZW15" s="1"/>
      <c r="ZX15" s="1"/>
      <c r="ZY15" s="1"/>
      <c r="ZZ15" s="1"/>
      <c r="AAA15" s="1"/>
      <c r="AAB15" s="1"/>
      <c r="AAC15" s="1"/>
      <c r="AAD15" s="1"/>
      <c r="AAE15" s="1"/>
      <c r="AAF15" s="1"/>
      <c r="AAG15" s="1"/>
      <c r="AAH15" s="1"/>
      <c r="AAI15" s="1"/>
      <c r="AAJ15" s="1"/>
      <c r="AAK15" s="1"/>
      <c r="AAL15" s="66"/>
    </row>
    <row r="16" spans="1:714" ht="11.25" hidden="1" customHeight="1">
      <c r="A16" s="29" t="str">
        <f t="shared" si="2"/>
        <v/>
      </c>
      <c r="B16" s="349"/>
      <c r="C16" s="183"/>
      <c r="D16" s="183"/>
      <c r="E16" s="183"/>
      <c r="F16" s="184"/>
      <c r="G16" s="349"/>
      <c r="H16" s="183"/>
      <c r="I16" s="183"/>
      <c r="J16" s="183"/>
      <c r="K16" s="183"/>
      <c r="L16" s="183"/>
      <c r="M16" s="183"/>
      <c r="N16" s="183"/>
      <c r="O16" s="183"/>
      <c r="P16" s="183"/>
      <c r="Q16" s="183"/>
      <c r="R16" s="183"/>
      <c r="S16" s="183"/>
      <c r="T16" s="184"/>
      <c r="U16" s="257"/>
      <c r="V16" s="183"/>
      <c r="W16" s="184"/>
      <c r="X16" s="257"/>
      <c r="Y16" s="183"/>
      <c r="Z16" s="183"/>
      <c r="AA16" s="184"/>
      <c r="AB16" s="74"/>
      <c r="AC16" s="74"/>
      <c r="AD16" s="6"/>
      <c r="AE16" s="6"/>
      <c r="AF16" s="6"/>
      <c r="AG16" s="6"/>
      <c r="AH16" s="6"/>
      <c r="AI16" s="6"/>
      <c r="AJ16" s="6"/>
      <c r="AK16" s="6"/>
      <c r="AL16" s="6"/>
      <c r="AM16" s="6"/>
      <c r="AN16" s="6"/>
      <c r="AO16" s="1"/>
      <c r="AP16" s="71" t="str">
        <f t="shared" si="0"/>
        <v/>
      </c>
      <c r="AQ16" s="72" t="str">
        <f t="shared" si="1"/>
        <v/>
      </c>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c r="DL16" s="1"/>
      <c r="DM16" s="1"/>
      <c r="DN16" s="1"/>
      <c r="DO16" s="1"/>
      <c r="DP16" s="1"/>
      <c r="DQ16" s="1"/>
      <c r="DR16" s="1"/>
      <c r="DS16" s="1"/>
      <c r="DT16" s="1"/>
      <c r="DU16" s="1"/>
      <c r="DV16" s="1"/>
      <c r="DW16" s="1"/>
      <c r="DX16" s="1"/>
      <c r="DY16" s="1"/>
      <c r="DZ16" s="1"/>
      <c r="EA16" s="1"/>
      <c r="EB16" s="1"/>
      <c r="EC16" s="1"/>
      <c r="ED16" s="1"/>
      <c r="EE16" s="1"/>
      <c r="EF16" s="1"/>
      <c r="EG16" s="1"/>
      <c r="EH16" s="1"/>
      <c r="EI16" s="1"/>
      <c r="EJ16" s="1"/>
      <c r="EK16" s="1"/>
      <c r="EL16" s="1"/>
      <c r="EM16" s="1"/>
      <c r="EN16" s="1"/>
      <c r="EO16" s="1"/>
      <c r="EP16" s="1"/>
      <c r="EQ16" s="1"/>
      <c r="ER16" s="1"/>
      <c r="ES16" s="1"/>
      <c r="ET16" s="1"/>
      <c r="EU16" s="1"/>
      <c r="EV16" s="1"/>
      <c r="EW16" s="1"/>
      <c r="EX16" s="1"/>
      <c r="EY16" s="1"/>
      <c r="EZ16" s="1"/>
      <c r="FA16" s="1"/>
      <c r="FB16" s="1"/>
      <c r="FC16" s="1"/>
      <c r="FD16" s="1"/>
      <c r="FE16" s="1"/>
      <c r="FF16" s="1"/>
      <c r="FG16" s="1"/>
      <c r="FH16" s="1"/>
      <c r="FI16" s="1"/>
      <c r="FJ16" s="1"/>
      <c r="FK16" s="1"/>
      <c r="FL16" s="1"/>
      <c r="FM16" s="1"/>
      <c r="FN16" s="1"/>
      <c r="FO16" s="1"/>
      <c r="FP16" s="1"/>
      <c r="FQ16" s="1"/>
      <c r="FR16" s="1"/>
      <c r="FS16" s="1"/>
      <c r="FT16" s="1"/>
      <c r="FU16" s="1"/>
      <c r="FV16" s="1"/>
      <c r="FW16" s="1"/>
      <c r="FX16" s="1"/>
      <c r="FY16" s="1"/>
      <c r="FZ16" s="1"/>
      <c r="GA16" s="1"/>
      <c r="GB16" s="1"/>
      <c r="GC16" s="1"/>
      <c r="GD16" s="1"/>
      <c r="GE16" s="1"/>
      <c r="GF16" s="1"/>
      <c r="GG16" s="1"/>
      <c r="GH16" s="1"/>
      <c r="GI16" s="1"/>
      <c r="GJ16" s="1"/>
      <c r="GK16" s="1"/>
      <c r="GL16" s="1"/>
      <c r="GM16" s="1"/>
      <c r="GN16" s="1"/>
      <c r="GO16" s="1"/>
      <c r="GP16" s="1"/>
      <c r="GQ16" s="1"/>
      <c r="GR16" s="1"/>
      <c r="GS16" s="1"/>
      <c r="GT16" s="1"/>
      <c r="GU16" s="1"/>
      <c r="GV16" s="1"/>
      <c r="GW16" s="1"/>
      <c r="GX16" s="1"/>
      <c r="GY16" s="1"/>
      <c r="GZ16" s="1"/>
      <c r="HA16" s="1"/>
      <c r="HB16" s="1"/>
      <c r="HC16" s="1"/>
      <c r="HD16" s="1"/>
      <c r="HE16" s="1"/>
      <c r="HF16" s="1"/>
      <c r="HG16" s="1"/>
      <c r="HH16" s="1"/>
      <c r="HI16" s="1"/>
      <c r="HJ16" s="1"/>
      <c r="HK16" s="1"/>
      <c r="HL16" s="1"/>
      <c r="HM16" s="1"/>
      <c r="HN16" s="1"/>
      <c r="HO16" s="1"/>
      <c r="HP16" s="1"/>
      <c r="HQ16" s="1"/>
      <c r="HR16" s="1"/>
      <c r="HS16" s="1"/>
      <c r="HT16" s="1"/>
      <c r="HU16" s="1"/>
      <c r="HV16" s="1"/>
      <c r="HW16" s="1"/>
      <c r="HX16" s="1"/>
      <c r="HY16" s="1"/>
      <c r="HZ16" s="1"/>
      <c r="IA16" s="1"/>
      <c r="IB16" s="1"/>
      <c r="IC16" s="1"/>
      <c r="ID16" s="1"/>
      <c r="IE16" s="1"/>
      <c r="IF16" s="1"/>
      <c r="IG16" s="1"/>
      <c r="IH16" s="1"/>
      <c r="II16" s="1"/>
      <c r="IJ16" s="1"/>
      <c r="IK16" s="1"/>
      <c r="IL16" s="1"/>
      <c r="IM16" s="1"/>
      <c r="IN16" s="1"/>
      <c r="IO16" s="1"/>
      <c r="IP16" s="1"/>
      <c r="IQ16" s="1"/>
      <c r="IR16" s="1"/>
      <c r="IS16" s="1"/>
      <c r="IT16" s="1"/>
      <c r="IU16" s="1"/>
      <c r="IV16" s="1"/>
      <c r="IW16" s="1"/>
      <c r="IX16" s="1"/>
      <c r="IY16" s="1"/>
      <c r="IZ16" s="1"/>
      <c r="JA16" s="1"/>
      <c r="JB16" s="1"/>
      <c r="JC16" s="1"/>
      <c r="JD16" s="1"/>
      <c r="JE16" s="1"/>
      <c r="JF16" s="1"/>
      <c r="JG16" s="1"/>
      <c r="JH16" s="1"/>
      <c r="JI16" s="1"/>
      <c r="JJ16" s="1"/>
      <c r="JK16" s="1"/>
      <c r="JL16" s="1"/>
      <c r="JM16" s="1"/>
      <c r="JN16" s="1"/>
      <c r="JO16" s="1"/>
      <c r="JP16" s="1"/>
      <c r="JQ16" s="1"/>
      <c r="JR16" s="1"/>
      <c r="JS16" s="1"/>
      <c r="JT16" s="1"/>
      <c r="JU16" s="1"/>
      <c r="JV16" s="1"/>
      <c r="JW16" s="1"/>
      <c r="JX16" s="1"/>
      <c r="JY16" s="1"/>
      <c r="JZ16" s="1"/>
      <c r="KA16" s="1"/>
      <c r="KB16" s="1"/>
      <c r="KC16" s="1"/>
      <c r="KD16" s="1"/>
      <c r="KE16" s="1"/>
      <c r="KF16" s="1"/>
      <c r="KG16" s="1"/>
      <c r="KH16" s="1"/>
      <c r="KI16" s="1"/>
      <c r="KJ16" s="1"/>
      <c r="KK16" s="1"/>
      <c r="KL16" s="1"/>
      <c r="KM16" s="1"/>
      <c r="KN16" s="1"/>
      <c r="KO16" s="1"/>
      <c r="KP16" s="1"/>
      <c r="KQ16" s="1"/>
      <c r="KR16" s="1"/>
      <c r="KS16" s="1"/>
      <c r="KT16" s="1"/>
      <c r="KU16" s="1"/>
      <c r="KV16" s="1"/>
      <c r="KW16" s="1"/>
      <c r="KX16" s="1"/>
      <c r="KY16" s="1"/>
      <c r="KZ16" s="1"/>
      <c r="LA16" s="1"/>
      <c r="LB16" s="1"/>
      <c r="LC16" s="1"/>
      <c r="LD16" s="1"/>
      <c r="LE16" s="1"/>
      <c r="LF16" s="1"/>
      <c r="LG16" s="1"/>
      <c r="LH16" s="1"/>
      <c r="LI16" s="1"/>
      <c r="LJ16" s="1"/>
      <c r="LK16" s="1"/>
      <c r="LL16" s="1"/>
      <c r="LM16" s="1"/>
      <c r="LN16" s="1"/>
      <c r="LO16" s="1"/>
      <c r="LP16" s="1"/>
      <c r="LQ16" s="1"/>
      <c r="LR16" s="1"/>
      <c r="LS16" s="1"/>
      <c r="LT16" s="1"/>
      <c r="LU16" s="1"/>
      <c r="LV16" s="1"/>
      <c r="LW16" s="1"/>
      <c r="LX16" s="1"/>
      <c r="LY16" s="1"/>
      <c r="LZ16" s="1"/>
      <c r="MA16" s="1"/>
      <c r="MB16" s="1"/>
      <c r="MC16" s="1"/>
      <c r="MD16" s="1"/>
      <c r="ME16" s="1"/>
      <c r="MF16" s="1"/>
      <c r="MG16" s="1"/>
      <c r="MH16" s="1"/>
      <c r="MI16" s="1"/>
      <c r="MJ16" s="1"/>
      <c r="MK16" s="1"/>
      <c r="ML16" s="1"/>
      <c r="MM16" s="1"/>
      <c r="MN16" s="1"/>
      <c r="MO16" s="1"/>
      <c r="MP16" s="1"/>
      <c r="MQ16" s="1"/>
      <c r="MR16" s="1"/>
      <c r="MS16" s="1"/>
      <c r="MT16" s="1"/>
      <c r="MU16" s="1"/>
      <c r="MV16" s="1"/>
      <c r="MW16" s="1"/>
      <c r="MX16" s="1"/>
      <c r="MY16" s="1"/>
      <c r="MZ16" s="1"/>
      <c r="NA16" s="1"/>
      <c r="NB16" s="1"/>
      <c r="NC16" s="1"/>
      <c r="ND16" s="1"/>
      <c r="NE16" s="1"/>
      <c r="NF16" s="1"/>
      <c r="NG16" s="1"/>
      <c r="NH16" s="1"/>
      <c r="NI16" s="1"/>
      <c r="NJ16" s="1"/>
      <c r="NK16" s="1"/>
      <c r="NL16" s="1"/>
      <c r="NM16" s="1"/>
      <c r="NN16" s="1"/>
      <c r="NO16" s="1"/>
      <c r="NP16" s="1"/>
      <c r="NQ16" s="1"/>
      <c r="NR16" s="1"/>
      <c r="NS16" s="1"/>
      <c r="NT16" s="1"/>
      <c r="NU16" s="1"/>
      <c r="NV16" s="1"/>
      <c r="NW16" s="1"/>
      <c r="NX16" s="1"/>
      <c r="NY16" s="1"/>
      <c r="NZ16" s="1"/>
      <c r="OA16" s="1"/>
      <c r="OB16" s="1"/>
      <c r="OC16" s="1"/>
      <c r="OD16" s="1"/>
      <c r="OE16" s="1"/>
      <c r="OF16" s="1"/>
      <c r="OG16" s="1"/>
      <c r="OH16" s="1"/>
      <c r="OI16" s="1"/>
      <c r="OJ16" s="1"/>
      <c r="OK16" s="1"/>
      <c r="OL16" s="1"/>
      <c r="OM16" s="1"/>
      <c r="ON16" s="1"/>
      <c r="OO16" s="1"/>
      <c r="OP16" s="1"/>
      <c r="OQ16" s="1"/>
      <c r="OR16" s="1"/>
      <c r="OS16" s="1"/>
      <c r="OT16" s="1"/>
      <c r="OU16" s="1"/>
      <c r="OV16" s="1"/>
      <c r="OW16" s="1"/>
      <c r="OX16" s="1"/>
      <c r="OY16" s="1"/>
      <c r="OZ16" s="1"/>
      <c r="PA16" s="1"/>
      <c r="PB16" s="1"/>
      <c r="PC16" s="1"/>
      <c r="PD16" s="1"/>
      <c r="PE16" s="1"/>
      <c r="PF16" s="1"/>
      <c r="PG16" s="1"/>
      <c r="PH16" s="1"/>
      <c r="PI16" s="1"/>
      <c r="PJ16" s="1"/>
      <c r="PK16" s="1"/>
      <c r="PL16" s="1"/>
      <c r="PM16" s="1"/>
      <c r="PN16" s="1"/>
      <c r="PO16" s="1"/>
      <c r="PP16" s="1"/>
      <c r="PQ16" s="1"/>
      <c r="PR16" s="1"/>
      <c r="PS16" s="1"/>
      <c r="PT16" s="1"/>
      <c r="PU16" s="1"/>
      <c r="PV16" s="1"/>
      <c r="PW16" s="1"/>
      <c r="PX16" s="1"/>
      <c r="PY16" s="1"/>
      <c r="PZ16" s="1"/>
      <c r="QA16" s="1"/>
      <c r="QB16" s="1"/>
      <c r="QC16" s="1"/>
      <c r="QD16" s="1"/>
      <c r="QE16" s="1"/>
      <c r="QF16" s="1"/>
      <c r="QG16" s="1"/>
      <c r="QH16" s="1"/>
      <c r="QI16" s="1"/>
      <c r="QJ16" s="1"/>
      <c r="QK16" s="1"/>
      <c r="QL16" s="1"/>
      <c r="QM16" s="1"/>
      <c r="QN16" s="1"/>
      <c r="QO16" s="1"/>
      <c r="QP16" s="1"/>
      <c r="QQ16" s="1"/>
      <c r="QR16" s="1"/>
      <c r="QS16" s="1"/>
      <c r="QT16" s="1"/>
      <c r="QU16" s="1"/>
      <c r="QV16" s="1"/>
      <c r="QW16" s="1"/>
      <c r="QX16" s="1"/>
      <c r="QY16" s="1"/>
      <c r="QZ16" s="1"/>
      <c r="RA16" s="1"/>
      <c r="RB16" s="1"/>
      <c r="RC16" s="1"/>
      <c r="RD16" s="1"/>
      <c r="RE16" s="1"/>
      <c r="RF16" s="1"/>
      <c r="RG16" s="1"/>
      <c r="RH16" s="1"/>
      <c r="RI16" s="1"/>
      <c r="RJ16" s="1"/>
      <c r="RK16" s="1"/>
      <c r="RL16" s="1"/>
      <c r="RM16" s="1"/>
      <c r="RN16" s="1"/>
      <c r="RO16" s="1"/>
      <c r="RP16" s="1"/>
      <c r="RQ16" s="1"/>
      <c r="RR16" s="1"/>
      <c r="RS16" s="1"/>
      <c r="RT16" s="1"/>
      <c r="RU16" s="1"/>
      <c r="RV16" s="1"/>
      <c r="RW16" s="1"/>
      <c r="RX16" s="1"/>
      <c r="RY16" s="1"/>
      <c r="RZ16" s="1"/>
      <c r="SA16" s="1"/>
      <c r="SB16" s="1"/>
      <c r="SC16" s="1"/>
      <c r="SD16" s="1"/>
      <c r="SE16" s="1"/>
      <c r="SF16" s="1"/>
      <c r="SG16" s="1"/>
      <c r="SH16" s="1"/>
      <c r="SI16" s="1"/>
      <c r="SJ16" s="1"/>
      <c r="SK16" s="1"/>
      <c r="SL16" s="1"/>
      <c r="SM16" s="1"/>
      <c r="SN16" s="1"/>
      <c r="SO16" s="1"/>
      <c r="SP16" s="1"/>
      <c r="SQ16" s="1"/>
      <c r="SR16" s="1"/>
      <c r="SS16" s="1"/>
      <c r="ST16" s="1"/>
      <c r="SU16" s="1"/>
      <c r="SV16" s="1"/>
      <c r="SW16" s="1"/>
      <c r="SX16" s="1"/>
      <c r="SY16" s="1"/>
      <c r="SZ16" s="1"/>
      <c r="TA16" s="1"/>
      <c r="TB16" s="1"/>
      <c r="TC16" s="1"/>
      <c r="TD16" s="1"/>
      <c r="TE16" s="1"/>
      <c r="TF16" s="1"/>
      <c r="TG16" s="1"/>
      <c r="TH16" s="1"/>
      <c r="TI16" s="1"/>
      <c r="TJ16" s="1"/>
      <c r="TK16" s="1"/>
      <c r="TL16" s="1"/>
      <c r="TM16" s="1"/>
      <c r="TN16" s="1"/>
      <c r="TO16" s="1"/>
      <c r="TP16" s="1"/>
      <c r="TQ16" s="1"/>
      <c r="TR16" s="1"/>
      <c r="TS16" s="1"/>
      <c r="TT16" s="1"/>
      <c r="TU16" s="1"/>
      <c r="TV16" s="1"/>
      <c r="TW16" s="1"/>
      <c r="TX16" s="1"/>
      <c r="TY16" s="1"/>
      <c r="TZ16" s="1"/>
      <c r="UA16" s="1"/>
      <c r="UB16" s="1"/>
      <c r="UC16" s="1"/>
      <c r="UD16" s="1"/>
      <c r="UE16" s="1"/>
      <c r="UF16" s="1"/>
      <c r="UG16" s="1"/>
      <c r="UH16" s="1"/>
      <c r="UI16" s="1"/>
      <c r="UJ16" s="1"/>
      <c r="UK16" s="1"/>
      <c r="UL16" s="1"/>
      <c r="UM16" s="1"/>
      <c r="UN16" s="1"/>
      <c r="UO16" s="1"/>
      <c r="UP16" s="1"/>
      <c r="UQ16" s="1"/>
      <c r="UR16" s="1"/>
      <c r="US16" s="1"/>
      <c r="UT16" s="1"/>
      <c r="UU16" s="1"/>
      <c r="UV16" s="1"/>
      <c r="UW16" s="1"/>
      <c r="UX16" s="1"/>
      <c r="UY16" s="1"/>
      <c r="UZ16" s="1"/>
      <c r="VA16" s="1"/>
      <c r="VB16" s="1"/>
      <c r="VC16" s="1"/>
      <c r="VD16" s="1"/>
      <c r="VE16" s="1"/>
      <c r="VF16" s="1"/>
      <c r="VG16" s="1"/>
      <c r="VH16" s="1"/>
      <c r="VI16" s="1"/>
      <c r="VJ16" s="1"/>
      <c r="VK16" s="1"/>
      <c r="VL16" s="1"/>
      <c r="VM16" s="1"/>
      <c r="VN16" s="1"/>
      <c r="VO16" s="1"/>
      <c r="VP16" s="1"/>
      <c r="VQ16" s="1"/>
      <c r="VR16" s="1"/>
      <c r="VS16" s="1"/>
      <c r="VT16" s="1"/>
      <c r="VU16" s="1"/>
      <c r="VV16" s="1"/>
      <c r="VW16" s="1"/>
      <c r="VX16" s="1"/>
      <c r="VY16" s="1"/>
      <c r="VZ16" s="1"/>
      <c r="WA16" s="1"/>
      <c r="WB16" s="1"/>
      <c r="WC16" s="1"/>
      <c r="WD16" s="1"/>
      <c r="WE16" s="1"/>
      <c r="WF16" s="1"/>
      <c r="WG16" s="1"/>
      <c r="WH16" s="1"/>
      <c r="WI16" s="1"/>
      <c r="WJ16" s="1"/>
      <c r="WK16" s="1"/>
      <c r="WL16" s="1"/>
      <c r="WM16" s="1"/>
      <c r="WN16" s="1"/>
      <c r="WO16" s="1"/>
      <c r="WP16" s="1"/>
      <c r="WQ16" s="1"/>
      <c r="WR16" s="1"/>
      <c r="WS16" s="1"/>
      <c r="WT16" s="1"/>
      <c r="WU16" s="1"/>
      <c r="WV16" s="1"/>
      <c r="WW16" s="1"/>
      <c r="WX16" s="1"/>
      <c r="WY16" s="1"/>
      <c r="WZ16" s="1"/>
      <c r="XA16" s="1"/>
      <c r="XB16" s="1"/>
      <c r="XC16" s="1"/>
      <c r="XD16" s="1"/>
      <c r="XE16" s="1"/>
      <c r="XF16" s="1"/>
      <c r="XG16" s="1"/>
      <c r="XH16" s="1"/>
      <c r="XI16" s="1"/>
      <c r="XJ16" s="1"/>
      <c r="XK16" s="1"/>
      <c r="XL16" s="1"/>
      <c r="XM16" s="1"/>
      <c r="XN16" s="1"/>
      <c r="XO16" s="1"/>
      <c r="XP16" s="1"/>
      <c r="XQ16" s="1"/>
      <c r="XR16" s="1"/>
      <c r="XS16" s="1"/>
      <c r="XT16" s="1"/>
      <c r="XU16" s="1"/>
      <c r="XV16" s="1"/>
      <c r="XW16" s="1"/>
      <c r="XX16" s="1"/>
      <c r="XY16" s="1"/>
      <c r="XZ16" s="1"/>
      <c r="YA16" s="1"/>
      <c r="YB16" s="1"/>
      <c r="YC16" s="1"/>
      <c r="YD16" s="1"/>
      <c r="YE16" s="1"/>
      <c r="YF16" s="1"/>
      <c r="YG16" s="1"/>
      <c r="YH16" s="1"/>
      <c r="YI16" s="1"/>
      <c r="YJ16" s="1"/>
      <c r="YK16" s="1"/>
      <c r="YL16" s="1"/>
      <c r="YM16" s="1"/>
      <c r="YN16" s="1"/>
      <c r="YO16" s="1"/>
      <c r="YP16" s="1"/>
      <c r="YQ16" s="1"/>
      <c r="YR16" s="1"/>
      <c r="YS16" s="1"/>
      <c r="YT16" s="1"/>
      <c r="YU16" s="1"/>
      <c r="YV16" s="1"/>
      <c r="YW16" s="1"/>
      <c r="YX16" s="1"/>
      <c r="YY16" s="1"/>
      <c r="YZ16" s="1"/>
      <c r="ZA16" s="1"/>
      <c r="ZB16" s="1"/>
      <c r="ZC16" s="1"/>
      <c r="ZD16" s="1"/>
      <c r="ZE16" s="1"/>
      <c r="ZF16" s="1"/>
      <c r="ZG16" s="1"/>
      <c r="ZH16" s="1"/>
      <c r="ZI16" s="1"/>
      <c r="ZJ16" s="1"/>
      <c r="ZK16" s="1"/>
      <c r="ZL16" s="1"/>
      <c r="ZM16" s="1"/>
      <c r="ZN16" s="1"/>
      <c r="ZO16" s="1"/>
      <c r="ZP16" s="1"/>
      <c r="ZQ16" s="1"/>
      <c r="ZR16" s="1"/>
      <c r="ZS16" s="1"/>
      <c r="ZT16" s="1"/>
      <c r="ZU16" s="1"/>
      <c r="ZV16" s="1"/>
      <c r="ZW16" s="1"/>
      <c r="ZX16" s="1"/>
      <c r="ZY16" s="1"/>
      <c r="ZZ16" s="1"/>
      <c r="AAA16" s="1"/>
      <c r="AAB16" s="1"/>
      <c r="AAC16" s="1"/>
      <c r="AAD16" s="1"/>
      <c r="AAE16" s="1"/>
      <c r="AAF16" s="1"/>
      <c r="AAG16" s="1"/>
      <c r="AAH16" s="1"/>
      <c r="AAI16" s="1"/>
      <c r="AAJ16" s="1"/>
      <c r="AAK16" s="1"/>
      <c r="AAL16" s="66"/>
    </row>
    <row r="17" spans="1:81" ht="11.25" hidden="1" customHeight="1">
      <c r="A17" s="29" t="str">
        <f t="shared" si="2"/>
        <v/>
      </c>
      <c r="B17" s="349"/>
      <c r="C17" s="183"/>
      <c r="D17" s="183"/>
      <c r="E17" s="183"/>
      <c r="F17" s="184"/>
      <c r="G17" s="349"/>
      <c r="H17" s="183"/>
      <c r="I17" s="183"/>
      <c r="J17" s="183"/>
      <c r="K17" s="183"/>
      <c r="L17" s="183"/>
      <c r="M17" s="183"/>
      <c r="N17" s="183"/>
      <c r="O17" s="183"/>
      <c r="P17" s="183"/>
      <c r="Q17" s="183"/>
      <c r="R17" s="183"/>
      <c r="S17" s="183"/>
      <c r="T17" s="184"/>
      <c r="U17" s="257"/>
      <c r="V17" s="183"/>
      <c r="W17" s="184"/>
      <c r="X17" s="257"/>
      <c r="Y17" s="183"/>
      <c r="Z17" s="183"/>
      <c r="AA17" s="184"/>
      <c r="AB17" s="74"/>
      <c r="AC17" s="74"/>
      <c r="AD17" s="6"/>
      <c r="AE17" s="6"/>
      <c r="AF17" s="6"/>
      <c r="AG17" s="6"/>
      <c r="AH17" s="6"/>
      <c r="AI17" s="6"/>
      <c r="AJ17" s="6"/>
      <c r="AK17" s="6"/>
      <c r="AL17" s="6"/>
      <c r="AM17" s="6"/>
      <c r="AN17" s="6"/>
      <c r="AO17" s="1"/>
      <c r="AP17" s="71" t="str">
        <f t="shared" si="0"/>
        <v/>
      </c>
      <c r="AQ17" s="72" t="str">
        <f t="shared" si="1"/>
        <v/>
      </c>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row>
    <row r="18" spans="1:81" ht="11.25" hidden="1" customHeight="1">
      <c r="A18" s="29" t="str">
        <f t="shared" si="2"/>
        <v/>
      </c>
      <c r="B18" s="349"/>
      <c r="C18" s="183"/>
      <c r="D18" s="183"/>
      <c r="E18" s="183"/>
      <c r="F18" s="184"/>
      <c r="G18" s="349"/>
      <c r="H18" s="183"/>
      <c r="I18" s="183"/>
      <c r="J18" s="183"/>
      <c r="K18" s="183"/>
      <c r="L18" s="183"/>
      <c r="M18" s="183"/>
      <c r="N18" s="183"/>
      <c r="O18" s="183"/>
      <c r="P18" s="183"/>
      <c r="Q18" s="183"/>
      <c r="R18" s="183"/>
      <c r="S18" s="183"/>
      <c r="T18" s="184"/>
      <c r="U18" s="257"/>
      <c r="V18" s="183"/>
      <c r="W18" s="184"/>
      <c r="X18" s="257"/>
      <c r="Y18" s="183"/>
      <c r="Z18" s="183"/>
      <c r="AA18" s="184"/>
      <c r="AB18" s="74"/>
      <c r="AC18" s="74"/>
      <c r="AD18" s="6"/>
      <c r="AE18" s="6"/>
      <c r="AF18" s="6"/>
      <c r="AG18" s="6"/>
      <c r="AH18" s="6"/>
      <c r="AI18" s="6"/>
      <c r="AJ18" s="6"/>
      <c r="AK18" s="6"/>
      <c r="AL18" s="6"/>
      <c r="AM18" s="6"/>
      <c r="AN18" s="6"/>
      <c r="AO18" s="1"/>
      <c r="AP18" s="71" t="str">
        <f t="shared" si="0"/>
        <v/>
      </c>
      <c r="AQ18" s="72" t="str">
        <f t="shared" si="1"/>
        <v/>
      </c>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row>
    <row r="19" spans="1:81" ht="11.25" hidden="1" customHeight="1">
      <c r="A19" s="29" t="str">
        <f t="shared" si="2"/>
        <v/>
      </c>
      <c r="B19" s="349"/>
      <c r="C19" s="183"/>
      <c r="D19" s="183"/>
      <c r="E19" s="183"/>
      <c r="F19" s="184"/>
      <c r="G19" s="349"/>
      <c r="H19" s="183"/>
      <c r="I19" s="183"/>
      <c r="J19" s="183"/>
      <c r="K19" s="183"/>
      <c r="L19" s="183"/>
      <c r="M19" s="183"/>
      <c r="N19" s="183"/>
      <c r="O19" s="183"/>
      <c r="P19" s="183"/>
      <c r="Q19" s="183"/>
      <c r="R19" s="183"/>
      <c r="S19" s="183"/>
      <c r="T19" s="184"/>
      <c r="U19" s="257"/>
      <c r="V19" s="183"/>
      <c r="W19" s="184"/>
      <c r="X19" s="257"/>
      <c r="Y19" s="183"/>
      <c r="Z19" s="183"/>
      <c r="AA19" s="184"/>
      <c r="AB19" s="74"/>
      <c r="AC19" s="74"/>
      <c r="AD19" s="6"/>
      <c r="AE19" s="6"/>
      <c r="AF19" s="6"/>
      <c r="AG19" s="6"/>
      <c r="AH19" s="6"/>
      <c r="AI19" s="6"/>
      <c r="AJ19" s="6"/>
      <c r="AK19" s="6"/>
      <c r="AL19" s="6"/>
      <c r="AM19" s="6"/>
      <c r="AN19" s="6"/>
      <c r="AO19" s="1"/>
      <c r="AP19" s="71" t="str">
        <f t="shared" si="0"/>
        <v/>
      </c>
      <c r="AQ19" s="72" t="str">
        <f t="shared" si="1"/>
        <v/>
      </c>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row>
    <row r="20" spans="1:81" ht="11.25" hidden="1" customHeight="1">
      <c r="A20" s="29" t="str">
        <f t="shared" si="2"/>
        <v/>
      </c>
      <c r="B20" s="349"/>
      <c r="C20" s="183"/>
      <c r="D20" s="183"/>
      <c r="E20" s="183"/>
      <c r="F20" s="184"/>
      <c r="G20" s="349"/>
      <c r="H20" s="183"/>
      <c r="I20" s="183"/>
      <c r="J20" s="183"/>
      <c r="K20" s="183"/>
      <c r="L20" s="183"/>
      <c r="M20" s="183"/>
      <c r="N20" s="183"/>
      <c r="O20" s="183"/>
      <c r="P20" s="183"/>
      <c r="Q20" s="183"/>
      <c r="R20" s="183"/>
      <c r="S20" s="183"/>
      <c r="T20" s="184"/>
      <c r="U20" s="257"/>
      <c r="V20" s="183"/>
      <c r="W20" s="184"/>
      <c r="X20" s="257"/>
      <c r="Y20" s="183"/>
      <c r="Z20" s="183"/>
      <c r="AA20" s="184"/>
      <c r="AB20" s="74"/>
      <c r="AC20" s="74"/>
      <c r="AD20" s="6"/>
      <c r="AE20" s="6"/>
      <c r="AF20" s="6"/>
      <c r="AG20" s="6"/>
      <c r="AH20" s="6"/>
      <c r="AI20" s="6"/>
      <c r="AJ20" s="6"/>
      <c r="AK20" s="6"/>
      <c r="AL20" s="6"/>
      <c r="AM20" s="6"/>
      <c r="AN20" s="6"/>
      <c r="AO20" s="1"/>
      <c r="AP20" s="71" t="str">
        <f t="shared" si="0"/>
        <v/>
      </c>
      <c r="AQ20" s="72" t="str">
        <f t="shared" si="1"/>
        <v/>
      </c>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row>
    <row r="21" spans="1:81" ht="11.25" hidden="1" customHeight="1">
      <c r="A21" s="29" t="str">
        <f t="shared" si="2"/>
        <v/>
      </c>
      <c r="B21" s="349"/>
      <c r="C21" s="183"/>
      <c r="D21" s="183"/>
      <c r="E21" s="183"/>
      <c r="F21" s="184"/>
      <c r="G21" s="349"/>
      <c r="H21" s="183"/>
      <c r="I21" s="183"/>
      <c r="J21" s="183"/>
      <c r="K21" s="183"/>
      <c r="L21" s="183"/>
      <c r="M21" s="183"/>
      <c r="N21" s="183"/>
      <c r="O21" s="183"/>
      <c r="P21" s="183"/>
      <c r="Q21" s="183"/>
      <c r="R21" s="183"/>
      <c r="S21" s="183"/>
      <c r="T21" s="184"/>
      <c r="U21" s="257"/>
      <c r="V21" s="183"/>
      <c r="W21" s="184"/>
      <c r="X21" s="257"/>
      <c r="Y21" s="183"/>
      <c r="Z21" s="183"/>
      <c r="AA21" s="184"/>
      <c r="AB21" s="74"/>
      <c r="AC21" s="74"/>
      <c r="AD21" s="6"/>
      <c r="AE21" s="6"/>
      <c r="AF21" s="6"/>
      <c r="AG21" s="6"/>
      <c r="AH21" s="6"/>
      <c r="AI21" s="6"/>
      <c r="AJ21" s="6"/>
      <c r="AK21" s="6"/>
      <c r="AL21" s="6"/>
      <c r="AM21" s="6"/>
      <c r="AN21" s="6"/>
      <c r="AO21" s="1"/>
      <c r="AP21" s="71" t="str">
        <f t="shared" si="0"/>
        <v/>
      </c>
      <c r="AQ21" s="72" t="str">
        <f t="shared" si="1"/>
        <v/>
      </c>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c r="BY21" s="1"/>
      <c r="BZ21" s="1"/>
      <c r="CA21" s="1"/>
      <c r="CB21" s="1"/>
      <c r="CC21" s="1"/>
    </row>
    <row r="22" spans="1:81" ht="11.25" hidden="1" customHeight="1">
      <c r="A22" s="29" t="str">
        <f t="shared" si="2"/>
        <v/>
      </c>
      <c r="B22" s="349"/>
      <c r="C22" s="183"/>
      <c r="D22" s="183"/>
      <c r="E22" s="183"/>
      <c r="F22" s="184"/>
      <c r="G22" s="349"/>
      <c r="H22" s="183"/>
      <c r="I22" s="183"/>
      <c r="J22" s="183"/>
      <c r="K22" s="183"/>
      <c r="L22" s="183"/>
      <c r="M22" s="183"/>
      <c r="N22" s="183"/>
      <c r="O22" s="183"/>
      <c r="P22" s="183"/>
      <c r="Q22" s="183"/>
      <c r="R22" s="183"/>
      <c r="S22" s="183"/>
      <c r="T22" s="184"/>
      <c r="U22" s="257"/>
      <c r="V22" s="183"/>
      <c r="W22" s="184"/>
      <c r="X22" s="257"/>
      <c r="Y22" s="183"/>
      <c r="Z22" s="183"/>
      <c r="AA22" s="184"/>
      <c r="AB22" s="74"/>
      <c r="AC22" s="74"/>
      <c r="AD22" s="6"/>
      <c r="AE22" s="6"/>
      <c r="AF22" s="6"/>
      <c r="AG22" s="6"/>
      <c r="AH22" s="6"/>
      <c r="AI22" s="6"/>
      <c r="AJ22" s="6"/>
      <c r="AK22" s="6"/>
      <c r="AL22" s="6"/>
      <c r="AM22" s="6"/>
      <c r="AN22" s="6"/>
      <c r="AO22" s="1"/>
      <c r="AP22" s="71" t="str">
        <f t="shared" si="0"/>
        <v/>
      </c>
      <c r="AQ22" s="72" t="str">
        <f t="shared" si="1"/>
        <v/>
      </c>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c r="BY22" s="1"/>
      <c r="BZ22" s="1"/>
      <c r="CA22" s="1"/>
      <c r="CB22" s="1"/>
      <c r="CC22" s="1"/>
    </row>
    <row r="23" spans="1:81" ht="11.25" hidden="1" customHeight="1">
      <c r="A23" s="29" t="str">
        <f t="shared" si="2"/>
        <v/>
      </c>
      <c r="B23" s="349"/>
      <c r="C23" s="183"/>
      <c r="D23" s="183"/>
      <c r="E23" s="183"/>
      <c r="F23" s="184"/>
      <c r="G23" s="349"/>
      <c r="H23" s="183"/>
      <c r="I23" s="183"/>
      <c r="J23" s="183"/>
      <c r="K23" s="183"/>
      <c r="L23" s="183"/>
      <c r="M23" s="183"/>
      <c r="N23" s="183"/>
      <c r="O23" s="183"/>
      <c r="P23" s="183"/>
      <c r="Q23" s="183"/>
      <c r="R23" s="183"/>
      <c r="S23" s="183"/>
      <c r="T23" s="184"/>
      <c r="U23" s="257"/>
      <c r="V23" s="183"/>
      <c r="W23" s="184"/>
      <c r="X23" s="257"/>
      <c r="Y23" s="183"/>
      <c r="Z23" s="183"/>
      <c r="AA23" s="184"/>
      <c r="AB23" s="74"/>
      <c r="AC23" s="74"/>
      <c r="AD23" s="6"/>
      <c r="AE23" s="6"/>
      <c r="AF23" s="6"/>
      <c r="AG23" s="6"/>
      <c r="AH23" s="6"/>
      <c r="AI23" s="6"/>
      <c r="AJ23" s="6"/>
      <c r="AK23" s="6"/>
      <c r="AL23" s="6"/>
      <c r="AM23" s="6"/>
      <c r="AN23" s="6"/>
      <c r="AO23" s="1"/>
      <c r="AP23" s="71" t="str">
        <f t="shared" si="0"/>
        <v/>
      </c>
      <c r="AQ23" s="72" t="str">
        <f t="shared" si="1"/>
        <v/>
      </c>
      <c r="AR23" s="1"/>
      <c r="AS23" s="1"/>
      <c r="AT23" s="1"/>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c r="BV23" s="1"/>
      <c r="BW23" s="1"/>
      <c r="BX23" s="1"/>
      <c r="BY23" s="1"/>
      <c r="BZ23" s="1"/>
      <c r="CA23" s="1"/>
      <c r="CB23" s="1"/>
      <c r="CC23" s="1"/>
    </row>
    <row r="24" spans="1:81" ht="11.25" hidden="1" customHeight="1">
      <c r="A24" s="29" t="str">
        <f t="shared" si="2"/>
        <v/>
      </c>
      <c r="B24" s="349"/>
      <c r="C24" s="183"/>
      <c r="D24" s="183"/>
      <c r="E24" s="183"/>
      <c r="F24" s="184"/>
      <c r="G24" s="349"/>
      <c r="H24" s="183"/>
      <c r="I24" s="183"/>
      <c r="J24" s="183"/>
      <c r="K24" s="183"/>
      <c r="L24" s="183"/>
      <c r="M24" s="183"/>
      <c r="N24" s="183"/>
      <c r="O24" s="183"/>
      <c r="P24" s="183"/>
      <c r="Q24" s="183"/>
      <c r="R24" s="183"/>
      <c r="S24" s="183"/>
      <c r="T24" s="184"/>
      <c r="U24" s="257"/>
      <c r="V24" s="183"/>
      <c r="W24" s="184"/>
      <c r="X24" s="257"/>
      <c r="Y24" s="183"/>
      <c r="Z24" s="183"/>
      <c r="AA24" s="184"/>
      <c r="AB24" s="74"/>
      <c r="AC24" s="74"/>
      <c r="AD24" s="6"/>
      <c r="AE24" s="6"/>
      <c r="AF24" s="6"/>
      <c r="AG24" s="6"/>
      <c r="AH24" s="6"/>
      <c r="AI24" s="6"/>
      <c r="AJ24" s="6"/>
      <c r="AK24" s="6"/>
      <c r="AL24" s="6"/>
      <c r="AM24" s="6"/>
      <c r="AN24" s="6"/>
      <c r="AO24" s="1"/>
      <c r="AP24" s="71" t="str">
        <f t="shared" si="0"/>
        <v/>
      </c>
      <c r="AQ24" s="72" t="str">
        <f t="shared" si="1"/>
        <v/>
      </c>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c r="CC24" s="1"/>
    </row>
    <row r="25" spans="1:81" ht="11.25" hidden="1" customHeight="1">
      <c r="A25" s="29" t="str">
        <f t="shared" si="2"/>
        <v/>
      </c>
      <c r="B25" s="349"/>
      <c r="C25" s="183"/>
      <c r="D25" s="183"/>
      <c r="E25" s="183"/>
      <c r="F25" s="184"/>
      <c r="G25" s="349"/>
      <c r="H25" s="183"/>
      <c r="I25" s="183"/>
      <c r="J25" s="183"/>
      <c r="K25" s="183"/>
      <c r="L25" s="183"/>
      <c r="M25" s="183"/>
      <c r="N25" s="183"/>
      <c r="O25" s="183"/>
      <c r="P25" s="183"/>
      <c r="Q25" s="183"/>
      <c r="R25" s="183"/>
      <c r="S25" s="183"/>
      <c r="T25" s="184"/>
      <c r="U25" s="257"/>
      <c r="V25" s="183"/>
      <c r="W25" s="184"/>
      <c r="X25" s="257"/>
      <c r="Y25" s="183"/>
      <c r="Z25" s="183"/>
      <c r="AA25" s="184"/>
      <c r="AB25" s="74"/>
      <c r="AC25" s="74"/>
      <c r="AD25" s="6"/>
      <c r="AE25" s="6"/>
      <c r="AF25" s="6"/>
      <c r="AG25" s="6"/>
      <c r="AH25" s="6"/>
      <c r="AI25" s="6"/>
      <c r="AJ25" s="6"/>
      <c r="AK25" s="6"/>
      <c r="AL25" s="6"/>
      <c r="AM25" s="6"/>
      <c r="AN25" s="6"/>
      <c r="AO25" s="1"/>
      <c r="AP25" s="71" t="str">
        <f t="shared" si="0"/>
        <v/>
      </c>
      <c r="AQ25" s="72" t="str">
        <f t="shared" si="1"/>
        <v/>
      </c>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row>
    <row r="26" spans="1:81" ht="11.25" hidden="1" customHeight="1">
      <c r="A26" s="29" t="str">
        <f t="shared" si="2"/>
        <v/>
      </c>
      <c r="B26" s="349"/>
      <c r="C26" s="183"/>
      <c r="D26" s="183"/>
      <c r="E26" s="183"/>
      <c r="F26" s="184"/>
      <c r="G26" s="349"/>
      <c r="H26" s="183"/>
      <c r="I26" s="183"/>
      <c r="J26" s="183"/>
      <c r="K26" s="183"/>
      <c r="L26" s="183"/>
      <c r="M26" s="183"/>
      <c r="N26" s="183"/>
      <c r="O26" s="183"/>
      <c r="P26" s="183"/>
      <c r="Q26" s="183"/>
      <c r="R26" s="183"/>
      <c r="S26" s="183"/>
      <c r="T26" s="184"/>
      <c r="U26" s="257"/>
      <c r="V26" s="183"/>
      <c r="W26" s="184"/>
      <c r="X26" s="257"/>
      <c r="Y26" s="183"/>
      <c r="Z26" s="183"/>
      <c r="AA26" s="184"/>
      <c r="AB26" s="74"/>
      <c r="AC26" s="74"/>
      <c r="AD26" s="6"/>
      <c r="AE26" s="6"/>
      <c r="AF26" s="6"/>
      <c r="AG26" s="6"/>
      <c r="AH26" s="6"/>
      <c r="AI26" s="6"/>
      <c r="AJ26" s="6"/>
      <c r="AK26" s="6"/>
      <c r="AL26" s="6"/>
      <c r="AM26" s="6"/>
      <c r="AN26" s="6"/>
      <c r="AO26" s="1"/>
      <c r="AP26" s="71" t="str">
        <f t="shared" si="0"/>
        <v/>
      </c>
      <c r="AQ26" s="72" t="str">
        <f t="shared" si="1"/>
        <v/>
      </c>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c r="BX26" s="1"/>
      <c r="BY26" s="1"/>
      <c r="BZ26" s="1"/>
      <c r="CA26" s="1"/>
      <c r="CB26" s="1"/>
      <c r="CC26" s="1"/>
    </row>
    <row r="27" spans="1:81" ht="11.25" hidden="1" customHeight="1">
      <c r="A27" s="29" t="str">
        <f t="shared" si="2"/>
        <v/>
      </c>
      <c r="B27" s="349"/>
      <c r="C27" s="183"/>
      <c r="D27" s="183"/>
      <c r="E27" s="183"/>
      <c r="F27" s="184"/>
      <c r="G27" s="349"/>
      <c r="H27" s="183"/>
      <c r="I27" s="183"/>
      <c r="J27" s="183"/>
      <c r="K27" s="183"/>
      <c r="L27" s="183"/>
      <c r="M27" s="183"/>
      <c r="N27" s="183"/>
      <c r="O27" s="183"/>
      <c r="P27" s="183"/>
      <c r="Q27" s="183"/>
      <c r="R27" s="183"/>
      <c r="S27" s="183"/>
      <c r="T27" s="184"/>
      <c r="U27" s="257"/>
      <c r="V27" s="183"/>
      <c r="W27" s="184"/>
      <c r="X27" s="257"/>
      <c r="Y27" s="183"/>
      <c r="Z27" s="183"/>
      <c r="AA27" s="184"/>
      <c r="AB27" s="74"/>
      <c r="AC27" s="74"/>
      <c r="AD27" s="6"/>
      <c r="AE27" s="6"/>
      <c r="AF27" s="6"/>
      <c r="AG27" s="6"/>
      <c r="AH27" s="6"/>
      <c r="AI27" s="6"/>
      <c r="AJ27" s="6"/>
      <c r="AK27" s="6"/>
      <c r="AL27" s="6"/>
      <c r="AM27" s="6"/>
      <c r="AN27" s="6"/>
      <c r="AO27" s="1"/>
      <c r="AP27" s="71" t="str">
        <f t="shared" si="0"/>
        <v/>
      </c>
      <c r="AQ27" s="72" t="str">
        <f t="shared" si="1"/>
        <v/>
      </c>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1"/>
      <c r="BZ27" s="1"/>
      <c r="CA27" s="1"/>
      <c r="CB27" s="1"/>
      <c r="CC27" s="1"/>
    </row>
    <row r="28" spans="1:81" ht="11.25" hidden="1" customHeight="1">
      <c r="A28" s="29" t="str">
        <f t="shared" si="2"/>
        <v/>
      </c>
      <c r="B28" s="349"/>
      <c r="C28" s="183"/>
      <c r="D28" s="183"/>
      <c r="E28" s="183"/>
      <c r="F28" s="184"/>
      <c r="G28" s="349"/>
      <c r="H28" s="183"/>
      <c r="I28" s="183"/>
      <c r="J28" s="183"/>
      <c r="K28" s="183"/>
      <c r="L28" s="183"/>
      <c r="M28" s="183"/>
      <c r="N28" s="183"/>
      <c r="O28" s="183"/>
      <c r="P28" s="183"/>
      <c r="Q28" s="183"/>
      <c r="R28" s="183"/>
      <c r="S28" s="183"/>
      <c r="T28" s="184"/>
      <c r="U28" s="257"/>
      <c r="V28" s="183"/>
      <c r="W28" s="184"/>
      <c r="X28" s="257"/>
      <c r="Y28" s="183"/>
      <c r="Z28" s="183"/>
      <c r="AA28" s="184"/>
      <c r="AB28" s="74"/>
      <c r="AC28" s="74"/>
      <c r="AD28" s="6"/>
      <c r="AE28" s="6"/>
      <c r="AF28" s="6"/>
      <c r="AG28" s="6"/>
      <c r="AH28" s="6"/>
      <c r="AI28" s="6"/>
      <c r="AJ28" s="6"/>
      <c r="AK28" s="6"/>
      <c r="AL28" s="6"/>
      <c r="AM28" s="6"/>
      <c r="AN28" s="6"/>
      <c r="AO28" s="1"/>
      <c r="AP28" s="71" t="str">
        <f t="shared" si="0"/>
        <v/>
      </c>
      <c r="AQ28" s="72" t="str">
        <f t="shared" si="1"/>
        <v/>
      </c>
      <c r="AR28" s="1"/>
      <c r="AS28" s="1"/>
      <c r="AT28" s="1"/>
      <c r="AU28" s="1"/>
      <c r="AV28" s="1"/>
      <c r="AW28" s="1"/>
      <c r="AX28" s="1"/>
      <c r="AY28" s="1"/>
      <c r="AZ28" s="1"/>
      <c r="BA28" s="1"/>
      <c r="BB28" s="1"/>
      <c r="BC28" s="1"/>
      <c r="BD28" s="1"/>
      <c r="BE28" s="1"/>
      <c r="BF28" s="1"/>
      <c r="BG28" s="1"/>
      <c r="BH28" s="1"/>
      <c r="BI28" s="1"/>
      <c r="BJ28" s="1"/>
      <c r="BK28" s="1"/>
      <c r="BL28" s="1"/>
      <c r="BM28" s="1"/>
      <c r="BN28" s="1"/>
      <c r="BO28" s="1"/>
      <c r="BP28" s="1"/>
      <c r="BQ28" s="1"/>
      <c r="BR28" s="1"/>
      <c r="BS28" s="1"/>
      <c r="BT28" s="1"/>
      <c r="BU28" s="1"/>
      <c r="BV28" s="1"/>
      <c r="BW28" s="1"/>
      <c r="BX28" s="1"/>
      <c r="BY28" s="1"/>
      <c r="BZ28" s="1"/>
      <c r="CA28" s="1"/>
      <c r="CB28" s="1"/>
      <c r="CC28" s="1"/>
    </row>
    <row r="29" spans="1:81" ht="11.25" customHeight="1">
      <c r="A29" s="180" t="str">
        <f t="shared" si="2"/>
        <v/>
      </c>
      <c r="B29" s="349"/>
      <c r="C29" s="183"/>
      <c r="D29" s="183"/>
      <c r="E29" s="183"/>
      <c r="F29" s="184"/>
      <c r="G29" s="349"/>
      <c r="H29" s="183"/>
      <c r="I29" s="183"/>
      <c r="J29" s="183"/>
      <c r="K29" s="183"/>
      <c r="L29" s="183"/>
      <c r="M29" s="183"/>
      <c r="N29" s="183"/>
      <c r="O29" s="183"/>
      <c r="P29" s="183"/>
      <c r="Q29" s="183"/>
      <c r="R29" s="183"/>
      <c r="S29" s="183"/>
      <c r="T29" s="184"/>
      <c r="U29" s="257"/>
      <c r="V29" s="183"/>
      <c r="W29" s="184"/>
      <c r="X29" s="257"/>
      <c r="Y29" s="183"/>
      <c r="Z29" s="183"/>
      <c r="AA29" s="184"/>
      <c r="AB29" s="74"/>
      <c r="AC29" s="74"/>
      <c r="AD29" s="6"/>
      <c r="AE29" s="6"/>
      <c r="AF29" s="6"/>
      <c r="AG29" s="6"/>
      <c r="AH29" s="6"/>
      <c r="AI29" s="6"/>
      <c r="AJ29" s="6"/>
      <c r="AK29" s="6"/>
      <c r="AL29" s="6"/>
      <c r="AM29" s="6"/>
      <c r="AN29" s="6"/>
      <c r="AO29" s="1"/>
      <c r="AP29" s="71" t="str">
        <f t="shared" si="0"/>
        <v/>
      </c>
      <c r="AQ29" s="72" t="str">
        <f t="shared" si="1"/>
        <v/>
      </c>
      <c r="AR29" s="1"/>
      <c r="AS29" s="1"/>
      <c r="AT29" s="1"/>
      <c r="AU29" s="1"/>
      <c r="AV29" s="1"/>
      <c r="AW29" s="1"/>
      <c r="AX29" s="1"/>
      <c r="AY29" s="1"/>
      <c r="AZ29" s="1"/>
      <c r="BA29" s="1"/>
      <c r="BB29" s="1"/>
      <c r="BC29" s="1"/>
      <c r="BD29" s="1"/>
      <c r="BE29" s="1"/>
      <c r="BF29" s="1"/>
      <c r="BG29" s="1"/>
      <c r="BH29" s="1"/>
      <c r="BI29" s="1"/>
      <c r="BJ29" s="1"/>
      <c r="BK29" s="1"/>
      <c r="BL29" s="1"/>
      <c r="BM29" s="1"/>
      <c r="BN29" s="1"/>
      <c r="BO29" s="1"/>
      <c r="BP29" s="1"/>
      <c r="BQ29" s="1"/>
      <c r="BR29" s="1"/>
      <c r="BS29" s="1"/>
      <c r="BT29" s="1"/>
      <c r="BU29" s="1"/>
      <c r="BV29" s="1"/>
      <c r="BW29" s="1"/>
      <c r="BX29" s="1"/>
      <c r="BY29" s="1"/>
      <c r="BZ29" s="1"/>
      <c r="CA29" s="1"/>
      <c r="CB29" s="1"/>
      <c r="CC29" s="1"/>
    </row>
    <row r="30" spans="1:81" ht="9" customHeight="1">
      <c r="A30" s="47"/>
      <c r="B30" s="34"/>
      <c r="C30" s="34"/>
      <c r="D30" s="34"/>
      <c r="E30" s="34"/>
      <c r="F30" s="34"/>
      <c r="G30" s="34"/>
      <c r="H30" s="34"/>
      <c r="I30" s="34"/>
      <c r="J30" s="34"/>
      <c r="K30" s="34"/>
      <c r="L30" s="34"/>
      <c r="M30" s="34"/>
      <c r="N30" s="34"/>
      <c r="O30" s="34"/>
      <c r="P30" s="34"/>
      <c r="Q30" s="34"/>
      <c r="R30" s="34"/>
      <c r="S30" s="34"/>
      <c r="T30" s="34"/>
      <c r="U30" s="22"/>
      <c r="V30" s="22"/>
      <c r="W30" s="22"/>
      <c r="X30" s="22"/>
      <c r="Y30" s="22"/>
      <c r="Z30" s="22"/>
      <c r="AA30" s="22"/>
      <c r="AB30" s="6"/>
      <c r="AC30" s="6"/>
      <c r="AD30" s="6"/>
      <c r="AE30" s="6"/>
      <c r="AF30" s="6"/>
      <c r="AG30" s="6"/>
      <c r="AH30" s="6"/>
      <c r="AI30" s="6"/>
      <c r="AJ30" s="6"/>
      <c r="AK30" s="6"/>
      <c r="AL30" s="6"/>
      <c r="AM30" s="6"/>
      <c r="AN30" s="6"/>
      <c r="AO30" s="1"/>
      <c r="AP30" s="37"/>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c r="BY30" s="1"/>
      <c r="BZ30" s="1"/>
      <c r="CA30" s="1"/>
      <c r="CB30" s="1"/>
      <c r="CC30" s="1"/>
    </row>
    <row r="31" spans="1:81" ht="12.75" customHeight="1">
      <c r="A31" s="47"/>
      <c r="B31" s="358" t="s">
        <v>223</v>
      </c>
      <c r="C31" s="183"/>
      <c r="D31" s="183"/>
      <c r="E31" s="183"/>
      <c r="F31" s="183"/>
      <c r="G31" s="183"/>
      <c r="H31" s="183"/>
      <c r="I31" s="183"/>
      <c r="J31" s="183"/>
      <c r="K31" s="183"/>
      <c r="L31" s="183"/>
      <c r="M31" s="183"/>
      <c r="N31" s="183"/>
      <c r="O31" s="183"/>
      <c r="P31" s="183"/>
      <c r="Q31" s="183"/>
      <c r="R31" s="183"/>
      <c r="S31" s="183"/>
      <c r="T31" s="183"/>
      <c r="U31" s="183"/>
      <c r="V31" s="183"/>
      <c r="W31" s="183"/>
      <c r="X31" s="183"/>
      <c r="Y31" s="183"/>
      <c r="Z31" s="183"/>
      <c r="AA31" s="184"/>
      <c r="AB31" s="1"/>
      <c r="AC31" s="6"/>
      <c r="AD31" s="6"/>
      <c r="AE31" s="6"/>
      <c r="AF31" s="6"/>
      <c r="AG31" s="6"/>
      <c r="AH31" s="6"/>
      <c r="AI31" s="6"/>
      <c r="AJ31" s="6"/>
      <c r="AK31" s="6"/>
      <c r="AL31" s="6"/>
      <c r="AM31" s="6"/>
      <c r="AN31" s="6"/>
      <c r="AO31" s="1"/>
      <c r="AP31" s="37"/>
      <c r="AQ31" s="1"/>
      <c r="AR31" s="357" t="s">
        <v>224</v>
      </c>
      <c r="AS31" s="183"/>
      <c r="AT31" s="183"/>
      <c r="AU31" s="183"/>
      <c r="AV31" s="183"/>
      <c r="AW31" s="183"/>
      <c r="AX31" s="183"/>
      <c r="AY31" s="183"/>
      <c r="AZ31" s="183"/>
      <c r="BA31" s="183"/>
      <c r="BB31" s="183"/>
      <c r="BC31" s="183"/>
      <c r="BD31" s="183"/>
      <c r="BE31" s="183"/>
      <c r="BF31" s="183"/>
      <c r="BG31" s="183"/>
      <c r="BH31" s="183"/>
      <c r="BI31" s="183"/>
      <c r="BJ31" s="183"/>
      <c r="BK31" s="184"/>
      <c r="BL31" s="6"/>
      <c r="BM31" s="6"/>
      <c r="BN31" s="357" t="s">
        <v>225</v>
      </c>
      <c r="BO31" s="183"/>
      <c r="BP31" s="183"/>
      <c r="BQ31" s="183"/>
      <c r="BR31" s="183"/>
      <c r="BS31" s="183"/>
      <c r="BT31" s="183"/>
      <c r="BU31" s="183"/>
      <c r="BV31" s="183"/>
      <c r="BW31" s="183"/>
      <c r="BX31" s="183"/>
      <c r="BY31" s="183"/>
      <c r="BZ31" s="183"/>
      <c r="CA31" s="183"/>
      <c r="CB31" s="183"/>
      <c r="CC31" s="184"/>
    </row>
    <row r="32" spans="1:81" ht="11.25" customHeight="1">
      <c r="A32" s="47" t="s">
        <v>216</v>
      </c>
      <c r="B32" s="29" t="s">
        <v>68</v>
      </c>
      <c r="C32" s="229" t="s">
        <v>226</v>
      </c>
      <c r="D32" s="183"/>
      <c r="E32" s="183"/>
      <c r="F32" s="183"/>
      <c r="G32" s="183"/>
      <c r="H32" s="183"/>
      <c r="I32" s="183"/>
      <c r="J32" s="183"/>
      <c r="K32" s="183"/>
      <c r="L32" s="183"/>
      <c r="M32" s="183"/>
      <c r="N32" s="183"/>
      <c r="O32" s="183"/>
      <c r="P32" s="183"/>
      <c r="Q32" s="183"/>
      <c r="R32" s="183"/>
      <c r="S32" s="183"/>
      <c r="T32" s="183"/>
      <c r="U32" s="183"/>
      <c r="V32" s="183"/>
      <c r="W32" s="183"/>
      <c r="X32" s="183"/>
      <c r="Y32" s="183"/>
      <c r="Z32" s="183"/>
      <c r="AA32" s="184"/>
      <c r="AB32" s="76"/>
      <c r="AC32" s="6"/>
      <c r="AD32" s="6"/>
      <c r="AE32" s="6"/>
      <c r="AF32" s="6"/>
      <c r="AG32" s="6"/>
      <c r="AH32" s="6"/>
      <c r="AI32" s="6"/>
      <c r="AJ32" s="6"/>
      <c r="AK32" s="6"/>
      <c r="AL32" s="6"/>
      <c r="AM32" s="6"/>
      <c r="AN32" s="6"/>
      <c r="AO32" s="1"/>
      <c r="AP32" s="37"/>
      <c r="AQ32" s="1"/>
      <c r="AR32" s="350" t="s">
        <v>227</v>
      </c>
      <c r="AS32" s="183"/>
      <c r="AT32" s="183"/>
      <c r="AU32" s="184"/>
      <c r="AV32" s="350" t="s">
        <v>228</v>
      </c>
      <c r="AW32" s="183"/>
      <c r="AX32" s="183"/>
      <c r="AY32" s="184"/>
      <c r="AZ32" s="350" t="s">
        <v>111</v>
      </c>
      <c r="BA32" s="183"/>
      <c r="BB32" s="183"/>
      <c r="BC32" s="183"/>
      <c r="BD32" s="183"/>
      <c r="BE32" s="183"/>
      <c r="BF32" s="184"/>
      <c r="BG32" s="264" t="s">
        <v>229</v>
      </c>
      <c r="BH32" s="183"/>
      <c r="BI32" s="183"/>
      <c r="BJ32" s="183"/>
      <c r="BK32" s="184"/>
      <c r="BL32" s="6"/>
      <c r="BM32" s="6"/>
      <c r="BN32" s="350" t="s">
        <v>227</v>
      </c>
      <c r="BO32" s="183"/>
      <c r="BP32" s="183"/>
      <c r="BQ32" s="184"/>
      <c r="BR32" s="350" t="s">
        <v>230</v>
      </c>
      <c r="BS32" s="183"/>
      <c r="BT32" s="183"/>
      <c r="BU32" s="183"/>
      <c r="BV32" s="183"/>
      <c r="BW32" s="183"/>
      <c r="BX32" s="354" t="s">
        <v>231</v>
      </c>
      <c r="BY32" s="183"/>
      <c r="BZ32" s="184"/>
      <c r="CA32" s="355" t="s">
        <v>232</v>
      </c>
      <c r="CB32" s="183"/>
      <c r="CC32" s="184"/>
    </row>
    <row r="33" spans="1:81" ht="34.5" customHeight="1">
      <c r="A33" s="31">
        <v>1</v>
      </c>
      <c r="B33" s="77"/>
      <c r="C33" s="349"/>
      <c r="D33" s="183"/>
      <c r="E33" s="183"/>
      <c r="F33" s="183"/>
      <c r="G33" s="183"/>
      <c r="H33" s="183"/>
      <c r="I33" s="183"/>
      <c r="J33" s="183"/>
      <c r="K33" s="183"/>
      <c r="L33" s="183"/>
      <c r="M33" s="183"/>
      <c r="N33" s="183"/>
      <c r="O33" s="183"/>
      <c r="P33" s="183"/>
      <c r="Q33" s="183"/>
      <c r="R33" s="183"/>
      <c r="S33" s="183"/>
      <c r="T33" s="183"/>
      <c r="U33" s="183"/>
      <c r="V33" s="183"/>
      <c r="W33" s="183"/>
      <c r="X33" s="183"/>
      <c r="Y33" s="183"/>
      <c r="Z33" s="183"/>
      <c r="AA33" s="184"/>
      <c r="AB33" s="76" t="str">
        <f>CONCATENATE(A33," ",B33," ",C33," 
",A34," ",B34," ",C34," 
",A35," ",B35," ",C35," 
",A36," ",B36," ",C36," 
",A37," ",B37," ",C37," 
",A38," ",B38," ",C38," 
",A39," ",B39," ",C39,"",)</f>
        <v xml:space="preserve">1   
  </v>
      </c>
      <c r="AC33" s="6"/>
      <c r="AD33" s="6"/>
      <c r="AE33" s="6"/>
      <c r="AF33" s="6"/>
      <c r="AG33" s="6"/>
      <c r="AH33" s="6"/>
      <c r="AI33" s="6"/>
      <c r="AJ33" s="6"/>
      <c r="AK33" s="6"/>
      <c r="AL33" s="6"/>
      <c r="AM33" s="6"/>
      <c r="AN33" s="6"/>
      <c r="AO33" s="1"/>
      <c r="AP33" s="37"/>
      <c r="AQ33" s="37">
        <v>1</v>
      </c>
      <c r="AR33" s="356" t="s">
        <v>234</v>
      </c>
      <c r="AS33" s="183"/>
      <c r="AT33" s="184"/>
      <c r="AU33" s="78">
        <v>0.2</v>
      </c>
      <c r="AV33" s="348" t="s">
        <v>235</v>
      </c>
      <c r="AW33" s="183"/>
      <c r="AX33" s="183"/>
      <c r="AY33" s="184"/>
      <c r="AZ33" s="347" t="s">
        <v>236</v>
      </c>
      <c r="BA33" s="183"/>
      <c r="BB33" s="183"/>
      <c r="BC33" s="183"/>
      <c r="BD33" s="183"/>
      <c r="BE33" s="183"/>
      <c r="BF33" s="184"/>
      <c r="BG33" s="348" t="s">
        <v>237</v>
      </c>
      <c r="BH33" s="183"/>
      <c r="BI33" s="183"/>
      <c r="BJ33" s="183"/>
      <c r="BK33" s="184"/>
      <c r="BL33" s="6"/>
      <c r="BM33" s="37">
        <v>1</v>
      </c>
      <c r="BN33" s="356" t="s">
        <v>192</v>
      </c>
      <c r="BO33" s="183"/>
      <c r="BP33" s="184"/>
      <c r="BQ33" s="78">
        <v>0.2</v>
      </c>
      <c r="BR33" s="234" t="s">
        <v>193</v>
      </c>
      <c r="BS33" s="183"/>
      <c r="BT33" s="183"/>
      <c r="BU33" s="183"/>
      <c r="BV33" s="183"/>
      <c r="BW33" s="184"/>
      <c r="BX33" s="348" t="s">
        <v>238</v>
      </c>
      <c r="BY33" s="183"/>
      <c r="BZ33" s="183"/>
      <c r="CA33" s="348" t="s">
        <v>194</v>
      </c>
      <c r="CB33" s="183"/>
      <c r="CC33" s="184"/>
    </row>
    <row r="34" spans="1:81" ht="34.5" customHeight="1">
      <c r="A34" s="29" t="str">
        <f t="shared" ref="A34:A39" si="3">IF(C34="","",A33+1)</f>
        <v/>
      </c>
      <c r="B34" s="77"/>
      <c r="C34" s="349"/>
      <c r="D34" s="183"/>
      <c r="E34" s="183"/>
      <c r="F34" s="183"/>
      <c r="G34" s="183"/>
      <c r="H34" s="183"/>
      <c r="I34" s="183"/>
      <c r="J34" s="183"/>
      <c r="K34" s="183"/>
      <c r="L34" s="183"/>
      <c r="M34" s="183"/>
      <c r="N34" s="183"/>
      <c r="O34" s="183"/>
      <c r="P34" s="183"/>
      <c r="Q34" s="183"/>
      <c r="R34" s="183"/>
      <c r="S34" s="183"/>
      <c r="T34" s="183"/>
      <c r="U34" s="183"/>
      <c r="V34" s="183"/>
      <c r="W34" s="183"/>
      <c r="X34" s="183"/>
      <c r="Y34" s="183"/>
      <c r="Z34" s="183"/>
      <c r="AA34" s="184"/>
      <c r="AB34" s="76"/>
      <c r="AC34" s="6"/>
      <c r="AD34" s="6"/>
      <c r="AE34" s="6"/>
      <c r="AF34" s="6"/>
      <c r="AG34" s="6"/>
      <c r="AH34" s="6"/>
      <c r="AI34" s="6"/>
      <c r="AJ34" s="6"/>
      <c r="AK34" s="6"/>
      <c r="AL34" s="6"/>
      <c r="AM34" s="6"/>
      <c r="AN34" s="6"/>
      <c r="AO34" s="1"/>
      <c r="AP34" s="37"/>
      <c r="AQ34" s="37">
        <v>2</v>
      </c>
      <c r="AR34" s="337" t="s">
        <v>240</v>
      </c>
      <c r="AS34" s="183"/>
      <c r="AT34" s="184"/>
      <c r="AU34" s="78">
        <v>0.4</v>
      </c>
      <c r="AV34" s="348" t="s">
        <v>241</v>
      </c>
      <c r="AW34" s="183"/>
      <c r="AX34" s="183"/>
      <c r="AY34" s="184"/>
      <c r="AZ34" s="347" t="s">
        <v>242</v>
      </c>
      <c r="BA34" s="183"/>
      <c r="BB34" s="183"/>
      <c r="BC34" s="183"/>
      <c r="BD34" s="183"/>
      <c r="BE34" s="183"/>
      <c r="BF34" s="184"/>
      <c r="BG34" s="348" t="s">
        <v>243</v>
      </c>
      <c r="BH34" s="183"/>
      <c r="BI34" s="183"/>
      <c r="BJ34" s="183"/>
      <c r="BK34" s="184"/>
      <c r="BL34" s="6"/>
      <c r="BM34" s="37">
        <v>2</v>
      </c>
      <c r="BN34" s="337" t="s">
        <v>195</v>
      </c>
      <c r="BO34" s="183"/>
      <c r="BP34" s="184"/>
      <c r="BQ34" s="78">
        <v>0.4</v>
      </c>
      <c r="BR34" s="234" t="s">
        <v>196</v>
      </c>
      <c r="BS34" s="183"/>
      <c r="BT34" s="183"/>
      <c r="BU34" s="183"/>
      <c r="BV34" s="183"/>
      <c r="BW34" s="184"/>
      <c r="BX34" s="348" t="s">
        <v>244</v>
      </c>
      <c r="BY34" s="183"/>
      <c r="BZ34" s="183"/>
      <c r="CA34" s="348" t="s">
        <v>245</v>
      </c>
      <c r="CB34" s="183"/>
      <c r="CC34" s="184"/>
    </row>
    <row r="35" spans="1:81" ht="34.5" customHeight="1">
      <c r="A35" s="29" t="str">
        <f t="shared" si="3"/>
        <v/>
      </c>
      <c r="B35" s="77"/>
      <c r="C35" s="349"/>
      <c r="D35" s="183"/>
      <c r="E35" s="183"/>
      <c r="F35" s="183"/>
      <c r="G35" s="183"/>
      <c r="H35" s="183"/>
      <c r="I35" s="183"/>
      <c r="J35" s="183"/>
      <c r="K35" s="183"/>
      <c r="L35" s="183"/>
      <c r="M35" s="183"/>
      <c r="N35" s="183"/>
      <c r="O35" s="183"/>
      <c r="P35" s="183"/>
      <c r="Q35" s="183"/>
      <c r="R35" s="183"/>
      <c r="S35" s="183"/>
      <c r="T35" s="183"/>
      <c r="U35" s="183"/>
      <c r="V35" s="183"/>
      <c r="W35" s="183"/>
      <c r="X35" s="183"/>
      <c r="Y35" s="183"/>
      <c r="Z35" s="183"/>
      <c r="AA35" s="184"/>
      <c r="AB35" s="76"/>
      <c r="AC35" s="6"/>
      <c r="AD35" s="6"/>
      <c r="AE35" s="6"/>
      <c r="AF35" s="6"/>
      <c r="AG35" s="6"/>
      <c r="AH35" s="6"/>
      <c r="AI35" s="6"/>
      <c r="AJ35" s="6"/>
      <c r="AK35" s="6"/>
      <c r="AL35" s="6"/>
      <c r="AM35" s="6"/>
      <c r="AN35" s="6"/>
      <c r="AO35" s="1"/>
      <c r="AP35" s="37"/>
      <c r="AQ35" s="37">
        <v>3</v>
      </c>
      <c r="AR35" s="338" t="s">
        <v>96</v>
      </c>
      <c r="AS35" s="183"/>
      <c r="AT35" s="184"/>
      <c r="AU35" s="78">
        <v>0.6</v>
      </c>
      <c r="AV35" s="348" t="s">
        <v>246</v>
      </c>
      <c r="AW35" s="183"/>
      <c r="AX35" s="183"/>
      <c r="AY35" s="184"/>
      <c r="AZ35" s="347" t="s">
        <v>247</v>
      </c>
      <c r="BA35" s="183"/>
      <c r="BB35" s="183"/>
      <c r="BC35" s="183"/>
      <c r="BD35" s="183"/>
      <c r="BE35" s="183"/>
      <c r="BF35" s="184"/>
      <c r="BG35" s="348" t="s">
        <v>248</v>
      </c>
      <c r="BH35" s="183"/>
      <c r="BI35" s="183"/>
      <c r="BJ35" s="183"/>
      <c r="BK35" s="184"/>
      <c r="BL35" s="6"/>
      <c r="BM35" s="37">
        <v>3</v>
      </c>
      <c r="BN35" s="338" t="s">
        <v>198</v>
      </c>
      <c r="BO35" s="183"/>
      <c r="BP35" s="184"/>
      <c r="BQ35" s="78">
        <v>0.6</v>
      </c>
      <c r="BR35" s="234" t="s">
        <v>199</v>
      </c>
      <c r="BS35" s="183"/>
      <c r="BT35" s="183"/>
      <c r="BU35" s="183"/>
      <c r="BV35" s="183"/>
      <c r="BW35" s="184"/>
      <c r="BX35" s="348" t="s">
        <v>249</v>
      </c>
      <c r="BY35" s="183"/>
      <c r="BZ35" s="183"/>
      <c r="CA35" s="348" t="s">
        <v>200</v>
      </c>
      <c r="CB35" s="183"/>
      <c r="CC35" s="184"/>
    </row>
    <row r="36" spans="1:81" ht="34.5" customHeight="1">
      <c r="A36" s="29" t="str">
        <f t="shared" si="3"/>
        <v/>
      </c>
      <c r="B36" s="77"/>
      <c r="C36" s="349"/>
      <c r="D36" s="183"/>
      <c r="E36" s="183"/>
      <c r="F36" s="183"/>
      <c r="G36" s="183"/>
      <c r="H36" s="183"/>
      <c r="I36" s="183"/>
      <c r="J36" s="183"/>
      <c r="K36" s="183"/>
      <c r="L36" s="183"/>
      <c r="M36" s="183"/>
      <c r="N36" s="183"/>
      <c r="O36" s="183"/>
      <c r="P36" s="183"/>
      <c r="Q36" s="183"/>
      <c r="R36" s="183"/>
      <c r="S36" s="183"/>
      <c r="T36" s="183"/>
      <c r="U36" s="183"/>
      <c r="V36" s="183"/>
      <c r="W36" s="183"/>
      <c r="X36" s="183"/>
      <c r="Y36" s="183"/>
      <c r="Z36" s="183"/>
      <c r="AA36" s="184"/>
      <c r="AB36" s="76"/>
      <c r="AC36" s="6"/>
      <c r="AD36" s="6"/>
      <c r="AE36" s="6"/>
      <c r="AF36" s="6"/>
      <c r="AG36" s="6"/>
      <c r="AH36" s="6"/>
      <c r="AI36" s="6"/>
      <c r="AJ36" s="6"/>
      <c r="AK36" s="6"/>
      <c r="AL36" s="6"/>
      <c r="AM36" s="6"/>
      <c r="AN36" s="6"/>
      <c r="AO36" s="1"/>
      <c r="AP36" s="37"/>
      <c r="AQ36" s="37">
        <v>4</v>
      </c>
      <c r="AR36" s="339" t="s">
        <v>250</v>
      </c>
      <c r="AS36" s="183"/>
      <c r="AT36" s="184"/>
      <c r="AU36" s="78">
        <v>0.8</v>
      </c>
      <c r="AV36" s="348" t="s">
        <v>251</v>
      </c>
      <c r="AW36" s="183"/>
      <c r="AX36" s="183"/>
      <c r="AY36" s="184"/>
      <c r="AZ36" s="347" t="s">
        <v>252</v>
      </c>
      <c r="BA36" s="183"/>
      <c r="BB36" s="183"/>
      <c r="BC36" s="183"/>
      <c r="BD36" s="183"/>
      <c r="BE36" s="183"/>
      <c r="BF36" s="184"/>
      <c r="BG36" s="348" t="s">
        <v>253</v>
      </c>
      <c r="BH36" s="183"/>
      <c r="BI36" s="183"/>
      <c r="BJ36" s="183"/>
      <c r="BK36" s="184"/>
      <c r="BL36" s="6"/>
      <c r="BM36" s="37">
        <v>4</v>
      </c>
      <c r="BN36" s="339" t="s">
        <v>201</v>
      </c>
      <c r="BO36" s="183"/>
      <c r="BP36" s="184"/>
      <c r="BQ36" s="78">
        <v>0.8</v>
      </c>
      <c r="BR36" s="234" t="s">
        <v>202</v>
      </c>
      <c r="BS36" s="183"/>
      <c r="BT36" s="183"/>
      <c r="BU36" s="183"/>
      <c r="BV36" s="183"/>
      <c r="BW36" s="184"/>
      <c r="BX36" s="348" t="s">
        <v>254</v>
      </c>
      <c r="BY36" s="183"/>
      <c r="BZ36" s="183"/>
      <c r="CA36" s="348" t="s">
        <v>255</v>
      </c>
      <c r="CB36" s="183"/>
      <c r="CC36" s="184"/>
    </row>
    <row r="37" spans="1:81" ht="34.5" customHeight="1">
      <c r="A37" s="29" t="str">
        <f t="shared" si="3"/>
        <v/>
      </c>
      <c r="B37" s="77"/>
      <c r="C37" s="349"/>
      <c r="D37" s="183"/>
      <c r="E37" s="183"/>
      <c r="F37" s="183"/>
      <c r="G37" s="183"/>
      <c r="H37" s="183"/>
      <c r="I37" s="183"/>
      <c r="J37" s="183"/>
      <c r="K37" s="183"/>
      <c r="L37" s="183"/>
      <c r="M37" s="183"/>
      <c r="N37" s="183"/>
      <c r="O37" s="183"/>
      <c r="P37" s="183"/>
      <c r="Q37" s="183"/>
      <c r="R37" s="183"/>
      <c r="S37" s="183"/>
      <c r="T37" s="183"/>
      <c r="U37" s="183"/>
      <c r="V37" s="183"/>
      <c r="W37" s="183"/>
      <c r="X37" s="183"/>
      <c r="Y37" s="183"/>
      <c r="Z37" s="183"/>
      <c r="AA37" s="184"/>
      <c r="AB37" s="76"/>
      <c r="AC37" s="6"/>
      <c r="AD37" s="6"/>
      <c r="AE37" s="6"/>
      <c r="AF37" s="6"/>
      <c r="AG37" s="6"/>
      <c r="AH37" s="6"/>
      <c r="AI37" s="6"/>
      <c r="AJ37" s="6"/>
      <c r="AK37" s="6"/>
      <c r="AL37" s="6"/>
      <c r="AM37" s="6"/>
      <c r="AN37" s="6"/>
      <c r="AO37" s="1"/>
      <c r="AP37" s="37"/>
      <c r="AQ37" s="37">
        <v>5</v>
      </c>
      <c r="AR37" s="340" t="s">
        <v>256</v>
      </c>
      <c r="AS37" s="183"/>
      <c r="AT37" s="184"/>
      <c r="AU37" s="78">
        <v>1</v>
      </c>
      <c r="AV37" s="348" t="s">
        <v>257</v>
      </c>
      <c r="AW37" s="183"/>
      <c r="AX37" s="183"/>
      <c r="AY37" s="184"/>
      <c r="AZ37" s="347" t="s">
        <v>258</v>
      </c>
      <c r="BA37" s="183"/>
      <c r="BB37" s="183"/>
      <c r="BC37" s="183"/>
      <c r="BD37" s="183"/>
      <c r="BE37" s="183"/>
      <c r="BF37" s="184"/>
      <c r="BG37" s="348" t="s">
        <v>259</v>
      </c>
      <c r="BH37" s="183"/>
      <c r="BI37" s="183"/>
      <c r="BJ37" s="183"/>
      <c r="BK37" s="184"/>
      <c r="BL37" s="6"/>
      <c r="BM37" s="37">
        <v>5</v>
      </c>
      <c r="BN37" s="340" t="s">
        <v>204</v>
      </c>
      <c r="BO37" s="183"/>
      <c r="BP37" s="184"/>
      <c r="BQ37" s="78">
        <v>1</v>
      </c>
      <c r="BR37" s="234" t="s">
        <v>205</v>
      </c>
      <c r="BS37" s="183"/>
      <c r="BT37" s="183"/>
      <c r="BU37" s="183"/>
      <c r="BV37" s="183"/>
      <c r="BW37" s="184"/>
      <c r="BX37" s="348" t="s">
        <v>260</v>
      </c>
      <c r="BY37" s="183"/>
      <c r="BZ37" s="183"/>
      <c r="CA37" s="348" t="s">
        <v>261</v>
      </c>
      <c r="CB37" s="183"/>
      <c r="CC37" s="184"/>
    </row>
    <row r="38" spans="1:81" ht="23.25" customHeight="1">
      <c r="A38" s="29" t="str">
        <f t="shared" si="3"/>
        <v/>
      </c>
      <c r="B38" s="77"/>
      <c r="C38" s="349" t="str">
        <f t="shared" ref="C38:C39" si="4">IF(I38="","",H37+1)</f>
        <v/>
      </c>
      <c r="D38" s="183"/>
      <c r="E38" s="183"/>
      <c r="F38" s="183"/>
      <c r="G38" s="183"/>
      <c r="H38" s="183"/>
      <c r="I38" s="183"/>
      <c r="J38" s="183"/>
      <c r="K38" s="183"/>
      <c r="L38" s="183"/>
      <c r="M38" s="183"/>
      <c r="N38" s="183"/>
      <c r="O38" s="183"/>
      <c r="P38" s="183"/>
      <c r="Q38" s="183"/>
      <c r="R38" s="183"/>
      <c r="S38" s="183"/>
      <c r="T38" s="183"/>
      <c r="U38" s="183"/>
      <c r="V38" s="183"/>
      <c r="W38" s="183"/>
      <c r="X38" s="183"/>
      <c r="Y38" s="183"/>
      <c r="Z38" s="183"/>
      <c r="AA38" s="184"/>
      <c r="AB38" s="76"/>
      <c r="AC38" s="6"/>
      <c r="AD38" s="6"/>
      <c r="AE38" s="6"/>
      <c r="AF38" s="6"/>
      <c r="AG38" s="6"/>
      <c r="AH38" s="6"/>
      <c r="AI38" s="6"/>
      <c r="AJ38" s="6"/>
      <c r="AK38" s="6"/>
      <c r="AL38" s="6"/>
      <c r="AM38" s="6"/>
      <c r="AN38" s="6"/>
      <c r="AO38" s="1"/>
      <c r="AP38" s="37"/>
      <c r="AQ38" s="1"/>
      <c r="AR38" s="351" t="s">
        <v>262</v>
      </c>
      <c r="AS38" s="278"/>
      <c r="AT38" s="278"/>
      <c r="AU38" s="278"/>
      <c r="AV38" s="352"/>
      <c r="AW38" s="278"/>
      <c r="AX38" s="278"/>
      <c r="AY38" s="278"/>
      <c r="AZ38" s="79"/>
      <c r="BA38" s="79"/>
      <c r="BB38" s="79"/>
      <c r="BC38" s="79"/>
      <c r="BD38" s="79"/>
      <c r="BE38" s="79"/>
      <c r="BF38" s="79"/>
      <c r="BG38" s="79"/>
      <c r="BH38" s="79"/>
      <c r="BI38" s="79"/>
      <c r="BJ38" s="79"/>
      <c r="BK38" s="79"/>
      <c r="BL38" s="79"/>
      <c r="BM38" s="79"/>
      <c r="BN38" s="79"/>
      <c r="BO38" s="79"/>
      <c r="BP38" s="79"/>
      <c r="BQ38" s="79"/>
      <c r="BR38" s="79"/>
      <c r="BS38" s="79"/>
      <c r="BT38" s="79"/>
      <c r="BU38" s="79"/>
      <c r="BV38" s="79"/>
      <c r="BW38" s="79"/>
      <c r="BX38" s="79"/>
      <c r="BY38" s="79"/>
      <c r="BZ38" s="79"/>
      <c r="CA38" s="79" t="s">
        <v>263</v>
      </c>
      <c r="CB38" s="79"/>
      <c r="CC38" s="80"/>
    </row>
    <row r="39" spans="1:81" ht="23.25" customHeight="1">
      <c r="A39" s="29" t="str">
        <f t="shared" si="3"/>
        <v/>
      </c>
      <c r="B39" s="77"/>
      <c r="C39" s="349" t="str">
        <f t="shared" si="4"/>
        <v/>
      </c>
      <c r="D39" s="183"/>
      <c r="E39" s="183"/>
      <c r="F39" s="183"/>
      <c r="G39" s="183"/>
      <c r="H39" s="183"/>
      <c r="I39" s="183"/>
      <c r="J39" s="183"/>
      <c r="K39" s="183"/>
      <c r="L39" s="183"/>
      <c r="M39" s="183"/>
      <c r="N39" s="183"/>
      <c r="O39" s="183"/>
      <c r="P39" s="183"/>
      <c r="Q39" s="183"/>
      <c r="R39" s="183"/>
      <c r="S39" s="183"/>
      <c r="T39" s="183"/>
      <c r="U39" s="183"/>
      <c r="V39" s="183"/>
      <c r="W39" s="183"/>
      <c r="X39" s="183"/>
      <c r="Y39" s="183"/>
      <c r="Z39" s="183"/>
      <c r="AA39" s="184"/>
      <c r="AB39" s="76"/>
      <c r="AC39" s="6"/>
      <c r="AD39" s="6"/>
      <c r="AE39" s="6"/>
      <c r="AF39" s="6"/>
      <c r="AG39" s="6"/>
      <c r="AH39" s="6"/>
      <c r="AI39" s="6"/>
      <c r="AJ39" s="6"/>
      <c r="AK39" s="6"/>
      <c r="AL39" s="6"/>
      <c r="AM39" s="6"/>
      <c r="AN39" s="6"/>
      <c r="AO39" s="1"/>
      <c r="AP39" s="37"/>
      <c r="AQ39" s="81"/>
      <c r="AR39" s="1"/>
      <c r="AS39" s="1"/>
      <c r="AT39" s="1"/>
      <c r="AU39" s="1"/>
      <c r="AV39" s="1"/>
      <c r="AW39" s="1"/>
      <c r="AX39" s="1"/>
      <c r="AY39" s="1"/>
      <c r="AZ39" s="1"/>
      <c r="BA39" s="1"/>
      <c r="BB39" s="1"/>
      <c r="BC39" s="1"/>
      <c r="BD39" s="1"/>
      <c r="BE39" s="1"/>
      <c r="BF39" s="1"/>
      <c r="BG39" s="1"/>
      <c r="BH39" s="1"/>
      <c r="BI39" s="1"/>
      <c r="BJ39" s="1"/>
      <c r="BK39" s="1"/>
      <c r="BL39" s="1"/>
      <c r="BM39" s="1"/>
      <c r="BN39" s="1"/>
      <c r="BO39" s="1"/>
      <c r="BP39" s="1"/>
      <c r="BQ39" s="1"/>
      <c r="BR39" s="1"/>
      <c r="BS39" s="1"/>
      <c r="BT39" s="1"/>
      <c r="BU39" s="1"/>
      <c r="BV39" s="1"/>
      <c r="BW39" s="1"/>
      <c r="BX39" s="1"/>
      <c r="BY39" s="1"/>
      <c r="BZ39" s="1"/>
      <c r="CA39" s="1"/>
      <c r="CB39" s="1"/>
      <c r="CC39" s="1"/>
    </row>
    <row r="40" spans="1:81" ht="21.75" customHeight="1">
      <c r="A40" s="47"/>
      <c r="B40" s="82"/>
      <c r="C40" s="34"/>
      <c r="D40" s="34"/>
      <c r="E40" s="34"/>
      <c r="F40" s="34"/>
      <c r="G40" s="34"/>
      <c r="H40" s="34"/>
      <c r="I40" s="34"/>
      <c r="J40" s="34"/>
      <c r="K40" s="34"/>
      <c r="L40" s="34"/>
      <c r="M40" s="34"/>
      <c r="N40" s="34"/>
      <c r="O40" s="34"/>
      <c r="P40" s="34"/>
      <c r="Q40" s="34"/>
      <c r="R40" s="34"/>
      <c r="S40" s="34"/>
      <c r="T40" s="34"/>
      <c r="U40" s="22"/>
      <c r="V40" s="22"/>
      <c r="W40" s="22"/>
      <c r="X40" s="22"/>
      <c r="Y40" s="22"/>
      <c r="Z40" s="22"/>
      <c r="AA40" s="83"/>
      <c r="AB40" s="84"/>
      <c r="AC40" s="6"/>
      <c r="AD40" s="6"/>
      <c r="AE40" s="6"/>
      <c r="AF40" s="6"/>
      <c r="AG40" s="6"/>
      <c r="AH40" s="6"/>
      <c r="AI40" s="6"/>
      <c r="AJ40" s="6"/>
      <c r="AK40" s="6"/>
      <c r="AL40" s="6"/>
      <c r="AM40" s="6"/>
      <c r="AN40" s="6"/>
      <c r="AO40" s="1"/>
      <c r="AP40" s="37"/>
      <c r="AQ40" s="353" t="s">
        <v>264</v>
      </c>
      <c r="AR40" s="85" t="s">
        <v>265</v>
      </c>
      <c r="AS40" s="1"/>
      <c r="AT40" s="1"/>
      <c r="AU40" s="1"/>
      <c r="AV40" s="1"/>
      <c r="AW40" s="1"/>
      <c r="AX40" s="1"/>
      <c r="AY40" s="1"/>
      <c r="AZ40" s="1"/>
      <c r="BA40" s="1"/>
      <c r="BB40" s="1"/>
      <c r="BC40" s="1"/>
      <c r="BD40" s="1"/>
      <c r="BE40" s="1"/>
      <c r="BF40" s="1"/>
      <c r="BG40" s="1"/>
      <c r="BH40" s="1"/>
      <c r="BI40" s="1"/>
      <c r="BJ40" s="1"/>
      <c r="BK40" s="1"/>
      <c r="BL40" s="1"/>
      <c r="BM40" s="1"/>
      <c r="BN40" s="1"/>
      <c r="BO40" s="1"/>
      <c r="BP40" s="1"/>
      <c r="BQ40" s="1"/>
      <c r="BR40" s="1"/>
      <c r="BS40" s="1"/>
      <c r="BT40" s="1"/>
      <c r="BU40" s="1"/>
      <c r="BV40" s="1"/>
      <c r="BW40" s="1"/>
      <c r="BX40" s="1"/>
      <c r="BY40" s="1"/>
      <c r="BZ40" s="1"/>
      <c r="CA40" s="1"/>
      <c r="CB40" s="1"/>
      <c r="CC40" s="1"/>
    </row>
    <row r="41" spans="1:81" ht="21.75" customHeight="1">
      <c r="A41" s="47"/>
      <c r="B41" s="438" t="s">
        <v>266</v>
      </c>
      <c r="C41" s="209"/>
      <c r="D41" s="210"/>
      <c r="E41" s="39"/>
      <c r="F41" s="86" t="s">
        <v>267</v>
      </c>
      <c r="G41" s="253"/>
      <c r="H41" s="183"/>
      <c r="I41" s="183"/>
      <c r="J41" s="183"/>
      <c r="K41" s="183"/>
      <c r="L41" s="183"/>
      <c r="M41" s="183"/>
      <c r="N41" s="183"/>
      <c r="O41" s="183"/>
      <c r="P41" s="183"/>
      <c r="Q41" s="183"/>
      <c r="R41" s="183"/>
      <c r="S41" s="183"/>
      <c r="T41" s="183"/>
      <c r="U41" s="183"/>
      <c r="V41" s="183"/>
      <c r="W41" s="183"/>
      <c r="X41" s="183"/>
      <c r="Y41" s="183"/>
      <c r="Z41" s="183"/>
      <c r="AA41" s="184"/>
      <c r="AB41" s="84"/>
      <c r="AC41" s="6"/>
      <c r="AD41" s="6"/>
      <c r="AE41" s="6"/>
      <c r="AF41" s="6"/>
      <c r="AG41" s="6"/>
      <c r="AH41" s="6"/>
      <c r="AI41" s="6"/>
      <c r="AJ41" s="6"/>
      <c r="AK41" s="6"/>
      <c r="AL41" s="6"/>
      <c r="AM41" s="6"/>
      <c r="AN41" s="6"/>
      <c r="AO41" s="1"/>
      <c r="AP41" s="37"/>
      <c r="AQ41" s="217"/>
      <c r="AR41" s="85" t="s">
        <v>268</v>
      </c>
      <c r="AS41" s="1"/>
      <c r="AT41" s="1"/>
      <c r="AU41" s="1"/>
      <c r="AV41" s="1"/>
      <c r="AW41" s="1"/>
      <c r="AX41" s="1"/>
      <c r="AY41" s="1"/>
      <c r="AZ41" s="1"/>
      <c r="BA41" s="1"/>
      <c r="BB41" s="1"/>
      <c r="BC41" s="1"/>
      <c r="BD41" s="1"/>
      <c r="BE41" s="1"/>
      <c r="BF41" s="1"/>
      <c r="BG41" s="1"/>
      <c r="BH41" s="1"/>
      <c r="BI41" s="1"/>
      <c r="BJ41" s="1"/>
      <c r="BK41" s="1"/>
      <c r="BL41" s="1"/>
      <c r="BM41" s="1"/>
      <c r="BN41" s="1"/>
      <c r="BO41" s="1"/>
      <c r="BP41" s="1"/>
      <c r="BQ41" s="1"/>
      <c r="BR41" s="1"/>
      <c r="BS41" s="1"/>
      <c r="BT41" s="1"/>
      <c r="BU41" s="1"/>
      <c r="BV41" s="1"/>
      <c r="BW41" s="1"/>
      <c r="BX41" s="1"/>
      <c r="BY41" s="1"/>
      <c r="BZ41" s="1"/>
      <c r="CA41" s="1"/>
      <c r="CB41" s="1"/>
      <c r="CC41" s="1"/>
    </row>
    <row r="42" spans="1:81" ht="21.75" customHeight="1">
      <c r="A42" s="47"/>
      <c r="B42" s="87"/>
      <c r="C42" s="88"/>
      <c r="D42" s="88"/>
      <c r="E42" s="22"/>
      <c r="F42" s="89"/>
      <c r="G42" s="34"/>
      <c r="H42" s="34"/>
      <c r="I42" s="34"/>
      <c r="J42" s="34"/>
      <c r="K42" s="34"/>
      <c r="L42" s="34"/>
      <c r="M42" s="34"/>
      <c r="N42" s="34"/>
      <c r="O42" s="34"/>
      <c r="P42" s="34"/>
      <c r="Q42" s="34"/>
      <c r="R42" s="34"/>
      <c r="S42" s="34"/>
      <c r="T42" s="34"/>
      <c r="U42" s="34"/>
      <c r="V42" s="34"/>
      <c r="W42" s="34"/>
      <c r="X42" s="34"/>
      <c r="Y42" s="34"/>
      <c r="Z42" s="34"/>
      <c r="AA42" s="90"/>
      <c r="AB42" s="84"/>
      <c r="AC42" s="6"/>
      <c r="AD42" s="6"/>
      <c r="AE42" s="6"/>
      <c r="AF42" s="6"/>
      <c r="AG42" s="6"/>
      <c r="AH42" s="6"/>
      <c r="AI42" s="6"/>
      <c r="AJ42" s="6"/>
      <c r="AK42" s="6"/>
      <c r="AL42" s="6"/>
      <c r="AM42" s="6"/>
      <c r="AN42" s="6"/>
      <c r="AO42" s="1"/>
      <c r="AP42" s="37"/>
      <c r="AQ42" s="217"/>
      <c r="AR42" s="85" t="s">
        <v>269</v>
      </c>
      <c r="AS42" s="1"/>
      <c r="AT42" s="1"/>
      <c r="AU42" s="1"/>
      <c r="AV42" s="1"/>
      <c r="AW42" s="1"/>
      <c r="AX42" s="1"/>
      <c r="AY42" s="1"/>
      <c r="AZ42" s="1"/>
      <c r="BA42" s="1"/>
      <c r="BB42" s="1"/>
      <c r="BC42" s="1"/>
      <c r="BD42" s="1"/>
      <c r="BE42" s="1"/>
      <c r="BF42" s="1"/>
      <c r="BG42" s="1"/>
      <c r="BH42" s="1"/>
      <c r="BI42" s="1"/>
      <c r="BJ42" s="1"/>
      <c r="BK42" s="1"/>
      <c r="BL42" s="1"/>
      <c r="BM42" s="1"/>
      <c r="BN42" s="1"/>
      <c r="BO42" s="1"/>
      <c r="BP42" s="1"/>
      <c r="BQ42" s="1"/>
      <c r="BR42" s="1"/>
      <c r="BS42" s="1"/>
      <c r="BT42" s="1"/>
      <c r="BU42" s="1"/>
      <c r="BV42" s="1"/>
      <c r="BW42" s="1"/>
      <c r="BX42" s="1"/>
      <c r="BY42" s="1"/>
      <c r="BZ42" s="1"/>
      <c r="CA42" s="1"/>
      <c r="CB42" s="1"/>
      <c r="CC42" s="1"/>
    </row>
    <row r="43" spans="1:81" ht="21.75" customHeight="1">
      <c r="A43" s="47"/>
      <c r="B43" s="438" t="s">
        <v>270</v>
      </c>
      <c r="C43" s="209"/>
      <c r="D43" s="345"/>
      <c r="E43" s="39"/>
      <c r="F43" s="91" t="s">
        <v>271</v>
      </c>
      <c r="G43" s="22" t="s">
        <v>272</v>
      </c>
      <c r="H43" s="39"/>
      <c r="I43" s="22" t="s">
        <v>273</v>
      </c>
      <c r="J43" s="39"/>
      <c r="K43" s="22" t="s">
        <v>274</v>
      </c>
      <c r="L43" s="39"/>
      <c r="M43" s="22" t="s">
        <v>275</v>
      </c>
      <c r="N43" s="39"/>
      <c r="O43" s="22" t="s">
        <v>276</v>
      </c>
      <c r="P43" s="39"/>
      <c r="Q43" s="22" t="s">
        <v>277</v>
      </c>
      <c r="R43" s="39"/>
      <c r="S43" s="70"/>
      <c r="T43" s="70"/>
      <c r="U43" s="70"/>
      <c r="V43" s="70"/>
      <c r="W43" s="70"/>
      <c r="X43" s="70"/>
      <c r="Y43" s="70"/>
      <c r="Z43" s="70"/>
      <c r="AA43" s="92"/>
      <c r="AB43" s="84"/>
      <c r="AC43" s="6"/>
      <c r="AD43" s="6"/>
      <c r="AE43" s="6"/>
      <c r="AF43" s="6"/>
      <c r="AG43" s="6"/>
      <c r="AH43" s="6"/>
      <c r="AI43" s="6"/>
      <c r="AJ43" s="6"/>
      <c r="AK43" s="6"/>
      <c r="AL43" s="6"/>
      <c r="AM43" s="6"/>
      <c r="AN43" s="6"/>
      <c r="AO43" s="1"/>
      <c r="AP43" s="37"/>
      <c r="AQ43" s="217"/>
      <c r="AR43" s="85" t="s">
        <v>278</v>
      </c>
      <c r="AS43" s="1"/>
      <c r="AT43" s="1"/>
      <c r="AU43" s="1"/>
      <c r="AV43" s="1"/>
      <c r="AW43" s="1"/>
      <c r="AX43" s="1"/>
      <c r="AY43" s="1"/>
      <c r="AZ43" s="1"/>
      <c r="BA43" s="1"/>
      <c r="BB43" s="1"/>
      <c r="BC43" s="1"/>
      <c r="BD43" s="1"/>
      <c r="BE43" s="1"/>
      <c r="BF43" s="1"/>
      <c r="BG43" s="1"/>
      <c r="BH43" s="1"/>
      <c r="BI43" s="1"/>
      <c r="BJ43" s="1"/>
      <c r="BK43" s="1"/>
      <c r="BL43" s="1"/>
      <c r="BM43" s="1"/>
      <c r="BN43" s="1"/>
      <c r="BO43" s="1"/>
      <c r="BP43" s="1"/>
      <c r="BQ43" s="1"/>
      <c r="BR43" s="1"/>
      <c r="BS43" s="1"/>
      <c r="BT43" s="1"/>
      <c r="BU43" s="1"/>
      <c r="BV43" s="1"/>
      <c r="BW43" s="1"/>
      <c r="BX43" s="1"/>
      <c r="BY43" s="1"/>
      <c r="BZ43" s="1"/>
      <c r="CA43" s="1"/>
      <c r="CB43" s="1"/>
      <c r="CC43" s="1"/>
    </row>
    <row r="44" spans="1:81" ht="21.75" customHeight="1">
      <c r="A44" s="47"/>
      <c r="B44" s="93"/>
      <c r="C44" s="94"/>
      <c r="D44" s="94"/>
      <c r="E44" s="95"/>
      <c r="F44" s="96"/>
      <c r="G44" s="94"/>
      <c r="H44" s="95"/>
      <c r="I44" s="94"/>
      <c r="J44" s="95"/>
      <c r="K44" s="94"/>
      <c r="L44" s="95"/>
      <c r="M44" s="94"/>
      <c r="N44" s="95"/>
      <c r="O44" s="94"/>
      <c r="P44" s="95"/>
      <c r="Q44" s="94"/>
      <c r="R44" s="97"/>
      <c r="S44" s="97"/>
      <c r="T44" s="97"/>
      <c r="U44" s="97"/>
      <c r="V44" s="97"/>
      <c r="W44" s="97"/>
      <c r="X44" s="97"/>
      <c r="Y44" s="97"/>
      <c r="Z44" s="97"/>
      <c r="AA44" s="98"/>
      <c r="AB44" s="84"/>
      <c r="AC44" s="6"/>
      <c r="AD44" s="6"/>
      <c r="AE44" s="6"/>
      <c r="AF44" s="6"/>
      <c r="AG44" s="6"/>
      <c r="AH44" s="6"/>
      <c r="AI44" s="6"/>
      <c r="AJ44" s="6"/>
      <c r="AK44" s="6"/>
      <c r="AL44" s="6"/>
      <c r="AM44" s="6"/>
      <c r="AN44" s="6"/>
      <c r="AO44" s="1"/>
      <c r="AP44" s="37"/>
      <c r="AQ44" s="217"/>
      <c r="AR44" s="85" t="s">
        <v>279</v>
      </c>
      <c r="AS44" s="1"/>
      <c r="AT44" s="1"/>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c r="BW44" s="1"/>
      <c r="BX44" s="1"/>
      <c r="BY44" s="1"/>
      <c r="BZ44" s="1"/>
      <c r="CA44" s="1"/>
      <c r="CB44" s="1"/>
      <c r="CC44" s="1"/>
    </row>
    <row r="45" spans="1:81" ht="21.75" customHeight="1">
      <c r="A45" s="436" t="s">
        <v>21</v>
      </c>
      <c r="B45" s="209"/>
      <c r="C45" s="209"/>
      <c r="D45" s="209"/>
      <c r="E45" s="209"/>
      <c r="F45" s="209"/>
      <c r="G45" s="209"/>
      <c r="H45" s="209"/>
      <c r="I45" s="209"/>
      <c r="J45" s="209"/>
      <c r="K45" s="209"/>
      <c r="L45" s="209"/>
      <c r="M45" s="209"/>
      <c r="N45" s="209"/>
      <c r="O45" s="209"/>
      <c r="P45" s="209"/>
      <c r="Q45" s="209"/>
      <c r="R45" s="209"/>
      <c r="S45" s="209"/>
      <c r="T45" s="209"/>
      <c r="U45" s="209"/>
      <c r="V45" s="209"/>
      <c r="W45" s="209"/>
      <c r="X45" s="209"/>
      <c r="Y45" s="209"/>
      <c r="Z45" s="209"/>
      <c r="AA45" s="345"/>
      <c r="AB45" s="84"/>
      <c r="AC45" s="6"/>
      <c r="AD45" s="6"/>
      <c r="AE45" s="6"/>
      <c r="AF45" s="6"/>
      <c r="AG45" s="6"/>
      <c r="AH45" s="6"/>
      <c r="AI45" s="6"/>
      <c r="AJ45" s="6"/>
      <c r="AK45" s="6"/>
      <c r="AL45" s="6"/>
      <c r="AM45" s="6"/>
      <c r="AN45" s="6"/>
      <c r="AO45" s="1"/>
      <c r="AP45" s="37"/>
      <c r="AQ45" s="217"/>
      <c r="AR45" s="85" t="s">
        <v>280</v>
      </c>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row>
    <row r="46" spans="1:81" ht="18.75" customHeight="1">
      <c r="A46" s="47"/>
      <c r="B46" s="34"/>
      <c r="C46" s="34"/>
      <c r="D46" s="34"/>
      <c r="E46" s="34"/>
      <c r="F46" s="34"/>
      <c r="G46" s="34"/>
      <c r="H46" s="34"/>
      <c r="I46" s="34"/>
      <c r="J46" s="34"/>
      <c r="K46" s="34"/>
      <c r="L46" s="34"/>
      <c r="M46" s="34"/>
      <c r="N46" s="34"/>
      <c r="O46" s="34"/>
      <c r="P46" s="34"/>
      <c r="Q46" s="34"/>
      <c r="R46" s="34"/>
      <c r="S46" s="34"/>
      <c r="T46" s="34"/>
      <c r="U46" s="22"/>
      <c r="V46" s="22"/>
      <c r="W46" s="22"/>
      <c r="X46" s="22"/>
      <c r="Y46" s="22"/>
      <c r="Z46" s="22"/>
      <c r="AA46" s="22"/>
      <c r="AB46" s="84"/>
      <c r="AC46" s="6"/>
      <c r="AD46" s="6"/>
      <c r="AE46" s="6"/>
      <c r="AF46" s="6"/>
      <c r="AG46" s="6"/>
      <c r="AH46" s="6"/>
      <c r="AI46" s="6"/>
      <c r="AJ46" s="6"/>
      <c r="AK46" s="6"/>
      <c r="AL46" s="6"/>
      <c r="AM46" s="6"/>
      <c r="AN46" s="6"/>
      <c r="AO46" s="1"/>
      <c r="AP46" s="37"/>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row>
    <row r="47" spans="1:81" ht="24" customHeight="1">
      <c r="A47" s="437" t="s">
        <v>281</v>
      </c>
      <c r="B47" s="217"/>
      <c r="C47" s="217"/>
      <c r="D47" s="217"/>
      <c r="E47" s="217"/>
      <c r="F47" s="217"/>
      <c r="G47" s="217"/>
      <c r="H47" s="217"/>
      <c r="I47" s="217"/>
      <c r="J47" s="217"/>
      <c r="K47" s="217"/>
      <c r="L47" s="217"/>
      <c r="M47" s="217"/>
      <c r="N47" s="217"/>
      <c r="O47" s="217"/>
      <c r="P47" s="217"/>
      <c r="Q47" s="217"/>
      <c r="R47" s="217"/>
      <c r="S47" s="217"/>
      <c r="T47" s="217"/>
      <c r="U47" s="217"/>
      <c r="V47" s="217"/>
      <c r="W47" s="217"/>
      <c r="X47" s="217"/>
      <c r="Y47" s="217"/>
      <c r="Z47" s="217"/>
      <c r="AA47" s="217"/>
      <c r="AB47" s="84"/>
      <c r="AC47" s="6"/>
      <c r="AD47" s="6"/>
      <c r="AE47" s="6"/>
      <c r="AF47" s="6"/>
      <c r="AG47" s="6"/>
      <c r="AH47" s="6"/>
      <c r="AI47" s="6"/>
      <c r="AJ47" s="6"/>
      <c r="AK47" s="6"/>
      <c r="AL47" s="6"/>
      <c r="AM47" s="6"/>
      <c r="AN47" s="6"/>
      <c r="AO47" s="1"/>
      <c r="AP47" s="37"/>
      <c r="AQ47" s="1"/>
      <c r="AR47" s="7"/>
      <c r="AS47" s="7"/>
      <c r="AT47" s="341" t="s">
        <v>282</v>
      </c>
      <c r="AU47" s="342"/>
      <c r="AV47" s="342"/>
      <c r="AW47" s="342"/>
      <c r="AX47" s="342"/>
      <c r="AY47" s="342"/>
      <c r="AZ47" s="342"/>
      <c r="BA47" s="342"/>
      <c r="BB47" s="342"/>
      <c r="BC47" s="342"/>
      <c r="BD47" s="342"/>
      <c r="BE47" s="342"/>
      <c r="BF47" s="342"/>
      <c r="BG47" s="342"/>
      <c r="BH47" s="343"/>
      <c r="BI47" s="7"/>
      <c r="BJ47" s="7"/>
      <c r="BK47" s="7"/>
      <c r="BL47" s="7"/>
      <c r="BM47" s="341" t="s">
        <v>283</v>
      </c>
      <c r="BN47" s="342"/>
      <c r="BO47" s="342"/>
      <c r="BP47" s="342"/>
      <c r="BQ47" s="342"/>
      <c r="BR47" s="342"/>
      <c r="BS47" s="342"/>
      <c r="BT47" s="342"/>
      <c r="BU47" s="342"/>
      <c r="BV47" s="342"/>
      <c r="BW47" s="342"/>
      <c r="BX47" s="342"/>
      <c r="BY47" s="343"/>
      <c r="BZ47" s="37"/>
      <c r="CA47" s="37"/>
      <c r="CB47" s="37"/>
      <c r="CC47" s="37"/>
    </row>
    <row r="48" spans="1:81" ht="4.5" customHeight="1">
      <c r="A48" s="53"/>
      <c r="B48" s="70"/>
      <c r="C48" s="70"/>
      <c r="D48" s="70"/>
      <c r="E48" s="70"/>
      <c r="F48" s="70"/>
      <c r="G48" s="70"/>
      <c r="H48" s="70"/>
      <c r="I48" s="70"/>
      <c r="J48" s="70"/>
      <c r="K48" s="6"/>
      <c r="L48" s="6"/>
      <c r="M48" s="6"/>
      <c r="N48" s="6"/>
      <c r="O48" s="6"/>
      <c r="P48" s="6"/>
      <c r="Q48" s="6"/>
      <c r="R48" s="6"/>
      <c r="S48" s="6"/>
      <c r="T48" s="6"/>
      <c r="U48" s="6"/>
      <c r="V48" s="6"/>
      <c r="W48" s="6"/>
      <c r="X48" s="6"/>
      <c r="Y48" s="6"/>
      <c r="Z48" s="6"/>
      <c r="AA48" s="6"/>
      <c r="AB48" s="84"/>
      <c r="AC48" s="6"/>
      <c r="AD48" s="6"/>
      <c r="AE48" s="6"/>
      <c r="AF48" s="6"/>
      <c r="AG48" s="6"/>
      <c r="AH48" s="6"/>
      <c r="AI48" s="6"/>
      <c r="AJ48" s="6"/>
      <c r="AK48" s="6"/>
      <c r="AL48" s="6"/>
      <c r="AM48" s="6"/>
      <c r="AN48" s="6"/>
      <c r="AO48" s="1"/>
      <c r="AP48" s="37"/>
      <c r="AQ48" s="1"/>
      <c r="AR48" s="6"/>
      <c r="AS48" s="6"/>
      <c r="AT48" s="304"/>
      <c r="AU48" s="305"/>
      <c r="AV48" s="305"/>
      <c r="AW48" s="305"/>
      <c r="AX48" s="305"/>
      <c r="AY48" s="305"/>
      <c r="AZ48" s="305"/>
      <c r="BA48" s="305"/>
      <c r="BB48" s="305"/>
      <c r="BC48" s="305"/>
      <c r="BD48" s="305"/>
      <c r="BE48" s="305"/>
      <c r="BF48" s="305"/>
      <c r="BG48" s="305"/>
      <c r="BH48" s="306"/>
      <c r="BI48" s="7"/>
      <c r="BJ48" s="7"/>
      <c r="BK48" s="6"/>
      <c r="BL48" s="6"/>
      <c r="BM48" s="304"/>
      <c r="BN48" s="305"/>
      <c r="BO48" s="305"/>
      <c r="BP48" s="305"/>
      <c r="BQ48" s="305"/>
      <c r="BR48" s="305"/>
      <c r="BS48" s="305"/>
      <c r="BT48" s="305"/>
      <c r="BU48" s="305"/>
      <c r="BV48" s="305"/>
      <c r="BW48" s="305"/>
      <c r="BX48" s="305"/>
      <c r="BY48" s="306"/>
      <c r="BZ48" s="37"/>
      <c r="CA48" s="37"/>
      <c r="CB48" s="37"/>
      <c r="CC48" s="37"/>
    </row>
    <row r="49" spans="1:77" ht="12.75" customHeight="1">
      <c r="A49" s="437" t="s">
        <v>284</v>
      </c>
      <c r="B49" s="217"/>
      <c r="C49" s="217"/>
      <c r="D49" s="217"/>
      <c r="E49" s="217"/>
      <c r="F49" s="217"/>
      <c r="G49" s="217"/>
      <c r="H49" s="217"/>
      <c r="I49" s="217"/>
      <c r="J49" s="217"/>
      <c r="K49" s="217"/>
      <c r="L49" s="217"/>
      <c r="M49" s="217"/>
      <c r="N49" s="217"/>
      <c r="O49" s="217"/>
      <c r="P49" s="217"/>
      <c r="Q49" s="217"/>
      <c r="R49" s="217"/>
      <c r="S49" s="217"/>
      <c r="T49" s="217"/>
      <c r="U49" s="217"/>
      <c r="V49" s="217"/>
      <c r="W49" s="217"/>
      <c r="X49" s="217"/>
      <c r="Y49" s="217"/>
      <c r="Z49" s="217"/>
      <c r="AA49" s="217"/>
      <c r="AB49" s="84"/>
      <c r="AC49" s="6"/>
      <c r="AD49" s="6"/>
      <c r="AE49" s="6"/>
      <c r="AF49" s="6"/>
      <c r="AG49" s="6"/>
      <c r="AH49" s="6"/>
      <c r="AI49" s="6"/>
      <c r="AJ49" s="6"/>
      <c r="AK49" s="6"/>
      <c r="AL49" s="6"/>
      <c r="AM49" s="6"/>
      <c r="AN49" s="6"/>
      <c r="AO49" s="1"/>
      <c r="AP49" s="37"/>
      <c r="AQ49" s="1"/>
      <c r="AR49" s="6"/>
      <c r="AS49" s="6"/>
      <c r="AT49" s="6"/>
      <c r="AU49" s="6"/>
      <c r="AV49" s="6"/>
      <c r="AW49" s="6"/>
      <c r="AX49" s="6"/>
      <c r="AY49" s="344" t="s">
        <v>84</v>
      </c>
      <c r="AZ49" s="209"/>
      <c r="BA49" s="209"/>
      <c r="BB49" s="209"/>
      <c r="BC49" s="209"/>
      <c r="BD49" s="209"/>
      <c r="BE49" s="209"/>
      <c r="BF49" s="209"/>
      <c r="BG49" s="209"/>
      <c r="BH49" s="345"/>
      <c r="BI49" s="7"/>
      <c r="BJ49" s="7"/>
      <c r="BK49" s="6"/>
      <c r="BL49" s="6"/>
      <c r="BM49" s="6"/>
      <c r="BN49" s="6"/>
      <c r="BO49" s="6"/>
      <c r="BP49" s="344" t="s">
        <v>84</v>
      </c>
      <c r="BQ49" s="209"/>
      <c r="BR49" s="209"/>
      <c r="BS49" s="209"/>
      <c r="BT49" s="209"/>
      <c r="BU49" s="209"/>
      <c r="BV49" s="209"/>
      <c r="BW49" s="209"/>
      <c r="BX49" s="209"/>
      <c r="BY49" s="345"/>
    </row>
    <row r="50" spans="1:77" ht="12.75" customHeight="1">
      <c r="A50" s="217"/>
      <c r="B50" s="217"/>
      <c r="C50" s="217"/>
      <c r="D50" s="217"/>
      <c r="E50" s="217"/>
      <c r="F50" s="217"/>
      <c r="G50" s="217"/>
      <c r="H50" s="217"/>
      <c r="I50" s="217"/>
      <c r="J50" s="217"/>
      <c r="K50" s="217"/>
      <c r="L50" s="217"/>
      <c r="M50" s="217"/>
      <c r="N50" s="217"/>
      <c r="O50" s="217"/>
      <c r="P50" s="217"/>
      <c r="Q50" s="217"/>
      <c r="R50" s="217"/>
      <c r="S50" s="217"/>
      <c r="T50" s="217"/>
      <c r="U50" s="217"/>
      <c r="V50" s="217"/>
      <c r="W50" s="217"/>
      <c r="X50" s="217"/>
      <c r="Y50" s="217"/>
      <c r="Z50" s="217"/>
      <c r="AA50" s="217"/>
      <c r="AB50" s="84"/>
      <c r="AC50" s="6"/>
      <c r="AD50" s="6"/>
      <c r="AE50" s="6"/>
      <c r="AF50" s="6"/>
      <c r="AG50" s="6"/>
      <c r="AH50" s="6"/>
      <c r="AI50" s="6"/>
      <c r="AJ50" s="6"/>
      <c r="AK50" s="6"/>
      <c r="AL50" s="6"/>
      <c r="AM50" s="6"/>
      <c r="AN50" s="6"/>
      <c r="AO50" s="1"/>
      <c r="AP50" s="37"/>
      <c r="AQ50" s="1"/>
      <c r="AR50" s="6"/>
      <c r="AS50" s="6"/>
      <c r="AT50" s="6"/>
      <c r="AU50" s="6"/>
      <c r="AV50" s="6"/>
      <c r="AW50" s="6"/>
      <c r="AX50" s="6"/>
      <c r="AY50" s="335">
        <v>1</v>
      </c>
      <c r="AZ50" s="336"/>
      <c r="BA50" s="335">
        <v>2</v>
      </c>
      <c r="BB50" s="336"/>
      <c r="BC50" s="335">
        <v>3</v>
      </c>
      <c r="BD50" s="336"/>
      <c r="BE50" s="335">
        <v>4</v>
      </c>
      <c r="BF50" s="336"/>
      <c r="BG50" s="335">
        <v>5</v>
      </c>
      <c r="BH50" s="336"/>
      <c r="BI50" s="7"/>
      <c r="BJ50" s="7"/>
      <c r="BK50" s="6"/>
      <c r="BL50" s="6"/>
      <c r="BM50" s="6"/>
      <c r="BN50" s="6"/>
      <c r="BO50" s="6"/>
      <c r="BP50" s="335">
        <v>1</v>
      </c>
      <c r="BQ50" s="336"/>
      <c r="BR50" s="335">
        <v>2</v>
      </c>
      <c r="BS50" s="336"/>
      <c r="BT50" s="335">
        <v>3</v>
      </c>
      <c r="BU50" s="336"/>
      <c r="BV50" s="335">
        <v>4</v>
      </c>
      <c r="BW50" s="336"/>
      <c r="BX50" s="335">
        <v>5</v>
      </c>
      <c r="BY50" s="336"/>
    </row>
    <row r="51" spans="1:77" ht="12.75" customHeight="1">
      <c r="A51" s="325" t="s">
        <v>57</v>
      </c>
      <c r="B51" s="186"/>
      <c r="C51" s="186"/>
      <c r="D51" s="186"/>
      <c r="E51" s="186"/>
      <c r="F51" s="186"/>
      <c r="G51" s="186"/>
      <c r="H51" s="186"/>
      <c r="I51" s="186"/>
      <c r="J51" s="186"/>
      <c r="K51" s="186"/>
      <c r="L51" s="186"/>
      <c r="M51" s="186"/>
      <c r="N51" s="186"/>
      <c r="O51" s="186"/>
      <c r="P51" s="186"/>
      <c r="Q51" s="186"/>
      <c r="R51" s="186"/>
      <c r="S51" s="186"/>
      <c r="T51" s="186"/>
      <c r="U51" s="186"/>
      <c r="V51" s="186"/>
      <c r="W51" s="186"/>
      <c r="X51" s="186"/>
      <c r="Y51" s="186"/>
      <c r="Z51" s="186"/>
      <c r="AA51" s="186"/>
      <c r="AB51" s="84"/>
      <c r="AC51" s="6"/>
      <c r="AD51" s="6"/>
      <c r="AE51" s="6"/>
      <c r="AF51" s="6"/>
      <c r="AG51" s="6"/>
      <c r="AH51" s="6"/>
      <c r="AI51" s="6"/>
      <c r="AJ51" s="6"/>
      <c r="AK51" s="6"/>
      <c r="AL51" s="6"/>
      <c r="AM51" s="6"/>
      <c r="AN51" s="6"/>
      <c r="AO51" s="1"/>
      <c r="AP51" s="37"/>
      <c r="AQ51" s="1"/>
      <c r="AR51" s="6"/>
      <c r="AS51" s="6"/>
      <c r="AT51" s="6"/>
      <c r="AU51" s="6"/>
      <c r="AV51" s="6"/>
      <c r="AW51" s="6"/>
      <c r="AX51" s="6"/>
      <c r="AY51" s="346" t="str">
        <f>IF(O69=1,"X","")</f>
        <v/>
      </c>
      <c r="AZ51" s="202"/>
      <c r="BA51" s="346" t="str">
        <f>IF(O69=2,"X","")</f>
        <v/>
      </c>
      <c r="BB51" s="202"/>
      <c r="BC51" s="346" t="str">
        <f>IF(O69=3,"X","")</f>
        <v/>
      </c>
      <c r="BD51" s="202"/>
      <c r="BE51" s="435" t="str">
        <f>IF(O69=4,"X","")</f>
        <v/>
      </c>
      <c r="BF51" s="202"/>
      <c r="BG51" s="346" t="str">
        <f>IF(O69=5,"X","")</f>
        <v/>
      </c>
      <c r="BH51" s="202"/>
      <c r="BI51" s="7"/>
      <c r="BJ51" s="6"/>
      <c r="BK51" s="6"/>
      <c r="BL51" s="6"/>
      <c r="BM51" s="6"/>
      <c r="BN51" s="6"/>
      <c r="BO51" s="6"/>
      <c r="BP51" s="346" t="str">
        <f>IF(R108=1,"X","")</f>
        <v/>
      </c>
      <c r="BQ51" s="202"/>
      <c r="BR51" s="346" t="str">
        <f>IF(R108=2,"X","")</f>
        <v/>
      </c>
      <c r="BS51" s="202"/>
      <c r="BT51" s="346" t="str">
        <f>IF(R108=3,"X","")</f>
        <v/>
      </c>
      <c r="BU51" s="202"/>
      <c r="BV51" s="435" t="str">
        <f>IF(R108=4,"X","")</f>
        <v/>
      </c>
      <c r="BW51" s="202"/>
      <c r="BX51" s="346" t="str">
        <f>IF(R108=5,"X","")</f>
        <v>X</v>
      </c>
      <c r="BY51" s="202"/>
    </row>
    <row r="52" spans="1:77" ht="12.75" customHeight="1">
      <c r="A52" s="327" t="s">
        <v>143</v>
      </c>
      <c r="B52" s="199"/>
      <c r="C52" s="328" t="s">
        <v>190</v>
      </c>
      <c r="D52" s="259"/>
      <c r="E52" s="259"/>
      <c r="F52" s="199"/>
      <c r="G52" s="99" t="s">
        <v>285</v>
      </c>
      <c r="H52" s="100" t="s">
        <v>286</v>
      </c>
      <c r="I52" s="100" t="s">
        <v>287</v>
      </c>
      <c r="J52" s="100" t="s">
        <v>288</v>
      </c>
      <c r="K52" s="100" t="s">
        <v>289</v>
      </c>
      <c r="L52" s="100" t="s">
        <v>290</v>
      </c>
      <c r="M52" s="100" t="s">
        <v>291</v>
      </c>
      <c r="N52" s="100" t="s">
        <v>292</v>
      </c>
      <c r="O52" s="100" t="s">
        <v>293</v>
      </c>
      <c r="P52" s="100" t="s">
        <v>294</v>
      </c>
      <c r="Q52" s="100" t="s">
        <v>295</v>
      </c>
      <c r="R52" s="100" t="s">
        <v>296</v>
      </c>
      <c r="S52" s="100" t="s">
        <v>297</v>
      </c>
      <c r="T52" s="100" t="s">
        <v>298</v>
      </c>
      <c r="U52" s="100" t="s">
        <v>299</v>
      </c>
      <c r="V52" s="100" t="s">
        <v>300</v>
      </c>
      <c r="W52" s="100" t="s">
        <v>301</v>
      </c>
      <c r="X52" s="100" t="s">
        <v>302</v>
      </c>
      <c r="Y52" s="100" t="s">
        <v>303</v>
      </c>
      <c r="Z52" s="317" t="s">
        <v>304</v>
      </c>
      <c r="AA52" s="260"/>
      <c r="AB52" s="84"/>
      <c r="AC52" s="7"/>
      <c r="AD52" s="7"/>
      <c r="AE52" s="7"/>
      <c r="AF52" s="7"/>
      <c r="AG52" s="7"/>
      <c r="AH52" s="7"/>
      <c r="AI52" s="7"/>
      <c r="AJ52" s="7"/>
      <c r="AK52" s="7"/>
      <c r="AL52" s="7"/>
      <c r="AM52" s="7"/>
      <c r="AN52" s="7"/>
      <c r="AO52" s="37"/>
      <c r="AP52" s="37"/>
      <c r="AQ52" s="37"/>
      <c r="AR52" s="6"/>
      <c r="AS52" s="6"/>
      <c r="AT52" s="416" t="s">
        <v>305</v>
      </c>
      <c r="AU52" s="342"/>
      <c r="AV52" s="342"/>
      <c r="AW52" s="343"/>
      <c r="AX52" s="6"/>
      <c r="AY52" s="227"/>
      <c r="AZ52" s="187"/>
      <c r="BA52" s="227"/>
      <c r="BB52" s="187"/>
      <c r="BC52" s="227"/>
      <c r="BD52" s="187"/>
      <c r="BE52" s="227"/>
      <c r="BF52" s="187"/>
      <c r="BG52" s="227"/>
      <c r="BH52" s="187"/>
      <c r="BI52" s="7"/>
      <c r="BJ52" s="7"/>
      <c r="BK52" s="6"/>
      <c r="BL52" s="6"/>
      <c r="BM52" s="416" t="s">
        <v>305</v>
      </c>
      <c r="BN52" s="343"/>
      <c r="BO52" s="6"/>
      <c r="BP52" s="227"/>
      <c r="BQ52" s="187"/>
      <c r="BR52" s="227"/>
      <c r="BS52" s="187"/>
      <c r="BT52" s="227"/>
      <c r="BU52" s="187"/>
      <c r="BV52" s="227"/>
      <c r="BW52" s="187"/>
      <c r="BX52" s="227"/>
      <c r="BY52" s="187"/>
    </row>
    <row r="53" spans="1:77" ht="12.75" customHeight="1">
      <c r="A53" s="101">
        <v>1</v>
      </c>
      <c r="B53" s="102" t="s">
        <v>192</v>
      </c>
      <c r="C53" s="313" t="s">
        <v>193</v>
      </c>
      <c r="D53" s="207"/>
      <c r="E53" s="207"/>
      <c r="F53" s="189"/>
      <c r="G53" s="103">
        <v>0.2</v>
      </c>
      <c r="H53" s="104"/>
      <c r="I53" s="104"/>
      <c r="J53" s="104"/>
      <c r="K53" s="104"/>
      <c r="L53" s="104"/>
      <c r="M53" s="104"/>
      <c r="N53" s="104"/>
      <c r="O53" s="104"/>
      <c r="P53" s="104"/>
      <c r="Q53" s="104"/>
      <c r="R53" s="104"/>
      <c r="S53" s="104"/>
      <c r="T53" s="104"/>
      <c r="U53" s="104"/>
      <c r="V53" s="104"/>
      <c r="W53" s="104"/>
      <c r="X53" s="104"/>
      <c r="Y53" s="104"/>
      <c r="Z53" s="105">
        <f t="shared" ref="Z53:Z57" si="5">COUNTA(H53:Y53)*G53</f>
        <v>0</v>
      </c>
      <c r="AA53" s="314" t="str">
        <f>IFERROR(SUM(Z53:Z57)/COUNTA(H53:W57),"")</f>
        <v/>
      </c>
      <c r="AB53" s="1"/>
      <c r="AC53" s="6"/>
      <c r="AD53" s="6"/>
      <c r="AE53" s="6"/>
      <c r="AF53" s="6"/>
      <c r="AG53" s="6"/>
      <c r="AH53" s="6"/>
      <c r="AI53" s="6"/>
      <c r="AJ53" s="6"/>
      <c r="AK53" s="6"/>
      <c r="AL53" s="6"/>
      <c r="AM53" s="6"/>
      <c r="AN53" s="6"/>
      <c r="AO53" s="1"/>
      <c r="AP53" s="37"/>
      <c r="AQ53" s="1"/>
      <c r="AR53" s="6"/>
      <c r="AS53" s="6"/>
      <c r="AT53" s="203"/>
      <c r="AU53" s="217"/>
      <c r="AV53" s="217"/>
      <c r="AW53" s="417"/>
      <c r="AX53" s="6"/>
      <c r="AY53" s="406" t="s">
        <v>306</v>
      </c>
      <c r="AZ53" s="250"/>
      <c r="BA53" s="406" t="s">
        <v>307</v>
      </c>
      <c r="BB53" s="250"/>
      <c r="BC53" s="406" t="s">
        <v>308</v>
      </c>
      <c r="BD53" s="250"/>
      <c r="BE53" s="406" t="s">
        <v>309</v>
      </c>
      <c r="BF53" s="250"/>
      <c r="BG53" s="406" t="s">
        <v>310</v>
      </c>
      <c r="BH53" s="250"/>
      <c r="BI53" s="7"/>
      <c r="BJ53" s="6"/>
      <c r="BK53" s="6"/>
      <c r="BL53" s="6"/>
      <c r="BM53" s="203"/>
      <c r="BN53" s="417"/>
      <c r="BO53" s="6"/>
      <c r="BP53" s="6"/>
      <c r="BQ53" s="25"/>
      <c r="BR53" s="25"/>
      <c r="BS53" s="25"/>
      <c r="BT53" s="25"/>
      <c r="BU53" s="25"/>
      <c r="BV53" s="25"/>
      <c r="BW53" s="25"/>
      <c r="BX53" s="25"/>
      <c r="BY53" s="25"/>
    </row>
    <row r="54" spans="1:77" ht="12.75" customHeight="1">
      <c r="A54" s="101">
        <v>2</v>
      </c>
      <c r="B54" s="106" t="s">
        <v>195</v>
      </c>
      <c r="C54" s="261" t="s">
        <v>196</v>
      </c>
      <c r="D54" s="207"/>
      <c r="E54" s="207"/>
      <c r="F54" s="189"/>
      <c r="G54" s="103">
        <v>0.4</v>
      </c>
      <c r="H54" s="104"/>
      <c r="I54" s="104"/>
      <c r="J54" s="104"/>
      <c r="K54" s="104"/>
      <c r="L54" s="104"/>
      <c r="M54" s="104"/>
      <c r="N54" s="104"/>
      <c r="O54" s="104"/>
      <c r="P54" s="104"/>
      <c r="Q54" s="104"/>
      <c r="R54" s="104"/>
      <c r="S54" s="104"/>
      <c r="T54" s="104"/>
      <c r="U54" s="104"/>
      <c r="V54" s="104"/>
      <c r="W54" s="104"/>
      <c r="X54" s="104"/>
      <c r="Y54" s="104"/>
      <c r="Z54" s="105">
        <f t="shared" si="5"/>
        <v>0</v>
      </c>
      <c r="AA54" s="315"/>
      <c r="AB54" s="84"/>
      <c r="AC54" s="6"/>
      <c r="AD54" s="6"/>
      <c r="AE54" s="6"/>
      <c r="AF54" s="6"/>
      <c r="AG54" s="6"/>
      <c r="AH54" s="6"/>
      <c r="AI54" s="6"/>
      <c r="AJ54" s="6"/>
      <c r="AK54" s="6"/>
      <c r="AL54" s="6"/>
      <c r="AM54" s="6"/>
      <c r="AN54" s="6"/>
      <c r="AO54" s="1"/>
      <c r="AP54" s="37"/>
      <c r="AQ54" s="1"/>
      <c r="AR54" s="6"/>
      <c r="AS54" s="6"/>
      <c r="AT54" s="304"/>
      <c r="AU54" s="305"/>
      <c r="AV54" s="305"/>
      <c r="AW54" s="306"/>
      <c r="AX54" s="6"/>
      <c r="AY54" s="107"/>
      <c r="AZ54" s="108">
        <f>IF(AY51="X",V69,0)</f>
        <v>0</v>
      </c>
      <c r="BA54" s="109"/>
      <c r="BB54" s="108">
        <f>IF(BA51="X",V69,0)</f>
        <v>0</v>
      </c>
      <c r="BC54" s="109"/>
      <c r="BD54" s="108">
        <f>IF(BC51="X",V69,0)</f>
        <v>0</v>
      </c>
      <c r="BE54" s="109"/>
      <c r="BF54" s="108">
        <f>IF(BE51="X",V69,0)</f>
        <v>0</v>
      </c>
      <c r="BG54" s="109"/>
      <c r="BH54" s="108">
        <f>IF(BG51="X",V69,0)</f>
        <v>0</v>
      </c>
      <c r="BI54" s="7"/>
      <c r="BJ54" s="6"/>
      <c r="BK54" s="6"/>
      <c r="BL54" s="6"/>
      <c r="BM54" s="304"/>
      <c r="BN54" s="306"/>
      <c r="BO54" s="6"/>
      <c r="BP54" s="107"/>
      <c r="BQ54" s="110">
        <f>IF(BP51="X",W108,0)</f>
        <v>0</v>
      </c>
      <c r="BR54" s="107"/>
      <c r="BS54" s="110">
        <f>IF(BR51="X",W108,0)</f>
        <v>0</v>
      </c>
      <c r="BT54" s="107"/>
      <c r="BU54" s="110">
        <f>IF(BT51="X",W108,0)</f>
        <v>0</v>
      </c>
      <c r="BV54" s="107"/>
      <c r="BW54" s="110">
        <f>IF(BV51="X",W108,0)</f>
        <v>0</v>
      </c>
      <c r="BX54" s="107"/>
      <c r="BY54" s="110" t="str">
        <f>IF(BX51="X",W108,0)</f>
        <v/>
      </c>
    </row>
    <row r="55" spans="1:77" ht="12.75" customHeight="1">
      <c r="A55" s="101">
        <v>3</v>
      </c>
      <c r="B55" s="111" t="s">
        <v>198</v>
      </c>
      <c r="C55" s="261" t="s">
        <v>199</v>
      </c>
      <c r="D55" s="207"/>
      <c r="E55" s="207"/>
      <c r="F55" s="189"/>
      <c r="G55" s="103">
        <v>0.6</v>
      </c>
      <c r="H55" s="104"/>
      <c r="I55" s="104"/>
      <c r="J55" s="104"/>
      <c r="K55" s="104"/>
      <c r="L55" s="104"/>
      <c r="M55" s="104"/>
      <c r="N55" s="104"/>
      <c r="O55" s="104"/>
      <c r="P55" s="104"/>
      <c r="Q55" s="104"/>
      <c r="R55" s="104"/>
      <c r="S55" s="104"/>
      <c r="T55" s="104"/>
      <c r="U55" s="104"/>
      <c r="V55" s="104"/>
      <c r="W55" s="104"/>
      <c r="X55" s="104"/>
      <c r="Y55" s="104"/>
      <c r="Z55" s="105">
        <f t="shared" si="5"/>
        <v>0</v>
      </c>
      <c r="AA55" s="315"/>
      <c r="AB55" s="84"/>
      <c r="AC55" s="6"/>
      <c r="AD55" s="6"/>
      <c r="AE55" s="6"/>
      <c r="AF55" s="6"/>
      <c r="AG55" s="6"/>
      <c r="AH55" s="6"/>
      <c r="AI55" s="6"/>
      <c r="AJ55" s="6"/>
      <c r="AK55" s="6"/>
      <c r="AL55" s="6"/>
      <c r="AM55" s="6"/>
      <c r="AN55" s="6"/>
      <c r="AO55" s="1"/>
      <c r="AP55" s="37"/>
      <c r="AQ55" s="1"/>
      <c r="AR55" s="6"/>
      <c r="AS55" s="6"/>
      <c r="AT55" s="112"/>
      <c r="AU55" s="112"/>
      <c r="AV55" s="112"/>
      <c r="AW55" s="112"/>
      <c r="AX55" s="6"/>
      <c r="AY55" s="6"/>
      <c r="AZ55" s="6"/>
      <c r="BA55" s="6"/>
      <c r="BB55" s="7"/>
      <c r="BC55" s="7"/>
      <c r="BD55" s="7"/>
      <c r="BE55" s="7"/>
      <c r="BF55" s="7"/>
      <c r="BG55" s="7"/>
      <c r="BH55" s="7"/>
      <c r="BI55" s="7"/>
      <c r="BJ55" s="6"/>
      <c r="BK55" s="6"/>
      <c r="BL55" s="6"/>
      <c r="BM55" s="112"/>
      <c r="BN55" s="112"/>
      <c r="BO55" s="6"/>
      <c r="BP55" s="6"/>
      <c r="BQ55" s="6"/>
      <c r="BR55" s="6"/>
      <c r="BS55" s="7"/>
      <c r="BT55" s="7"/>
      <c r="BU55" s="7"/>
      <c r="BV55" s="7"/>
      <c r="BW55" s="7"/>
      <c r="BX55" s="7"/>
      <c r="BY55" s="7"/>
    </row>
    <row r="56" spans="1:77" ht="12.75" customHeight="1">
      <c r="A56" s="101">
        <v>4</v>
      </c>
      <c r="B56" s="113" t="s">
        <v>201</v>
      </c>
      <c r="C56" s="261" t="s">
        <v>202</v>
      </c>
      <c r="D56" s="207"/>
      <c r="E56" s="207"/>
      <c r="F56" s="189"/>
      <c r="G56" s="103">
        <v>0.8</v>
      </c>
      <c r="H56" s="104"/>
      <c r="I56" s="104"/>
      <c r="J56" s="104"/>
      <c r="K56" s="104"/>
      <c r="L56" s="104"/>
      <c r="M56" s="104"/>
      <c r="N56" s="104"/>
      <c r="O56" s="104"/>
      <c r="P56" s="104"/>
      <c r="Q56" s="104"/>
      <c r="R56" s="104"/>
      <c r="S56" s="104"/>
      <c r="T56" s="104"/>
      <c r="U56" s="104"/>
      <c r="V56" s="104"/>
      <c r="W56" s="104"/>
      <c r="X56" s="104"/>
      <c r="Y56" s="104"/>
      <c r="Z56" s="105">
        <f t="shared" si="5"/>
        <v>0</v>
      </c>
      <c r="AA56" s="315"/>
      <c r="AB56" s="84"/>
      <c r="AC56" s="6"/>
      <c r="AD56" s="6"/>
      <c r="AE56" s="6"/>
      <c r="AF56" s="6"/>
      <c r="AG56" s="6"/>
      <c r="AH56" s="6"/>
      <c r="AI56" s="6"/>
      <c r="AJ56" s="6"/>
      <c r="AK56" s="6"/>
      <c r="AL56" s="6"/>
      <c r="AM56" s="6"/>
      <c r="AN56" s="6"/>
      <c r="AO56" s="1"/>
      <c r="AP56" s="37"/>
      <c r="AQ56" s="1"/>
      <c r="AR56" s="407" t="s">
        <v>57</v>
      </c>
      <c r="AS56" s="410">
        <v>5</v>
      </c>
      <c r="AT56" s="412" t="str">
        <f>IF(O59=5,"X","")</f>
        <v/>
      </c>
      <c r="AU56" s="404" t="s">
        <v>310</v>
      </c>
      <c r="AV56" s="202"/>
      <c r="AW56" s="405">
        <f>IF(AT56="X",V59,0)</f>
        <v>0</v>
      </c>
      <c r="AX56" s="6"/>
      <c r="AY56" s="434"/>
      <c r="AZ56" s="424" t="str">
        <f>IF(AND(AT56="X",AY51="X"),AW56*AZ54,"")</f>
        <v/>
      </c>
      <c r="BA56" s="400"/>
      <c r="BB56" s="400" t="str">
        <f>IF(AND(AT56="X",BA51="X"),AW56*BB54,"")</f>
        <v/>
      </c>
      <c r="BC56" s="421"/>
      <c r="BD56" s="424" t="str">
        <f>IF(AND(AT56="X",BC51="X"),AW56*BD54,"")</f>
        <v/>
      </c>
      <c r="BE56" s="400"/>
      <c r="BF56" s="400" t="str">
        <f>IF(AND(AT56="X",BE51="X"),AW56*BF54,"")</f>
        <v/>
      </c>
      <c r="BG56" s="402"/>
      <c r="BH56" s="403" t="str">
        <f>IF(AND(AT56="X",BG51="X"),AW56*BH54,"")</f>
        <v/>
      </c>
      <c r="BI56" s="7"/>
      <c r="BJ56" s="6"/>
      <c r="BK56" s="407" t="s">
        <v>57</v>
      </c>
      <c r="BL56" s="410">
        <v>5</v>
      </c>
      <c r="BM56" s="412" t="str">
        <f>IF(F108=5,"X","")</f>
        <v>X</v>
      </c>
      <c r="BN56" s="422" t="str">
        <f>IF(BM56="X",J108,0)</f>
        <v/>
      </c>
      <c r="BO56" s="6"/>
      <c r="BP56" s="434"/>
      <c r="BQ56" s="424" t="str">
        <f>IF(AND(BM56="X",BP51="X"),BN56*BQ54,"")</f>
        <v/>
      </c>
      <c r="BR56" s="400"/>
      <c r="BS56" s="400" t="str">
        <f>IF(AND(BM56="X",BR51="X"),BN56*BS54,"")</f>
        <v/>
      </c>
      <c r="BT56" s="421"/>
      <c r="BU56" s="424" t="str">
        <f>IF(AND(BM56="X",BT51="X"),BN56*BU54,"")</f>
        <v/>
      </c>
      <c r="BV56" s="400"/>
      <c r="BW56" s="400" t="str">
        <f>IF(AND(BM56="X",BV51="X"),BN56*BW54,"")</f>
        <v/>
      </c>
      <c r="BX56" s="402"/>
      <c r="BY56" s="403" t="e">
        <f>IF(AND(BM56="X",BX51="X"),BN56*BY54,"")</f>
        <v>#VALUE!</v>
      </c>
    </row>
    <row r="57" spans="1:77" ht="12.75" customHeight="1">
      <c r="A57" s="20">
        <v>5</v>
      </c>
      <c r="B57" s="114" t="s">
        <v>204</v>
      </c>
      <c r="C57" s="318" t="s">
        <v>205</v>
      </c>
      <c r="D57" s="270"/>
      <c r="E57" s="270"/>
      <c r="F57" s="191"/>
      <c r="G57" s="115">
        <v>1</v>
      </c>
      <c r="H57" s="116"/>
      <c r="I57" s="116"/>
      <c r="J57" s="116"/>
      <c r="K57" s="116"/>
      <c r="L57" s="116"/>
      <c r="M57" s="116"/>
      <c r="N57" s="116"/>
      <c r="O57" s="116"/>
      <c r="P57" s="116"/>
      <c r="Q57" s="116"/>
      <c r="R57" s="116"/>
      <c r="S57" s="116"/>
      <c r="T57" s="116"/>
      <c r="U57" s="116"/>
      <c r="V57" s="116"/>
      <c r="W57" s="116"/>
      <c r="X57" s="116"/>
      <c r="Y57" s="116"/>
      <c r="Z57" s="117">
        <f t="shared" si="5"/>
        <v>0</v>
      </c>
      <c r="AA57" s="316"/>
      <c r="AB57" s="84"/>
      <c r="AC57" s="6"/>
      <c r="AD57" s="6"/>
      <c r="AE57" s="6"/>
      <c r="AF57" s="6"/>
      <c r="AG57" s="6"/>
      <c r="AH57" s="6"/>
      <c r="AI57" s="6"/>
      <c r="AJ57" s="6"/>
      <c r="AK57" s="6"/>
      <c r="AL57" s="6"/>
      <c r="AM57" s="6"/>
      <c r="AN57" s="6"/>
      <c r="AO57" s="1"/>
      <c r="AP57" s="37"/>
      <c r="AQ57" s="1"/>
      <c r="AR57" s="408"/>
      <c r="AS57" s="411"/>
      <c r="AT57" s="193"/>
      <c r="AU57" s="227"/>
      <c r="AV57" s="187"/>
      <c r="AW57" s="193"/>
      <c r="AX57" s="7"/>
      <c r="AY57" s="397"/>
      <c r="AZ57" s="399"/>
      <c r="BA57" s="401"/>
      <c r="BB57" s="401"/>
      <c r="BC57" s="397"/>
      <c r="BD57" s="399"/>
      <c r="BE57" s="401"/>
      <c r="BF57" s="401"/>
      <c r="BG57" s="397"/>
      <c r="BH57" s="399"/>
      <c r="BI57" s="7"/>
      <c r="BJ57" s="6"/>
      <c r="BK57" s="408"/>
      <c r="BL57" s="411"/>
      <c r="BM57" s="193"/>
      <c r="BN57" s="193"/>
      <c r="BO57" s="7"/>
      <c r="BP57" s="397"/>
      <c r="BQ57" s="399"/>
      <c r="BR57" s="401"/>
      <c r="BS57" s="401"/>
      <c r="BT57" s="397"/>
      <c r="BU57" s="399"/>
      <c r="BV57" s="401"/>
      <c r="BW57" s="401"/>
      <c r="BX57" s="397"/>
      <c r="BY57" s="399"/>
    </row>
    <row r="58" spans="1:77" ht="11.25" hidden="1" customHeight="1">
      <c r="A58" s="118"/>
      <c r="B58" s="119"/>
      <c r="C58" s="120"/>
      <c r="D58" s="120"/>
      <c r="E58" s="120"/>
      <c r="F58" s="121"/>
      <c r="G58" s="119"/>
      <c r="H58" s="122">
        <f t="shared" ref="H58:W58" si="6">COUNTA(H53:H57)</f>
        <v>0</v>
      </c>
      <c r="I58" s="122">
        <f t="shared" si="6"/>
        <v>0</v>
      </c>
      <c r="J58" s="122">
        <f t="shared" si="6"/>
        <v>0</v>
      </c>
      <c r="K58" s="122">
        <f t="shared" si="6"/>
        <v>0</v>
      </c>
      <c r="L58" s="122">
        <f t="shared" si="6"/>
        <v>0</v>
      </c>
      <c r="M58" s="122">
        <f t="shared" si="6"/>
        <v>0</v>
      </c>
      <c r="N58" s="122">
        <f t="shared" si="6"/>
        <v>0</v>
      </c>
      <c r="O58" s="121">
        <f t="shared" si="6"/>
        <v>0</v>
      </c>
      <c r="P58" s="121">
        <f t="shared" si="6"/>
        <v>0</v>
      </c>
      <c r="Q58" s="121">
        <f t="shared" si="6"/>
        <v>0</v>
      </c>
      <c r="R58" s="121">
        <f t="shared" si="6"/>
        <v>0</v>
      </c>
      <c r="S58" s="121">
        <f t="shared" si="6"/>
        <v>0</v>
      </c>
      <c r="T58" s="121">
        <f t="shared" si="6"/>
        <v>0</v>
      </c>
      <c r="U58" s="121">
        <f t="shared" si="6"/>
        <v>0</v>
      </c>
      <c r="V58" s="121">
        <f t="shared" si="6"/>
        <v>0</v>
      </c>
      <c r="W58" s="121">
        <f t="shared" si="6"/>
        <v>0</v>
      </c>
      <c r="X58" s="123"/>
      <c r="Y58" s="6"/>
      <c r="Z58" s="6"/>
      <c r="AA58" s="6"/>
      <c r="AB58" s="74"/>
      <c r="AC58" s="6"/>
      <c r="AD58" s="6"/>
      <c r="AE58" s="6"/>
      <c r="AF58" s="6"/>
      <c r="AG58" s="6"/>
      <c r="AH58" s="6"/>
      <c r="AI58" s="6"/>
      <c r="AJ58" s="6"/>
      <c r="AK58" s="6"/>
      <c r="AL58" s="6"/>
      <c r="AM58" s="6"/>
      <c r="AN58" s="6"/>
      <c r="AO58" s="1"/>
      <c r="AP58" s="37"/>
      <c r="AQ58" s="1"/>
      <c r="AR58" s="408"/>
      <c r="AS58" s="1"/>
      <c r="AT58" s="1"/>
      <c r="AU58" s="1"/>
      <c r="AV58" s="1"/>
      <c r="AW58" s="124"/>
      <c r="AX58" s="1"/>
      <c r="AY58" s="125"/>
      <c r="AZ58" s="125"/>
      <c r="BA58" s="125"/>
      <c r="BB58" s="125"/>
      <c r="BC58" s="125"/>
      <c r="BD58" s="125"/>
      <c r="BE58" s="125"/>
      <c r="BF58" s="125"/>
      <c r="BG58" s="125"/>
      <c r="BH58" s="125"/>
      <c r="BI58" s="7"/>
      <c r="BJ58" s="6"/>
      <c r="BK58" s="408"/>
      <c r="BL58" s="1"/>
      <c r="BM58" s="1"/>
      <c r="BN58" s="1"/>
      <c r="BO58" s="1"/>
      <c r="BP58" s="125"/>
      <c r="BQ58" s="125"/>
      <c r="BR58" s="125"/>
      <c r="BS58" s="125"/>
      <c r="BT58" s="125"/>
      <c r="BU58" s="125"/>
      <c r="BV58" s="125"/>
      <c r="BW58" s="125"/>
      <c r="BX58" s="125"/>
      <c r="BY58" s="125"/>
    </row>
    <row r="59" spans="1:77" ht="15.75" customHeight="1">
      <c r="A59" s="326" t="str">
        <f>IF(OR(H58&gt;1,I58&gt;1,J58&gt;1,K58&gt;1,L58&gt;1,M58&gt;1,N58&gt;1,O58&gt;1,P58&gt;1,Q58&gt;1,R58&gt;1,S58&gt;1,T58&gt;1,U58&gt;1,V58&gt;1,W58&gt;1),"ERROR - Solo Una calificación por Participante","")</f>
        <v/>
      </c>
      <c r="B59" s="278"/>
      <c r="C59" s="278"/>
      <c r="D59" s="278"/>
      <c r="E59" s="278"/>
      <c r="F59" s="278"/>
      <c r="G59" s="319" t="s">
        <v>311</v>
      </c>
      <c r="H59" s="183"/>
      <c r="I59" s="183"/>
      <c r="J59" s="183"/>
      <c r="K59" s="183"/>
      <c r="L59" s="183"/>
      <c r="M59" s="183"/>
      <c r="N59" s="250"/>
      <c r="O59" s="320" t="str">
        <f>IF(AA53="","",IF(V59&gt;0.8,5,IF(V59&gt;0.6,4,IF(V59&gt;0.4,3,IF(V59&gt;0.2,2,1)))))</f>
        <v/>
      </c>
      <c r="P59" s="247"/>
      <c r="Q59" s="321"/>
      <c r="R59" s="322" t="e">
        <f ca="1">_xludf.IFNA(VLOOKUP(O59,A53:B57,2,1),"")</f>
        <v>#NAME?</v>
      </c>
      <c r="S59" s="247"/>
      <c r="T59" s="247"/>
      <c r="U59" s="321"/>
      <c r="V59" s="323" t="str">
        <f>IFERROR(AA53,"")</f>
        <v/>
      </c>
      <c r="W59" s="247"/>
      <c r="X59" s="324"/>
      <c r="Y59" s="6"/>
      <c r="Z59" s="6"/>
      <c r="AA59" s="6"/>
      <c r="AB59" s="73" t="e">
        <f ca="1">CONCATENATE(O59," - ",R59)</f>
        <v>#NAME?</v>
      </c>
      <c r="AC59" s="6"/>
      <c r="AD59" s="6"/>
      <c r="AE59" s="6"/>
      <c r="AF59" s="6"/>
      <c r="AG59" s="6"/>
      <c r="AH59" s="6"/>
      <c r="AI59" s="6"/>
      <c r="AJ59" s="6"/>
      <c r="AK59" s="6"/>
      <c r="AL59" s="6"/>
      <c r="AM59" s="6"/>
      <c r="AN59" s="6"/>
      <c r="AO59" s="1"/>
      <c r="AP59" s="37"/>
      <c r="AQ59" s="1"/>
      <c r="AR59" s="408"/>
      <c r="AS59" s="410">
        <v>4</v>
      </c>
      <c r="AT59" s="430" t="str">
        <f>IF(O59=4,"X","")</f>
        <v/>
      </c>
      <c r="AU59" s="404" t="s">
        <v>309</v>
      </c>
      <c r="AV59" s="202"/>
      <c r="AW59" s="405">
        <f>IF(AT59="X",V59,0)</f>
        <v>0</v>
      </c>
      <c r="AX59" s="6"/>
      <c r="AY59" s="431"/>
      <c r="AZ59" s="423" t="str">
        <f>IF(AND(AT59="X",AY51="X"),AW59*AZ54,"")</f>
        <v/>
      </c>
      <c r="BA59" s="426"/>
      <c r="BB59" s="426" t="str">
        <f>IF(AND(AT59="X",BA51="X"),AW59*BB54,"")</f>
        <v/>
      </c>
      <c r="BC59" s="427"/>
      <c r="BD59" s="429" t="str">
        <f>IF(AND(AT59="X",BC51="X"),AW59*BD54,"")</f>
        <v/>
      </c>
      <c r="BE59" s="432"/>
      <c r="BF59" s="432" t="str">
        <f>IF(AND(AT59="X",BE51="X"),AW59*BF54,"")</f>
        <v/>
      </c>
      <c r="BG59" s="433"/>
      <c r="BH59" s="425" t="str">
        <f>IF(AND(AT59="X",BG51="X"),AW59*BH54,"")</f>
        <v/>
      </c>
      <c r="BI59" s="7"/>
      <c r="BJ59" s="6"/>
      <c r="BK59" s="408"/>
      <c r="BL59" s="410">
        <v>4</v>
      </c>
      <c r="BM59" s="430" t="str">
        <f>IF(F108=4,"X","")</f>
        <v/>
      </c>
      <c r="BN59" s="422">
        <f>IF(BM59="X",J108,0)</f>
        <v>0</v>
      </c>
      <c r="BO59" s="6"/>
      <c r="BP59" s="431"/>
      <c r="BQ59" s="423" t="str">
        <f>IF(AND(BM59="X",BP51="X"),BN59*BQ54,"")</f>
        <v/>
      </c>
      <c r="BR59" s="426"/>
      <c r="BS59" s="426" t="str">
        <f>IF(AND(BM59="X",BR51="X"),BN59*BS54,"")</f>
        <v/>
      </c>
      <c r="BT59" s="427"/>
      <c r="BU59" s="429" t="str">
        <f>IF(AND(BM59="X",BT51="X"),BN59*BU54,"")</f>
        <v/>
      </c>
      <c r="BV59" s="432"/>
      <c r="BW59" s="432" t="str">
        <f>IF(AND(BM59="X",BV51="X"),BN59*BW54,"")</f>
        <v/>
      </c>
      <c r="BX59" s="433"/>
      <c r="BY59" s="425" t="str">
        <f>IF(AND(BM59="X",BX51="X"),BN59*BY54,"")</f>
        <v/>
      </c>
    </row>
    <row r="60" spans="1:77" ht="12.75" customHeight="1">
      <c r="A60" s="53"/>
      <c r="B60" s="70"/>
      <c r="C60" s="70"/>
      <c r="D60" s="70"/>
      <c r="E60" s="70"/>
      <c r="F60" s="70"/>
      <c r="G60" s="70"/>
      <c r="H60" s="70"/>
      <c r="I60" s="70"/>
      <c r="J60" s="70"/>
      <c r="K60" s="70"/>
      <c r="L60" s="6"/>
      <c r="M60" s="6"/>
      <c r="N60" s="6"/>
      <c r="O60" s="6"/>
      <c r="P60" s="6"/>
      <c r="Q60" s="6"/>
      <c r="R60" s="6"/>
      <c r="S60" s="6"/>
      <c r="T60" s="6"/>
      <c r="U60" s="6"/>
      <c r="V60" s="6"/>
      <c r="W60" s="6"/>
      <c r="X60" s="6"/>
      <c r="Y60" s="6"/>
      <c r="Z60" s="6"/>
      <c r="AA60" s="6"/>
      <c r="AB60" s="6"/>
      <c r="AC60" s="6"/>
      <c r="AD60" s="6"/>
      <c r="AE60" s="6"/>
      <c r="AF60" s="6"/>
      <c r="AG60" s="6"/>
      <c r="AH60" s="6"/>
      <c r="AI60" s="6"/>
      <c r="AJ60" s="6"/>
      <c r="AK60" s="6"/>
      <c r="AL60" s="6"/>
      <c r="AM60" s="6"/>
      <c r="AN60" s="6"/>
      <c r="AO60" s="1"/>
      <c r="AP60" s="37"/>
      <c r="AQ60" s="1"/>
      <c r="AR60" s="408"/>
      <c r="AS60" s="411"/>
      <c r="AT60" s="193"/>
      <c r="AU60" s="227"/>
      <c r="AV60" s="187"/>
      <c r="AW60" s="193"/>
      <c r="AX60" s="6"/>
      <c r="AY60" s="428"/>
      <c r="AZ60" s="411"/>
      <c r="BA60" s="409"/>
      <c r="BB60" s="409"/>
      <c r="BC60" s="428"/>
      <c r="BD60" s="411"/>
      <c r="BE60" s="409"/>
      <c r="BF60" s="409"/>
      <c r="BG60" s="428"/>
      <c r="BH60" s="411"/>
      <c r="BI60" s="7"/>
      <c r="BJ60" s="7"/>
      <c r="BK60" s="408"/>
      <c r="BL60" s="411"/>
      <c r="BM60" s="193"/>
      <c r="BN60" s="193"/>
      <c r="BO60" s="6"/>
      <c r="BP60" s="428"/>
      <c r="BQ60" s="411"/>
      <c r="BR60" s="409"/>
      <c r="BS60" s="409"/>
      <c r="BT60" s="428"/>
      <c r="BU60" s="411"/>
      <c r="BV60" s="409"/>
      <c r="BW60" s="409"/>
      <c r="BX60" s="428"/>
      <c r="BY60" s="411"/>
    </row>
    <row r="61" spans="1:77" ht="12.75" customHeight="1">
      <c r="A61" s="325" t="s">
        <v>84</v>
      </c>
      <c r="B61" s="186"/>
      <c r="C61" s="186"/>
      <c r="D61" s="186"/>
      <c r="E61" s="186"/>
      <c r="F61" s="186"/>
      <c r="G61" s="186"/>
      <c r="H61" s="186"/>
      <c r="I61" s="186"/>
      <c r="J61" s="186"/>
      <c r="K61" s="186"/>
      <c r="L61" s="186"/>
      <c r="M61" s="186"/>
      <c r="N61" s="186"/>
      <c r="O61" s="186"/>
      <c r="P61" s="186"/>
      <c r="Q61" s="186"/>
      <c r="R61" s="186"/>
      <c r="S61" s="186"/>
      <c r="T61" s="186"/>
      <c r="U61" s="186"/>
      <c r="V61" s="186"/>
      <c r="W61" s="186"/>
      <c r="X61" s="186"/>
      <c r="Y61" s="186"/>
      <c r="Z61" s="186"/>
      <c r="AA61" s="186"/>
      <c r="AB61" s="6"/>
      <c r="AC61" s="6"/>
      <c r="AD61" s="6"/>
      <c r="AE61" s="6"/>
      <c r="AF61" s="6"/>
      <c r="AG61" s="6"/>
      <c r="AH61" s="6"/>
      <c r="AI61" s="6"/>
      <c r="AJ61" s="6"/>
      <c r="AK61" s="6"/>
      <c r="AL61" s="6"/>
      <c r="AM61" s="6"/>
      <c r="AN61" s="6"/>
      <c r="AO61" s="1"/>
      <c r="AP61" s="37"/>
      <c r="AQ61" s="1"/>
      <c r="AR61" s="408"/>
      <c r="AS61" s="410">
        <v>3</v>
      </c>
      <c r="AT61" s="412" t="str">
        <f>IF(O59=3,"X","")</f>
        <v/>
      </c>
      <c r="AU61" s="404" t="s">
        <v>308</v>
      </c>
      <c r="AV61" s="202"/>
      <c r="AW61" s="405">
        <f>IF(AT61="X",V59,0)</f>
        <v>0</v>
      </c>
      <c r="AX61" s="6"/>
      <c r="AY61" s="418"/>
      <c r="AZ61" s="398" t="str">
        <f>IF(AND(AT61="X",AY51="X"),AW61*AZ54,"")</f>
        <v/>
      </c>
      <c r="BA61" s="419"/>
      <c r="BB61" s="419" t="str">
        <f>IF(AND(AT61="X",BA51="X"),AW61*BB54,"")</f>
        <v/>
      </c>
      <c r="BC61" s="396"/>
      <c r="BD61" s="398" t="str">
        <f>IF(AND(AT61="X",BC51="X"),AW61*BD54,"")</f>
        <v/>
      </c>
      <c r="BE61" s="400"/>
      <c r="BF61" s="400" t="str">
        <f>IF(AND(AT61="X",BE51="X"),AW61*BF54,"")</f>
        <v/>
      </c>
      <c r="BG61" s="402"/>
      <c r="BH61" s="403" t="str">
        <f>IF(AND(AT61="X",BG51="X"),AW61*BH54,"")</f>
        <v/>
      </c>
      <c r="BI61" s="6"/>
      <c r="BJ61" s="6"/>
      <c r="BK61" s="408"/>
      <c r="BL61" s="410">
        <v>3</v>
      </c>
      <c r="BM61" s="412" t="str">
        <f>IF(F108=3,"X","")</f>
        <v/>
      </c>
      <c r="BN61" s="422">
        <f>IF(BM61="X",J108,0)</f>
        <v>0</v>
      </c>
      <c r="BO61" s="6"/>
      <c r="BP61" s="418"/>
      <c r="BQ61" s="398" t="str">
        <f>IF(AND(BM61="X",BP51="X"),BN61*BQ54,"")</f>
        <v/>
      </c>
      <c r="BR61" s="419"/>
      <c r="BS61" s="419" t="str">
        <f>IF(AND(BM61="X",BR51="X"),BN61*BS54,"")</f>
        <v/>
      </c>
      <c r="BT61" s="396"/>
      <c r="BU61" s="398" t="str">
        <f>IF(AND(BM61="X",BT51="X"),BN61*BU54,"")</f>
        <v/>
      </c>
      <c r="BV61" s="400"/>
      <c r="BW61" s="400" t="str">
        <f>IF(AND(BM61="X",BV51="X"),BN61*BW54,"")</f>
        <v/>
      </c>
      <c r="BX61" s="402"/>
      <c r="BY61" s="403" t="str">
        <f>IF(AND(BM61="X",BX51="X"),BN61*BY54,"")</f>
        <v/>
      </c>
    </row>
    <row r="62" spans="1:77" ht="12.75" customHeight="1">
      <c r="A62" s="327" t="s">
        <v>143</v>
      </c>
      <c r="B62" s="199"/>
      <c r="C62" s="328" t="s">
        <v>190</v>
      </c>
      <c r="D62" s="259"/>
      <c r="E62" s="259"/>
      <c r="F62" s="199"/>
      <c r="G62" s="99" t="s">
        <v>285</v>
      </c>
      <c r="H62" s="100" t="s">
        <v>286</v>
      </c>
      <c r="I62" s="100" t="s">
        <v>287</v>
      </c>
      <c r="J62" s="100" t="s">
        <v>288</v>
      </c>
      <c r="K62" s="100" t="s">
        <v>289</v>
      </c>
      <c r="L62" s="100" t="s">
        <v>290</v>
      </c>
      <c r="M62" s="100" t="s">
        <v>291</v>
      </c>
      <c r="N62" s="100" t="s">
        <v>292</v>
      </c>
      <c r="O62" s="100" t="s">
        <v>293</v>
      </c>
      <c r="P62" s="100" t="s">
        <v>294</v>
      </c>
      <c r="Q62" s="100" t="s">
        <v>295</v>
      </c>
      <c r="R62" s="100" t="s">
        <v>296</v>
      </c>
      <c r="S62" s="100" t="s">
        <v>297</v>
      </c>
      <c r="T62" s="100" t="s">
        <v>298</v>
      </c>
      <c r="U62" s="100" t="s">
        <v>299</v>
      </c>
      <c r="V62" s="100" t="s">
        <v>300</v>
      </c>
      <c r="W62" s="100" t="s">
        <v>301</v>
      </c>
      <c r="X62" s="100" t="s">
        <v>302</v>
      </c>
      <c r="Y62" s="100" t="s">
        <v>303</v>
      </c>
      <c r="Z62" s="317" t="s">
        <v>304</v>
      </c>
      <c r="AA62" s="260"/>
      <c r="AB62" s="6"/>
      <c r="AC62" s="6"/>
      <c r="AD62" s="6"/>
      <c r="AE62" s="7"/>
      <c r="AF62" s="7"/>
      <c r="AG62" s="7"/>
      <c r="AH62" s="7"/>
      <c r="AI62" s="7"/>
      <c r="AJ62" s="7"/>
      <c r="AK62" s="7"/>
      <c r="AL62" s="7"/>
      <c r="AM62" s="7"/>
      <c r="AN62" s="7"/>
      <c r="AO62" s="37"/>
      <c r="AP62" s="37"/>
      <c r="AQ62" s="37"/>
      <c r="AR62" s="408"/>
      <c r="AS62" s="411"/>
      <c r="AT62" s="193"/>
      <c r="AU62" s="227"/>
      <c r="AV62" s="187"/>
      <c r="AW62" s="193"/>
      <c r="AX62" s="6"/>
      <c r="AY62" s="397"/>
      <c r="AZ62" s="399"/>
      <c r="BA62" s="401"/>
      <c r="BB62" s="401"/>
      <c r="BC62" s="397"/>
      <c r="BD62" s="399"/>
      <c r="BE62" s="401"/>
      <c r="BF62" s="401"/>
      <c r="BG62" s="397"/>
      <c r="BH62" s="399"/>
      <c r="BI62" s="7"/>
      <c r="BJ62" s="7"/>
      <c r="BK62" s="408"/>
      <c r="BL62" s="411"/>
      <c r="BM62" s="193"/>
      <c r="BN62" s="193"/>
      <c r="BO62" s="6"/>
      <c r="BP62" s="397"/>
      <c r="BQ62" s="399"/>
      <c r="BR62" s="401"/>
      <c r="BS62" s="401"/>
      <c r="BT62" s="397"/>
      <c r="BU62" s="399"/>
      <c r="BV62" s="401"/>
      <c r="BW62" s="401"/>
      <c r="BX62" s="397"/>
      <c r="BY62" s="399"/>
    </row>
    <row r="63" spans="1:77" ht="12.75" customHeight="1">
      <c r="A63" s="101">
        <v>1</v>
      </c>
      <c r="B63" s="102" t="s">
        <v>312</v>
      </c>
      <c r="C63" s="329" t="s">
        <v>313</v>
      </c>
      <c r="D63" s="330"/>
      <c r="E63" s="330"/>
      <c r="F63" s="331"/>
      <c r="G63" s="103">
        <v>0.2</v>
      </c>
      <c r="H63" s="104"/>
      <c r="I63" s="104"/>
      <c r="J63" s="104"/>
      <c r="K63" s="104"/>
      <c r="L63" s="104"/>
      <c r="M63" s="104"/>
      <c r="N63" s="104"/>
      <c r="O63" s="104"/>
      <c r="P63" s="104"/>
      <c r="Q63" s="104"/>
      <c r="R63" s="104"/>
      <c r="S63" s="104"/>
      <c r="T63" s="104"/>
      <c r="U63" s="104"/>
      <c r="V63" s="104"/>
      <c r="W63" s="104"/>
      <c r="X63" s="104"/>
      <c r="Y63" s="104"/>
      <c r="Z63" s="105">
        <f t="shared" ref="Z63:Z67" si="7">COUNTA(H63:Y63)*G63</f>
        <v>0</v>
      </c>
      <c r="AA63" s="314" t="str">
        <f>IFERROR(SUM(Z63:Z67)/COUNTA(H63:W67),"")</f>
        <v/>
      </c>
      <c r="AB63" s="6"/>
      <c r="AC63" s="6"/>
      <c r="AD63" s="6"/>
      <c r="AE63" s="6"/>
      <c r="AF63" s="6"/>
      <c r="AG63" s="6"/>
      <c r="AH63" s="6"/>
      <c r="AI63" s="6"/>
      <c r="AJ63" s="6"/>
      <c r="AK63" s="6"/>
      <c r="AL63" s="6"/>
      <c r="AM63" s="6"/>
      <c r="AN63" s="6"/>
      <c r="AO63" s="1"/>
      <c r="AP63" s="37"/>
      <c r="AQ63" s="1"/>
      <c r="AR63" s="408"/>
      <c r="AS63" s="410">
        <v>2</v>
      </c>
      <c r="AT63" s="412" t="str">
        <f>IF(O59=2,"X","")</f>
        <v/>
      </c>
      <c r="AU63" s="404" t="s">
        <v>307</v>
      </c>
      <c r="AV63" s="202"/>
      <c r="AW63" s="405">
        <f>IF(AT63="X",V59,0)</f>
        <v>0</v>
      </c>
      <c r="AX63" s="6"/>
      <c r="AY63" s="413"/>
      <c r="AZ63" s="414" t="str">
        <f>IF(AND(AT63="X",AY51="X"),AW63*AZ54,"")</f>
        <v/>
      </c>
      <c r="BA63" s="396"/>
      <c r="BB63" s="398" t="str">
        <f>IF(AND(AT63="X",BA51="X"),AW63*BB54,"")</f>
        <v/>
      </c>
      <c r="BC63" s="396"/>
      <c r="BD63" s="398" t="str">
        <f>IF(AND(AT63="X",BC51="X"),AW63*BD54,"")</f>
        <v/>
      </c>
      <c r="BE63" s="421"/>
      <c r="BF63" s="424" t="str">
        <f>IF(AND(AT63="X",BE51="X"),AW63*BF54,"")</f>
        <v/>
      </c>
      <c r="BG63" s="402"/>
      <c r="BH63" s="403" t="str">
        <f>IF(AND(AT63="X",BG51="X"),AW63*BH54,"")</f>
        <v/>
      </c>
      <c r="BI63" s="6"/>
      <c r="BJ63" s="6"/>
      <c r="BK63" s="408"/>
      <c r="BL63" s="410">
        <v>2</v>
      </c>
      <c r="BM63" s="412" t="str">
        <f>IF(F108=2,"X","")</f>
        <v/>
      </c>
      <c r="BN63" s="422">
        <f>IF(BM63="X",J108,0)</f>
        <v>0</v>
      </c>
      <c r="BO63" s="6"/>
      <c r="BP63" s="413"/>
      <c r="BQ63" s="414" t="str">
        <f>IF(AND(BM63="X",BP51="X"),BN63*BQ54,"")</f>
        <v/>
      </c>
      <c r="BR63" s="396"/>
      <c r="BS63" s="398" t="str">
        <f>IF(AND(BM63="X",BR51="X"),BN63*BS54,"")</f>
        <v/>
      </c>
      <c r="BT63" s="396"/>
      <c r="BU63" s="398" t="str">
        <f>IF(AND(BM63="X",BT51="X"),BN63*BU54,"")</f>
        <v/>
      </c>
      <c r="BV63" s="421"/>
      <c r="BW63" s="424" t="str">
        <f>IF(AND(BM63="X",BV51="X"),BN63*BW54,"")</f>
        <v/>
      </c>
      <c r="BX63" s="402"/>
      <c r="BY63" s="403" t="str">
        <f>IF(AND(BM63="X",BX51="X"),BN63*BY54,"")</f>
        <v/>
      </c>
    </row>
    <row r="64" spans="1:77" ht="12.75" customHeight="1">
      <c r="A64" s="101">
        <v>2</v>
      </c>
      <c r="B64" s="106" t="s">
        <v>314</v>
      </c>
      <c r="C64" s="332"/>
      <c r="D64" s="217"/>
      <c r="E64" s="217"/>
      <c r="F64" s="333"/>
      <c r="G64" s="103">
        <v>0.4</v>
      </c>
      <c r="H64" s="104"/>
      <c r="I64" s="104"/>
      <c r="J64" s="104"/>
      <c r="K64" s="104"/>
      <c r="L64" s="104"/>
      <c r="M64" s="104"/>
      <c r="N64" s="104"/>
      <c r="O64" s="104"/>
      <c r="P64" s="104"/>
      <c r="Q64" s="104"/>
      <c r="R64" s="104"/>
      <c r="S64" s="104"/>
      <c r="T64" s="104"/>
      <c r="U64" s="104"/>
      <c r="V64" s="104"/>
      <c r="W64" s="104"/>
      <c r="X64" s="104"/>
      <c r="Y64" s="104"/>
      <c r="Z64" s="105">
        <f t="shared" si="7"/>
        <v>0</v>
      </c>
      <c r="AA64" s="315"/>
      <c r="AB64" s="6"/>
      <c r="AC64" s="6"/>
      <c r="AD64" s="6"/>
      <c r="AE64" s="6"/>
      <c r="AF64" s="6"/>
      <c r="AG64" s="6"/>
      <c r="AH64" s="6"/>
      <c r="AI64" s="6"/>
      <c r="AJ64" s="6"/>
      <c r="AK64" s="6"/>
      <c r="AL64" s="6"/>
      <c r="AM64" s="6"/>
      <c r="AN64" s="6"/>
      <c r="AO64" s="1"/>
      <c r="AP64" s="37"/>
      <c r="AQ64" s="1"/>
      <c r="AR64" s="408"/>
      <c r="AS64" s="411"/>
      <c r="AT64" s="193"/>
      <c r="AU64" s="227"/>
      <c r="AV64" s="187"/>
      <c r="AW64" s="193"/>
      <c r="AX64" s="6"/>
      <c r="AY64" s="397"/>
      <c r="AZ64" s="399"/>
      <c r="BA64" s="397"/>
      <c r="BB64" s="399"/>
      <c r="BC64" s="397"/>
      <c r="BD64" s="399"/>
      <c r="BE64" s="397"/>
      <c r="BF64" s="399"/>
      <c r="BG64" s="397"/>
      <c r="BH64" s="399"/>
      <c r="BI64" s="6"/>
      <c r="BJ64" s="126" t="s">
        <v>315</v>
      </c>
      <c r="BK64" s="408"/>
      <c r="BL64" s="411"/>
      <c r="BM64" s="193"/>
      <c r="BN64" s="193"/>
      <c r="BO64" s="6"/>
      <c r="BP64" s="397"/>
      <c r="BQ64" s="399"/>
      <c r="BR64" s="397"/>
      <c r="BS64" s="399"/>
      <c r="BT64" s="397"/>
      <c r="BU64" s="399"/>
      <c r="BV64" s="397"/>
      <c r="BW64" s="399"/>
      <c r="BX64" s="397"/>
      <c r="BY64" s="399"/>
    </row>
    <row r="65" spans="1:77" ht="12.75" customHeight="1">
      <c r="A65" s="101">
        <v>3</v>
      </c>
      <c r="B65" s="111" t="s">
        <v>151</v>
      </c>
      <c r="C65" s="332"/>
      <c r="D65" s="217"/>
      <c r="E65" s="217"/>
      <c r="F65" s="333"/>
      <c r="G65" s="103">
        <v>0.6</v>
      </c>
      <c r="H65" s="104"/>
      <c r="I65" s="104"/>
      <c r="J65" s="104"/>
      <c r="K65" s="104"/>
      <c r="L65" s="104"/>
      <c r="M65" s="104"/>
      <c r="N65" s="104"/>
      <c r="O65" s="104"/>
      <c r="P65" s="104"/>
      <c r="Q65" s="104"/>
      <c r="R65" s="104"/>
      <c r="S65" s="104"/>
      <c r="T65" s="104"/>
      <c r="U65" s="104"/>
      <c r="V65" s="104"/>
      <c r="W65" s="104"/>
      <c r="X65" s="104"/>
      <c r="Y65" s="104"/>
      <c r="Z65" s="105">
        <f t="shared" si="7"/>
        <v>0</v>
      </c>
      <c r="AA65" s="315"/>
      <c r="AB65" s="6"/>
      <c r="AC65" s="6"/>
      <c r="AD65" s="6"/>
      <c r="AE65" s="6"/>
      <c r="AF65" s="6"/>
      <c r="AG65" s="6"/>
      <c r="AH65" s="6"/>
      <c r="AI65" s="6"/>
      <c r="AJ65" s="6"/>
      <c r="AK65" s="6"/>
      <c r="AL65" s="6"/>
      <c r="AM65" s="6"/>
      <c r="AN65" s="6"/>
      <c r="AO65" s="1"/>
      <c r="AP65" s="37"/>
      <c r="AQ65" s="1"/>
      <c r="AR65" s="408"/>
      <c r="AS65" s="410">
        <v>1</v>
      </c>
      <c r="AT65" s="412" t="str">
        <f>IF(O59=1,"X","")</f>
        <v/>
      </c>
      <c r="AU65" s="404" t="s">
        <v>306</v>
      </c>
      <c r="AV65" s="202"/>
      <c r="AW65" s="405">
        <f>IF(AT65="x",V59,0)</f>
        <v>0</v>
      </c>
      <c r="AX65" s="6"/>
      <c r="AY65" s="413"/>
      <c r="AZ65" s="414" t="str">
        <f>IF(AND(AT65="X",AY51="X"),AW65*AZ54,"")</f>
        <v/>
      </c>
      <c r="BA65" s="415"/>
      <c r="BB65" s="415" t="str">
        <f>IF(AND(AT65="X",BA51="X"),AW65*BB54,"")</f>
        <v/>
      </c>
      <c r="BC65" s="396"/>
      <c r="BD65" s="398" t="str">
        <f>IF(AND(AT65="X",BC51="X"),AW65*BD54,"")</f>
        <v/>
      </c>
      <c r="BE65" s="400"/>
      <c r="BF65" s="400" t="str">
        <f>IF(AND(AT65="X",BE51="X"),AW65*BF54,"")</f>
        <v/>
      </c>
      <c r="BG65" s="402"/>
      <c r="BH65" s="403" t="str">
        <f>IF(AND(AT65="X",BG51="X"),AW65*BH54,"")</f>
        <v/>
      </c>
      <c r="BI65" s="6"/>
      <c r="BJ65" s="6"/>
      <c r="BK65" s="408"/>
      <c r="BL65" s="410">
        <v>1</v>
      </c>
      <c r="BM65" s="412" t="str">
        <f>IF(F108=1,"X","")</f>
        <v/>
      </c>
      <c r="BN65" s="422">
        <f>IF(BM65="x",J108,0)</f>
        <v>0</v>
      </c>
      <c r="BO65" s="6"/>
      <c r="BP65" s="413"/>
      <c r="BQ65" s="414" t="str">
        <f>IF(AND(BM65="X",BP51="X"),BN65*BQ54,"")</f>
        <v/>
      </c>
      <c r="BR65" s="415"/>
      <c r="BS65" s="415" t="str">
        <f>IF(AND(BM65="X",BR51="X"),BN65*BS54,"")</f>
        <v/>
      </c>
      <c r="BT65" s="396"/>
      <c r="BU65" s="398" t="str">
        <f>IF(AND(BM65="X",BT51="X"),BN65*BU54,"")</f>
        <v/>
      </c>
      <c r="BV65" s="400"/>
      <c r="BW65" s="400" t="str">
        <f>IF(AND(BM65="X",BV51="X"),BN65*BW54,"")</f>
        <v/>
      </c>
      <c r="BX65" s="402"/>
      <c r="BY65" s="403" t="str">
        <f>IF(AND(BM65="X",BX51="X"),BN65*BY54,"")</f>
        <v/>
      </c>
    </row>
    <row r="66" spans="1:77" ht="12.75" customHeight="1">
      <c r="A66" s="101">
        <v>4</v>
      </c>
      <c r="B66" s="113" t="s">
        <v>316</v>
      </c>
      <c r="C66" s="332"/>
      <c r="D66" s="217"/>
      <c r="E66" s="217"/>
      <c r="F66" s="333"/>
      <c r="G66" s="103">
        <v>0.8</v>
      </c>
      <c r="H66" s="104"/>
      <c r="I66" s="104"/>
      <c r="J66" s="104"/>
      <c r="K66" s="104"/>
      <c r="L66" s="104"/>
      <c r="M66" s="104"/>
      <c r="N66" s="104"/>
      <c r="O66" s="104"/>
      <c r="P66" s="104"/>
      <c r="Q66" s="104"/>
      <c r="R66" s="104"/>
      <c r="S66" s="104"/>
      <c r="T66" s="104"/>
      <c r="U66" s="104"/>
      <c r="V66" s="104"/>
      <c r="W66" s="104"/>
      <c r="X66" s="104"/>
      <c r="Y66" s="104"/>
      <c r="Z66" s="105">
        <f t="shared" si="7"/>
        <v>0</v>
      </c>
      <c r="AA66" s="315"/>
      <c r="AB66" s="6"/>
      <c r="AC66" s="6"/>
      <c r="AD66" s="6"/>
      <c r="AE66" s="6"/>
      <c r="AF66" s="6"/>
      <c r="AG66" s="6"/>
      <c r="AH66" s="6"/>
      <c r="AI66" s="6"/>
      <c r="AJ66" s="6"/>
      <c r="AK66" s="6"/>
      <c r="AL66" s="6"/>
      <c r="AM66" s="6"/>
      <c r="AN66" s="6"/>
      <c r="AO66" s="1"/>
      <c r="AP66" s="37"/>
      <c r="AQ66" s="1"/>
      <c r="AR66" s="409"/>
      <c r="AS66" s="411"/>
      <c r="AT66" s="193"/>
      <c r="AU66" s="227"/>
      <c r="AV66" s="187"/>
      <c r="AW66" s="193"/>
      <c r="AX66" s="6"/>
      <c r="AY66" s="397"/>
      <c r="AZ66" s="399"/>
      <c r="BA66" s="401"/>
      <c r="BB66" s="401"/>
      <c r="BC66" s="397"/>
      <c r="BD66" s="399"/>
      <c r="BE66" s="401"/>
      <c r="BF66" s="401"/>
      <c r="BG66" s="397"/>
      <c r="BH66" s="399"/>
      <c r="BI66" s="6"/>
      <c r="BJ66" s="6"/>
      <c r="BK66" s="409"/>
      <c r="BL66" s="411"/>
      <c r="BM66" s="193"/>
      <c r="BN66" s="193"/>
      <c r="BO66" s="6"/>
      <c r="BP66" s="397"/>
      <c r="BQ66" s="399"/>
      <c r="BR66" s="401"/>
      <c r="BS66" s="401"/>
      <c r="BT66" s="397"/>
      <c r="BU66" s="399"/>
      <c r="BV66" s="401"/>
      <c r="BW66" s="401"/>
      <c r="BX66" s="397"/>
      <c r="BY66" s="399"/>
    </row>
    <row r="67" spans="1:77" ht="12.75" customHeight="1">
      <c r="A67" s="20">
        <v>5</v>
      </c>
      <c r="B67" s="114" t="s">
        <v>317</v>
      </c>
      <c r="C67" s="334"/>
      <c r="D67" s="186"/>
      <c r="E67" s="186"/>
      <c r="F67" s="219"/>
      <c r="G67" s="115">
        <v>1</v>
      </c>
      <c r="H67" s="116"/>
      <c r="I67" s="116"/>
      <c r="J67" s="116"/>
      <c r="K67" s="116"/>
      <c r="L67" s="116"/>
      <c r="M67" s="116"/>
      <c r="N67" s="116"/>
      <c r="O67" s="116"/>
      <c r="P67" s="116"/>
      <c r="Q67" s="116"/>
      <c r="R67" s="116"/>
      <c r="S67" s="116"/>
      <c r="T67" s="116"/>
      <c r="U67" s="116"/>
      <c r="V67" s="116"/>
      <c r="W67" s="116"/>
      <c r="X67" s="116"/>
      <c r="Y67" s="116"/>
      <c r="Z67" s="117">
        <f t="shared" si="7"/>
        <v>0</v>
      </c>
      <c r="AA67" s="316"/>
      <c r="AB67" s="6"/>
      <c r="AC67" s="6"/>
      <c r="AD67" s="6"/>
      <c r="AE67" s="6"/>
      <c r="AF67" s="6"/>
      <c r="AG67" s="6"/>
      <c r="AH67" s="6"/>
      <c r="AI67" s="6"/>
      <c r="AJ67" s="6"/>
      <c r="AK67" s="6"/>
      <c r="AL67" s="6"/>
      <c r="AM67" s="6"/>
      <c r="AN67" s="6"/>
      <c r="AO67" s="1"/>
      <c r="AP67" s="37"/>
      <c r="AQ67" s="1"/>
      <c r="AR67" s="1"/>
      <c r="AS67" s="6"/>
      <c r="AT67" s="6"/>
      <c r="AU67" s="6"/>
      <c r="AV67" s="6"/>
      <c r="AW67" s="6"/>
      <c r="AX67" s="6"/>
      <c r="AY67" s="6"/>
      <c r="AZ67" s="6"/>
      <c r="BA67" s="6"/>
      <c r="BB67" s="6"/>
      <c r="BC67" s="6"/>
      <c r="BD67" s="6"/>
      <c r="BE67" s="6"/>
      <c r="BF67" s="6"/>
      <c r="BG67" s="6"/>
      <c r="BH67" s="6"/>
      <c r="BI67" s="6"/>
      <c r="BJ67" s="6"/>
      <c r="BK67" s="1"/>
      <c r="BL67" s="6"/>
      <c r="BM67" s="6"/>
      <c r="BN67" s="6"/>
      <c r="BO67" s="6"/>
      <c r="BP67" s="6"/>
      <c r="BQ67" s="6"/>
      <c r="BR67" s="6"/>
      <c r="BS67" s="6"/>
      <c r="BT67" s="6"/>
      <c r="BU67" s="6"/>
      <c r="BV67" s="6"/>
      <c r="BW67" s="6"/>
      <c r="BX67" s="6"/>
      <c r="BY67" s="6"/>
    </row>
    <row r="68" spans="1:77" ht="13.5" hidden="1" customHeight="1">
      <c r="A68" s="47"/>
      <c r="B68" s="127"/>
      <c r="C68" s="128"/>
      <c r="D68" s="128"/>
      <c r="E68" s="128"/>
      <c r="F68" s="121"/>
      <c r="G68" s="127"/>
      <c r="H68" s="121">
        <f t="shared" ref="H68:W68" si="8">COUNTA(H63:H67)</f>
        <v>0</v>
      </c>
      <c r="I68" s="121">
        <f t="shared" si="8"/>
        <v>0</v>
      </c>
      <c r="J68" s="121">
        <f t="shared" si="8"/>
        <v>0</v>
      </c>
      <c r="K68" s="121">
        <f t="shared" si="8"/>
        <v>0</v>
      </c>
      <c r="L68" s="121">
        <f t="shared" si="8"/>
        <v>0</v>
      </c>
      <c r="M68" s="121">
        <f t="shared" si="8"/>
        <v>0</v>
      </c>
      <c r="N68" s="121">
        <f t="shared" si="8"/>
        <v>0</v>
      </c>
      <c r="O68" s="121">
        <f t="shared" si="8"/>
        <v>0</v>
      </c>
      <c r="P68" s="121">
        <f t="shared" si="8"/>
        <v>0</v>
      </c>
      <c r="Q68" s="121">
        <f t="shared" si="8"/>
        <v>0</v>
      </c>
      <c r="R68" s="121">
        <f t="shared" si="8"/>
        <v>0</v>
      </c>
      <c r="S68" s="121">
        <f t="shared" si="8"/>
        <v>0</v>
      </c>
      <c r="T68" s="121">
        <f t="shared" si="8"/>
        <v>0</v>
      </c>
      <c r="U68" s="121">
        <f t="shared" si="8"/>
        <v>0</v>
      </c>
      <c r="V68" s="121">
        <f t="shared" si="8"/>
        <v>0</v>
      </c>
      <c r="W68" s="121">
        <f t="shared" si="8"/>
        <v>0</v>
      </c>
      <c r="X68" s="129"/>
      <c r="Y68" s="6"/>
      <c r="Z68" s="6"/>
      <c r="AA68" s="6"/>
      <c r="AB68" s="6"/>
      <c r="AC68" s="6"/>
      <c r="AD68" s="6"/>
      <c r="AE68" s="6"/>
      <c r="AF68" s="6"/>
      <c r="AG68" s="6"/>
      <c r="AH68" s="6"/>
      <c r="AI68" s="6"/>
      <c r="AJ68" s="6"/>
      <c r="AK68" s="6"/>
      <c r="AL68" s="6"/>
      <c r="AM68" s="6"/>
      <c r="AN68" s="6"/>
      <c r="AO68" s="1"/>
      <c r="AP68" s="37"/>
      <c r="AQ68" s="1"/>
      <c r="AR68" s="1"/>
      <c r="AS68" s="1"/>
      <c r="AT68" s="1"/>
      <c r="AU68" s="1"/>
      <c r="AV68" s="1"/>
      <c r="AW68" s="1"/>
      <c r="AX68" s="1"/>
      <c r="AY68" s="1"/>
      <c r="AZ68" s="1"/>
      <c r="BA68" s="1"/>
      <c r="BB68" s="1"/>
      <c r="BC68" s="1"/>
      <c r="BD68" s="1"/>
      <c r="BE68" s="1"/>
      <c r="BF68" s="1"/>
      <c r="BG68" s="1"/>
      <c r="BH68" s="1"/>
      <c r="BI68" s="6"/>
      <c r="BJ68" s="6"/>
      <c r="BK68" s="1"/>
      <c r="BL68" s="1"/>
      <c r="BM68" s="1"/>
      <c r="BN68" s="1"/>
      <c r="BO68" s="1"/>
      <c r="BP68" s="1"/>
      <c r="BQ68" s="1"/>
      <c r="BR68" s="1"/>
      <c r="BS68" s="1"/>
      <c r="BT68" s="1"/>
      <c r="BU68" s="1"/>
      <c r="BV68" s="1"/>
      <c r="BW68" s="1"/>
      <c r="BX68" s="1"/>
      <c r="BY68" s="1"/>
    </row>
    <row r="69" spans="1:77" ht="15.75" customHeight="1">
      <c r="A69" s="296" t="str">
        <f>IF(OR(H68&gt;1,I68&gt;1,J68&gt;1,K68&gt;1,L68&gt;1,M68&gt;1,N68&gt;1,O68&gt;1,P68&gt;1,Q68&gt;1,R68&gt;1,S68&gt;1,T68&gt;1,U68&gt;1,V68&gt;1,W68&gt;1),"ERROR - Solo Una calificación por Participante","")</f>
        <v/>
      </c>
      <c r="B69" s="217"/>
      <c r="C69" s="217"/>
      <c r="D69" s="217"/>
      <c r="E69" s="217"/>
      <c r="F69" s="217"/>
      <c r="G69" s="297" t="s">
        <v>318</v>
      </c>
      <c r="H69" s="183"/>
      <c r="I69" s="183"/>
      <c r="J69" s="183"/>
      <c r="K69" s="183"/>
      <c r="L69" s="183"/>
      <c r="M69" s="183"/>
      <c r="N69" s="250"/>
      <c r="O69" s="298" t="str">
        <f>IF(AA63="","",IF(V69&gt;0.8,5,IF(V69&gt;0.6,4,IF(V69&gt;0.4,3,IF(V69&gt;0.2,2,1)))))</f>
        <v/>
      </c>
      <c r="P69" s="237"/>
      <c r="Q69" s="299"/>
      <c r="R69" s="307" t="e">
        <f ca="1">_xludf.IFNA(VLOOKUP(O69,A63:B67,2,1),"")</f>
        <v>#NAME?</v>
      </c>
      <c r="S69" s="237"/>
      <c r="T69" s="237"/>
      <c r="U69" s="299"/>
      <c r="V69" s="308" t="str">
        <f>IFERROR(AA63,"")</f>
        <v/>
      </c>
      <c r="W69" s="237"/>
      <c r="X69" s="239"/>
      <c r="Y69" s="6"/>
      <c r="Z69" s="6"/>
      <c r="AA69" s="6"/>
      <c r="AB69" s="73" t="e">
        <f ca="1">CONCATENATE(O69," - ",R69)</f>
        <v>#NAME?</v>
      </c>
      <c r="AC69" s="6"/>
      <c r="AD69" s="6"/>
      <c r="AE69" s="6"/>
      <c r="AF69" s="6"/>
      <c r="AG69" s="6"/>
      <c r="AH69" s="6"/>
      <c r="AI69" s="6"/>
      <c r="AJ69" s="6"/>
      <c r="AK69" s="6"/>
      <c r="AL69" s="6"/>
      <c r="AM69" s="6"/>
      <c r="AN69" s="6"/>
      <c r="AO69" s="1"/>
      <c r="AP69" s="37"/>
      <c r="AQ69" s="1"/>
      <c r="AR69" s="6"/>
      <c r="AS69" s="6"/>
      <c r="AT69" s="6"/>
      <c r="AU69" s="6"/>
      <c r="AV69" s="6"/>
      <c r="AW69" s="6"/>
      <c r="AX69" s="6"/>
      <c r="AY69" s="6"/>
      <c r="AZ69" s="6"/>
      <c r="BA69" s="309" t="s">
        <v>101</v>
      </c>
      <c r="BB69" s="184"/>
      <c r="BC69" s="310" t="s">
        <v>96</v>
      </c>
      <c r="BD69" s="184"/>
      <c r="BE69" s="311" t="s">
        <v>92</v>
      </c>
      <c r="BF69" s="184"/>
      <c r="BG69" s="312" t="s">
        <v>93</v>
      </c>
      <c r="BH69" s="184"/>
      <c r="BI69" s="6"/>
      <c r="BJ69" s="6"/>
      <c r="BK69" s="6"/>
      <c r="BL69" s="6"/>
      <c r="BM69" s="6"/>
      <c r="BN69" s="6"/>
      <c r="BO69" s="6"/>
      <c r="BP69" s="6"/>
      <c r="BQ69" s="6"/>
      <c r="BR69" s="309" t="s">
        <v>101</v>
      </c>
      <c r="BS69" s="184"/>
      <c r="BT69" s="420" t="s">
        <v>96</v>
      </c>
      <c r="BU69" s="184"/>
      <c r="BV69" s="311" t="s">
        <v>92</v>
      </c>
      <c r="BW69" s="184"/>
      <c r="BX69" s="312" t="s">
        <v>93</v>
      </c>
      <c r="BY69" s="184"/>
    </row>
    <row r="70" spans="1:77" ht="5.25" customHeight="1">
      <c r="A70" s="130"/>
      <c r="B70" s="131"/>
      <c r="C70" s="131"/>
      <c r="D70" s="131"/>
      <c r="E70" s="131"/>
      <c r="F70" s="131"/>
      <c r="G70" s="132"/>
      <c r="H70" s="132"/>
      <c r="I70" s="132"/>
      <c r="J70" s="132"/>
      <c r="K70" s="132"/>
      <c r="L70" s="132"/>
      <c r="M70" s="132"/>
      <c r="N70" s="132"/>
      <c r="O70" s="133"/>
      <c r="P70" s="133"/>
      <c r="Q70" s="133"/>
      <c r="R70" s="134"/>
      <c r="S70" s="134"/>
      <c r="T70" s="134"/>
      <c r="U70" s="134"/>
      <c r="V70" s="135"/>
      <c r="W70" s="135"/>
      <c r="X70" s="135"/>
      <c r="Y70" s="6"/>
      <c r="Z70" s="6"/>
      <c r="AA70" s="6"/>
      <c r="AB70" s="6"/>
      <c r="AC70" s="6"/>
      <c r="AD70" s="6"/>
      <c r="AE70" s="6"/>
      <c r="AF70" s="6"/>
      <c r="AG70" s="6"/>
      <c r="AH70" s="6"/>
      <c r="AI70" s="6"/>
      <c r="AJ70" s="6"/>
      <c r="AK70" s="6"/>
      <c r="AL70" s="6"/>
      <c r="AM70" s="6"/>
      <c r="AN70" s="6"/>
      <c r="AO70" s="1"/>
      <c r="AP70" s="37"/>
      <c r="AQ70" s="1"/>
      <c r="AR70" s="6"/>
      <c r="AS70" s="6"/>
      <c r="AT70" s="6"/>
      <c r="AU70" s="6"/>
      <c r="AV70" s="6"/>
      <c r="AW70" s="6"/>
      <c r="AX70" s="6"/>
      <c r="AY70" s="6"/>
      <c r="AZ70" s="6"/>
      <c r="BA70" s="302" t="s">
        <v>319</v>
      </c>
      <c r="BB70" s="278"/>
      <c r="BC70" s="278"/>
      <c r="BD70" s="278"/>
      <c r="BE70" s="278"/>
      <c r="BF70" s="278"/>
      <c r="BG70" s="278"/>
      <c r="BH70" s="303"/>
      <c r="BI70" s="6"/>
      <c r="BJ70" s="6"/>
      <c r="BK70" s="6"/>
      <c r="BL70" s="6"/>
      <c r="BM70" s="6"/>
      <c r="BN70" s="6"/>
      <c r="BO70" s="6"/>
      <c r="BP70" s="6"/>
      <c r="BQ70" s="6"/>
      <c r="BR70" s="302" t="s">
        <v>320</v>
      </c>
      <c r="BS70" s="278"/>
      <c r="BT70" s="278"/>
      <c r="BU70" s="278"/>
      <c r="BV70" s="278"/>
      <c r="BW70" s="278"/>
      <c r="BX70" s="278"/>
      <c r="BY70" s="303"/>
    </row>
    <row r="71" spans="1:77" ht="28.5" customHeight="1">
      <c r="A71" s="130"/>
      <c r="B71" s="1"/>
      <c r="C71" s="131"/>
      <c r="D71" s="37"/>
      <c r="E71" s="131"/>
      <c r="F71" s="131"/>
      <c r="G71" s="289" t="s">
        <v>321</v>
      </c>
      <c r="H71" s="232"/>
      <c r="I71" s="232"/>
      <c r="J71" s="232"/>
      <c r="K71" s="232"/>
      <c r="L71" s="232"/>
      <c r="M71" s="232"/>
      <c r="N71" s="290"/>
      <c r="O71" s="240" t="str">
        <f t="array" ref="O71">IFERROR(INDEX(ABN1157:ABR1161,MATCH(O59,ABI1157:ABI1161,0),MATCH(O69,ABN1153:ABR1153,0)),"")</f>
        <v/>
      </c>
      <c r="P71" s="232"/>
      <c r="Q71" s="232"/>
      <c r="R71" s="232"/>
      <c r="S71" s="232"/>
      <c r="T71" s="232"/>
      <c r="U71" s="231" t="e">
        <f>V59*V69</f>
        <v>#VALUE!</v>
      </c>
      <c r="V71" s="232"/>
      <c r="W71" s="232"/>
      <c r="X71" s="233"/>
      <c r="Y71" s="6"/>
      <c r="Z71" s="6"/>
      <c r="AA71" s="6"/>
      <c r="AB71" s="6"/>
      <c r="AC71" s="6"/>
      <c r="AD71" s="6"/>
      <c r="AE71" s="6"/>
      <c r="AF71" s="6"/>
      <c r="AG71" s="6"/>
      <c r="AH71" s="6"/>
      <c r="AI71" s="6"/>
      <c r="AJ71" s="6"/>
      <c r="AK71" s="6"/>
      <c r="AL71" s="6"/>
      <c r="AM71" s="6"/>
      <c r="AN71" s="6"/>
      <c r="AO71" s="1"/>
      <c r="AP71" s="37"/>
      <c r="AQ71" s="1"/>
      <c r="AR71" s="6"/>
      <c r="AS71" s="6"/>
      <c r="AT71" s="6"/>
      <c r="AU71" s="6"/>
      <c r="AV71" s="6"/>
      <c r="AW71" s="6"/>
      <c r="AX71" s="6"/>
      <c r="AY71" s="6"/>
      <c r="AZ71" s="6"/>
      <c r="BA71" s="304"/>
      <c r="BB71" s="305"/>
      <c r="BC71" s="305"/>
      <c r="BD71" s="305"/>
      <c r="BE71" s="305"/>
      <c r="BF71" s="305"/>
      <c r="BG71" s="305"/>
      <c r="BH71" s="306"/>
      <c r="BI71" s="6"/>
      <c r="BJ71" s="6"/>
      <c r="BK71" s="6"/>
      <c r="BL71" s="6"/>
      <c r="BM71" s="6"/>
      <c r="BN71" s="6"/>
      <c r="BO71" s="6"/>
      <c r="BP71" s="6"/>
      <c r="BQ71" s="6"/>
      <c r="BR71" s="304"/>
      <c r="BS71" s="305"/>
      <c r="BT71" s="305"/>
      <c r="BU71" s="305"/>
      <c r="BV71" s="305"/>
      <c r="BW71" s="305"/>
      <c r="BX71" s="305"/>
      <c r="BY71" s="306"/>
    </row>
    <row r="72" spans="1:77" ht="5.25" customHeight="1">
      <c r="A72" s="130"/>
      <c r="B72" s="131"/>
      <c r="C72" s="131"/>
      <c r="D72" s="131"/>
      <c r="E72" s="131"/>
      <c r="F72" s="131"/>
      <c r="G72" s="132"/>
      <c r="H72" s="132"/>
      <c r="I72" s="132"/>
      <c r="J72" s="132"/>
      <c r="K72" s="132"/>
      <c r="L72" s="132"/>
      <c r="M72" s="132"/>
      <c r="N72" s="132"/>
      <c r="O72" s="133"/>
      <c r="P72" s="133"/>
      <c r="Q72" s="133"/>
      <c r="R72" s="134"/>
      <c r="S72" s="134"/>
      <c r="T72" s="134"/>
      <c r="U72" s="134"/>
      <c r="V72" s="135"/>
      <c r="W72" s="135"/>
      <c r="X72" s="135"/>
      <c r="Y72" s="6"/>
      <c r="Z72" s="6"/>
      <c r="AA72" s="6"/>
      <c r="AB72" s="6"/>
      <c r="AC72" s="6"/>
      <c r="AD72" s="6"/>
      <c r="AE72" s="6"/>
      <c r="AF72" s="6"/>
      <c r="AG72" s="6"/>
      <c r="AH72" s="6"/>
      <c r="AI72" s="6"/>
      <c r="AJ72" s="6"/>
      <c r="AK72" s="6"/>
      <c r="AL72" s="6"/>
      <c r="AM72" s="6"/>
      <c r="AN72" s="6"/>
      <c r="AO72" s="1"/>
      <c r="AP72" s="37"/>
      <c r="AQ72" s="1"/>
      <c r="AR72" s="1"/>
      <c r="AS72" s="1"/>
      <c r="AT72" s="1"/>
      <c r="AU72" s="1"/>
      <c r="AV72" s="1"/>
      <c r="AW72" s="1"/>
      <c r="AX72" s="1"/>
      <c r="AY72" s="1"/>
      <c r="AZ72" s="1"/>
      <c r="BA72" s="1"/>
      <c r="BB72" s="1"/>
      <c r="BC72" s="1"/>
      <c r="BD72" s="1"/>
      <c r="BE72" s="1"/>
      <c r="BF72" s="1"/>
      <c r="BG72" s="1"/>
      <c r="BH72" s="1"/>
      <c r="BI72" s="1"/>
      <c r="BJ72" s="1"/>
      <c r="BK72" s="1"/>
      <c r="BL72" s="1"/>
      <c r="BM72" s="1"/>
      <c r="BN72" s="1"/>
      <c r="BO72" s="1"/>
      <c r="BP72" s="1"/>
      <c r="BQ72" s="1"/>
      <c r="BR72" s="1"/>
      <c r="BS72" s="1"/>
      <c r="BT72" s="1"/>
      <c r="BU72" s="1"/>
      <c r="BV72" s="1"/>
      <c r="BW72" s="1"/>
      <c r="BX72" s="1"/>
      <c r="BY72" s="1"/>
    </row>
    <row r="73" spans="1:77" ht="12.75" customHeight="1">
      <c r="A73" s="136"/>
      <c r="B73" s="300" t="s">
        <v>322</v>
      </c>
      <c r="C73" s="217"/>
      <c r="D73" s="217"/>
      <c r="E73" s="217"/>
      <c r="F73" s="217"/>
      <c r="G73" s="217"/>
      <c r="H73" s="217"/>
      <c r="I73" s="217"/>
      <c r="J73" s="217"/>
      <c r="K73" s="217"/>
      <c r="L73" s="217"/>
      <c r="M73" s="217"/>
      <c r="N73" s="217"/>
      <c r="O73" s="217"/>
      <c r="P73" s="217"/>
      <c r="Q73" s="217"/>
      <c r="R73" s="217"/>
      <c r="S73" s="217"/>
      <c r="T73" s="217"/>
      <c r="U73" s="217"/>
      <c r="V73" s="217"/>
      <c r="W73" s="217"/>
      <c r="X73" s="217"/>
      <c r="Y73" s="217"/>
      <c r="Z73" s="217"/>
      <c r="AA73" s="217"/>
      <c r="AB73" s="6"/>
      <c r="AC73" s="6"/>
      <c r="AD73" s="6"/>
      <c r="AE73" s="6"/>
      <c r="AF73" s="6"/>
      <c r="AG73" s="6"/>
      <c r="AH73" s="6"/>
      <c r="AI73" s="6"/>
      <c r="AJ73" s="6"/>
      <c r="AK73" s="6"/>
      <c r="AL73" s="6"/>
      <c r="AM73" s="6"/>
      <c r="AN73" s="6"/>
      <c r="AO73" s="1"/>
      <c r="AP73" s="37"/>
      <c r="AQ73" s="1"/>
      <c r="AR73" s="1"/>
      <c r="AS73" s="1"/>
      <c r="AT73" s="1"/>
      <c r="AU73" s="1"/>
      <c r="AV73" s="1"/>
      <c r="AW73" s="1"/>
      <c r="AX73" s="1"/>
      <c r="AY73" s="1"/>
      <c r="AZ73" s="1"/>
      <c r="BA73" s="1"/>
      <c r="BB73" s="1"/>
      <c r="BC73" s="1"/>
      <c r="BD73" s="1"/>
      <c r="BE73" s="1"/>
      <c r="BF73" s="1"/>
      <c r="BG73" s="1"/>
      <c r="BH73" s="1"/>
      <c r="BI73" s="1"/>
      <c r="BJ73" s="1"/>
      <c r="BK73" s="1"/>
      <c r="BL73" s="1"/>
      <c r="BM73" s="1"/>
      <c r="BN73" s="1"/>
      <c r="BO73" s="1"/>
      <c r="BP73" s="1"/>
      <c r="BQ73" s="1"/>
      <c r="BR73" s="1"/>
      <c r="BS73" s="1"/>
      <c r="BT73" s="1"/>
      <c r="BU73" s="1"/>
      <c r="BV73" s="1"/>
      <c r="BW73" s="1"/>
      <c r="BX73" s="1"/>
      <c r="BY73" s="1"/>
    </row>
    <row r="74" spans="1:77" ht="12.75" customHeight="1">
      <c r="A74" s="136"/>
      <c r="B74" s="186"/>
      <c r="C74" s="186"/>
      <c r="D74" s="186"/>
      <c r="E74" s="186"/>
      <c r="F74" s="186"/>
      <c r="G74" s="186"/>
      <c r="H74" s="186"/>
      <c r="I74" s="186"/>
      <c r="J74" s="186"/>
      <c r="K74" s="186"/>
      <c r="L74" s="186"/>
      <c r="M74" s="186"/>
      <c r="N74" s="186"/>
      <c r="O74" s="186"/>
      <c r="P74" s="186"/>
      <c r="Q74" s="186"/>
      <c r="R74" s="186"/>
      <c r="S74" s="186"/>
      <c r="T74" s="186"/>
      <c r="U74" s="186"/>
      <c r="V74" s="186"/>
      <c r="W74" s="186"/>
      <c r="X74" s="186"/>
      <c r="Y74" s="186"/>
      <c r="Z74" s="186"/>
      <c r="AA74" s="186"/>
      <c r="AB74" s="6"/>
      <c r="AC74" s="6"/>
      <c r="AD74" s="6"/>
      <c r="AE74" s="6"/>
      <c r="AF74" s="6"/>
      <c r="AG74" s="6"/>
      <c r="AH74" s="6"/>
      <c r="AI74" s="6"/>
      <c r="AJ74" s="6"/>
      <c r="AK74" s="6"/>
      <c r="AL74" s="6"/>
      <c r="AM74" s="6"/>
      <c r="AN74" s="6"/>
      <c r="AO74" s="1"/>
      <c r="AP74" s="37"/>
      <c r="AQ74" s="1"/>
      <c r="AR74" s="1"/>
      <c r="AS74" s="1"/>
      <c r="AT74" s="1"/>
      <c r="AU74" s="1"/>
      <c r="AV74" s="1"/>
      <c r="AW74" s="1"/>
      <c r="AX74" s="1"/>
      <c r="AY74" s="1"/>
      <c r="AZ74" s="1"/>
      <c r="BA74" s="1"/>
      <c r="BB74" s="1"/>
      <c r="BC74" s="1"/>
      <c r="BD74" s="1"/>
      <c r="BE74" s="1"/>
      <c r="BF74" s="1"/>
      <c r="BG74" s="1"/>
      <c r="BH74" s="1"/>
      <c r="BI74" s="37"/>
      <c r="BJ74" s="37"/>
      <c r="BK74" s="37"/>
      <c r="BL74" s="37"/>
      <c r="BM74" s="37"/>
      <c r="BN74" s="37"/>
      <c r="BO74" s="37"/>
      <c r="BP74" s="37"/>
      <c r="BQ74" s="37"/>
      <c r="BR74" s="1"/>
      <c r="BS74" s="1"/>
      <c r="BT74" s="1"/>
      <c r="BU74" s="1"/>
      <c r="BV74" s="1"/>
      <c r="BW74" s="1"/>
      <c r="BX74" s="1"/>
      <c r="BY74" s="1"/>
    </row>
    <row r="75" spans="1:77" ht="12.75" customHeight="1">
      <c r="A75" s="35"/>
      <c r="B75" s="301" t="s">
        <v>323</v>
      </c>
      <c r="C75" s="183"/>
      <c r="D75" s="183"/>
      <c r="E75" s="183"/>
      <c r="F75" s="183"/>
      <c r="G75" s="183"/>
      <c r="H75" s="183"/>
      <c r="I75" s="183"/>
      <c r="J75" s="183"/>
      <c r="K75" s="183"/>
      <c r="L75" s="183"/>
      <c r="M75" s="183"/>
      <c r="N75" s="183"/>
      <c r="O75" s="183"/>
      <c r="P75" s="183"/>
      <c r="Q75" s="183"/>
      <c r="R75" s="183"/>
      <c r="S75" s="183"/>
      <c r="T75" s="183"/>
      <c r="U75" s="183"/>
      <c r="V75" s="183"/>
      <c r="W75" s="183"/>
      <c r="X75" s="183"/>
      <c r="Y75" s="183"/>
      <c r="Z75" s="183"/>
      <c r="AA75" s="184"/>
      <c r="AB75" s="6"/>
      <c r="AC75" s="6"/>
      <c r="AD75" s="6"/>
      <c r="AE75" s="6"/>
      <c r="AF75" s="6"/>
      <c r="AG75" s="6"/>
      <c r="AH75" s="6"/>
      <c r="AI75" s="6"/>
      <c r="AJ75" s="6"/>
      <c r="AK75" s="6"/>
      <c r="AL75" s="6"/>
      <c r="AM75" s="6"/>
      <c r="AN75" s="6"/>
      <c r="AO75" s="1"/>
      <c r="AP75" s="37"/>
      <c r="AQ75" s="1"/>
      <c r="AR75" s="137"/>
      <c r="AS75" s="138"/>
      <c r="AT75" s="139"/>
      <c r="AU75" s="139"/>
      <c r="AV75" s="139"/>
      <c r="AW75" s="140"/>
      <c r="AX75" s="1"/>
      <c r="AY75" s="1"/>
      <c r="AZ75" s="1"/>
      <c r="BA75" s="1"/>
      <c r="BB75" s="1"/>
      <c r="BC75" s="1"/>
      <c r="BD75" s="1"/>
      <c r="BE75" s="1"/>
      <c r="BF75" s="1"/>
      <c r="BG75" s="1"/>
      <c r="BH75" s="1"/>
      <c r="BI75" s="1"/>
      <c r="BJ75" s="1"/>
      <c r="BK75" s="137"/>
      <c r="BL75" s="138"/>
      <c r="BM75" s="139"/>
      <c r="BN75" s="140"/>
      <c r="BO75" s="1"/>
      <c r="BP75" s="1"/>
      <c r="BQ75" s="1"/>
      <c r="BR75" s="1"/>
      <c r="BS75" s="1"/>
      <c r="BT75" s="1"/>
      <c r="BU75" s="1"/>
      <c r="BV75" s="1"/>
      <c r="BW75" s="1"/>
      <c r="BX75" s="1"/>
      <c r="BY75" s="1"/>
    </row>
    <row r="76" spans="1:77" ht="39.75" customHeight="1">
      <c r="A76" s="36" t="s">
        <v>216</v>
      </c>
      <c r="B76" s="229" t="s">
        <v>324</v>
      </c>
      <c r="C76" s="183"/>
      <c r="D76" s="184"/>
      <c r="E76" s="141" t="s">
        <v>43</v>
      </c>
      <c r="F76" s="229" t="s">
        <v>64</v>
      </c>
      <c r="G76" s="183"/>
      <c r="H76" s="184"/>
      <c r="I76" s="229" t="s">
        <v>65</v>
      </c>
      <c r="J76" s="183"/>
      <c r="K76" s="183"/>
      <c r="L76" s="183"/>
      <c r="M76" s="184"/>
      <c r="N76" s="229" t="s">
        <v>66</v>
      </c>
      <c r="O76" s="184"/>
      <c r="P76" s="229" t="s">
        <v>67</v>
      </c>
      <c r="Q76" s="184"/>
      <c r="R76" s="229" t="s">
        <v>68</v>
      </c>
      <c r="S76" s="183"/>
      <c r="T76" s="229" t="s">
        <v>69</v>
      </c>
      <c r="U76" s="184"/>
      <c r="V76" s="229" t="s">
        <v>325</v>
      </c>
      <c r="W76" s="183"/>
      <c r="X76" s="184"/>
      <c r="Y76" s="229" t="s">
        <v>326</v>
      </c>
      <c r="Z76" s="183"/>
      <c r="AA76" s="184"/>
      <c r="AB76" s="142" t="s">
        <v>327</v>
      </c>
      <c r="AC76" s="142" t="s">
        <v>328</v>
      </c>
      <c r="AD76" s="142" t="s">
        <v>329</v>
      </c>
      <c r="AE76" s="64" t="s">
        <v>330</v>
      </c>
      <c r="AF76" s="64" t="s">
        <v>331</v>
      </c>
      <c r="AG76" s="64" t="s">
        <v>332</v>
      </c>
      <c r="AH76" s="64" t="s">
        <v>333</v>
      </c>
      <c r="AI76" s="64" t="s">
        <v>334</v>
      </c>
      <c r="AJ76" s="64" t="s">
        <v>335</v>
      </c>
      <c r="AK76" s="64" t="s">
        <v>68</v>
      </c>
      <c r="AL76" s="64" t="s">
        <v>336</v>
      </c>
      <c r="AM76" s="6"/>
      <c r="AN76" s="6"/>
      <c r="AO76" s="1"/>
      <c r="AP76" s="72" t="s">
        <v>337</v>
      </c>
      <c r="AQ76" s="143"/>
      <c r="AR76" s="1"/>
      <c r="AS76" s="1"/>
      <c r="AT76" s="1"/>
      <c r="AU76" s="1"/>
      <c r="AV76" s="1"/>
      <c r="AW76" s="1"/>
      <c r="AX76" s="1"/>
      <c r="AY76" s="1"/>
      <c r="AZ76" s="1"/>
      <c r="BA76" s="1"/>
      <c r="BB76" s="1"/>
      <c r="BC76" s="1"/>
      <c r="BD76" s="1"/>
      <c r="BE76" s="1"/>
      <c r="BF76" s="1"/>
      <c r="BG76" s="1"/>
      <c r="BH76" s="1"/>
      <c r="BI76" s="1"/>
      <c r="BJ76" s="1"/>
      <c r="BK76" s="1"/>
      <c r="BL76" s="1"/>
      <c r="BM76" s="1"/>
      <c r="BN76" s="1"/>
      <c r="BO76" s="1"/>
      <c r="BP76" s="1"/>
      <c r="BQ76" s="1"/>
      <c r="BR76" s="1"/>
      <c r="BS76" s="1"/>
      <c r="BT76" s="1"/>
      <c r="BU76" s="1"/>
      <c r="BV76" s="1"/>
      <c r="BW76" s="1"/>
      <c r="BX76" s="1"/>
      <c r="BY76" s="1"/>
    </row>
    <row r="77" spans="1:77" ht="60.75" customHeight="1">
      <c r="A77" s="144">
        <v>1</v>
      </c>
      <c r="B77" s="253"/>
      <c r="C77" s="183"/>
      <c r="D77" s="184"/>
      <c r="E77" s="31"/>
      <c r="F77" s="234"/>
      <c r="G77" s="183"/>
      <c r="H77" s="184"/>
      <c r="I77" s="230"/>
      <c r="J77" s="183"/>
      <c r="K77" s="183"/>
      <c r="L77" s="183"/>
      <c r="M77" s="184"/>
      <c r="N77" s="234"/>
      <c r="O77" s="184"/>
      <c r="P77" s="234"/>
      <c r="Q77" s="184"/>
      <c r="R77" s="234"/>
      <c r="S77" s="184"/>
      <c r="T77" s="234"/>
      <c r="U77" s="184"/>
      <c r="V77" s="145">
        <f t="shared" ref="V77:V106" si="9">IF(W77&gt;0.8,5,IF(W77&gt;0.6,4,IF(W77&gt;0.4,3,IF(W77&gt;0.2,2,1))))</f>
        <v>5</v>
      </c>
      <c r="W77" s="235" t="str">
        <f>IF(OR(T77="Ambos",T77="Probabilidad"),V59-(V59*AD77),V59)</f>
        <v/>
      </c>
      <c r="X77" s="184"/>
      <c r="Y77" s="145">
        <f t="shared" ref="Y77:Y106" si="10">IF(Z77&gt;0.8,5,IF(Z77&gt;0.6,4,IF(Z77&gt;0.4,3,IF(Z77&gt;0.2,2,1))))</f>
        <v>5</v>
      </c>
      <c r="Z77" s="235" t="str">
        <f>IF(OR(T77="Ambos",T77="Impacto"),V69-(V69*AD77),V69)</f>
        <v/>
      </c>
      <c r="AA77" s="184"/>
      <c r="AB77" s="146">
        <f t="shared" ref="AB77:AB106" si="11">IF(R77="",0,IF(P77="Automático",0.25,IF(P77="Manual",0.15,0)))</f>
        <v>0</v>
      </c>
      <c r="AC77" s="146">
        <f t="shared" ref="AC77:AC106" si="12">IF(P77="",0,IF(R77="Preventivo",0.25,IF(R77="Detectivo",0.15,IF(R77="Correctivo",0.1,0))))</f>
        <v>0</v>
      </c>
      <c r="AD77" s="146">
        <f t="shared" ref="AD77:AD106" si="13">IF(OR(P77=0,R77=0),0,AB77+AC77)</f>
        <v>0</v>
      </c>
      <c r="AE77" s="74" t="str">
        <f>CONCATENATE(A77," ",B77," 
",A78," ",B78," 
",A79," ",B79," 
",A80," ",B80," 
",A81," ",B81," 
",A82," ",B82," 
",A83," ",B83," 
",A84," ",B84," 
",A85," ",B85," 
",A86," ",B86," 
",A87," ",B87," 
",A88," ",B88," 
",A89," ",B89," 
",A90," ",B90," 
",A91," ",B91," 
",A92," ",B92," 
",A93," ",B93," 
",A94," ",B94," 
",A95," ",B95," 
",A96," ",B96," 
",A97," ",B97," 
",A98," ",B98," 
",A99," ",B99," 
",A100," ",B100," 
",A101," ",B101," 
",A102," ",B102," 
",A103," ",B103," 
",A104," ",B104," 
",A105," ",B105," 
",A106," ",B106,)</f>
        <v xml:space="preserve">1  
 </v>
      </c>
      <c r="AF77" s="74" t="str">
        <f>CONCATENATE(A77," ",E77," 
",A78," ",E78," 
",A79," ",E79," 
",A80," ",E80," 
",A81," ",E81," 
",A82," ",E82," 
",A83," ",E83," 
",A84," ",E84," 
",A85," ",E85," 
",A86," ",E86," 
",A87," ",E87," 
",A88," ",E88," 
",A89," ",E89," 
",A90," ",E90," 
",A91," ",E91," 
",A92," ",E92," 
",A93," ",E93," 
",A94," ",E94," 
",A95," ",E95," 
",A96," ",E96," 
",A97," ",E97," 
",A98," ",E98," 
",A99," ",E99," 
",A100," ",E100," 
",A101," ",E101," 
",A102," ",E102," 
",A103," ",E103," 
",A104," ",E104," 
",A105," ",E105," 
",A106," ",E106,)</f>
        <v xml:space="preserve">1  
 </v>
      </c>
      <c r="AG77" s="74" t="str">
        <f>CONCATENATE(A77," ",F77," 
",A78," ",F78," 
",A79," ",F79," 
",A80," ",F80," 
",A81," ",F81," 
",A82," ",F82," 
",A83," ",F83," 
",A84," ",F84," 
",A85," ",F85," 
",A86," ",F86," 
",A87," ",F87," 
",A88," ",F88," 
",A89," ",F89," 
",A90," ",F90," 
",A91," ",F91," 
",A92," ",F92," 
",A93," ",F93," 
",A94," ",F94," 
",A95," ",F95," 
",A96," ",F96," 
",A97," ",F97," 
",A98," ",F98," 
",A99," ",F99," 
",A100," ",F100," 
",A101," ",F101," 
",A102," ",F102," 
",A103," ",F103," 
",A104," ",F104," 
",A105," ",F105," 
",A106," ",F106,)</f>
        <v xml:space="preserve">1  
 </v>
      </c>
      <c r="AH77" s="74" t="str">
        <f>CONCATENATE(A77," ",I77," 
",A78," ",I78," 
",A79," ",I79," 
",A80," ",I80," 
",A81," ",I81," 
",A82," ",I82," 
",A83," ",I83," 
",A84," ",I84," 
",A85," ",I85," 
",A86," ",I86," 
",A87," ",I87," 
",A88," ",I88," 
",A89," ",I89," 
",A90," ",I90," 
",A91," ",I91," 
",A92," ",I92," 
",A93," ",I93," 
",A94," ",I94," 
",A95," ",I95," 
",A96," ",I96," 
",A97," ",I97," 
",A98," ",I98," 
",A99," ",I99," 
",A100," ",I100," 
",A101," ",I101," 
",A102," ",I102," 
",A103," ",I103," 
",A104," ",I104," 
",A105," ",I105," 
",A106," ",I106,)</f>
        <v xml:space="preserve">1  
 </v>
      </c>
      <c r="AI77" s="74" t="str">
        <f>CONCATENATE(A77," ",N77," 
",A78," ",N78," 
",A79," ",N79," 
",A80," ",N80," 
",A81," ",N81," 
",A82," ",N82," 
",A83," ",N83," 
",A84," ",N84," 
",A85," ",N85," 
",A86," ",N86," 
",A87," ",N87," 
",A88," ",N88," 
",A89," ",N89," 
",A90," ",N90," 
",A91," ",N91," 
",A92," ",N92," 
",A93," ",N93," 
",A94," ",N94," 
",A95," ",N95," 
",A96," ",N96," 
",A97," ",N97," 
",A98," ",N98," 
",A99," ",N99," 
",A100," ",N100," 
",A101," ",N101," 
",A102," ",N102," 
",A103," ",N103," 
",A104," ",N104," 
",A105," ",N105," 
",A106," ",N106,)</f>
        <v xml:space="preserve">1  
 </v>
      </c>
      <c r="AJ77" s="74" t="str">
        <f>CONCATENATE(A77," ",P77," 
",A78," ",P78," 
",A79," ",P79," 
",A80," ",P80," 
",A81," ",P81," 
",A82," ",P82," 
",A83," ",P83," 
",A84," ",P84," 
",A85," ",P85," 
",A86," ",P86," 
",A87," ",P87," 
",A88," ",P88," 
",A89," ",P89," 
",A90," ",P90," 
",A91," ",P91," 
",A92," ",P92," 
",A93," ",P93," 
",A94," ",P94," 
",A95," ",P95," 
",A96," ",P96," 
",A97," ",P97," 
",A98," ",P98," 
",A99," ",P99," 
",A100," ",P100," 
",A101," ",P101," 
",A102," ",P102," 
",A103," ",P103," 
",A104," ",P104," 
",A105," ",P105," 
",A106," ",P106,)</f>
        <v xml:space="preserve">1  
 </v>
      </c>
      <c r="AK77" s="74" t="str">
        <f>CONCATENATE(A77," ",R77," 
",A78," ",R78," 
",A79," ",R79," 
",A80," ",R80," 
",A81," ",R81," 
",A82," ",R82," 
",A83," ",R83," 
",A84," ",R84," 
",A85," ",R85," 
",A86," ",R86," 
",A87," ",R87," 
",A88," ",R88," 
",A89," ",R89," 
",A90," ",R90," 
",A91," ",R91," 
",A92," ",R92," 
",A93," ",R93," 
",A94," ",R94," 
",A95," ",R95," 
",A96," ",R96," 
",A97," ",R97," 
",A98," ",R98," 
",A99," ",R99," 
",A100," ",R100," 
",A101," ",R101," 
",A102," ",R102," 
",A103," ",R103," 
",A104," ",R104," 
",A105," ",R105," 
",A106," ",R106,)</f>
        <v xml:space="preserve">1  
 </v>
      </c>
      <c r="AL77" s="74" t="str">
        <f>CONCATENATE(A77," ",T77," 
",A78," ",T78," 
",A79," ",T79," 
",A80," ",T80," 
",A81," ",T81," 
",A82," ",T82," 
",A83," ",T83," 
",A84," ",T84," 
",A85," ",T85," 
",A86," ",T86," 
",A87," ",T87," 
",A88," ",T88," 
",A89," ",T89," 
",A90," ",T90," 
",A91," ",T91," 
",A92," ",T92," 
",A93," ",T93," 
",A94," ",T94," 
",A95," ",T95," 
",A96," ",T96," 
",A97," ",T97," 
",A98," ",T98," 
",A99," ",T99," 
",A100," ",T100," 
",A101," ",T101," 
",A102," ",T102," 
",A103," ",T103," 
",A104," ",T104," 
",A105," ",T105," 
",A106," ",T106,)</f>
        <v xml:space="preserve">1  
 </v>
      </c>
      <c r="AM77" s="147"/>
      <c r="AN77" s="147"/>
      <c r="AO77" s="148"/>
      <c r="AP77" s="71">
        <f t="shared" ref="AP77:AP96" si="14">A10</f>
        <v>1</v>
      </c>
      <c r="AQ77" s="72" t="str">
        <f t="shared" ref="AQ77:AQ96" si="15">IF(B10="","",B10)</f>
        <v/>
      </c>
      <c r="AR77" s="1"/>
      <c r="AS77" s="1"/>
      <c r="AT77" s="1"/>
      <c r="AU77" s="1"/>
      <c r="AV77" s="1"/>
      <c r="AW77" s="1"/>
      <c r="AX77" s="1"/>
      <c r="AY77" s="1"/>
      <c r="AZ77" s="1"/>
      <c r="BA77" s="1"/>
      <c r="BB77" s="1"/>
      <c r="BC77" s="1"/>
      <c r="BD77" s="1"/>
      <c r="BE77" s="1"/>
      <c r="BF77" s="1"/>
      <c r="BG77" s="1"/>
      <c r="BH77" s="1"/>
      <c r="BI77" s="1"/>
      <c r="BJ77" s="1"/>
      <c r="BK77" s="1"/>
      <c r="BL77" s="1"/>
      <c r="BM77" s="1"/>
      <c r="BN77" s="1"/>
      <c r="BO77" s="1"/>
      <c r="BP77" s="1"/>
      <c r="BQ77" s="1"/>
      <c r="BR77" s="1"/>
      <c r="BS77" s="1"/>
      <c r="BT77" s="1"/>
      <c r="BU77" s="1"/>
      <c r="BV77" s="1"/>
      <c r="BW77" s="1"/>
      <c r="BX77" s="1"/>
      <c r="BY77" s="1"/>
    </row>
    <row r="78" spans="1:77" ht="60.75" customHeight="1">
      <c r="A78" s="29" t="str">
        <f t="shared" ref="A78:A106" si="16">IF(B78="","",A77+1)</f>
        <v/>
      </c>
      <c r="B78" s="253"/>
      <c r="C78" s="183"/>
      <c r="D78" s="184"/>
      <c r="E78" s="31"/>
      <c r="F78" s="234"/>
      <c r="G78" s="183"/>
      <c r="H78" s="184"/>
      <c r="I78" s="230"/>
      <c r="J78" s="183"/>
      <c r="K78" s="183"/>
      <c r="L78" s="183"/>
      <c r="M78" s="184"/>
      <c r="N78" s="234"/>
      <c r="O78" s="184"/>
      <c r="P78" s="234"/>
      <c r="Q78" s="184"/>
      <c r="R78" s="234"/>
      <c r="S78" s="184"/>
      <c r="T78" s="234"/>
      <c r="U78" s="184"/>
      <c r="V78" s="145">
        <f t="shared" si="9"/>
        <v>5</v>
      </c>
      <c r="W78" s="235" t="str">
        <f t="shared" ref="W78:W106" si="17">IF(OR(T78="Ambos",T78="Probabilidad"),W77-(W77*AD78),W77)</f>
        <v/>
      </c>
      <c r="X78" s="184"/>
      <c r="Y78" s="145">
        <f t="shared" si="10"/>
        <v>5</v>
      </c>
      <c r="Z78" s="235" t="str">
        <f t="shared" ref="Z78:Z106" si="18">IF(OR(T78="Ambos",T78="Impacto"),Z77-(Z77*AD78),Z77)</f>
        <v/>
      </c>
      <c r="AA78" s="184"/>
      <c r="AB78" s="149">
        <f t="shared" si="11"/>
        <v>0</v>
      </c>
      <c r="AC78" s="149">
        <f t="shared" si="12"/>
        <v>0</v>
      </c>
      <c r="AD78" s="149">
        <f t="shared" si="13"/>
        <v>0</v>
      </c>
      <c r="AE78" s="74"/>
      <c r="AF78" s="74"/>
      <c r="AG78" s="74"/>
      <c r="AH78" s="74"/>
      <c r="AI78" s="74"/>
      <c r="AJ78" s="74"/>
      <c r="AK78" s="74"/>
      <c r="AL78" s="74"/>
      <c r="AM78" s="147"/>
      <c r="AN78" s="147"/>
      <c r="AO78" s="148"/>
      <c r="AP78" s="71" t="str">
        <f t="shared" si="14"/>
        <v/>
      </c>
      <c r="AQ78" s="72" t="str">
        <f t="shared" si="15"/>
        <v/>
      </c>
      <c r="AR78" s="1"/>
      <c r="AS78" s="1"/>
      <c r="AT78" s="1"/>
      <c r="AU78" s="1"/>
      <c r="AV78" s="1"/>
      <c r="AW78" s="1"/>
      <c r="AX78" s="1"/>
      <c r="AY78" s="1"/>
      <c r="AZ78" s="1"/>
      <c r="BA78" s="1"/>
      <c r="BB78" s="1"/>
      <c r="BC78" s="1"/>
      <c r="BD78" s="1"/>
      <c r="BE78" s="1"/>
      <c r="BF78" s="1"/>
      <c r="BG78" s="1"/>
      <c r="BH78" s="1"/>
      <c r="BI78" s="1"/>
      <c r="BJ78" s="1"/>
      <c r="BK78" s="1"/>
      <c r="BL78" s="1"/>
      <c r="BM78" s="1"/>
      <c r="BN78" s="1"/>
      <c r="BO78" s="1"/>
      <c r="BP78" s="1"/>
      <c r="BQ78" s="1"/>
      <c r="BR78" s="1"/>
      <c r="BS78" s="1"/>
      <c r="BT78" s="1"/>
      <c r="BU78" s="1"/>
      <c r="BV78" s="1"/>
      <c r="BW78" s="1"/>
      <c r="BX78" s="1"/>
      <c r="BY78" s="1"/>
    </row>
    <row r="79" spans="1:77" ht="60.75" customHeight="1">
      <c r="A79" s="29" t="str">
        <f t="shared" si="16"/>
        <v/>
      </c>
      <c r="B79" s="251"/>
      <c r="C79" s="183"/>
      <c r="D79" s="183"/>
      <c r="E79" s="31"/>
      <c r="F79" s="234"/>
      <c r="G79" s="183"/>
      <c r="H79" s="184"/>
      <c r="I79" s="230"/>
      <c r="J79" s="183"/>
      <c r="K79" s="183"/>
      <c r="L79" s="183"/>
      <c r="M79" s="184"/>
      <c r="N79" s="234"/>
      <c r="O79" s="184"/>
      <c r="P79" s="234"/>
      <c r="Q79" s="184"/>
      <c r="R79" s="234"/>
      <c r="S79" s="184"/>
      <c r="T79" s="234"/>
      <c r="U79" s="184"/>
      <c r="V79" s="145">
        <f t="shared" si="9"/>
        <v>5</v>
      </c>
      <c r="W79" s="235" t="str">
        <f t="shared" si="17"/>
        <v/>
      </c>
      <c r="X79" s="184"/>
      <c r="Y79" s="145">
        <f t="shared" si="10"/>
        <v>5</v>
      </c>
      <c r="Z79" s="235" t="str">
        <f t="shared" si="18"/>
        <v/>
      </c>
      <c r="AA79" s="184"/>
      <c r="AB79" s="149">
        <f t="shared" si="11"/>
        <v>0</v>
      </c>
      <c r="AC79" s="149">
        <f t="shared" si="12"/>
        <v>0</v>
      </c>
      <c r="AD79" s="149">
        <f t="shared" si="13"/>
        <v>0</v>
      </c>
      <c r="AE79" s="74"/>
      <c r="AF79" s="74"/>
      <c r="AG79" s="74"/>
      <c r="AH79" s="74"/>
      <c r="AI79" s="74"/>
      <c r="AJ79" s="74"/>
      <c r="AK79" s="74"/>
      <c r="AL79" s="74"/>
      <c r="AM79" s="147"/>
      <c r="AN79" s="147"/>
      <c r="AO79" s="148"/>
      <c r="AP79" s="71" t="str">
        <f t="shared" si="14"/>
        <v/>
      </c>
      <c r="AQ79" s="72" t="str">
        <f t="shared" si="15"/>
        <v/>
      </c>
      <c r="AR79" s="1"/>
      <c r="AS79" s="1"/>
      <c r="AT79" s="1"/>
      <c r="AU79" s="1"/>
      <c r="AV79" s="1"/>
      <c r="AW79" s="1"/>
      <c r="AX79" s="1"/>
      <c r="AY79" s="1"/>
      <c r="AZ79" s="47"/>
      <c r="BA79" s="47"/>
      <c r="BB79" s="47"/>
      <c r="BC79" s="47"/>
      <c r="BD79" s="150"/>
      <c r="BE79" s="1"/>
      <c r="BF79" s="1"/>
      <c r="BG79" s="1"/>
      <c r="BH79" s="1"/>
      <c r="BI79" s="1"/>
      <c r="BJ79" s="1"/>
      <c r="BK79" s="1"/>
      <c r="BL79" s="1"/>
      <c r="BM79" s="1"/>
      <c r="BN79" s="1"/>
      <c r="BO79" s="1"/>
      <c r="BP79" s="1"/>
      <c r="BQ79" s="47"/>
      <c r="BR79" s="47"/>
      <c r="BS79" s="47"/>
      <c r="BT79" s="47"/>
      <c r="BU79" s="150"/>
      <c r="BV79" s="1"/>
      <c r="BW79" s="1"/>
      <c r="BX79" s="1"/>
      <c r="BY79" s="1"/>
    </row>
    <row r="80" spans="1:77" ht="60.75" customHeight="1">
      <c r="A80" s="29" t="str">
        <f t="shared" si="16"/>
        <v/>
      </c>
      <c r="B80" s="440"/>
      <c r="C80" s="183"/>
      <c r="D80" s="183"/>
      <c r="E80" s="181"/>
      <c r="F80" s="440"/>
      <c r="G80" s="183"/>
      <c r="H80" s="184"/>
      <c r="I80" s="230"/>
      <c r="J80" s="183"/>
      <c r="K80" s="183"/>
      <c r="L80" s="183"/>
      <c r="M80" s="184"/>
      <c r="N80" s="234"/>
      <c r="O80" s="184"/>
      <c r="P80" s="234"/>
      <c r="Q80" s="184"/>
      <c r="R80" s="234"/>
      <c r="S80" s="184"/>
      <c r="T80" s="234"/>
      <c r="U80" s="184"/>
      <c r="V80" s="145">
        <f t="shared" si="9"/>
        <v>5</v>
      </c>
      <c r="W80" s="235" t="str">
        <f t="shared" si="17"/>
        <v/>
      </c>
      <c r="X80" s="184"/>
      <c r="Y80" s="145">
        <f t="shared" si="10"/>
        <v>5</v>
      </c>
      <c r="Z80" s="235" t="str">
        <f t="shared" si="18"/>
        <v/>
      </c>
      <c r="AA80" s="184"/>
      <c r="AB80" s="149">
        <f t="shared" si="11"/>
        <v>0</v>
      </c>
      <c r="AC80" s="149">
        <f t="shared" si="12"/>
        <v>0</v>
      </c>
      <c r="AD80" s="149">
        <f t="shared" si="13"/>
        <v>0</v>
      </c>
      <c r="AE80" s="74"/>
      <c r="AF80" s="74"/>
      <c r="AG80" s="74"/>
      <c r="AH80" s="74"/>
      <c r="AI80" s="74"/>
      <c r="AJ80" s="74"/>
      <c r="AK80" s="74"/>
      <c r="AL80" s="74"/>
      <c r="AM80" s="147"/>
      <c r="AN80" s="147"/>
      <c r="AO80" s="148"/>
      <c r="AP80" s="71" t="str">
        <f t="shared" si="14"/>
        <v/>
      </c>
      <c r="AQ80" s="72" t="str">
        <f t="shared" si="15"/>
        <v/>
      </c>
      <c r="AR80" s="1"/>
      <c r="AS80" s="1"/>
      <c r="AT80" s="1"/>
      <c r="AU80" s="1"/>
      <c r="AV80" s="1"/>
      <c r="AW80" s="1"/>
      <c r="AX80" s="1"/>
      <c r="AY80" s="1"/>
      <c r="AZ80" s="47"/>
      <c r="BA80" s="47"/>
      <c r="BB80" s="47"/>
      <c r="BC80" s="47"/>
      <c r="BD80" s="150"/>
      <c r="BE80" s="1"/>
      <c r="BF80" s="1"/>
      <c r="BG80" s="1"/>
      <c r="BH80" s="1"/>
      <c r="BI80" s="1"/>
      <c r="BJ80" s="1"/>
      <c r="BK80" s="1"/>
      <c r="BL80" s="1"/>
      <c r="BM80" s="1"/>
      <c r="BN80" s="1"/>
      <c r="BO80" s="1"/>
      <c r="BP80" s="1"/>
      <c r="BQ80" s="47"/>
      <c r="BR80" s="47"/>
      <c r="BS80" s="47"/>
      <c r="BT80" s="47"/>
      <c r="BU80" s="150"/>
      <c r="BV80" s="1"/>
      <c r="BW80" s="1"/>
      <c r="BX80" s="1"/>
      <c r="BY80" s="1"/>
    </row>
    <row r="81" spans="1:43" ht="60.75" customHeight="1">
      <c r="A81" s="29" t="str">
        <f t="shared" si="16"/>
        <v/>
      </c>
      <c r="B81" s="440"/>
      <c r="C81" s="183"/>
      <c r="D81" s="184"/>
      <c r="E81" s="181"/>
      <c r="F81" s="440"/>
      <c r="G81" s="183"/>
      <c r="H81" s="184"/>
      <c r="I81" s="230"/>
      <c r="J81" s="183"/>
      <c r="K81" s="183"/>
      <c r="L81" s="183"/>
      <c r="M81" s="184"/>
      <c r="N81" s="234"/>
      <c r="O81" s="184"/>
      <c r="P81" s="234"/>
      <c r="Q81" s="184"/>
      <c r="R81" s="234"/>
      <c r="S81" s="184"/>
      <c r="T81" s="234"/>
      <c r="U81" s="184"/>
      <c r="V81" s="145">
        <f t="shared" si="9"/>
        <v>5</v>
      </c>
      <c r="W81" s="235" t="str">
        <f t="shared" si="17"/>
        <v/>
      </c>
      <c r="X81" s="184"/>
      <c r="Y81" s="145">
        <f t="shared" si="10"/>
        <v>5</v>
      </c>
      <c r="Z81" s="235" t="str">
        <f t="shared" si="18"/>
        <v/>
      </c>
      <c r="AA81" s="184"/>
      <c r="AB81" s="149">
        <f t="shared" si="11"/>
        <v>0</v>
      </c>
      <c r="AC81" s="149">
        <f t="shared" si="12"/>
        <v>0</v>
      </c>
      <c r="AD81" s="149">
        <f t="shared" si="13"/>
        <v>0</v>
      </c>
      <c r="AE81" s="74"/>
      <c r="AF81" s="74"/>
      <c r="AG81" s="74"/>
      <c r="AH81" s="74"/>
      <c r="AI81" s="74"/>
      <c r="AJ81" s="74"/>
      <c r="AK81" s="74"/>
      <c r="AL81" s="74"/>
      <c r="AM81" s="147"/>
      <c r="AN81" s="147"/>
      <c r="AO81" s="148"/>
      <c r="AP81" s="71" t="str">
        <f t="shared" si="14"/>
        <v/>
      </c>
      <c r="AQ81" s="72" t="str">
        <f t="shared" si="15"/>
        <v/>
      </c>
    </row>
    <row r="82" spans="1:43" ht="10.5" customHeight="1">
      <c r="A82" s="29" t="str">
        <f t="shared" si="16"/>
        <v/>
      </c>
      <c r="B82" s="230"/>
      <c r="C82" s="183"/>
      <c r="D82" s="184"/>
      <c r="E82" s="151"/>
      <c r="F82" s="230"/>
      <c r="G82" s="183"/>
      <c r="H82" s="184"/>
      <c r="I82" s="230"/>
      <c r="J82" s="183"/>
      <c r="K82" s="183"/>
      <c r="L82" s="183"/>
      <c r="M82" s="184"/>
      <c r="N82" s="234"/>
      <c r="O82" s="184"/>
      <c r="P82" s="234"/>
      <c r="Q82" s="184"/>
      <c r="R82" s="234"/>
      <c r="S82" s="184"/>
      <c r="T82" s="234"/>
      <c r="U82" s="184"/>
      <c r="V82" s="145">
        <f t="shared" si="9"/>
        <v>5</v>
      </c>
      <c r="W82" s="235" t="str">
        <f t="shared" si="17"/>
        <v/>
      </c>
      <c r="X82" s="184"/>
      <c r="Y82" s="145">
        <f t="shared" si="10"/>
        <v>5</v>
      </c>
      <c r="Z82" s="235" t="str">
        <f t="shared" si="18"/>
        <v/>
      </c>
      <c r="AA82" s="184"/>
      <c r="AB82" s="149">
        <f t="shared" si="11"/>
        <v>0</v>
      </c>
      <c r="AC82" s="149">
        <f t="shared" si="12"/>
        <v>0</v>
      </c>
      <c r="AD82" s="149">
        <f t="shared" si="13"/>
        <v>0</v>
      </c>
      <c r="AE82" s="74"/>
      <c r="AF82" s="74"/>
      <c r="AG82" s="74"/>
      <c r="AH82" s="74"/>
      <c r="AI82" s="74"/>
      <c r="AJ82" s="74"/>
      <c r="AK82" s="74"/>
      <c r="AL82" s="74"/>
      <c r="AM82" s="147"/>
      <c r="AN82" s="147"/>
      <c r="AO82" s="148"/>
      <c r="AP82" s="71" t="str">
        <f t="shared" si="14"/>
        <v/>
      </c>
      <c r="AQ82" s="72" t="str">
        <f t="shared" si="15"/>
        <v/>
      </c>
    </row>
    <row r="83" spans="1:43" ht="10.5" customHeight="1">
      <c r="A83" s="29" t="str">
        <f t="shared" si="16"/>
        <v/>
      </c>
      <c r="B83" s="230"/>
      <c r="C83" s="183"/>
      <c r="D83" s="184"/>
      <c r="E83" s="151"/>
      <c r="F83" s="230"/>
      <c r="G83" s="183"/>
      <c r="H83" s="184"/>
      <c r="I83" s="230"/>
      <c r="J83" s="183"/>
      <c r="K83" s="183"/>
      <c r="L83" s="183"/>
      <c r="M83" s="184"/>
      <c r="N83" s="234"/>
      <c r="O83" s="184"/>
      <c r="P83" s="234"/>
      <c r="Q83" s="184"/>
      <c r="R83" s="234"/>
      <c r="S83" s="184"/>
      <c r="T83" s="234"/>
      <c r="U83" s="184"/>
      <c r="V83" s="145">
        <f t="shared" si="9"/>
        <v>5</v>
      </c>
      <c r="W83" s="235" t="str">
        <f t="shared" si="17"/>
        <v/>
      </c>
      <c r="X83" s="184"/>
      <c r="Y83" s="145">
        <f t="shared" si="10"/>
        <v>5</v>
      </c>
      <c r="Z83" s="235" t="str">
        <f t="shared" si="18"/>
        <v/>
      </c>
      <c r="AA83" s="184"/>
      <c r="AB83" s="149">
        <f t="shared" si="11"/>
        <v>0</v>
      </c>
      <c r="AC83" s="149">
        <f t="shared" si="12"/>
        <v>0</v>
      </c>
      <c r="AD83" s="149">
        <f t="shared" si="13"/>
        <v>0</v>
      </c>
      <c r="AE83" s="74"/>
      <c r="AF83" s="74"/>
      <c r="AG83" s="74"/>
      <c r="AH83" s="74"/>
      <c r="AI83" s="74"/>
      <c r="AJ83" s="74"/>
      <c r="AK83" s="74"/>
      <c r="AL83" s="74"/>
      <c r="AM83" s="147"/>
      <c r="AN83" s="147"/>
      <c r="AO83" s="148"/>
      <c r="AP83" s="71" t="str">
        <f t="shared" si="14"/>
        <v/>
      </c>
      <c r="AQ83" s="72" t="str">
        <f t="shared" si="15"/>
        <v/>
      </c>
    </row>
    <row r="84" spans="1:43" ht="10.5" customHeight="1">
      <c r="A84" s="29" t="str">
        <f t="shared" si="16"/>
        <v/>
      </c>
      <c r="B84" s="230"/>
      <c r="C84" s="183"/>
      <c r="D84" s="184"/>
      <c r="E84" s="151"/>
      <c r="F84" s="230"/>
      <c r="G84" s="183"/>
      <c r="H84" s="184"/>
      <c r="I84" s="230"/>
      <c r="J84" s="183"/>
      <c r="K84" s="183"/>
      <c r="L84" s="183"/>
      <c r="M84" s="184"/>
      <c r="N84" s="234"/>
      <c r="O84" s="184"/>
      <c r="P84" s="234"/>
      <c r="Q84" s="184"/>
      <c r="R84" s="234"/>
      <c r="S84" s="184"/>
      <c r="T84" s="234"/>
      <c r="U84" s="184"/>
      <c r="V84" s="145">
        <f t="shared" si="9"/>
        <v>5</v>
      </c>
      <c r="W84" s="235" t="str">
        <f t="shared" si="17"/>
        <v/>
      </c>
      <c r="X84" s="184"/>
      <c r="Y84" s="145">
        <f t="shared" si="10"/>
        <v>5</v>
      </c>
      <c r="Z84" s="235" t="str">
        <f t="shared" si="18"/>
        <v/>
      </c>
      <c r="AA84" s="184"/>
      <c r="AB84" s="149">
        <f t="shared" si="11"/>
        <v>0</v>
      </c>
      <c r="AC84" s="149">
        <f t="shared" si="12"/>
        <v>0</v>
      </c>
      <c r="AD84" s="149">
        <f t="shared" si="13"/>
        <v>0</v>
      </c>
      <c r="AE84" s="74"/>
      <c r="AF84" s="74"/>
      <c r="AG84" s="74"/>
      <c r="AH84" s="74"/>
      <c r="AI84" s="74"/>
      <c r="AJ84" s="74"/>
      <c r="AK84" s="74"/>
      <c r="AL84" s="74"/>
      <c r="AM84" s="147"/>
      <c r="AN84" s="147"/>
      <c r="AO84" s="148"/>
      <c r="AP84" s="71" t="str">
        <f t="shared" si="14"/>
        <v/>
      </c>
      <c r="AQ84" s="72" t="str">
        <f t="shared" si="15"/>
        <v/>
      </c>
    </row>
    <row r="85" spans="1:43" ht="10.5" customHeight="1">
      <c r="A85" s="29" t="str">
        <f t="shared" si="16"/>
        <v/>
      </c>
      <c r="B85" s="230"/>
      <c r="C85" s="183"/>
      <c r="D85" s="184"/>
      <c r="E85" s="151"/>
      <c r="F85" s="230"/>
      <c r="G85" s="183"/>
      <c r="H85" s="184"/>
      <c r="I85" s="230"/>
      <c r="J85" s="183"/>
      <c r="K85" s="183"/>
      <c r="L85" s="183"/>
      <c r="M85" s="184"/>
      <c r="N85" s="234"/>
      <c r="O85" s="184"/>
      <c r="P85" s="234"/>
      <c r="Q85" s="184"/>
      <c r="R85" s="234"/>
      <c r="S85" s="184"/>
      <c r="T85" s="234"/>
      <c r="U85" s="184"/>
      <c r="V85" s="145">
        <f t="shared" si="9"/>
        <v>5</v>
      </c>
      <c r="W85" s="235" t="str">
        <f t="shared" si="17"/>
        <v/>
      </c>
      <c r="X85" s="184"/>
      <c r="Y85" s="145">
        <f t="shared" si="10"/>
        <v>5</v>
      </c>
      <c r="Z85" s="235" t="str">
        <f t="shared" si="18"/>
        <v/>
      </c>
      <c r="AA85" s="184"/>
      <c r="AB85" s="149">
        <f t="shared" si="11"/>
        <v>0</v>
      </c>
      <c r="AC85" s="149">
        <f t="shared" si="12"/>
        <v>0</v>
      </c>
      <c r="AD85" s="149">
        <f t="shared" si="13"/>
        <v>0</v>
      </c>
      <c r="AE85" s="74"/>
      <c r="AF85" s="74"/>
      <c r="AG85" s="74"/>
      <c r="AH85" s="74"/>
      <c r="AI85" s="74"/>
      <c r="AJ85" s="74"/>
      <c r="AK85" s="74"/>
      <c r="AL85" s="74"/>
      <c r="AM85" s="147"/>
      <c r="AN85" s="147"/>
      <c r="AO85" s="148"/>
      <c r="AP85" s="71" t="str">
        <f t="shared" si="14"/>
        <v/>
      </c>
      <c r="AQ85" s="72" t="str">
        <f t="shared" si="15"/>
        <v/>
      </c>
    </row>
    <row r="86" spans="1:43" ht="10.5" customHeight="1">
      <c r="A86" s="29" t="str">
        <f t="shared" si="16"/>
        <v/>
      </c>
      <c r="B86" s="230"/>
      <c r="C86" s="183"/>
      <c r="D86" s="184"/>
      <c r="E86" s="151"/>
      <c r="F86" s="230"/>
      <c r="G86" s="183"/>
      <c r="H86" s="184"/>
      <c r="I86" s="230"/>
      <c r="J86" s="183"/>
      <c r="K86" s="183"/>
      <c r="L86" s="183"/>
      <c r="M86" s="184"/>
      <c r="N86" s="234"/>
      <c r="O86" s="184"/>
      <c r="P86" s="234"/>
      <c r="Q86" s="184"/>
      <c r="R86" s="234"/>
      <c r="S86" s="184"/>
      <c r="T86" s="234"/>
      <c r="U86" s="184"/>
      <c r="V86" s="145">
        <f t="shared" si="9"/>
        <v>5</v>
      </c>
      <c r="W86" s="235" t="str">
        <f t="shared" si="17"/>
        <v/>
      </c>
      <c r="X86" s="184"/>
      <c r="Y86" s="145">
        <f t="shared" si="10"/>
        <v>5</v>
      </c>
      <c r="Z86" s="235" t="str">
        <f t="shared" si="18"/>
        <v/>
      </c>
      <c r="AA86" s="184"/>
      <c r="AB86" s="149">
        <f t="shared" si="11"/>
        <v>0</v>
      </c>
      <c r="AC86" s="149">
        <f t="shared" si="12"/>
        <v>0</v>
      </c>
      <c r="AD86" s="149">
        <f t="shared" si="13"/>
        <v>0</v>
      </c>
      <c r="AE86" s="74"/>
      <c r="AF86" s="74"/>
      <c r="AG86" s="74"/>
      <c r="AH86" s="74"/>
      <c r="AI86" s="74"/>
      <c r="AJ86" s="74"/>
      <c r="AK86" s="74"/>
      <c r="AL86" s="74"/>
      <c r="AM86" s="147"/>
      <c r="AN86" s="147"/>
      <c r="AO86" s="148"/>
      <c r="AP86" s="71" t="str">
        <f t="shared" si="14"/>
        <v/>
      </c>
      <c r="AQ86" s="72" t="str">
        <f t="shared" si="15"/>
        <v/>
      </c>
    </row>
    <row r="87" spans="1:43" ht="10.5" customHeight="1">
      <c r="A87" s="29" t="str">
        <f t="shared" si="16"/>
        <v/>
      </c>
      <c r="B87" s="230"/>
      <c r="C87" s="183"/>
      <c r="D87" s="184"/>
      <c r="E87" s="151"/>
      <c r="F87" s="230"/>
      <c r="G87" s="183"/>
      <c r="H87" s="184"/>
      <c r="I87" s="230"/>
      <c r="J87" s="183"/>
      <c r="K87" s="183"/>
      <c r="L87" s="183"/>
      <c r="M87" s="184"/>
      <c r="N87" s="234"/>
      <c r="O87" s="184"/>
      <c r="P87" s="234"/>
      <c r="Q87" s="184"/>
      <c r="R87" s="234"/>
      <c r="S87" s="184"/>
      <c r="T87" s="234"/>
      <c r="U87" s="184"/>
      <c r="V87" s="145">
        <f t="shared" si="9"/>
        <v>5</v>
      </c>
      <c r="W87" s="235" t="str">
        <f t="shared" si="17"/>
        <v/>
      </c>
      <c r="X87" s="184"/>
      <c r="Y87" s="145">
        <f t="shared" si="10"/>
        <v>5</v>
      </c>
      <c r="Z87" s="235" t="str">
        <f t="shared" si="18"/>
        <v/>
      </c>
      <c r="AA87" s="184"/>
      <c r="AB87" s="149">
        <f t="shared" si="11"/>
        <v>0</v>
      </c>
      <c r="AC87" s="149">
        <f t="shared" si="12"/>
        <v>0</v>
      </c>
      <c r="AD87" s="149">
        <f t="shared" si="13"/>
        <v>0</v>
      </c>
      <c r="AE87" s="74"/>
      <c r="AF87" s="74"/>
      <c r="AG87" s="74"/>
      <c r="AH87" s="74"/>
      <c r="AI87" s="74"/>
      <c r="AJ87" s="74"/>
      <c r="AK87" s="74"/>
      <c r="AL87" s="74"/>
      <c r="AM87" s="147"/>
      <c r="AN87" s="147"/>
      <c r="AO87" s="148"/>
      <c r="AP87" s="71" t="str">
        <f t="shared" si="14"/>
        <v/>
      </c>
      <c r="AQ87" s="72" t="str">
        <f t="shared" si="15"/>
        <v/>
      </c>
    </row>
    <row r="88" spans="1:43" ht="10.5" customHeight="1">
      <c r="A88" s="29" t="str">
        <f t="shared" si="16"/>
        <v/>
      </c>
      <c r="B88" s="230"/>
      <c r="C88" s="183"/>
      <c r="D88" s="184"/>
      <c r="E88" s="151"/>
      <c r="F88" s="230"/>
      <c r="G88" s="183"/>
      <c r="H88" s="184"/>
      <c r="I88" s="230"/>
      <c r="J88" s="183"/>
      <c r="K88" s="183"/>
      <c r="L88" s="183"/>
      <c r="M88" s="184"/>
      <c r="N88" s="234"/>
      <c r="O88" s="184"/>
      <c r="P88" s="234"/>
      <c r="Q88" s="184"/>
      <c r="R88" s="234"/>
      <c r="S88" s="184"/>
      <c r="T88" s="234"/>
      <c r="U88" s="184"/>
      <c r="V88" s="145">
        <f t="shared" si="9"/>
        <v>5</v>
      </c>
      <c r="W88" s="235" t="str">
        <f t="shared" si="17"/>
        <v/>
      </c>
      <c r="X88" s="184"/>
      <c r="Y88" s="145">
        <f t="shared" si="10"/>
        <v>5</v>
      </c>
      <c r="Z88" s="235" t="str">
        <f t="shared" si="18"/>
        <v/>
      </c>
      <c r="AA88" s="184"/>
      <c r="AB88" s="149">
        <f t="shared" si="11"/>
        <v>0</v>
      </c>
      <c r="AC88" s="149">
        <f t="shared" si="12"/>
        <v>0</v>
      </c>
      <c r="AD88" s="149">
        <f t="shared" si="13"/>
        <v>0</v>
      </c>
      <c r="AE88" s="74"/>
      <c r="AF88" s="74"/>
      <c r="AG88" s="74"/>
      <c r="AH88" s="74"/>
      <c r="AI88" s="74"/>
      <c r="AJ88" s="74"/>
      <c r="AK88" s="74"/>
      <c r="AL88" s="74"/>
      <c r="AM88" s="147"/>
      <c r="AN88" s="147"/>
      <c r="AO88" s="148"/>
      <c r="AP88" s="71" t="str">
        <f t="shared" si="14"/>
        <v/>
      </c>
      <c r="AQ88" s="72" t="str">
        <f t="shared" si="15"/>
        <v/>
      </c>
    </row>
    <row r="89" spans="1:43" ht="10.5" customHeight="1">
      <c r="A89" s="29" t="str">
        <f t="shared" si="16"/>
        <v/>
      </c>
      <c r="B89" s="230"/>
      <c r="C89" s="183"/>
      <c r="D89" s="184"/>
      <c r="E89" s="151"/>
      <c r="F89" s="230"/>
      <c r="G89" s="183"/>
      <c r="H89" s="184"/>
      <c r="I89" s="230"/>
      <c r="J89" s="183"/>
      <c r="K89" s="183"/>
      <c r="L89" s="183"/>
      <c r="M89" s="184"/>
      <c r="N89" s="234"/>
      <c r="O89" s="184"/>
      <c r="P89" s="234"/>
      <c r="Q89" s="184"/>
      <c r="R89" s="234"/>
      <c r="S89" s="184"/>
      <c r="T89" s="234"/>
      <c r="U89" s="184"/>
      <c r="V89" s="145">
        <f t="shared" si="9"/>
        <v>5</v>
      </c>
      <c r="W89" s="235" t="str">
        <f t="shared" si="17"/>
        <v/>
      </c>
      <c r="X89" s="184"/>
      <c r="Y89" s="145">
        <f t="shared" si="10"/>
        <v>5</v>
      </c>
      <c r="Z89" s="235" t="str">
        <f t="shared" si="18"/>
        <v/>
      </c>
      <c r="AA89" s="184"/>
      <c r="AB89" s="149">
        <f t="shared" si="11"/>
        <v>0</v>
      </c>
      <c r="AC89" s="149">
        <f t="shared" si="12"/>
        <v>0</v>
      </c>
      <c r="AD89" s="149">
        <f t="shared" si="13"/>
        <v>0</v>
      </c>
      <c r="AE89" s="74"/>
      <c r="AF89" s="74"/>
      <c r="AG89" s="74"/>
      <c r="AH89" s="74"/>
      <c r="AI89" s="74"/>
      <c r="AJ89" s="74"/>
      <c r="AK89" s="74"/>
      <c r="AL89" s="74"/>
      <c r="AM89" s="147"/>
      <c r="AN89" s="147"/>
      <c r="AO89" s="148"/>
      <c r="AP89" s="71" t="str">
        <f t="shared" si="14"/>
        <v/>
      </c>
      <c r="AQ89" s="72" t="str">
        <f t="shared" si="15"/>
        <v/>
      </c>
    </row>
    <row r="90" spans="1:43" ht="10.5" customHeight="1">
      <c r="A90" s="29" t="str">
        <f t="shared" si="16"/>
        <v/>
      </c>
      <c r="B90" s="230"/>
      <c r="C90" s="183"/>
      <c r="D90" s="184"/>
      <c r="E90" s="151"/>
      <c r="F90" s="230"/>
      <c r="G90" s="183"/>
      <c r="H90" s="184"/>
      <c r="I90" s="230"/>
      <c r="J90" s="183"/>
      <c r="K90" s="183"/>
      <c r="L90" s="183"/>
      <c r="M90" s="184"/>
      <c r="N90" s="234"/>
      <c r="O90" s="184"/>
      <c r="P90" s="234"/>
      <c r="Q90" s="184"/>
      <c r="R90" s="234"/>
      <c r="S90" s="184"/>
      <c r="T90" s="234"/>
      <c r="U90" s="184"/>
      <c r="V90" s="145">
        <f t="shared" si="9"/>
        <v>5</v>
      </c>
      <c r="W90" s="235" t="str">
        <f t="shared" si="17"/>
        <v/>
      </c>
      <c r="X90" s="184"/>
      <c r="Y90" s="145">
        <f t="shared" si="10"/>
        <v>5</v>
      </c>
      <c r="Z90" s="235" t="str">
        <f t="shared" si="18"/>
        <v/>
      </c>
      <c r="AA90" s="184"/>
      <c r="AB90" s="149">
        <f t="shared" si="11"/>
        <v>0</v>
      </c>
      <c r="AC90" s="149">
        <f t="shared" si="12"/>
        <v>0</v>
      </c>
      <c r="AD90" s="149">
        <f t="shared" si="13"/>
        <v>0</v>
      </c>
      <c r="AE90" s="74"/>
      <c r="AF90" s="74"/>
      <c r="AG90" s="74"/>
      <c r="AH90" s="74"/>
      <c r="AI90" s="74"/>
      <c r="AJ90" s="74"/>
      <c r="AK90" s="74"/>
      <c r="AL90" s="74"/>
      <c r="AM90" s="147"/>
      <c r="AN90" s="147"/>
      <c r="AO90" s="148"/>
      <c r="AP90" s="71" t="str">
        <f t="shared" si="14"/>
        <v/>
      </c>
      <c r="AQ90" s="72" t="str">
        <f t="shared" si="15"/>
        <v/>
      </c>
    </row>
    <row r="91" spans="1:43" ht="10.5" customHeight="1">
      <c r="A91" s="29" t="str">
        <f t="shared" si="16"/>
        <v/>
      </c>
      <c r="B91" s="230"/>
      <c r="C91" s="183"/>
      <c r="D91" s="184"/>
      <c r="E91" s="151"/>
      <c r="F91" s="230"/>
      <c r="G91" s="183"/>
      <c r="H91" s="184"/>
      <c r="I91" s="230"/>
      <c r="J91" s="183"/>
      <c r="K91" s="183"/>
      <c r="L91" s="183"/>
      <c r="M91" s="184"/>
      <c r="N91" s="234"/>
      <c r="O91" s="184"/>
      <c r="P91" s="234"/>
      <c r="Q91" s="184"/>
      <c r="R91" s="234"/>
      <c r="S91" s="184"/>
      <c r="T91" s="234"/>
      <c r="U91" s="184"/>
      <c r="V91" s="145">
        <f t="shared" si="9"/>
        <v>5</v>
      </c>
      <c r="W91" s="235" t="str">
        <f t="shared" si="17"/>
        <v/>
      </c>
      <c r="X91" s="184"/>
      <c r="Y91" s="145">
        <f t="shared" si="10"/>
        <v>5</v>
      </c>
      <c r="Z91" s="235" t="str">
        <f t="shared" si="18"/>
        <v/>
      </c>
      <c r="AA91" s="184"/>
      <c r="AB91" s="149">
        <f t="shared" si="11"/>
        <v>0</v>
      </c>
      <c r="AC91" s="149">
        <f t="shared" si="12"/>
        <v>0</v>
      </c>
      <c r="AD91" s="149">
        <f t="shared" si="13"/>
        <v>0</v>
      </c>
      <c r="AE91" s="74"/>
      <c r="AF91" s="74"/>
      <c r="AG91" s="74"/>
      <c r="AH91" s="74"/>
      <c r="AI91" s="74"/>
      <c r="AJ91" s="74"/>
      <c r="AK91" s="74"/>
      <c r="AL91" s="74"/>
      <c r="AM91" s="147"/>
      <c r="AN91" s="147"/>
      <c r="AO91" s="148"/>
      <c r="AP91" s="71" t="str">
        <f t="shared" si="14"/>
        <v/>
      </c>
      <c r="AQ91" s="72" t="str">
        <f t="shared" si="15"/>
        <v/>
      </c>
    </row>
    <row r="92" spans="1:43" ht="10.5" customHeight="1">
      <c r="A92" s="29" t="str">
        <f t="shared" si="16"/>
        <v/>
      </c>
      <c r="B92" s="230"/>
      <c r="C92" s="183"/>
      <c r="D92" s="184"/>
      <c r="E92" s="151"/>
      <c r="F92" s="230"/>
      <c r="G92" s="183"/>
      <c r="H92" s="184"/>
      <c r="I92" s="230"/>
      <c r="J92" s="183"/>
      <c r="K92" s="183"/>
      <c r="L92" s="183"/>
      <c r="M92" s="184"/>
      <c r="N92" s="234"/>
      <c r="O92" s="184"/>
      <c r="P92" s="234"/>
      <c r="Q92" s="184"/>
      <c r="R92" s="234"/>
      <c r="S92" s="184"/>
      <c r="T92" s="234"/>
      <c r="U92" s="184"/>
      <c r="V92" s="145">
        <f t="shared" si="9"/>
        <v>5</v>
      </c>
      <c r="W92" s="235" t="str">
        <f t="shared" si="17"/>
        <v/>
      </c>
      <c r="X92" s="184"/>
      <c r="Y92" s="145">
        <f t="shared" si="10"/>
        <v>5</v>
      </c>
      <c r="Z92" s="235" t="str">
        <f t="shared" si="18"/>
        <v/>
      </c>
      <c r="AA92" s="184"/>
      <c r="AB92" s="149">
        <f t="shared" si="11"/>
        <v>0</v>
      </c>
      <c r="AC92" s="149">
        <f t="shared" si="12"/>
        <v>0</v>
      </c>
      <c r="AD92" s="149">
        <f t="shared" si="13"/>
        <v>0</v>
      </c>
      <c r="AE92" s="74"/>
      <c r="AF92" s="74"/>
      <c r="AG92" s="74"/>
      <c r="AH92" s="74"/>
      <c r="AI92" s="74"/>
      <c r="AJ92" s="74"/>
      <c r="AK92" s="74"/>
      <c r="AL92" s="74"/>
      <c r="AM92" s="147"/>
      <c r="AN92" s="147"/>
      <c r="AO92" s="148"/>
      <c r="AP92" s="71" t="str">
        <f t="shared" si="14"/>
        <v/>
      </c>
      <c r="AQ92" s="72" t="str">
        <f t="shared" si="15"/>
        <v/>
      </c>
    </row>
    <row r="93" spans="1:43" ht="10.5" customHeight="1">
      <c r="A93" s="29" t="str">
        <f t="shared" si="16"/>
        <v/>
      </c>
      <c r="B93" s="230"/>
      <c r="C93" s="183"/>
      <c r="D93" s="184"/>
      <c r="E93" s="151"/>
      <c r="F93" s="230"/>
      <c r="G93" s="183"/>
      <c r="H93" s="184"/>
      <c r="I93" s="230"/>
      <c r="J93" s="183"/>
      <c r="K93" s="183"/>
      <c r="L93" s="183"/>
      <c r="M93" s="184"/>
      <c r="N93" s="234"/>
      <c r="O93" s="184"/>
      <c r="P93" s="234"/>
      <c r="Q93" s="184"/>
      <c r="R93" s="234"/>
      <c r="S93" s="184"/>
      <c r="T93" s="234"/>
      <c r="U93" s="184"/>
      <c r="V93" s="145">
        <f t="shared" si="9"/>
        <v>5</v>
      </c>
      <c r="W93" s="235" t="str">
        <f t="shared" si="17"/>
        <v/>
      </c>
      <c r="X93" s="184"/>
      <c r="Y93" s="145">
        <f t="shared" si="10"/>
        <v>5</v>
      </c>
      <c r="Z93" s="235" t="str">
        <f t="shared" si="18"/>
        <v/>
      </c>
      <c r="AA93" s="184"/>
      <c r="AB93" s="149">
        <f t="shared" si="11"/>
        <v>0</v>
      </c>
      <c r="AC93" s="149">
        <f t="shared" si="12"/>
        <v>0</v>
      </c>
      <c r="AD93" s="149">
        <f t="shared" si="13"/>
        <v>0</v>
      </c>
      <c r="AE93" s="74"/>
      <c r="AF93" s="74"/>
      <c r="AG93" s="74"/>
      <c r="AH93" s="74"/>
      <c r="AI93" s="74"/>
      <c r="AJ93" s="74"/>
      <c r="AK93" s="74"/>
      <c r="AL93" s="74"/>
      <c r="AM93" s="147"/>
      <c r="AN93" s="147"/>
      <c r="AO93" s="148"/>
      <c r="AP93" s="71" t="str">
        <f t="shared" si="14"/>
        <v/>
      </c>
      <c r="AQ93" s="72" t="str">
        <f t="shared" si="15"/>
        <v/>
      </c>
    </row>
    <row r="94" spans="1:43" ht="10.5" customHeight="1">
      <c r="A94" s="29" t="str">
        <f t="shared" si="16"/>
        <v/>
      </c>
      <c r="B94" s="230"/>
      <c r="C94" s="183"/>
      <c r="D94" s="184"/>
      <c r="E94" s="151"/>
      <c r="F94" s="230"/>
      <c r="G94" s="183"/>
      <c r="H94" s="184"/>
      <c r="I94" s="230"/>
      <c r="J94" s="183"/>
      <c r="K94" s="183"/>
      <c r="L94" s="183"/>
      <c r="M94" s="184"/>
      <c r="N94" s="234"/>
      <c r="O94" s="184"/>
      <c r="P94" s="234"/>
      <c r="Q94" s="184"/>
      <c r="R94" s="234"/>
      <c r="S94" s="184"/>
      <c r="T94" s="234"/>
      <c r="U94" s="184"/>
      <c r="V94" s="145">
        <f t="shared" si="9"/>
        <v>5</v>
      </c>
      <c r="W94" s="235" t="str">
        <f t="shared" si="17"/>
        <v/>
      </c>
      <c r="X94" s="184"/>
      <c r="Y94" s="145">
        <f t="shared" si="10"/>
        <v>5</v>
      </c>
      <c r="Z94" s="235" t="str">
        <f t="shared" si="18"/>
        <v/>
      </c>
      <c r="AA94" s="184"/>
      <c r="AB94" s="149">
        <f t="shared" si="11"/>
        <v>0</v>
      </c>
      <c r="AC94" s="149">
        <f t="shared" si="12"/>
        <v>0</v>
      </c>
      <c r="AD94" s="149">
        <f t="shared" si="13"/>
        <v>0</v>
      </c>
      <c r="AE94" s="74"/>
      <c r="AF94" s="74"/>
      <c r="AG94" s="74"/>
      <c r="AH94" s="74"/>
      <c r="AI94" s="74"/>
      <c r="AJ94" s="74"/>
      <c r="AK94" s="74"/>
      <c r="AL94" s="74"/>
      <c r="AM94" s="147"/>
      <c r="AN94" s="147"/>
      <c r="AO94" s="148"/>
      <c r="AP94" s="71" t="str">
        <f t="shared" si="14"/>
        <v/>
      </c>
      <c r="AQ94" s="72" t="str">
        <f t="shared" si="15"/>
        <v/>
      </c>
    </row>
    <row r="95" spans="1:43" ht="10.5" customHeight="1">
      <c r="A95" s="29" t="str">
        <f t="shared" si="16"/>
        <v/>
      </c>
      <c r="B95" s="230"/>
      <c r="C95" s="183"/>
      <c r="D95" s="184"/>
      <c r="E95" s="151"/>
      <c r="F95" s="230"/>
      <c r="G95" s="183"/>
      <c r="H95" s="184"/>
      <c r="I95" s="230"/>
      <c r="J95" s="183"/>
      <c r="K95" s="183"/>
      <c r="L95" s="183"/>
      <c r="M95" s="184"/>
      <c r="N95" s="234"/>
      <c r="O95" s="184"/>
      <c r="P95" s="234"/>
      <c r="Q95" s="184"/>
      <c r="R95" s="234"/>
      <c r="S95" s="184"/>
      <c r="T95" s="234"/>
      <c r="U95" s="184"/>
      <c r="V95" s="145">
        <f t="shared" si="9"/>
        <v>5</v>
      </c>
      <c r="W95" s="235" t="str">
        <f t="shared" si="17"/>
        <v/>
      </c>
      <c r="X95" s="184"/>
      <c r="Y95" s="145">
        <f t="shared" si="10"/>
        <v>5</v>
      </c>
      <c r="Z95" s="235" t="str">
        <f t="shared" si="18"/>
        <v/>
      </c>
      <c r="AA95" s="184"/>
      <c r="AB95" s="149">
        <f t="shared" si="11"/>
        <v>0</v>
      </c>
      <c r="AC95" s="149">
        <f t="shared" si="12"/>
        <v>0</v>
      </c>
      <c r="AD95" s="149">
        <f t="shared" si="13"/>
        <v>0</v>
      </c>
      <c r="AE95" s="74"/>
      <c r="AF95" s="74"/>
      <c r="AG95" s="74"/>
      <c r="AH95" s="74"/>
      <c r="AI95" s="74"/>
      <c r="AJ95" s="74"/>
      <c r="AK95" s="74"/>
      <c r="AL95" s="74"/>
      <c r="AM95" s="147"/>
      <c r="AN95" s="147"/>
      <c r="AO95" s="148"/>
      <c r="AP95" s="71" t="str">
        <f t="shared" si="14"/>
        <v/>
      </c>
      <c r="AQ95" s="72" t="str">
        <f t="shared" si="15"/>
        <v/>
      </c>
    </row>
    <row r="96" spans="1:43" ht="10.5" customHeight="1">
      <c r="A96" s="29" t="str">
        <f t="shared" si="16"/>
        <v/>
      </c>
      <c r="B96" s="230"/>
      <c r="C96" s="183"/>
      <c r="D96" s="184"/>
      <c r="E96" s="151"/>
      <c r="F96" s="230"/>
      <c r="G96" s="183"/>
      <c r="H96" s="184"/>
      <c r="I96" s="230"/>
      <c r="J96" s="183"/>
      <c r="K96" s="183"/>
      <c r="L96" s="183"/>
      <c r="M96" s="184"/>
      <c r="N96" s="234"/>
      <c r="O96" s="184"/>
      <c r="P96" s="234"/>
      <c r="Q96" s="184"/>
      <c r="R96" s="234"/>
      <c r="S96" s="184"/>
      <c r="T96" s="234"/>
      <c r="U96" s="184"/>
      <c r="V96" s="145">
        <f t="shared" si="9"/>
        <v>5</v>
      </c>
      <c r="W96" s="235" t="str">
        <f t="shared" si="17"/>
        <v/>
      </c>
      <c r="X96" s="184"/>
      <c r="Y96" s="145">
        <f t="shared" si="10"/>
        <v>5</v>
      </c>
      <c r="Z96" s="235" t="str">
        <f t="shared" si="18"/>
        <v/>
      </c>
      <c r="AA96" s="184"/>
      <c r="AB96" s="149">
        <f t="shared" si="11"/>
        <v>0</v>
      </c>
      <c r="AC96" s="149">
        <f t="shared" si="12"/>
        <v>0</v>
      </c>
      <c r="AD96" s="149">
        <f t="shared" si="13"/>
        <v>0</v>
      </c>
      <c r="AE96" s="74"/>
      <c r="AF96" s="74"/>
      <c r="AG96" s="74"/>
      <c r="AH96" s="74"/>
      <c r="AI96" s="74"/>
      <c r="AJ96" s="74"/>
      <c r="AK96" s="74"/>
      <c r="AL96" s="74"/>
      <c r="AM96" s="147"/>
      <c r="AN96" s="147"/>
      <c r="AO96" s="148"/>
      <c r="AP96" s="71" t="str">
        <f t="shared" si="14"/>
        <v/>
      </c>
      <c r="AQ96" s="72" t="str">
        <f t="shared" si="15"/>
        <v/>
      </c>
    </row>
    <row r="97" spans="1:38" ht="10.5" customHeight="1">
      <c r="A97" s="29" t="str">
        <f t="shared" si="16"/>
        <v/>
      </c>
      <c r="B97" s="230"/>
      <c r="C97" s="183"/>
      <c r="D97" s="184"/>
      <c r="E97" s="151"/>
      <c r="F97" s="230"/>
      <c r="G97" s="183"/>
      <c r="H97" s="184"/>
      <c r="I97" s="230"/>
      <c r="J97" s="183"/>
      <c r="K97" s="183"/>
      <c r="L97" s="183"/>
      <c r="M97" s="184"/>
      <c r="N97" s="234"/>
      <c r="O97" s="184"/>
      <c r="P97" s="234"/>
      <c r="Q97" s="184"/>
      <c r="R97" s="234"/>
      <c r="S97" s="184"/>
      <c r="T97" s="234"/>
      <c r="U97" s="184"/>
      <c r="V97" s="145">
        <f t="shared" si="9"/>
        <v>5</v>
      </c>
      <c r="W97" s="235" t="str">
        <f t="shared" si="17"/>
        <v/>
      </c>
      <c r="X97" s="184"/>
      <c r="Y97" s="145">
        <f t="shared" si="10"/>
        <v>5</v>
      </c>
      <c r="Z97" s="235" t="str">
        <f t="shared" si="18"/>
        <v/>
      </c>
      <c r="AA97" s="184"/>
      <c r="AB97" s="149">
        <f t="shared" si="11"/>
        <v>0</v>
      </c>
      <c r="AC97" s="149">
        <f t="shared" si="12"/>
        <v>0</v>
      </c>
      <c r="AD97" s="149">
        <f t="shared" si="13"/>
        <v>0</v>
      </c>
      <c r="AE97" s="74"/>
      <c r="AF97" s="74"/>
      <c r="AG97" s="74"/>
      <c r="AH97" s="74"/>
      <c r="AI97" s="74"/>
      <c r="AJ97" s="74"/>
      <c r="AK97" s="74"/>
      <c r="AL97" s="74"/>
    </row>
    <row r="98" spans="1:38" ht="10.5" customHeight="1">
      <c r="A98" s="29" t="str">
        <f t="shared" si="16"/>
        <v/>
      </c>
      <c r="B98" s="230"/>
      <c r="C98" s="183"/>
      <c r="D98" s="184"/>
      <c r="E98" s="151"/>
      <c r="F98" s="230"/>
      <c r="G98" s="183"/>
      <c r="H98" s="184"/>
      <c r="I98" s="230"/>
      <c r="J98" s="183"/>
      <c r="K98" s="183"/>
      <c r="L98" s="183"/>
      <c r="M98" s="184"/>
      <c r="N98" s="234"/>
      <c r="O98" s="184"/>
      <c r="P98" s="234"/>
      <c r="Q98" s="184"/>
      <c r="R98" s="234"/>
      <c r="S98" s="184"/>
      <c r="T98" s="234"/>
      <c r="U98" s="184"/>
      <c r="V98" s="145">
        <f t="shared" si="9"/>
        <v>5</v>
      </c>
      <c r="W98" s="235" t="str">
        <f t="shared" si="17"/>
        <v/>
      </c>
      <c r="X98" s="184"/>
      <c r="Y98" s="145">
        <f t="shared" si="10"/>
        <v>5</v>
      </c>
      <c r="Z98" s="235" t="str">
        <f t="shared" si="18"/>
        <v/>
      </c>
      <c r="AA98" s="184"/>
      <c r="AB98" s="149">
        <f t="shared" si="11"/>
        <v>0</v>
      </c>
      <c r="AC98" s="149">
        <f t="shared" si="12"/>
        <v>0</v>
      </c>
      <c r="AD98" s="149">
        <f t="shared" si="13"/>
        <v>0</v>
      </c>
      <c r="AE98" s="74"/>
      <c r="AF98" s="74"/>
      <c r="AG98" s="74"/>
      <c r="AH98" s="74"/>
      <c r="AI98" s="74"/>
      <c r="AJ98" s="74"/>
      <c r="AK98" s="74"/>
      <c r="AL98" s="74"/>
    </row>
    <row r="99" spans="1:38" ht="10.5" customHeight="1">
      <c r="A99" s="29" t="str">
        <f t="shared" si="16"/>
        <v/>
      </c>
      <c r="B99" s="230"/>
      <c r="C99" s="183"/>
      <c r="D99" s="184"/>
      <c r="E99" s="151"/>
      <c r="F99" s="230"/>
      <c r="G99" s="183"/>
      <c r="H99" s="184"/>
      <c r="I99" s="230"/>
      <c r="J99" s="183"/>
      <c r="K99" s="183"/>
      <c r="L99" s="183"/>
      <c r="M99" s="184"/>
      <c r="N99" s="234"/>
      <c r="O99" s="184"/>
      <c r="P99" s="234"/>
      <c r="Q99" s="184"/>
      <c r="R99" s="234"/>
      <c r="S99" s="184"/>
      <c r="T99" s="234"/>
      <c r="U99" s="184"/>
      <c r="V99" s="145">
        <f t="shared" si="9"/>
        <v>5</v>
      </c>
      <c r="W99" s="235" t="str">
        <f t="shared" si="17"/>
        <v/>
      </c>
      <c r="X99" s="184"/>
      <c r="Y99" s="145">
        <f t="shared" si="10"/>
        <v>5</v>
      </c>
      <c r="Z99" s="235" t="str">
        <f t="shared" si="18"/>
        <v/>
      </c>
      <c r="AA99" s="184"/>
      <c r="AB99" s="149">
        <f t="shared" si="11"/>
        <v>0</v>
      </c>
      <c r="AC99" s="149">
        <f t="shared" si="12"/>
        <v>0</v>
      </c>
      <c r="AD99" s="149">
        <f t="shared" si="13"/>
        <v>0</v>
      </c>
      <c r="AE99" s="74"/>
      <c r="AF99" s="74"/>
      <c r="AG99" s="74"/>
      <c r="AH99" s="74"/>
      <c r="AI99" s="74"/>
      <c r="AJ99" s="74"/>
      <c r="AK99" s="74"/>
      <c r="AL99" s="74"/>
    </row>
    <row r="100" spans="1:38" ht="10.5" customHeight="1">
      <c r="A100" s="29" t="str">
        <f t="shared" si="16"/>
        <v/>
      </c>
      <c r="B100" s="230"/>
      <c r="C100" s="183"/>
      <c r="D100" s="184"/>
      <c r="E100" s="151"/>
      <c r="F100" s="230"/>
      <c r="G100" s="183"/>
      <c r="H100" s="184"/>
      <c r="I100" s="230"/>
      <c r="J100" s="183"/>
      <c r="K100" s="183"/>
      <c r="L100" s="183"/>
      <c r="M100" s="184"/>
      <c r="N100" s="234"/>
      <c r="O100" s="184"/>
      <c r="P100" s="234"/>
      <c r="Q100" s="184"/>
      <c r="R100" s="234"/>
      <c r="S100" s="184"/>
      <c r="T100" s="234"/>
      <c r="U100" s="184"/>
      <c r="V100" s="145">
        <f t="shared" si="9"/>
        <v>5</v>
      </c>
      <c r="W100" s="235" t="str">
        <f t="shared" si="17"/>
        <v/>
      </c>
      <c r="X100" s="184"/>
      <c r="Y100" s="145">
        <f t="shared" si="10"/>
        <v>5</v>
      </c>
      <c r="Z100" s="235" t="str">
        <f t="shared" si="18"/>
        <v/>
      </c>
      <c r="AA100" s="184"/>
      <c r="AB100" s="149">
        <f t="shared" si="11"/>
        <v>0</v>
      </c>
      <c r="AC100" s="149">
        <f t="shared" si="12"/>
        <v>0</v>
      </c>
      <c r="AD100" s="149">
        <f t="shared" si="13"/>
        <v>0</v>
      </c>
      <c r="AE100" s="74"/>
      <c r="AF100" s="74"/>
      <c r="AG100" s="74"/>
      <c r="AH100" s="74"/>
      <c r="AI100" s="74"/>
      <c r="AJ100" s="74"/>
      <c r="AK100" s="74"/>
      <c r="AL100" s="74"/>
    </row>
    <row r="101" spans="1:38" ht="10.5" customHeight="1">
      <c r="A101" s="29" t="str">
        <f t="shared" si="16"/>
        <v/>
      </c>
      <c r="B101" s="230"/>
      <c r="C101" s="183"/>
      <c r="D101" s="184"/>
      <c r="E101" s="151"/>
      <c r="F101" s="230"/>
      <c r="G101" s="183"/>
      <c r="H101" s="184"/>
      <c r="I101" s="230"/>
      <c r="J101" s="183"/>
      <c r="K101" s="183"/>
      <c r="L101" s="183"/>
      <c r="M101" s="184"/>
      <c r="N101" s="234"/>
      <c r="O101" s="184"/>
      <c r="P101" s="234"/>
      <c r="Q101" s="184"/>
      <c r="R101" s="234"/>
      <c r="S101" s="184"/>
      <c r="T101" s="234"/>
      <c r="U101" s="184"/>
      <c r="V101" s="145">
        <f t="shared" si="9"/>
        <v>5</v>
      </c>
      <c r="W101" s="235" t="str">
        <f t="shared" si="17"/>
        <v/>
      </c>
      <c r="X101" s="184"/>
      <c r="Y101" s="145">
        <f t="shared" si="10"/>
        <v>5</v>
      </c>
      <c r="Z101" s="235" t="str">
        <f t="shared" si="18"/>
        <v/>
      </c>
      <c r="AA101" s="184"/>
      <c r="AB101" s="149">
        <f t="shared" si="11"/>
        <v>0</v>
      </c>
      <c r="AC101" s="149">
        <f t="shared" si="12"/>
        <v>0</v>
      </c>
      <c r="AD101" s="149">
        <f t="shared" si="13"/>
        <v>0</v>
      </c>
      <c r="AE101" s="74"/>
      <c r="AF101" s="74"/>
      <c r="AG101" s="74"/>
      <c r="AH101" s="74"/>
      <c r="AI101" s="74"/>
      <c r="AJ101" s="74"/>
      <c r="AK101" s="74"/>
      <c r="AL101" s="74"/>
    </row>
    <row r="102" spans="1:38" ht="10.5" customHeight="1">
      <c r="A102" s="29" t="str">
        <f t="shared" si="16"/>
        <v/>
      </c>
      <c r="B102" s="230"/>
      <c r="C102" s="183"/>
      <c r="D102" s="184"/>
      <c r="E102" s="151"/>
      <c r="F102" s="230"/>
      <c r="G102" s="183"/>
      <c r="H102" s="184"/>
      <c r="I102" s="230"/>
      <c r="J102" s="183"/>
      <c r="K102" s="183"/>
      <c r="L102" s="183"/>
      <c r="M102" s="184"/>
      <c r="N102" s="234"/>
      <c r="O102" s="184"/>
      <c r="P102" s="234"/>
      <c r="Q102" s="184"/>
      <c r="R102" s="234"/>
      <c r="S102" s="184"/>
      <c r="T102" s="234"/>
      <c r="U102" s="184"/>
      <c r="V102" s="145">
        <f t="shared" si="9"/>
        <v>5</v>
      </c>
      <c r="W102" s="235" t="str">
        <f t="shared" si="17"/>
        <v/>
      </c>
      <c r="X102" s="184"/>
      <c r="Y102" s="145">
        <f t="shared" si="10"/>
        <v>5</v>
      </c>
      <c r="Z102" s="235" t="str">
        <f t="shared" si="18"/>
        <v/>
      </c>
      <c r="AA102" s="184"/>
      <c r="AB102" s="149">
        <f t="shared" si="11"/>
        <v>0</v>
      </c>
      <c r="AC102" s="149">
        <f t="shared" si="12"/>
        <v>0</v>
      </c>
      <c r="AD102" s="149">
        <f t="shared" si="13"/>
        <v>0</v>
      </c>
      <c r="AE102" s="74"/>
      <c r="AF102" s="74"/>
      <c r="AG102" s="74"/>
      <c r="AH102" s="74"/>
      <c r="AI102" s="74"/>
      <c r="AJ102" s="74"/>
      <c r="AK102" s="74"/>
      <c r="AL102" s="74"/>
    </row>
    <row r="103" spans="1:38" ht="10.5" customHeight="1">
      <c r="A103" s="29" t="str">
        <f t="shared" si="16"/>
        <v/>
      </c>
      <c r="B103" s="230"/>
      <c r="C103" s="183"/>
      <c r="D103" s="184"/>
      <c r="E103" s="151"/>
      <c r="F103" s="230"/>
      <c r="G103" s="183"/>
      <c r="H103" s="184"/>
      <c r="I103" s="230"/>
      <c r="J103" s="183"/>
      <c r="K103" s="183"/>
      <c r="L103" s="183"/>
      <c r="M103" s="184"/>
      <c r="N103" s="234"/>
      <c r="O103" s="184"/>
      <c r="P103" s="234"/>
      <c r="Q103" s="184"/>
      <c r="R103" s="234"/>
      <c r="S103" s="184"/>
      <c r="T103" s="234"/>
      <c r="U103" s="184"/>
      <c r="V103" s="145">
        <f t="shared" si="9"/>
        <v>5</v>
      </c>
      <c r="W103" s="235" t="str">
        <f t="shared" si="17"/>
        <v/>
      </c>
      <c r="X103" s="184"/>
      <c r="Y103" s="145">
        <f t="shared" si="10"/>
        <v>5</v>
      </c>
      <c r="Z103" s="235" t="str">
        <f t="shared" si="18"/>
        <v/>
      </c>
      <c r="AA103" s="184"/>
      <c r="AB103" s="149">
        <f t="shared" si="11"/>
        <v>0</v>
      </c>
      <c r="AC103" s="149">
        <f t="shared" si="12"/>
        <v>0</v>
      </c>
      <c r="AD103" s="149">
        <f t="shared" si="13"/>
        <v>0</v>
      </c>
      <c r="AE103" s="74"/>
      <c r="AF103" s="74"/>
      <c r="AG103" s="74"/>
      <c r="AH103" s="74"/>
      <c r="AI103" s="74"/>
      <c r="AJ103" s="74"/>
      <c r="AK103" s="74"/>
      <c r="AL103" s="74"/>
    </row>
    <row r="104" spans="1:38" ht="10.5" customHeight="1">
      <c r="A104" s="29" t="str">
        <f t="shared" si="16"/>
        <v/>
      </c>
      <c r="B104" s="230"/>
      <c r="C104" s="183"/>
      <c r="D104" s="184"/>
      <c r="E104" s="151"/>
      <c r="F104" s="230"/>
      <c r="G104" s="183"/>
      <c r="H104" s="184"/>
      <c r="I104" s="230"/>
      <c r="J104" s="183"/>
      <c r="K104" s="183"/>
      <c r="L104" s="183"/>
      <c r="M104" s="184"/>
      <c r="N104" s="234"/>
      <c r="O104" s="184"/>
      <c r="P104" s="234"/>
      <c r="Q104" s="184"/>
      <c r="R104" s="234"/>
      <c r="S104" s="184"/>
      <c r="T104" s="234"/>
      <c r="U104" s="184"/>
      <c r="V104" s="145">
        <f t="shared" si="9"/>
        <v>5</v>
      </c>
      <c r="W104" s="235" t="str">
        <f t="shared" si="17"/>
        <v/>
      </c>
      <c r="X104" s="184"/>
      <c r="Y104" s="145">
        <f t="shared" si="10"/>
        <v>5</v>
      </c>
      <c r="Z104" s="235" t="str">
        <f t="shared" si="18"/>
        <v/>
      </c>
      <c r="AA104" s="184"/>
      <c r="AB104" s="149">
        <f t="shared" si="11"/>
        <v>0</v>
      </c>
      <c r="AC104" s="149">
        <f t="shared" si="12"/>
        <v>0</v>
      </c>
      <c r="AD104" s="149">
        <f t="shared" si="13"/>
        <v>0</v>
      </c>
      <c r="AE104" s="74"/>
      <c r="AF104" s="74"/>
      <c r="AG104" s="74"/>
      <c r="AH104" s="74"/>
      <c r="AI104" s="74"/>
      <c r="AJ104" s="74"/>
      <c r="AK104" s="74"/>
      <c r="AL104" s="74"/>
    </row>
    <row r="105" spans="1:38" ht="10.5" customHeight="1">
      <c r="A105" s="29" t="str">
        <f t="shared" si="16"/>
        <v/>
      </c>
      <c r="B105" s="230"/>
      <c r="C105" s="183"/>
      <c r="D105" s="184"/>
      <c r="E105" s="151"/>
      <c r="F105" s="230"/>
      <c r="G105" s="183"/>
      <c r="H105" s="184"/>
      <c r="I105" s="230"/>
      <c r="J105" s="183"/>
      <c r="K105" s="183"/>
      <c r="L105" s="183"/>
      <c r="M105" s="184"/>
      <c r="N105" s="234"/>
      <c r="O105" s="184"/>
      <c r="P105" s="234"/>
      <c r="Q105" s="184"/>
      <c r="R105" s="234"/>
      <c r="S105" s="184"/>
      <c r="T105" s="234"/>
      <c r="U105" s="184"/>
      <c r="V105" s="145">
        <f t="shared" si="9"/>
        <v>5</v>
      </c>
      <c r="W105" s="235" t="str">
        <f t="shared" si="17"/>
        <v/>
      </c>
      <c r="X105" s="184"/>
      <c r="Y105" s="145">
        <f t="shared" si="10"/>
        <v>5</v>
      </c>
      <c r="Z105" s="235" t="str">
        <f t="shared" si="18"/>
        <v/>
      </c>
      <c r="AA105" s="184"/>
      <c r="AB105" s="149">
        <f t="shared" si="11"/>
        <v>0</v>
      </c>
      <c r="AC105" s="149">
        <f t="shared" si="12"/>
        <v>0</v>
      </c>
      <c r="AD105" s="149">
        <f t="shared" si="13"/>
        <v>0</v>
      </c>
      <c r="AE105" s="74"/>
      <c r="AF105" s="74"/>
      <c r="AG105" s="74"/>
      <c r="AH105" s="74"/>
      <c r="AI105" s="74"/>
      <c r="AJ105" s="74"/>
      <c r="AK105" s="74"/>
      <c r="AL105" s="74"/>
    </row>
    <row r="106" spans="1:38" ht="10.5" customHeight="1">
      <c r="A106" s="29" t="str">
        <f t="shared" si="16"/>
        <v/>
      </c>
      <c r="B106" s="230"/>
      <c r="C106" s="183"/>
      <c r="D106" s="184"/>
      <c r="E106" s="151"/>
      <c r="F106" s="230"/>
      <c r="G106" s="183"/>
      <c r="H106" s="184"/>
      <c r="I106" s="230"/>
      <c r="J106" s="183"/>
      <c r="K106" s="183"/>
      <c r="L106" s="183"/>
      <c r="M106" s="184"/>
      <c r="N106" s="234"/>
      <c r="O106" s="184"/>
      <c r="P106" s="234"/>
      <c r="Q106" s="184"/>
      <c r="R106" s="234"/>
      <c r="S106" s="184"/>
      <c r="T106" s="234"/>
      <c r="U106" s="184"/>
      <c r="V106" s="145">
        <f t="shared" si="9"/>
        <v>5</v>
      </c>
      <c r="W106" s="235" t="str">
        <f t="shared" si="17"/>
        <v/>
      </c>
      <c r="X106" s="184"/>
      <c r="Y106" s="145">
        <f t="shared" si="10"/>
        <v>5</v>
      </c>
      <c r="Z106" s="235" t="str">
        <f t="shared" si="18"/>
        <v/>
      </c>
      <c r="AA106" s="184"/>
      <c r="AB106" s="149">
        <f t="shared" si="11"/>
        <v>0</v>
      </c>
      <c r="AC106" s="149">
        <f t="shared" si="12"/>
        <v>0</v>
      </c>
      <c r="AD106" s="149">
        <f t="shared" si="13"/>
        <v>0</v>
      </c>
      <c r="AE106" s="74"/>
      <c r="AF106" s="74"/>
      <c r="AG106" s="74"/>
      <c r="AH106" s="74"/>
      <c r="AI106" s="74"/>
      <c r="AJ106" s="74"/>
      <c r="AK106" s="74"/>
      <c r="AL106" s="74"/>
    </row>
    <row r="107" spans="1:38" ht="6" customHeight="1">
      <c r="A107" s="152"/>
      <c r="B107" s="153"/>
      <c r="C107" s="153"/>
      <c r="D107" s="153"/>
      <c r="E107" s="153"/>
      <c r="F107" s="153"/>
      <c r="G107" s="153"/>
      <c r="H107" s="153"/>
      <c r="I107" s="153"/>
      <c r="J107" s="153"/>
      <c r="K107" s="153"/>
      <c r="L107" s="153"/>
      <c r="M107" s="153"/>
      <c r="N107" s="70"/>
      <c r="O107" s="6"/>
      <c r="P107" s="6"/>
      <c r="Q107" s="6"/>
      <c r="R107" s="6"/>
      <c r="S107" s="6"/>
      <c r="T107" s="6"/>
      <c r="U107" s="6"/>
      <c r="V107" s="6"/>
      <c r="W107" s="6"/>
      <c r="X107" s="6"/>
      <c r="Y107" s="6"/>
      <c r="Z107" s="6"/>
      <c r="AA107" s="6"/>
      <c r="AB107" s="6"/>
      <c r="AC107" s="6"/>
      <c r="AD107" s="6"/>
      <c r="AE107" s="6"/>
      <c r="AF107" s="6"/>
      <c r="AG107" s="6"/>
      <c r="AH107" s="6"/>
      <c r="AI107" s="6"/>
      <c r="AJ107" s="6"/>
      <c r="AK107" s="6"/>
      <c r="AL107" s="6"/>
    </row>
    <row r="108" spans="1:38" ht="22.5" customHeight="1">
      <c r="A108" s="36"/>
      <c r="B108" s="154"/>
      <c r="C108" s="246" t="s">
        <v>338</v>
      </c>
      <c r="D108" s="247"/>
      <c r="E108" s="247"/>
      <c r="F108" s="155">
        <f>V106</f>
        <v>5</v>
      </c>
      <c r="G108" s="248" t="e">
        <f ca="1">_xludf.IFNA(VLOOKUP(F108,A53:B57,2,1),"")</f>
        <v>#NAME?</v>
      </c>
      <c r="H108" s="247"/>
      <c r="I108" s="247"/>
      <c r="J108" s="242" t="str">
        <f>W106</f>
        <v/>
      </c>
      <c r="K108" s="243"/>
      <c r="L108" s="244" t="s">
        <v>339</v>
      </c>
      <c r="M108" s="237"/>
      <c r="N108" s="237"/>
      <c r="O108" s="237"/>
      <c r="P108" s="237"/>
      <c r="Q108" s="245"/>
      <c r="R108" s="156">
        <f>Y106</f>
        <v>5</v>
      </c>
      <c r="S108" s="236" t="e">
        <f ca="1">_xludf.IFNA(VLOOKUP(R108,A63:B67,2,1),"")</f>
        <v>#NAME?</v>
      </c>
      <c r="T108" s="237"/>
      <c r="U108" s="237"/>
      <c r="V108" s="237"/>
      <c r="W108" s="238" t="str">
        <f>Z106</f>
        <v/>
      </c>
      <c r="X108" s="239"/>
      <c r="Y108" s="6"/>
      <c r="Z108" s="6"/>
      <c r="AA108" s="6"/>
      <c r="AB108" s="73" t="e">
        <f ca="1">CONCATENATE(F108," - ",G108)</f>
        <v>#NAME?</v>
      </c>
      <c r="AC108" s="73" t="e">
        <f ca="1">CONCATENATE(R108," - ",S108)</f>
        <v>#NAME?</v>
      </c>
      <c r="AD108" s="6"/>
      <c r="AE108" s="6"/>
      <c r="AF108" s="6"/>
      <c r="AG108" s="6"/>
      <c r="AH108" s="6"/>
      <c r="AI108" s="6"/>
      <c r="AJ108" s="6"/>
      <c r="AK108" s="6"/>
      <c r="AL108" s="6"/>
    </row>
    <row r="109" spans="1:38" ht="6" customHeight="1">
      <c r="A109" s="36"/>
      <c r="B109" s="153"/>
      <c r="C109" s="153"/>
      <c r="D109" s="153"/>
      <c r="E109" s="7"/>
      <c r="F109" s="6"/>
      <c r="G109" s="6"/>
      <c r="H109" s="6"/>
      <c r="I109" s="6"/>
      <c r="J109" s="6"/>
      <c r="K109" s="6"/>
      <c r="L109" s="6"/>
      <c r="M109" s="6"/>
      <c r="N109" s="6"/>
      <c r="O109" s="6"/>
      <c r="P109" s="6"/>
      <c r="Q109" s="6"/>
      <c r="R109" s="6"/>
      <c r="S109" s="6"/>
      <c r="T109" s="6"/>
      <c r="U109" s="6"/>
      <c r="V109" s="6"/>
      <c r="W109" s="6"/>
      <c r="X109" s="6"/>
      <c r="Y109" s="6"/>
      <c r="Z109" s="6"/>
      <c r="AA109" s="6"/>
      <c r="AB109" s="6"/>
      <c r="AC109" s="6"/>
      <c r="AD109" s="6"/>
      <c r="AE109" s="6"/>
      <c r="AF109" s="6"/>
      <c r="AG109" s="6"/>
      <c r="AH109" s="6"/>
      <c r="AI109" s="6"/>
      <c r="AJ109" s="6"/>
      <c r="AK109" s="6"/>
      <c r="AL109" s="6"/>
    </row>
    <row r="110" spans="1:38" ht="28.5" customHeight="1">
      <c r="A110" s="36"/>
      <c r="B110" s="153"/>
      <c r="C110" s="153"/>
      <c r="D110" s="153"/>
      <c r="E110" s="153"/>
      <c r="F110" s="153"/>
      <c r="G110" s="289" t="s">
        <v>340</v>
      </c>
      <c r="H110" s="232"/>
      <c r="I110" s="232"/>
      <c r="J110" s="232"/>
      <c r="K110" s="232"/>
      <c r="L110" s="232"/>
      <c r="M110" s="232"/>
      <c r="N110" s="290"/>
      <c r="O110" s="240" t="str">
        <f t="array" ref="O110">IFERROR(INDEX(ABN1157:ABR1161,MATCH(V106,ABI1157:ABI1161,0),MATCH(Y106,ABN1153:ABR1153,0)),"")</f>
        <v>EXTREMO</v>
      </c>
      <c r="P110" s="232"/>
      <c r="Q110" s="232"/>
      <c r="R110" s="232"/>
      <c r="S110" s="232"/>
      <c r="T110" s="232"/>
      <c r="U110" s="231" t="e">
        <f>J108*W108</f>
        <v>#VALUE!</v>
      </c>
      <c r="V110" s="232"/>
      <c r="W110" s="232"/>
      <c r="X110" s="233"/>
      <c r="Y110" s="6"/>
      <c r="Z110" s="6"/>
      <c r="AA110" s="6"/>
      <c r="AB110" s="6"/>
      <c r="AC110" s="6"/>
      <c r="AD110" s="6"/>
      <c r="AE110" s="6"/>
      <c r="AF110" s="6"/>
      <c r="AG110" s="6"/>
      <c r="AH110" s="6"/>
      <c r="AI110" s="6"/>
      <c r="AJ110" s="6"/>
      <c r="AK110" s="6"/>
      <c r="AL110" s="6"/>
    </row>
    <row r="111" spans="1:38" ht="12.75" customHeight="1">
      <c r="A111" s="36"/>
      <c r="B111" s="153"/>
      <c r="C111" s="153"/>
      <c r="D111" s="153"/>
      <c r="E111" s="153"/>
      <c r="F111" s="153"/>
      <c r="G111" s="157"/>
      <c r="H111" s="157"/>
      <c r="I111" s="157"/>
      <c r="J111" s="157"/>
      <c r="K111" s="157"/>
      <c r="L111" s="157"/>
      <c r="M111" s="157"/>
      <c r="N111" s="157"/>
      <c r="O111" s="158"/>
      <c r="P111" s="158"/>
      <c r="Q111" s="158"/>
      <c r="R111" s="158"/>
      <c r="S111" s="158"/>
      <c r="T111" s="158"/>
      <c r="U111" s="159"/>
      <c r="V111" s="159"/>
      <c r="W111" s="159"/>
      <c r="X111" s="159"/>
      <c r="Y111" s="6"/>
      <c r="Z111" s="6"/>
      <c r="AA111" s="6"/>
      <c r="AB111" s="6"/>
      <c r="AC111" s="6"/>
      <c r="AD111" s="6"/>
      <c r="AE111" s="6"/>
      <c r="AF111" s="6"/>
      <c r="AG111" s="6"/>
      <c r="AH111" s="6"/>
      <c r="AI111" s="6"/>
      <c r="AJ111" s="6"/>
      <c r="AK111" s="6"/>
      <c r="AL111" s="6"/>
    </row>
    <row r="112" spans="1:38" ht="28.5" customHeight="1">
      <c r="A112" s="36"/>
      <c r="B112" s="249" t="s">
        <v>341</v>
      </c>
      <c r="C112" s="183"/>
      <c r="D112" s="183"/>
      <c r="E112" s="183"/>
      <c r="F112" s="250"/>
      <c r="G112" s="287"/>
      <c r="H112" s="183"/>
      <c r="I112" s="183"/>
      <c r="J112" s="183"/>
      <c r="K112" s="183"/>
      <c r="L112" s="183"/>
      <c r="M112" s="183"/>
      <c r="N112" s="184"/>
      <c r="O112" s="158"/>
      <c r="P112" s="158"/>
      <c r="Q112" s="158"/>
      <c r="R112" s="158"/>
      <c r="S112" s="158"/>
      <c r="T112" s="158"/>
      <c r="U112" s="159"/>
      <c r="V112" s="159"/>
      <c r="W112" s="159"/>
      <c r="X112" s="159"/>
      <c r="Y112" s="6"/>
      <c r="Z112" s="6"/>
      <c r="AA112" s="6"/>
      <c r="AB112" s="6"/>
      <c r="AC112" s="6"/>
      <c r="AD112" s="6"/>
      <c r="AE112" s="6"/>
      <c r="AF112" s="6"/>
      <c r="AG112" s="6"/>
      <c r="AH112" s="6"/>
      <c r="AI112" s="6"/>
      <c r="AJ112" s="6"/>
      <c r="AK112" s="6"/>
      <c r="AL112" s="6"/>
    </row>
    <row r="114" spans="1:34" ht="25.5" customHeight="1">
      <c r="A114" s="36"/>
      <c r="B114" s="288" t="s">
        <v>23</v>
      </c>
      <c r="C114" s="183"/>
      <c r="D114" s="183"/>
      <c r="E114" s="183"/>
      <c r="F114" s="183"/>
      <c r="G114" s="183"/>
      <c r="H114" s="183"/>
      <c r="I114" s="183"/>
      <c r="J114" s="183"/>
      <c r="K114" s="183"/>
      <c r="L114" s="183"/>
      <c r="M114" s="183"/>
      <c r="N114" s="183"/>
      <c r="O114" s="183"/>
      <c r="P114" s="183"/>
      <c r="Q114" s="183"/>
      <c r="R114" s="183"/>
      <c r="S114" s="183"/>
      <c r="T114" s="183"/>
      <c r="U114" s="183"/>
      <c r="V114" s="183"/>
      <c r="W114" s="183"/>
      <c r="X114" s="183"/>
      <c r="Y114" s="183"/>
      <c r="Z114" s="183"/>
      <c r="AA114" s="184"/>
      <c r="AB114" s="6"/>
      <c r="AC114" s="6"/>
      <c r="AD114" s="6"/>
      <c r="AE114" s="6"/>
      <c r="AF114" s="6"/>
      <c r="AG114" s="6"/>
      <c r="AH114" s="6"/>
    </row>
    <row r="115" spans="1:34" ht="28.5" customHeight="1">
      <c r="A115" s="36"/>
      <c r="B115" s="228" t="s">
        <v>41</v>
      </c>
      <c r="C115" s="183"/>
      <c r="D115" s="184"/>
      <c r="E115" s="228" t="s">
        <v>425</v>
      </c>
      <c r="F115" s="184"/>
      <c r="G115" s="228" t="s">
        <v>43</v>
      </c>
      <c r="H115" s="183"/>
      <c r="I115" s="183"/>
      <c r="J115" s="184"/>
      <c r="K115" s="228" t="s">
        <v>342</v>
      </c>
      <c r="L115" s="183"/>
      <c r="M115" s="184"/>
      <c r="N115" s="228" t="s">
        <v>45</v>
      </c>
      <c r="O115" s="183"/>
      <c r="P115" s="184"/>
      <c r="Q115" s="228" t="s">
        <v>46</v>
      </c>
      <c r="R115" s="184"/>
      <c r="S115" s="228" t="s">
        <v>47</v>
      </c>
      <c r="T115" s="183"/>
      <c r="U115" s="183"/>
      <c r="V115" s="183"/>
      <c r="W115" s="183"/>
      <c r="X115" s="183"/>
      <c r="Y115" s="183"/>
      <c r="Z115" s="183"/>
      <c r="AA115" s="184"/>
      <c r="AB115" s="8" t="s">
        <v>343</v>
      </c>
      <c r="AC115" s="8" t="s">
        <v>344</v>
      </c>
      <c r="AD115" s="8" t="s">
        <v>43</v>
      </c>
      <c r="AE115" s="8" t="s">
        <v>342</v>
      </c>
      <c r="AF115" s="8" t="s">
        <v>45</v>
      </c>
      <c r="AG115" s="8" t="s">
        <v>345</v>
      </c>
      <c r="AH115" s="8" t="s">
        <v>346</v>
      </c>
    </row>
    <row r="116" spans="1:34" ht="64.5" customHeight="1">
      <c r="A116" s="36">
        <v>1</v>
      </c>
      <c r="B116" s="439"/>
      <c r="C116" s="183"/>
      <c r="D116" s="184"/>
      <c r="E116" s="439"/>
      <c r="F116" s="184"/>
      <c r="G116" s="241"/>
      <c r="H116" s="183"/>
      <c r="I116" s="183"/>
      <c r="J116" s="184"/>
      <c r="K116" s="241"/>
      <c r="L116" s="183"/>
      <c r="M116" s="184"/>
      <c r="N116" s="241"/>
      <c r="O116" s="183"/>
      <c r="P116" s="184"/>
      <c r="Q116" s="286"/>
      <c r="R116" s="184"/>
      <c r="S116" s="252"/>
      <c r="T116" s="183"/>
      <c r="U116" s="183"/>
      <c r="V116" s="183"/>
      <c r="W116" s="183"/>
      <c r="X116" s="183"/>
      <c r="Y116" s="183"/>
      <c r="Z116" s="183"/>
      <c r="AA116" s="184"/>
      <c r="AB116" s="76" t="str">
        <f>CONCATENATE(A116," ",B116," 
",A117," ",B117," 
",A118," ",B118," 
",A119," ",B119," 
",A120," ",B120," 
",A121," ",B121," 
",A122," ",B122,)</f>
        <v xml:space="preserve">1  
 </v>
      </c>
      <c r="AC116" s="76" t="str">
        <f>CONCATENATE(A116," ",E116," 
",A117," ",E117," 
",A118," ",E118," 
",A119," ",E119," 
",A120," ",E120," 
",A121," ",E121," 
",A122," ",E122,)</f>
        <v xml:space="preserve">1  
 </v>
      </c>
      <c r="AD116" s="76" t="str">
        <f>CONCATENATE(A116," ",G116," 
",A117," ",G117," 
",A118," ",G118," 
",A119," ",G119," 
",A120," ",G120," 
",A121," ",G121," 
",A122," ",G122,)</f>
        <v xml:space="preserve">1  
 </v>
      </c>
      <c r="AE116" s="76" t="str">
        <f>CONCATENATE(A116," ",K116," 
",A117," ",K117," 
",A118," ",K118," 
",A119," ",K119," 
",A120," ",K120," 
",A121," ",K121," 
",A122," ",K122,)</f>
        <v xml:space="preserve">1  
 </v>
      </c>
      <c r="AF116" s="76" t="str">
        <f>CONCATENATE(A116," ",N116," 
",A117," ",N117," 
",A118," ",N118," 
",A119," ",N119," 
",A120," ",N120," 
",A121," ",N121," 
",A122," ",N122,)</f>
        <v xml:space="preserve">1  
 </v>
      </c>
      <c r="AG116" s="76" t="str">
        <f>CONCATENATE(A116," 
",Q116," 
",A117," 
",Q117," 
",A118," 
",Q118," 
",A119," 
",Q119," 
",A120," 
",Q120," 
",A121," 
",Q121," 
",A122," 
",Q122,)</f>
        <v xml:space="preserve">1 
</v>
      </c>
      <c r="AH116" s="76" t="str">
        <f>CONCATENATE(A116," ",S116," 
",A117," ",S117," 
",A118," ",S118," 
",A119," ",S119," 
",A120," ",S120," 
",A121," ",S121," 
",A122," ",S122,)</f>
        <v xml:space="preserve">1  
 </v>
      </c>
    </row>
    <row r="117" spans="1:34" ht="78.75" customHeight="1">
      <c r="A117" s="29" t="str">
        <f t="shared" ref="A117:A122" si="19">IF(B117="","",A116+1)</f>
        <v/>
      </c>
      <c r="B117" s="439"/>
      <c r="C117" s="183"/>
      <c r="D117" s="184"/>
      <c r="E117" s="439"/>
      <c r="F117" s="184"/>
      <c r="G117" s="241"/>
      <c r="H117" s="183"/>
      <c r="I117" s="183"/>
      <c r="J117" s="184"/>
      <c r="K117" s="241"/>
      <c r="L117" s="183"/>
      <c r="M117" s="184"/>
      <c r="N117" s="241"/>
      <c r="O117" s="183"/>
      <c r="P117" s="184"/>
      <c r="Q117" s="241"/>
      <c r="R117" s="184"/>
      <c r="S117" s="252"/>
      <c r="T117" s="183"/>
      <c r="U117" s="183"/>
      <c r="V117" s="183"/>
      <c r="W117" s="183"/>
      <c r="X117" s="183"/>
      <c r="Y117" s="183"/>
      <c r="Z117" s="183"/>
      <c r="AA117" s="184"/>
      <c r="AB117" s="76"/>
      <c r="AC117" s="76"/>
      <c r="AD117" s="76"/>
      <c r="AE117" s="76"/>
      <c r="AF117" s="76"/>
      <c r="AG117" s="76"/>
      <c r="AH117" s="76"/>
    </row>
    <row r="118" spans="1:34" ht="57.75" customHeight="1">
      <c r="A118" s="29" t="str">
        <f t="shared" si="19"/>
        <v/>
      </c>
      <c r="B118" s="439"/>
      <c r="C118" s="183"/>
      <c r="D118" s="184"/>
      <c r="E118" s="439"/>
      <c r="F118" s="184"/>
      <c r="G118" s="241"/>
      <c r="H118" s="183"/>
      <c r="I118" s="183"/>
      <c r="J118" s="184"/>
      <c r="K118" s="241"/>
      <c r="L118" s="183"/>
      <c r="M118" s="184"/>
      <c r="N118" s="241"/>
      <c r="O118" s="183"/>
      <c r="P118" s="184"/>
      <c r="Q118" s="241"/>
      <c r="R118" s="184"/>
      <c r="S118" s="252"/>
      <c r="T118" s="183"/>
      <c r="U118" s="183"/>
      <c r="V118" s="183"/>
      <c r="W118" s="183"/>
      <c r="X118" s="183"/>
      <c r="Y118" s="183"/>
      <c r="Z118" s="183"/>
      <c r="AA118" s="184"/>
      <c r="AB118" s="76"/>
      <c r="AC118" s="76"/>
      <c r="AD118" s="76"/>
      <c r="AE118" s="76"/>
      <c r="AF118" s="76"/>
      <c r="AG118" s="76"/>
      <c r="AH118" s="76"/>
    </row>
    <row r="119" spans="1:34" ht="21.75" customHeight="1">
      <c r="A119" s="29" t="str">
        <f t="shared" si="19"/>
        <v/>
      </c>
      <c r="B119" s="241"/>
      <c r="C119" s="183"/>
      <c r="D119" s="184"/>
      <c r="E119" s="241"/>
      <c r="F119" s="184"/>
      <c r="G119" s="241"/>
      <c r="H119" s="183"/>
      <c r="I119" s="183"/>
      <c r="J119" s="184"/>
      <c r="K119" s="241"/>
      <c r="L119" s="183"/>
      <c r="M119" s="184"/>
      <c r="N119" s="241"/>
      <c r="O119" s="183"/>
      <c r="P119" s="184"/>
      <c r="Q119" s="241"/>
      <c r="R119" s="184"/>
      <c r="S119" s="252"/>
      <c r="T119" s="183"/>
      <c r="U119" s="183"/>
      <c r="V119" s="183"/>
      <c r="W119" s="183"/>
      <c r="X119" s="183"/>
      <c r="Y119" s="183"/>
      <c r="Z119" s="183"/>
      <c r="AA119" s="184"/>
      <c r="AB119" s="76"/>
      <c r="AC119" s="76"/>
      <c r="AD119" s="76"/>
      <c r="AE119" s="76"/>
      <c r="AF119" s="76"/>
      <c r="AG119" s="76"/>
      <c r="AH119" s="76"/>
    </row>
    <row r="120" spans="1:34" ht="21.75" customHeight="1">
      <c r="A120" s="29" t="str">
        <f t="shared" si="19"/>
        <v/>
      </c>
      <c r="B120" s="241"/>
      <c r="C120" s="183"/>
      <c r="D120" s="184"/>
      <c r="E120" s="241"/>
      <c r="F120" s="184"/>
      <c r="G120" s="241"/>
      <c r="H120" s="183"/>
      <c r="I120" s="183"/>
      <c r="J120" s="184"/>
      <c r="K120" s="241"/>
      <c r="L120" s="183"/>
      <c r="M120" s="184"/>
      <c r="N120" s="241"/>
      <c r="O120" s="183"/>
      <c r="P120" s="184"/>
      <c r="Q120" s="241"/>
      <c r="R120" s="184"/>
      <c r="S120" s="252"/>
      <c r="T120" s="183"/>
      <c r="U120" s="183"/>
      <c r="V120" s="183"/>
      <c r="W120" s="183"/>
      <c r="X120" s="183"/>
      <c r="Y120" s="183"/>
      <c r="Z120" s="183"/>
      <c r="AA120" s="184"/>
      <c r="AB120" s="76"/>
      <c r="AC120" s="76"/>
      <c r="AD120" s="76"/>
      <c r="AE120" s="76"/>
      <c r="AF120" s="76"/>
      <c r="AG120" s="76"/>
      <c r="AH120" s="76"/>
    </row>
    <row r="121" spans="1:34" ht="21.75" customHeight="1">
      <c r="A121" s="29" t="str">
        <f t="shared" si="19"/>
        <v/>
      </c>
      <c r="B121" s="241"/>
      <c r="C121" s="183"/>
      <c r="D121" s="184"/>
      <c r="E121" s="241"/>
      <c r="F121" s="184"/>
      <c r="G121" s="241"/>
      <c r="H121" s="183"/>
      <c r="I121" s="183"/>
      <c r="J121" s="184"/>
      <c r="K121" s="241"/>
      <c r="L121" s="183"/>
      <c r="M121" s="184"/>
      <c r="N121" s="241"/>
      <c r="O121" s="183"/>
      <c r="P121" s="184"/>
      <c r="Q121" s="241"/>
      <c r="R121" s="184"/>
      <c r="S121" s="252"/>
      <c r="T121" s="183"/>
      <c r="U121" s="183"/>
      <c r="V121" s="183"/>
      <c r="W121" s="183"/>
      <c r="X121" s="183"/>
      <c r="Y121" s="183"/>
      <c r="Z121" s="183"/>
      <c r="AA121" s="184"/>
      <c r="AB121" s="76"/>
      <c r="AC121" s="76"/>
      <c r="AD121" s="76"/>
      <c r="AE121" s="76"/>
      <c r="AF121" s="76"/>
      <c r="AG121" s="76"/>
      <c r="AH121" s="76"/>
    </row>
    <row r="122" spans="1:34" ht="21.75" customHeight="1">
      <c r="A122" s="29" t="str">
        <f t="shared" si="19"/>
        <v/>
      </c>
      <c r="B122" s="241"/>
      <c r="C122" s="183"/>
      <c r="D122" s="184"/>
      <c r="E122" s="241"/>
      <c r="F122" s="184"/>
      <c r="G122" s="241"/>
      <c r="H122" s="183"/>
      <c r="I122" s="183"/>
      <c r="J122" s="184"/>
      <c r="K122" s="241"/>
      <c r="L122" s="183"/>
      <c r="M122" s="184"/>
      <c r="N122" s="241"/>
      <c r="O122" s="183"/>
      <c r="P122" s="184"/>
      <c r="Q122" s="241"/>
      <c r="R122" s="184"/>
      <c r="S122" s="252"/>
      <c r="T122" s="183"/>
      <c r="U122" s="183"/>
      <c r="V122" s="183"/>
      <c r="W122" s="183"/>
      <c r="X122" s="183"/>
      <c r="Y122" s="183"/>
      <c r="Z122" s="183"/>
      <c r="AA122" s="184"/>
      <c r="AB122" s="76"/>
      <c r="AC122" s="76"/>
      <c r="AD122" s="76"/>
      <c r="AE122" s="76"/>
      <c r="AF122" s="76"/>
      <c r="AG122" s="76"/>
      <c r="AH122" s="76"/>
    </row>
    <row r="123" spans="1:34" ht="8.25" customHeight="1">
      <c r="A123" s="36"/>
      <c r="B123" s="153"/>
      <c r="C123" s="153"/>
      <c r="D123" s="153"/>
      <c r="E123" s="153"/>
      <c r="F123" s="153"/>
      <c r="G123" s="157"/>
      <c r="H123" s="157"/>
      <c r="I123" s="157"/>
      <c r="J123" s="157"/>
      <c r="K123" s="157"/>
      <c r="L123" s="157"/>
      <c r="M123" s="157"/>
      <c r="N123" s="157"/>
      <c r="O123" s="158"/>
      <c r="P123" s="158"/>
      <c r="Q123" s="158"/>
      <c r="R123" s="158"/>
      <c r="S123" s="158"/>
      <c r="T123" s="158"/>
      <c r="U123" s="159"/>
      <c r="V123" s="159"/>
      <c r="W123" s="159"/>
      <c r="X123" s="159"/>
      <c r="Y123" s="6"/>
      <c r="Z123" s="6"/>
      <c r="AA123" s="6"/>
      <c r="AB123" s="160"/>
      <c r="AC123" s="161"/>
      <c r="AD123" s="161"/>
      <c r="AE123" s="6"/>
      <c r="AF123" s="6"/>
      <c r="AG123" s="6"/>
      <c r="AH123" s="6"/>
    </row>
    <row r="124" spans="1:34" ht="25.5" customHeight="1">
      <c r="A124" s="36"/>
      <c r="B124" s="295" t="s">
        <v>347</v>
      </c>
      <c r="C124" s="183"/>
      <c r="D124" s="183"/>
      <c r="E124" s="183"/>
      <c r="F124" s="183"/>
      <c r="G124" s="183"/>
      <c r="H124" s="183"/>
      <c r="I124" s="183"/>
      <c r="J124" s="183"/>
      <c r="K124" s="183"/>
      <c r="L124" s="183"/>
      <c r="M124" s="183"/>
      <c r="N124" s="183"/>
      <c r="O124" s="183"/>
      <c r="P124" s="183"/>
      <c r="Q124" s="183"/>
      <c r="R124" s="183"/>
      <c r="S124" s="183"/>
      <c r="T124" s="183"/>
      <c r="U124" s="183"/>
      <c r="V124" s="183"/>
      <c r="W124" s="183"/>
      <c r="X124" s="183"/>
      <c r="Y124" s="183"/>
      <c r="Z124" s="183"/>
      <c r="AA124" s="184"/>
      <c r="AB124" s="160"/>
      <c r="AC124" s="6"/>
      <c r="AD124" s="6"/>
      <c r="AE124" s="6"/>
      <c r="AF124" s="6"/>
      <c r="AG124" s="6"/>
      <c r="AH124" s="6"/>
    </row>
    <row r="125" spans="1:34" ht="19.5" customHeight="1">
      <c r="A125" s="36"/>
      <c r="B125" s="263" t="s">
        <v>348</v>
      </c>
      <c r="C125" s="184"/>
      <c r="D125" s="263" t="s">
        <v>349</v>
      </c>
      <c r="E125" s="183"/>
      <c r="F125" s="183"/>
      <c r="G125" s="184"/>
      <c r="H125" s="229" t="s">
        <v>350</v>
      </c>
      <c r="I125" s="183"/>
      <c r="J125" s="183"/>
      <c r="K125" s="184"/>
      <c r="L125" s="229" t="s">
        <v>351</v>
      </c>
      <c r="M125" s="183"/>
      <c r="N125" s="184"/>
      <c r="O125" s="229" t="s">
        <v>21</v>
      </c>
      <c r="P125" s="183"/>
      <c r="Q125" s="183"/>
      <c r="R125" s="183"/>
      <c r="S125" s="183"/>
      <c r="T125" s="183"/>
      <c r="U125" s="183"/>
      <c r="V125" s="183"/>
      <c r="W125" s="183"/>
      <c r="X125" s="183"/>
      <c r="Y125" s="183"/>
      <c r="Z125" s="183"/>
      <c r="AA125" s="184"/>
      <c r="AB125" s="74" t="s">
        <v>352</v>
      </c>
      <c r="AC125" s="64" t="s">
        <v>353</v>
      </c>
      <c r="AD125" s="64" t="s">
        <v>354</v>
      </c>
      <c r="AE125" s="6"/>
      <c r="AF125" s="6"/>
      <c r="AG125" s="6"/>
      <c r="AH125" s="6"/>
    </row>
    <row r="126" spans="1:34" ht="39" customHeight="1">
      <c r="A126" s="291">
        <v>1</v>
      </c>
      <c r="B126" s="226" t="s">
        <v>355</v>
      </c>
      <c r="C126" s="202"/>
      <c r="D126" s="293" t="s">
        <v>426</v>
      </c>
      <c r="E126" s="278"/>
      <c r="F126" s="202"/>
      <c r="G126" s="162" t="s">
        <v>356</v>
      </c>
      <c r="H126" s="257"/>
      <c r="I126" s="183"/>
      <c r="J126" s="183"/>
      <c r="K126" s="184"/>
      <c r="L126" s="279" t="str">
        <f>IFERROR(ROUND(H126/H127,1),"")</f>
        <v/>
      </c>
      <c r="M126" s="278"/>
      <c r="N126" s="202"/>
      <c r="O126" s="277"/>
      <c r="P126" s="278"/>
      <c r="Q126" s="278"/>
      <c r="R126" s="278"/>
      <c r="S126" s="278"/>
      <c r="T126" s="278"/>
      <c r="U126" s="278"/>
      <c r="V126" s="278"/>
      <c r="W126" s="278"/>
      <c r="X126" s="278"/>
      <c r="Y126" s="278"/>
      <c r="Z126" s="278"/>
      <c r="AA126" s="202"/>
      <c r="AB126" s="76" t="str">
        <f>CONCATENATE(A126," ",B126," 
",A128," ",B128," 
",A130," ",B130," 
",A132," ",B132)</f>
        <v xml:space="preserve">1 EFICACIA DE
CONTROLES: 
2 EFECTIVIDAD
(Alarmas - materialización): 
 </v>
      </c>
      <c r="AC126" s="76" t="str">
        <f>CONCATENATE(A126," 
",L126," 
",A128," 
",L128," 
",A130," 
",L130," 
",A132," 
",L132)</f>
        <v xml:space="preserve">1 
2 
</v>
      </c>
      <c r="AD126" s="76" t="str">
        <f>CONCATENATE(A126," ",O126," 
",A128," ",O128," 
",A130," ",O130," 
",A132," ",O132)</f>
        <v xml:space="preserve">1  
2  
 </v>
      </c>
      <c r="AE126" s="6"/>
      <c r="AF126" s="6"/>
      <c r="AG126" s="6"/>
      <c r="AH126" s="6"/>
    </row>
    <row r="127" spans="1:34" ht="39" customHeight="1">
      <c r="A127" s="204"/>
      <c r="B127" s="294"/>
      <c r="C127" s="204"/>
      <c r="D127" s="227"/>
      <c r="E127" s="186"/>
      <c r="F127" s="187"/>
      <c r="G127" s="163" t="s">
        <v>357</v>
      </c>
      <c r="H127" s="274"/>
      <c r="I127" s="275"/>
      <c r="J127" s="275"/>
      <c r="K127" s="276"/>
      <c r="L127" s="227"/>
      <c r="M127" s="186"/>
      <c r="N127" s="187"/>
      <c r="O127" s="205"/>
      <c r="P127" s="186"/>
      <c r="Q127" s="186"/>
      <c r="R127" s="186"/>
      <c r="S127" s="186"/>
      <c r="T127" s="186"/>
      <c r="U127" s="186"/>
      <c r="V127" s="186"/>
      <c r="W127" s="186"/>
      <c r="X127" s="186"/>
      <c r="Y127" s="186"/>
      <c r="Z127" s="186"/>
      <c r="AA127" s="187"/>
      <c r="AB127" s="76"/>
      <c r="AC127" s="76"/>
      <c r="AD127" s="76"/>
      <c r="AE127" s="6"/>
      <c r="AF127" s="6"/>
      <c r="AG127" s="6"/>
      <c r="AH127" s="6"/>
    </row>
    <row r="128" spans="1:34" ht="39" customHeight="1">
      <c r="A128" s="291">
        <f>IF(B128="","",A126+1)</f>
        <v>2</v>
      </c>
      <c r="B128" s="226" t="s">
        <v>358</v>
      </c>
      <c r="C128" s="202"/>
      <c r="D128" s="293"/>
      <c r="E128" s="278"/>
      <c r="F128" s="202"/>
      <c r="G128" s="162" t="s">
        <v>356</v>
      </c>
      <c r="H128" s="274"/>
      <c r="I128" s="275"/>
      <c r="J128" s="275"/>
      <c r="K128" s="276"/>
      <c r="L128" s="279" t="str">
        <f>IFERROR(ROUND(H128/H129,1),"")</f>
        <v/>
      </c>
      <c r="M128" s="278"/>
      <c r="N128" s="202"/>
      <c r="O128" s="277"/>
      <c r="P128" s="278"/>
      <c r="Q128" s="278"/>
      <c r="R128" s="278"/>
      <c r="S128" s="278"/>
      <c r="T128" s="278"/>
      <c r="U128" s="278"/>
      <c r="V128" s="278"/>
      <c r="W128" s="278"/>
      <c r="X128" s="278"/>
      <c r="Y128" s="278"/>
      <c r="Z128" s="278"/>
      <c r="AA128" s="202"/>
      <c r="AB128" s="76"/>
      <c r="AC128" s="76"/>
      <c r="AD128" s="76"/>
      <c r="AE128" s="6"/>
      <c r="AF128" s="6"/>
      <c r="AG128" s="6"/>
      <c r="AH128" s="6"/>
    </row>
    <row r="129" spans="1:30" ht="39" customHeight="1">
      <c r="A129" s="204"/>
      <c r="B129" s="227"/>
      <c r="C129" s="187"/>
      <c r="D129" s="227"/>
      <c r="E129" s="186"/>
      <c r="F129" s="187"/>
      <c r="G129" s="163" t="s">
        <v>357</v>
      </c>
      <c r="H129" s="274"/>
      <c r="I129" s="275"/>
      <c r="J129" s="275"/>
      <c r="K129" s="276"/>
      <c r="L129" s="227"/>
      <c r="M129" s="186"/>
      <c r="N129" s="187"/>
      <c r="O129" s="205"/>
      <c r="P129" s="186"/>
      <c r="Q129" s="186"/>
      <c r="R129" s="186"/>
      <c r="S129" s="186"/>
      <c r="T129" s="186"/>
      <c r="U129" s="186"/>
      <c r="V129" s="186"/>
      <c r="W129" s="186"/>
      <c r="X129" s="186"/>
      <c r="Y129" s="186"/>
      <c r="Z129" s="186"/>
      <c r="AA129" s="187"/>
      <c r="AB129" s="76"/>
      <c r="AC129" s="76"/>
      <c r="AD129" s="76"/>
    </row>
    <row r="130" spans="1:30" ht="39" customHeight="1">
      <c r="A130" s="291" t="str">
        <f>IF(B130="","",A128+1)</f>
        <v/>
      </c>
      <c r="B130" s="292"/>
      <c r="C130" s="202"/>
      <c r="D130" s="293"/>
      <c r="E130" s="278"/>
      <c r="F130" s="202"/>
      <c r="G130" s="162" t="s">
        <v>356</v>
      </c>
      <c r="H130" s="274"/>
      <c r="I130" s="275"/>
      <c r="J130" s="275"/>
      <c r="K130" s="276"/>
      <c r="L130" s="279" t="str">
        <f>IFERROR(ROUND(H130/H131,1),"")</f>
        <v/>
      </c>
      <c r="M130" s="278"/>
      <c r="N130" s="202"/>
      <c r="O130" s="277"/>
      <c r="P130" s="278"/>
      <c r="Q130" s="278"/>
      <c r="R130" s="278"/>
      <c r="S130" s="278"/>
      <c r="T130" s="278"/>
      <c r="U130" s="278"/>
      <c r="V130" s="278"/>
      <c r="W130" s="278"/>
      <c r="X130" s="278"/>
      <c r="Y130" s="278"/>
      <c r="Z130" s="278"/>
      <c r="AA130" s="202"/>
      <c r="AB130" s="76"/>
      <c r="AC130" s="76"/>
      <c r="AD130" s="76"/>
    </row>
    <row r="131" spans="1:30" ht="39" customHeight="1">
      <c r="A131" s="204"/>
      <c r="B131" s="227"/>
      <c r="C131" s="187"/>
      <c r="D131" s="227"/>
      <c r="E131" s="186"/>
      <c r="F131" s="187"/>
      <c r="G131" s="163" t="s">
        <v>357</v>
      </c>
      <c r="H131" s="274"/>
      <c r="I131" s="275"/>
      <c r="J131" s="275"/>
      <c r="K131" s="276"/>
      <c r="L131" s="227"/>
      <c r="M131" s="186"/>
      <c r="N131" s="187"/>
      <c r="O131" s="205"/>
      <c r="P131" s="186"/>
      <c r="Q131" s="186"/>
      <c r="R131" s="186"/>
      <c r="S131" s="186"/>
      <c r="T131" s="186"/>
      <c r="U131" s="186"/>
      <c r="V131" s="186"/>
      <c r="W131" s="186"/>
      <c r="X131" s="186"/>
      <c r="Y131" s="186"/>
      <c r="Z131" s="186"/>
      <c r="AA131" s="187"/>
      <c r="AB131" s="76"/>
      <c r="AC131" s="76"/>
      <c r="AD131" s="76"/>
    </row>
    <row r="132" spans="1:30" ht="39" customHeight="1">
      <c r="A132" s="291" t="str">
        <f>IF(B132="","",A130+1)</f>
        <v/>
      </c>
      <c r="B132" s="292"/>
      <c r="C132" s="202"/>
      <c r="D132" s="293"/>
      <c r="E132" s="278"/>
      <c r="F132" s="202"/>
      <c r="G132" s="162" t="s">
        <v>356</v>
      </c>
      <c r="H132" s="274"/>
      <c r="I132" s="275"/>
      <c r="J132" s="275"/>
      <c r="K132" s="276"/>
      <c r="L132" s="279" t="str">
        <f>IFERROR(ROUND(H132/H133,1),"")</f>
        <v/>
      </c>
      <c r="M132" s="278"/>
      <c r="N132" s="202"/>
      <c r="O132" s="277"/>
      <c r="P132" s="278"/>
      <c r="Q132" s="278"/>
      <c r="R132" s="278"/>
      <c r="S132" s="278"/>
      <c r="T132" s="278"/>
      <c r="U132" s="278"/>
      <c r="V132" s="278"/>
      <c r="W132" s="278"/>
      <c r="X132" s="278"/>
      <c r="Y132" s="278"/>
      <c r="Z132" s="278"/>
      <c r="AA132" s="202"/>
      <c r="AB132" s="76"/>
      <c r="AC132" s="76"/>
      <c r="AD132" s="76"/>
    </row>
    <row r="133" spans="1:30" ht="39" customHeight="1">
      <c r="A133" s="204"/>
      <c r="B133" s="227"/>
      <c r="C133" s="187"/>
      <c r="D133" s="227"/>
      <c r="E133" s="186"/>
      <c r="F133" s="187"/>
      <c r="G133" s="164" t="s">
        <v>357</v>
      </c>
      <c r="H133" s="274"/>
      <c r="I133" s="275"/>
      <c r="J133" s="275"/>
      <c r="K133" s="276"/>
      <c r="L133" s="227"/>
      <c r="M133" s="186"/>
      <c r="N133" s="187"/>
      <c r="O133" s="205"/>
      <c r="P133" s="186"/>
      <c r="Q133" s="186"/>
      <c r="R133" s="186"/>
      <c r="S133" s="186"/>
      <c r="T133" s="186"/>
      <c r="U133" s="186"/>
      <c r="V133" s="186"/>
      <c r="W133" s="186"/>
      <c r="X133" s="186"/>
      <c r="Y133" s="186"/>
      <c r="Z133" s="186"/>
      <c r="AA133" s="187"/>
      <c r="AB133" s="76"/>
      <c r="AC133" s="76"/>
      <c r="AD133" s="76"/>
    </row>
    <row r="134" spans="1:30" ht="28.5" customHeight="1">
      <c r="A134" s="36"/>
      <c r="B134" s="153"/>
      <c r="C134" s="153"/>
      <c r="D134" s="153"/>
      <c r="E134" s="153"/>
      <c r="F134" s="153"/>
      <c r="G134" s="157"/>
      <c r="H134" s="157"/>
      <c r="I134" s="157"/>
      <c r="J134" s="157"/>
      <c r="K134" s="157"/>
      <c r="L134" s="157"/>
      <c r="M134" s="157"/>
      <c r="N134" s="157"/>
      <c r="O134" s="158"/>
      <c r="P134" s="158"/>
      <c r="Q134" s="158"/>
      <c r="R134" s="158"/>
      <c r="S134" s="158"/>
      <c r="T134" s="158"/>
      <c r="U134" s="159"/>
      <c r="V134" s="159"/>
      <c r="W134" s="159"/>
      <c r="X134" s="159"/>
      <c r="Y134" s="6"/>
      <c r="Z134" s="6"/>
      <c r="AA134" s="6"/>
      <c r="AB134" s="160"/>
      <c r="AC134" s="6"/>
      <c r="AD134" s="6"/>
    </row>
    <row r="135" spans="1:30" ht="27" customHeight="1">
      <c r="A135" s="36"/>
      <c r="B135" s="280" t="s">
        <v>359</v>
      </c>
      <c r="C135" s="183"/>
      <c r="D135" s="183"/>
      <c r="E135" s="183"/>
      <c r="F135" s="183"/>
      <c r="G135" s="183"/>
      <c r="H135" s="183"/>
      <c r="I135" s="183"/>
      <c r="J135" s="183"/>
      <c r="K135" s="183"/>
      <c r="L135" s="183"/>
      <c r="M135" s="183"/>
      <c r="N135" s="183"/>
      <c r="O135" s="183"/>
      <c r="P135" s="183"/>
      <c r="Q135" s="183"/>
      <c r="R135" s="183"/>
      <c r="S135" s="183"/>
      <c r="T135" s="183"/>
      <c r="U135" s="183"/>
      <c r="V135" s="183"/>
      <c r="W135" s="183"/>
      <c r="X135" s="183"/>
      <c r="Y135" s="183"/>
      <c r="Z135" s="183"/>
      <c r="AA135" s="184"/>
      <c r="AB135" s="160"/>
      <c r="AC135" s="6"/>
      <c r="AD135" s="6"/>
    </row>
    <row r="136" spans="1:30" ht="45" customHeight="1">
      <c r="A136" s="36"/>
      <c r="B136" s="281" t="s">
        <v>360</v>
      </c>
      <c r="C136" s="183"/>
      <c r="D136" s="184"/>
      <c r="E136" s="253"/>
      <c r="F136" s="183"/>
      <c r="G136" s="183"/>
      <c r="H136" s="183"/>
      <c r="I136" s="183"/>
      <c r="J136" s="183"/>
      <c r="K136" s="183"/>
      <c r="L136" s="183"/>
      <c r="M136" s="183"/>
      <c r="N136" s="183"/>
      <c r="O136" s="183"/>
      <c r="P136" s="183"/>
      <c r="Q136" s="183"/>
      <c r="R136" s="183"/>
      <c r="S136" s="183"/>
      <c r="T136" s="183"/>
      <c r="U136" s="183"/>
      <c r="V136" s="183"/>
      <c r="W136" s="183"/>
      <c r="X136" s="183"/>
      <c r="Y136" s="183"/>
      <c r="Z136" s="183"/>
      <c r="AA136" s="184"/>
      <c r="AB136" s="160"/>
      <c r="AC136" s="6"/>
      <c r="AD136" s="6"/>
    </row>
    <row r="137" spans="1:30" ht="8.25" customHeight="1">
      <c r="A137" s="36"/>
      <c r="B137" s="6"/>
      <c r="C137" s="7"/>
      <c r="D137" s="7"/>
      <c r="E137" s="7"/>
      <c r="F137" s="7"/>
      <c r="G137" s="7"/>
      <c r="H137" s="6"/>
      <c r="I137" s="6"/>
      <c r="J137" s="6"/>
      <c r="K137" s="6"/>
      <c r="L137" s="157"/>
      <c r="M137" s="157"/>
      <c r="N137" s="157"/>
      <c r="O137" s="158"/>
      <c r="P137" s="158"/>
      <c r="Q137" s="158"/>
      <c r="R137" s="158"/>
      <c r="S137" s="158"/>
      <c r="T137" s="158"/>
      <c r="U137" s="159"/>
      <c r="V137" s="159"/>
      <c r="W137" s="159"/>
      <c r="X137" s="159"/>
      <c r="Y137" s="6"/>
      <c r="Z137" s="6"/>
      <c r="AA137" s="6"/>
      <c r="AB137" s="160"/>
      <c r="AC137" s="6"/>
      <c r="AD137" s="6"/>
    </row>
    <row r="138" spans="1:30" ht="28.5" customHeight="1">
      <c r="A138" s="36"/>
      <c r="B138" s="282" t="s">
        <v>361</v>
      </c>
      <c r="C138" s="183"/>
      <c r="D138" s="183"/>
      <c r="E138" s="183"/>
      <c r="F138" s="183"/>
      <c r="G138" s="183"/>
      <c r="H138" s="183"/>
      <c r="I138" s="183"/>
      <c r="J138" s="183"/>
      <c r="K138" s="183"/>
      <c r="L138" s="183"/>
      <c r="M138" s="183"/>
      <c r="N138" s="250"/>
      <c r="O138" s="283"/>
      <c r="P138" s="183"/>
      <c r="Q138" s="183"/>
      <c r="R138" s="184"/>
      <c r="S138" s="6"/>
      <c r="T138" s="6"/>
      <c r="U138" s="6"/>
      <c r="V138" s="6"/>
      <c r="W138" s="6"/>
      <c r="X138" s="159"/>
      <c r="Y138" s="6"/>
      <c r="Z138" s="6"/>
      <c r="AA138" s="6"/>
      <c r="AB138" s="160"/>
      <c r="AC138" s="6"/>
      <c r="AD138" s="6"/>
    </row>
    <row r="139" spans="1:30" ht="8.25" customHeight="1">
      <c r="A139" s="36"/>
      <c r="B139" s="6"/>
      <c r="C139" s="7"/>
      <c r="D139" s="7"/>
      <c r="E139" s="7"/>
      <c r="F139" s="7"/>
      <c r="G139" s="7"/>
      <c r="H139" s="6"/>
      <c r="I139" s="6"/>
      <c r="J139" s="6"/>
      <c r="K139" s="6"/>
      <c r="L139" s="157"/>
      <c r="M139" s="157"/>
      <c r="N139" s="157"/>
      <c r="O139" s="158"/>
      <c r="P139" s="158"/>
      <c r="Q139" s="158"/>
      <c r="R139" s="158"/>
      <c r="S139" s="158"/>
      <c r="T139" s="158"/>
      <c r="U139" s="159"/>
      <c r="V139" s="159"/>
      <c r="W139" s="159"/>
      <c r="X139" s="159"/>
      <c r="Y139" s="6"/>
      <c r="Z139" s="6"/>
      <c r="AA139" s="6"/>
      <c r="AB139" s="160"/>
      <c r="AC139" s="6"/>
      <c r="AD139" s="6"/>
    </row>
    <row r="140" spans="1:30" ht="14.25" customHeight="1">
      <c r="A140" s="36"/>
      <c r="B140" s="284" t="s">
        <v>362</v>
      </c>
      <c r="C140" s="183"/>
      <c r="D140" s="183"/>
      <c r="E140" s="183"/>
      <c r="F140" s="183"/>
      <c r="G140" s="183"/>
      <c r="H140" s="183"/>
      <c r="I140" s="183"/>
      <c r="J140" s="183"/>
      <c r="K140" s="183"/>
      <c r="L140" s="183"/>
      <c r="M140" s="183"/>
      <c r="N140" s="184"/>
      <c r="O140" s="285" t="s">
        <v>363</v>
      </c>
      <c r="P140" s="183"/>
      <c r="Q140" s="183"/>
      <c r="R140" s="183"/>
      <c r="S140" s="183"/>
      <c r="T140" s="183"/>
      <c r="U140" s="183"/>
      <c r="V140" s="183"/>
      <c r="W140" s="183"/>
      <c r="X140" s="183"/>
      <c r="Y140" s="183"/>
      <c r="Z140" s="183"/>
      <c r="AA140" s="184"/>
      <c r="AB140" s="160"/>
      <c r="AC140" s="6"/>
      <c r="AD140" s="6"/>
    </row>
    <row r="141" spans="1:30" ht="28.5" customHeight="1">
      <c r="A141" s="36"/>
      <c r="B141" s="229" t="s">
        <v>364</v>
      </c>
      <c r="C141" s="184"/>
      <c r="D141" s="29" t="s">
        <v>365</v>
      </c>
      <c r="E141" s="29" t="s">
        <v>366</v>
      </c>
      <c r="F141" s="29" t="s">
        <v>367</v>
      </c>
      <c r="G141" s="229" t="s">
        <v>368</v>
      </c>
      <c r="H141" s="183"/>
      <c r="I141" s="184"/>
      <c r="J141" s="229" t="s">
        <v>369</v>
      </c>
      <c r="K141" s="183"/>
      <c r="L141" s="183"/>
      <c r="M141" s="183"/>
      <c r="N141" s="184"/>
      <c r="O141" s="229" t="s">
        <v>370</v>
      </c>
      <c r="P141" s="183"/>
      <c r="Q141" s="183"/>
      <c r="R141" s="183"/>
      <c r="S141" s="183"/>
      <c r="T141" s="184"/>
      <c r="U141" s="273" t="s">
        <v>371</v>
      </c>
      <c r="V141" s="183"/>
      <c r="W141" s="184"/>
      <c r="X141" s="229" t="s">
        <v>43</v>
      </c>
      <c r="Y141" s="183"/>
      <c r="Z141" s="183"/>
      <c r="AA141" s="184"/>
      <c r="AB141" s="160"/>
      <c r="AC141" s="6"/>
      <c r="AD141" s="6"/>
    </row>
    <row r="142" spans="1:30" ht="121.5" customHeight="1">
      <c r="A142" s="36">
        <v>1</v>
      </c>
      <c r="B142" s="234"/>
      <c r="C142" s="184"/>
      <c r="D142" s="165"/>
      <c r="E142" s="31"/>
      <c r="F142" s="166"/>
      <c r="G142" s="267"/>
      <c r="H142" s="183"/>
      <c r="I142" s="184"/>
      <c r="J142" s="234"/>
      <c r="K142" s="183"/>
      <c r="L142" s="183"/>
      <c r="M142" s="183"/>
      <c r="N142" s="184"/>
      <c r="O142" s="234"/>
      <c r="P142" s="183"/>
      <c r="Q142" s="183"/>
      <c r="R142" s="183"/>
      <c r="S142" s="183"/>
      <c r="T142" s="184"/>
      <c r="U142" s="267"/>
      <c r="V142" s="183"/>
      <c r="W142" s="184"/>
      <c r="X142" s="234"/>
      <c r="Y142" s="183"/>
      <c r="Z142" s="183"/>
      <c r="AA142" s="184"/>
      <c r="AB142" s="76" t="str">
        <f>CONCATENATE(A142," ",B142," 
",A143," ",B143," 
",A144," ",B144," 
",A145," ",B145," 
",A146," ",B146," 
",A147," ",B147," 
",A148," ",B148,)</f>
        <v xml:space="preserve">1  
 </v>
      </c>
      <c r="AC142" s="76" t="str">
        <f>CONCATENATE(A142," ",E142," 
",A143," ",E143," 
",A144," ",E144," 
",A145," ",E145," 
",A146," ",E146," 
",A147," ",E147," 
",A148," ",E148,)</f>
        <v xml:space="preserve">1  
 </v>
      </c>
      <c r="AD142" s="6"/>
    </row>
    <row r="143" spans="1:30" ht="11.25" customHeight="1">
      <c r="A143" s="29" t="str">
        <f t="shared" ref="A143:A148" si="20">IF(B143="","",A142+1)</f>
        <v/>
      </c>
      <c r="B143" s="234"/>
      <c r="C143" s="184"/>
      <c r="D143" s="165"/>
      <c r="E143" s="31"/>
      <c r="F143" s="166"/>
      <c r="G143" s="267"/>
      <c r="H143" s="183"/>
      <c r="I143" s="184"/>
      <c r="J143" s="234"/>
      <c r="K143" s="183"/>
      <c r="L143" s="183"/>
      <c r="M143" s="183"/>
      <c r="N143" s="184"/>
      <c r="O143" s="234"/>
      <c r="P143" s="183"/>
      <c r="Q143" s="183"/>
      <c r="R143" s="183"/>
      <c r="S143" s="183"/>
      <c r="T143" s="184"/>
      <c r="U143" s="234"/>
      <c r="V143" s="183"/>
      <c r="W143" s="184"/>
      <c r="X143" s="234"/>
      <c r="Y143" s="183"/>
      <c r="Z143" s="183"/>
      <c r="AA143" s="184"/>
      <c r="AB143" s="76"/>
      <c r="AC143" s="76"/>
      <c r="AD143" s="6"/>
    </row>
    <row r="144" spans="1:30" ht="11.25" customHeight="1">
      <c r="A144" s="29" t="str">
        <f t="shared" si="20"/>
        <v/>
      </c>
      <c r="B144" s="234"/>
      <c r="C144" s="184"/>
      <c r="D144" s="165"/>
      <c r="E144" s="31"/>
      <c r="F144" s="166"/>
      <c r="G144" s="267"/>
      <c r="H144" s="183"/>
      <c r="I144" s="184"/>
      <c r="J144" s="234"/>
      <c r="K144" s="183"/>
      <c r="L144" s="183"/>
      <c r="M144" s="183"/>
      <c r="N144" s="184"/>
      <c r="O144" s="234"/>
      <c r="P144" s="183"/>
      <c r="Q144" s="183"/>
      <c r="R144" s="183"/>
      <c r="S144" s="183"/>
      <c r="T144" s="184"/>
      <c r="U144" s="234"/>
      <c r="V144" s="183"/>
      <c r="W144" s="184"/>
      <c r="X144" s="234"/>
      <c r="Y144" s="183"/>
      <c r="Z144" s="183"/>
      <c r="AA144" s="184"/>
      <c r="AB144" s="76"/>
      <c r="AC144" s="76"/>
      <c r="AD144" s="1"/>
    </row>
    <row r="145" spans="1:32" ht="11.25" customHeight="1">
      <c r="A145" s="29" t="str">
        <f t="shared" si="20"/>
        <v/>
      </c>
      <c r="B145" s="234"/>
      <c r="C145" s="184"/>
      <c r="D145" s="165"/>
      <c r="E145" s="31"/>
      <c r="F145" s="166"/>
      <c r="G145" s="267"/>
      <c r="H145" s="183"/>
      <c r="I145" s="184"/>
      <c r="J145" s="234"/>
      <c r="K145" s="183"/>
      <c r="L145" s="183"/>
      <c r="M145" s="183"/>
      <c r="N145" s="184"/>
      <c r="O145" s="234"/>
      <c r="P145" s="183"/>
      <c r="Q145" s="183"/>
      <c r="R145" s="183"/>
      <c r="S145" s="183"/>
      <c r="T145" s="184"/>
      <c r="U145" s="234"/>
      <c r="V145" s="183"/>
      <c r="W145" s="184"/>
      <c r="X145" s="234"/>
      <c r="Y145" s="183"/>
      <c r="Z145" s="183"/>
      <c r="AA145" s="184"/>
      <c r="AB145" s="76"/>
      <c r="AC145" s="76"/>
      <c r="AD145" s="1"/>
      <c r="AE145" s="1"/>
      <c r="AF145" s="1"/>
    </row>
    <row r="146" spans="1:32" ht="11.25" customHeight="1">
      <c r="A146" s="29" t="str">
        <f t="shared" si="20"/>
        <v/>
      </c>
      <c r="B146" s="234"/>
      <c r="C146" s="184"/>
      <c r="D146" s="165"/>
      <c r="E146" s="31"/>
      <c r="F146" s="166"/>
      <c r="G146" s="267"/>
      <c r="H146" s="183"/>
      <c r="I146" s="184"/>
      <c r="J146" s="234"/>
      <c r="K146" s="183"/>
      <c r="L146" s="183"/>
      <c r="M146" s="183"/>
      <c r="N146" s="184"/>
      <c r="O146" s="234"/>
      <c r="P146" s="183"/>
      <c r="Q146" s="183"/>
      <c r="R146" s="183"/>
      <c r="S146" s="183"/>
      <c r="T146" s="184"/>
      <c r="U146" s="234"/>
      <c r="V146" s="183"/>
      <c r="W146" s="184"/>
      <c r="X146" s="234"/>
      <c r="Y146" s="183"/>
      <c r="Z146" s="183"/>
      <c r="AA146" s="184"/>
      <c r="AB146" s="76"/>
      <c r="AC146" s="76"/>
      <c r="AD146" s="1"/>
      <c r="AE146" s="1"/>
      <c r="AF146" s="1"/>
    </row>
    <row r="147" spans="1:32" ht="11.25" customHeight="1">
      <c r="A147" s="29" t="str">
        <f t="shared" si="20"/>
        <v/>
      </c>
      <c r="B147" s="234"/>
      <c r="C147" s="184"/>
      <c r="D147" s="165"/>
      <c r="E147" s="31"/>
      <c r="F147" s="166"/>
      <c r="G147" s="267"/>
      <c r="H147" s="183"/>
      <c r="I147" s="184"/>
      <c r="J147" s="234"/>
      <c r="K147" s="183"/>
      <c r="L147" s="183"/>
      <c r="M147" s="183"/>
      <c r="N147" s="184"/>
      <c r="O147" s="234"/>
      <c r="P147" s="183"/>
      <c r="Q147" s="183"/>
      <c r="R147" s="183"/>
      <c r="S147" s="183"/>
      <c r="T147" s="184"/>
      <c r="U147" s="234"/>
      <c r="V147" s="183"/>
      <c r="W147" s="184"/>
      <c r="X147" s="234"/>
      <c r="Y147" s="183"/>
      <c r="Z147" s="183"/>
      <c r="AA147" s="184"/>
      <c r="AB147" s="76"/>
      <c r="AC147" s="76"/>
      <c r="AD147" s="6"/>
      <c r="AE147" s="6"/>
      <c r="AF147" s="6"/>
    </row>
    <row r="148" spans="1:32" ht="11.25" customHeight="1">
      <c r="A148" s="29" t="str">
        <f t="shared" si="20"/>
        <v/>
      </c>
      <c r="B148" s="234"/>
      <c r="C148" s="184"/>
      <c r="D148" s="165"/>
      <c r="E148" s="31"/>
      <c r="F148" s="166"/>
      <c r="G148" s="267"/>
      <c r="H148" s="183"/>
      <c r="I148" s="184"/>
      <c r="J148" s="234"/>
      <c r="K148" s="183"/>
      <c r="L148" s="183"/>
      <c r="M148" s="183"/>
      <c r="N148" s="184"/>
      <c r="O148" s="234"/>
      <c r="P148" s="183"/>
      <c r="Q148" s="183"/>
      <c r="R148" s="183"/>
      <c r="S148" s="183"/>
      <c r="T148" s="184"/>
      <c r="U148" s="234"/>
      <c r="V148" s="183"/>
      <c r="W148" s="184"/>
      <c r="X148" s="234"/>
      <c r="Y148" s="183"/>
      <c r="Z148" s="183"/>
      <c r="AA148" s="184"/>
      <c r="AB148" s="76"/>
      <c r="AC148" s="76"/>
      <c r="AD148" s="6"/>
      <c r="AE148" s="6"/>
      <c r="AF148" s="6"/>
    </row>
    <row r="149" spans="1:32" ht="9" customHeight="1">
      <c r="A149" s="36"/>
      <c r="B149" s="153"/>
      <c r="C149" s="153"/>
      <c r="D149" s="153"/>
      <c r="E149" s="153"/>
      <c r="F149" s="153"/>
      <c r="G149" s="157"/>
      <c r="H149" s="157"/>
      <c r="I149" s="157"/>
      <c r="J149" s="157"/>
      <c r="K149" s="157"/>
      <c r="L149" s="157"/>
      <c r="M149" s="157"/>
      <c r="N149" s="157"/>
      <c r="O149" s="158"/>
      <c r="P149" s="158"/>
      <c r="Q149" s="158"/>
      <c r="R149" s="158"/>
      <c r="S149" s="158"/>
      <c r="T149" s="158"/>
      <c r="U149" s="159"/>
      <c r="V149" s="159"/>
      <c r="W149" s="159"/>
      <c r="X149" s="159"/>
      <c r="Y149" s="6"/>
      <c r="Z149" s="6"/>
      <c r="AA149" s="6"/>
      <c r="AB149" s="6"/>
      <c r="AC149" s="6"/>
      <c r="AD149" s="6"/>
      <c r="AE149" s="6"/>
      <c r="AF149" s="6"/>
    </row>
    <row r="150" spans="1:32" ht="11.25" customHeight="1">
      <c r="A150" s="36"/>
      <c r="B150" s="265" t="s">
        <v>372</v>
      </c>
      <c r="C150" s="183"/>
      <c r="D150" s="183"/>
      <c r="E150" s="183"/>
      <c r="F150" s="183"/>
      <c r="G150" s="183"/>
      <c r="H150" s="183"/>
      <c r="I150" s="183"/>
      <c r="J150" s="183"/>
      <c r="K150" s="183"/>
      <c r="L150" s="183"/>
      <c r="M150" s="183"/>
      <c r="N150" s="184"/>
      <c r="O150" s="167"/>
      <c r="P150" s="167"/>
      <c r="Q150" s="167"/>
      <c r="R150" s="167"/>
      <c r="S150" s="167"/>
      <c r="T150" s="167"/>
      <c r="U150" s="167"/>
      <c r="V150" s="167"/>
      <c r="W150" s="167"/>
      <c r="X150" s="167"/>
      <c r="Y150" s="167"/>
      <c r="Z150" s="167"/>
      <c r="AA150" s="167"/>
      <c r="AB150" s="6"/>
      <c r="AC150" s="6"/>
      <c r="AD150" s="6"/>
      <c r="AE150" s="6"/>
      <c r="AF150" s="6"/>
    </row>
    <row r="151" spans="1:32" ht="26.25" customHeight="1">
      <c r="A151" s="36"/>
      <c r="B151" s="268" t="s">
        <v>373</v>
      </c>
      <c r="C151" s="184"/>
      <c r="D151" s="266" t="s">
        <v>374</v>
      </c>
      <c r="E151" s="183"/>
      <c r="F151" s="183"/>
      <c r="G151" s="183"/>
      <c r="H151" s="183"/>
      <c r="I151" s="183"/>
      <c r="J151" s="183"/>
      <c r="K151" s="183"/>
      <c r="L151" s="183"/>
      <c r="M151" s="183"/>
      <c r="N151" s="184"/>
      <c r="O151" s="158"/>
      <c r="P151" s="158"/>
      <c r="Q151" s="158"/>
      <c r="R151" s="158"/>
      <c r="S151" s="158"/>
      <c r="T151" s="158"/>
      <c r="U151" s="159"/>
      <c r="V151" s="159"/>
      <c r="W151" s="159"/>
      <c r="X151" s="159"/>
      <c r="Y151" s="6"/>
      <c r="Z151" s="6"/>
      <c r="AA151" s="6"/>
      <c r="AB151" s="6" t="s">
        <v>375</v>
      </c>
      <c r="AC151" s="6"/>
      <c r="AD151" s="6"/>
      <c r="AE151" s="6"/>
      <c r="AF151" s="6"/>
    </row>
    <row r="152" spans="1:32" ht="26.25" customHeight="1">
      <c r="A152" s="36"/>
      <c r="B152" s="264" t="s">
        <v>376</v>
      </c>
      <c r="C152" s="184"/>
      <c r="D152" s="253"/>
      <c r="E152" s="183"/>
      <c r="F152" s="183"/>
      <c r="G152" s="183"/>
      <c r="H152" s="183"/>
      <c r="I152" s="183"/>
      <c r="J152" s="183"/>
      <c r="K152" s="183"/>
      <c r="L152" s="183"/>
      <c r="M152" s="183"/>
      <c r="N152" s="184"/>
      <c r="O152" s="158"/>
      <c r="P152" s="158"/>
      <c r="Q152" s="158"/>
      <c r="R152" s="158"/>
      <c r="S152" s="158"/>
      <c r="T152" s="158"/>
      <c r="U152" s="159"/>
      <c r="V152" s="159"/>
      <c r="W152" s="159"/>
      <c r="X152" s="159"/>
      <c r="Y152" s="6"/>
      <c r="Z152" s="6"/>
      <c r="AA152" s="6"/>
      <c r="AB152" s="74" t="str">
        <f>CONCATENATE(B152," ",D152," 
",B153," ",D153," 
",B154," ",D154," 
",B155," ",D155," 
",B156," ",D156,)</f>
        <v xml:space="preserve">RIESGO:  
CAUSAS:  
CONTROLES:  
PLAN DE TRATAMIENTO:  
OTRO: </v>
      </c>
      <c r="AC152" s="6"/>
      <c r="AD152" s="6"/>
      <c r="AE152" s="6"/>
      <c r="AF152" s="6"/>
    </row>
    <row r="153" spans="1:32" ht="26.25" customHeight="1">
      <c r="A153" s="36"/>
      <c r="B153" s="264" t="s">
        <v>377</v>
      </c>
      <c r="C153" s="184"/>
      <c r="D153" s="253"/>
      <c r="E153" s="183"/>
      <c r="F153" s="183"/>
      <c r="G153" s="183"/>
      <c r="H153" s="183"/>
      <c r="I153" s="183"/>
      <c r="J153" s="183"/>
      <c r="K153" s="183"/>
      <c r="L153" s="183"/>
      <c r="M153" s="183"/>
      <c r="N153" s="184"/>
      <c r="O153" s="158"/>
      <c r="P153" s="158"/>
      <c r="Q153" s="158"/>
      <c r="R153" s="158"/>
      <c r="S153" s="158"/>
      <c r="T153" s="158"/>
      <c r="U153" s="159"/>
      <c r="V153" s="159"/>
      <c r="W153" s="159"/>
      <c r="X153" s="159"/>
      <c r="Y153" s="6"/>
      <c r="Z153" s="6"/>
      <c r="AA153" s="6"/>
      <c r="AB153" s="74"/>
      <c r="AC153" s="6"/>
      <c r="AD153" s="6"/>
      <c r="AE153" s="6"/>
      <c r="AF153" s="6"/>
    </row>
    <row r="154" spans="1:32" ht="26.25" customHeight="1">
      <c r="A154" s="36"/>
      <c r="B154" s="264" t="s">
        <v>378</v>
      </c>
      <c r="C154" s="184"/>
      <c r="D154" s="253"/>
      <c r="E154" s="183"/>
      <c r="F154" s="183"/>
      <c r="G154" s="183"/>
      <c r="H154" s="183"/>
      <c r="I154" s="183"/>
      <c r="J154" s="183"/>
      <c r="K154" s="183"/>
      <c r="L154" s="183"/>
      <c r="M154" s="183"/>
      <c r="N154" s="184"/>
      <c r="O154" s="158"/>
      <c r="P154" s="158"/>
      <c r="Q154" s="158"/>
      <c r="R154" s="158"/>
      <c r="S154" s="158"/>
      <c r="T154" s="158"/>
      <c r="U154" s="159"/>
      <c r="V154" s="159"/>
      <c r="W154" s="159"/>
      <c r="X154" s="159"/>
      <c r="Y154" s="6"/>
      <c r="Z154" s="6"/>
      <c r="AA154" s="6"/>
      <c r="AB154" s="74"/>
      <c r="AC154" s="6"/>
      <c r="AD154" s="6"/>
      <c r="AE154" s="6"/>
      <c r="AF154" s="6"/>
    </row>
    <row r="155" spans="1:32" ht="26.25" customHeight="1">
      <c r="A155" s="36"/>
      <c r="B155" s="264" t="s">
        <v>379</v>
      </c>
      <c r="C155" s="184"/>
      <c r="D155" s="253"/>
      <c r="E155" s="183"/>
      <c r="F155" s="183"/>
      <c r="G155" s="183"/>
      <c r="H155" s="183"/>
      <c r="I155" s="183"/>
      <c r="J155" s="183"/>
      <c r="K155" s="183"/>
      <c r="L155" s="183"/>
      <c r="M155" s="183"/>
      <c r="N155" s="184"/>
      <c r="O155" s="158"/>
      <c r="P155" s="158"/>
      <c r="Q155" s="158"/>
      <c r="R155" s="158"/>
      <c r="S155" s="158"/>
      <c r="T155" s="158"/>
      <c r="U155" s="159"/>
      <c r="V155" s="159"/>
      <c r="W155" s="159"/>
      <c r="X155" s="159"/>
      <c r="Y155" s="6"/>
      <c r="Z155" s="6"/>
      <c r="AA155" s="6"/>
      <c r="AB155" s="74"/>
      <c r="AC155" s="6"/>
      <c r="AD155" s="6"/>
      <c r="AE155" s="6"/>
      <c r="AF155" s="6"/>
    </row>
    <row r="156" spans="1:32" ht="26.25" customHeight="1">
      <c r="A156" s="36"/>
      <c r="B156" s="264" t="s">
        <v>380</v>
      </c>
      <c r="C156" s="184"/>
      <c r="D156" s="253"/>
      <c r="E156" s="183"/>
      <c r="F156" s="183"/>
      <c r="G156" s="183"/>
      <c r="H156" s="183"/>
      <c r="I156" s="183"/>
      <c r="J156" s="183"/>
      <c r="K156" s="183"/>
      <c r="L156" s="183"/>
      <c r="M156" s="183"/>
      <c r="N156" s="184"/>
      <c r="O156" s="158"/>
      <c r="P156" s="158"/>
      <c r="Q156" s="158"/>
      <c r="R156" s="158"/>
      <c r="S156" s="158"/>
      <c r="T156" s="158"/>
      <c r="U156" s="159"/>
      <c r="V156" s="159"/>
      <c r="W156" s="159"/>
      <c r="X156" s="159"/>
      <c r="Y156" s="6"/>
      <c r="Z156" s="6"/>
      <c r="AA156" s="6"/>
      <c r="AB156" s="74"/>
      <c r="AC156" s="6"/>
      <c r="AD156" s="6"/>
      <c r="AE156" s="6"/>
      <c r="AF156" s="6"/>
    </row>
    <row r="157" spans="1:32" ht="9" customHeight="1">
      <c r="A157" s="36"/>
      <c r="B157" s="153"/>
      <c r="C157" s="153"/>
      <c r="D157" s="153"/>
      <c r="E157" s="153"/>
      <c r="F157" s="153"/>
      <c r="G157" s="157"/>
      <c r="H157" s="157"/>
      <c r="I157" s="157"/>
      <c r="J157" s="157"/>
      <c r="K157" s="157"/>
      <c r="L157" s="157"/>
      <c r="M157" s="157"/>
      <c r="N157" s="157"/>
      <c r="O157" s="158"/>
      <c r="P157" s="158"/>
      <c r="Q157" s="158"/>
      <c r="R157" s="158"/>
      <c r="S157" s="158"/>
      <c r="T157" s="158"/>
      <c r="U157" s="159"/>
      <c r="V157" s="159"/>
      <c r="W157" s="159"/>
      <c r="X157" s="159"/>
      <c r="Y157" s="6"/>
      <c r="Z157" s="6"/>
      <c r="AA157" s="6"/>
      <c r="AB157" s="6"/>
      <c r="AC157" s="6"/>
      <c r="AD157" s="6"/>
      <c r="AE157" s="6"/>
      <c r="AF157" s="6"/>
    </row>
    <row r="158" spans="1:32" ht="28.5" customHeight="1">
      <c r="A158" s="36"/>
      <c r="B158" s="262" t="s">
        <v>25</v>
      </c>
      <c r="C158" s="183"/>
      <c r="D158" s="183"/>
      <c r="E158" s="183"/>
      <c r="F158" s="183"/>
      <c r="G158" s="183"/>
      <c r="H158" s="183"/>
      <c r="I158" s="183"/>
      <c r="J158" s="183"/>
      <c r="K158" s="183"/>
      <c r="L158" s="183"/>
      <c r="M158" s="183"/>
      <c r="N158" s="183"/>
      <c r="O158" s="183"/>
      <c r="P158" s="183"/>
      <c r="Q158" s="183"/>
      <c r="R158" s="183"/>
      <c r="S158" s="183"/>
      <c r="T158" s="183"/>
      <c r="U158" s="183"/>
      <c r="V158" s="183"/>
      <c r="W158" s="183"/>
      <c r="X158" s="183"/>
      <c r="Y158" s="183"/>
      <c r="Z158" s="183"/>
      <c r="AA158" s="184"/>
      <c r="AB158" s="6"/>
      <c r="AC158" s="6"/>
      <c r="AD158" s="6"/>
      <c r="AE158" s="6"/>
      <c r="AF158" s="6"/>
    </row>
    <row r="159" spans="1:32" ht="28.5" customHeight="1">
      <c r="A159" s="36"/>
      <c r="B159" s="141" t="s">
        <v>11</v>
      </c>
      <c r="C159" s="141" t="s">
        <v>52</v>
      </c>
      <c r="D159" s="29" t="s">
        <v>381</v>
      </c>
      <c r="E159" s="263" t="s">
        <v>54</v>
      </c>
      <c r="F159" s="183"/>
      <c r="G159" s="183"/>
      <c r="H159" s="183"/>
      <c r="I159" s="183"/>
      <c r="J159" s="183"/>
      <c r="K159" s="183"/>
      <c r="L159" s="183"/>
      <c r="M159" s="183"/>
      <c r="N159" s="184"/>
      <c r="O159" s="229" t="s">
        <v>382</v>
      </c>
      <c r="P159" s="183"/>
      <c r="Q159" s="183"/>
      <c r="R159" s="183"/>
      <c r="S159" s="183"/>
      <c r="T159" s="183"/>
      <c r="U159" s="183"/>
      <c r="V159" s="183"/>
      <c r="W159" s="183"/>
      <c r="X159" s="183"/>
      <c r="Y159" s="183"/>
      <c r="Z159" s="183"/>
      <c r="AA159" s="184"/>
      <c r="AB159" s="168" t="s">
        <v>11</v>
      </c>
      <c r="AC159" s="168" t="s">
        <v>383</v>
      </c>
      <c r="AD159" s="168" t="s">
        <v>348</v>
      </c>
      <c r="AE159" s="168" t="s">
        <v>384</v>
      </c>
      <c r="AF159" s="168" t="s">
        <v>385</v>
      </c>
    </row>
    <row r="160" spans="1:32" ht="28.5" customHeight="1">
      <c r="A160" s="36">
        <v>1</v>
      </c>
      <c r="B160" s="169"/>
      <c r="C160" s="170"/>
      <c r="D160" s="170"/>
      <c r="E160" s="257"/>
      <c r="F160" s="183"/>
      <c r="G160" s="183"/>
      <c r="H160" s="183"/>
      <c r="I160" s="183"/>
      <c r="J160" s="183"/>
      <c r="K160" s="183"/>
      <c r="L160" s="183"/>
      <c r="M160" s="183"/>
      <c r="N160" s="184"/>
      <c r="O160" s="257"/>
      <c r="P160" s="183"/>
      <c r="Q160" s="183"/>
      <c r="R160" s="183"/>
      <c r="S160" s="183"/>
      <c r="T160" s="183"/>
      <c r="U160" s="183"/>
      <c r="V160" s="183"/>
      <c r="W160" s="183"/>
      <c r="X160" s="183"/>
      <c r="Y160" s="183"/>
      <c r="Z160" s="183"/>
      <c r="AA160" s="184"/>
      <c r="AB160" s="76" t="str">
        <f>CONCATENATE(A160," ",B160," 
",A161," ",B161," 
",A162," ",B162," 
",A163," ",B163," 
",A164," ",B164," 
",A165," ",B165," 
",A166," ",B166,)</f>
        <v xml:space="preserve">1  
 </v>
      </c>
      <c r="AC160" s="76" t="str">
        <f>CONCATENATE(A160," ",C160," 
",A161," ",C161," 
",A162," ",C162," 
",A163," ",C163," 
",A164," ",C164," 
",A165," ",C165," 
",A166," ",C166,)</f>
        <v xml:space="preserve">1  
 </v>
      </c>
      <c r="AD160" s="76" t="str">
        <f>CONCATENATE(A160," ",D160," 
",A161," ",D161," 
",A162," ",D162," 
",A163," ",D163," 
",A164," ",D164," 
",A165," ",D165," 
",A166," ",D166,)</f>
        <v xml:space="preserve">1  
 </v>
      </c>
      <c r="AE160" s="76" t="str">
        <f>CONCATENATE(A160," ",E160," 
",A161," ",E161," 
",A162," ",E162," 
",A163," ",E163," 
",A164," ",E164," 
",A165," ",E165," 
",A166," ",E166,)</f>
        <v xml:space="preserve">1  
 </v>
      </c>
      <c r="AF160" s="76" t="str">
        <f>CONCATENATE(A160," ",O160," 
",A161," ",O161," 
",A162," ",O162," 
",A163," ",O163," 
",A164," ",O164," 
",A165," ",O165," 
",A166," ",O166,)</f>
        <v xml:space="preserve">1  
 </v>
      </c>
    </row>
    <row r="161" spans="1:32" ht="28.5" customHeight="1">
      <c r="A161" s="28" t="str">
        <f t="shared" ref="A161:A166" si="21">IF(B161="","",A160+1)</f>
        <v/>
      </c>
      <c r="B161" s="169"/>
      <c r="C161" s="170"/>
      <c r="D161" s="170"/>
      <c r="E161" s="257"/>
      <c r="F161" s="183"/>
      <c r="G161" s="183"/>
      <c r="H161" s="183"/>
      <c r="I161" s="183"/>
      <c r="J161" s="183"/>
      <c r="K161" s="183"/>
      <c r="L161" s="183"/>
      <c r="M161" s="183"/>
      <c r="N161" s="184"/>
      <c r="O161" s="257"/>
      <c r="P161" s="183"/>
      <c r="Q161" s="183"/>
      <c r="R161" s="183"/>
      <c r="S161" s="183"/>
      <c r="T161" s="183"/>
      <c r="U161" s="183"/>
      <c r="V161" s="183"/>
      <c r="W161" s="183"/>
      <c r="X161" s="183"/>
      <c r="Y161" s="183"/>
      <c r="Z161" s="183"/>
      <c r="AA161" s="184"/>
      <c r="AB161" s="74"/>
      <c r="AC161" s="76"/>
      <c r="AD161" s="76"/>
      <c r="AE161" s="76"/>
      <c r="AF161" s="76"/>
    </row>
    <row r="162" spans="1:32" ht="12.75" customHeight="1">
      <c r="A162" s="28" t="str">
        <f t="shared" si="21"/>
        <v/>
      </c>
      <c r="B162" s="169"/>
      <c r="C162" s="170"/>
      <c r="D162" s="170"/>
      <c r="E162" s="257"/>
      <c r="F162" s="183"/>
      <c r="G162" s="183"/>
      <c r="H162" s="183"/>
      <c r="I162" s="183"/>
      <c r="J162" s="183"/>
      <c r="K162" s="183"/>
      <c r="L162" s="183"/>
      <c r="M162" s="183"/>
      <c r="N162" s="184"/>
      <c r="O162" s="257"/>
      <c r="P162" s="183"/>
      <c r="Q162" s="183"/>
      <c r="R162" s="183"/>
      <c r="S162" s="183"/>
      <c r="T162" s="183"/>
      <c r="U162" s="183"/>
      <c r="V162" s="183"/>
      <c r="W162" s="183"/>
      <c r="X162" s="183"/>
      <c r="Y162" s="183"/>
      <c r="Z162" s="183"/>
      <c r="AA162" s="184"/>
      <c r="AB162" s="74"/>
      <c r="AC162" s="76"/>
      <c r="AD162" s="76"/>
      <c r="AE162" s="76"/>
      <c r="AF162" s="76"/>
    </row>
    <row r="163" spans="1:32" ht="12.75" customHeight="1">
      <c r="A163" s="28" t="str">
        <f t="shared" si="21"/>
        <v/>
      </c>
      <c r="B163" s="169"/>
      <c r="C163" s="170"/>
      <c r="D163" s="170"/>
      <c r="E163" s="257"/>
      <c r="F163" s="183"/>
      <c r="G163" s="183"/>
      <c r="H163" s="183"/>
      <c r="I163" s="183"/>
      <c r="J163" s="183"/>
      <c r="K163" s="183"/>
      <c r="L163" s="183"/>
      <c r="M163" s="183"/>
      <c r="N163" s="184"/>
      <c r="O163" s="257"/>
      <c r="P163" s="183"/>
      <c r="Q163" s="183"/>
      <c r="R163" s="183"/>
      <c r="S163" s="183"/>
      <c r="T163" s="183"/>
      <c r="U163" s="183"/>
      <c r="V163" s="183"/>
      <c r="W163" s="183"/>
      <c r="X163" s="183"/>
      <c r="Y163" s="183"/>
      <c r="Z163" s="183"/>
      <c r="AA163" s="184"/>
      <c r="AB163" s="74"/>
      <c r="AC163" s="76"/>
      <c r="AD163" s="76"/>
      <c r="AE163" s="76"/>
      <c r="AF163" s="76"/>
    </row>
    <row r="164" spans="1:32" ht="12.75" customHeight="1">
      <c r="A164" s="28" t="str">
        <f t="shared" si="21"/>
        <v/>
      </c>
      <c r="B164" s="169"/>
      <c r="C164" s="170"/>
      <c r="D164" s="170"/>
      <c r="E164" s="257"/>
      <c r="F164" s="183"/>
      <c r="G164" s="183"/>
      <c r="H164" s="183"/>
      <c r="I164" s="183"/>
      <c r="J164" s="183"/>
      <c r="K164" s="183"/>
      <c r="L164" s="183"/>
      <c r="M164" s="183"/>
      <c r="N164" s="184"/>
      <c r="O164" s="257"/>
      <c r="P164" s="183"/>
      <c r="Q164" s="183"/>
      <c r="R164" s="183"/>
      <c r="S164" s="183"/>
      <c r="T164" s="183"/>
      <c r="U164" s="183"/>
      <c r="V164" s="183"/>
      <c r="W164" s="183"/>
      <c r="X164" s="183"/>
      <c r="Y164" s="183"/>
      <c r="Z164" s="183"/>
      <c r="AA164" s="184"/>
      <c r="AB164" s="74"/>
      <c r="AC164" s="76"/>
      <c r="AD164" s="76"/>
      <c r="AE164" s="76"/>
      <c r="AF164" s="76"/>
    </row>
    <row r="165" spans="1:32" ht="12.75" customHeight="1">
      <c r="A165" s="28" t="str">
        <f t="shared" si="21"/>
        <v/>
      </c>
      <c r="B165" s="169"/>
      <c r="C165" s="170"/>
      <c r="D165" s="170"/>
      <c r="E165" s="257"/>
      <c r="F165" s="183"/>
      <c r="G165" s="183"/>
      <c r="H165" s="183"/>
      <c r="I165" s="183"/>
      <c r="J165" s="183"/>
      <c r="K165" s="183"/>
      <c r="L165" s="183"/>
      <c r="M165" s="183"/>
      <c r="N165" s="184"/>
      <c r="O165" s="257"/>
      <c r="P165" s="183"/>
      <c r="Q165" s="183"/>
      <c r="R165" s="183"/>
      <c r="S165" s="183"/>
      <c r="T165" s="183"/>
      <c r="U165" s="183"/>
      <c r="V165" s="183"/>
      <c r="W165" s="183"/>
      <c r="X165" s="183"/>
      <c r="Y165" s="183"/>
      <c r="Z165" s="183"/>
      <c r="AA165" s="184"/>
      <c r="AB165" s="74"/>
      <c r="AC165" s="76"/>
      <c r="AD165" s="76"/>
      <c r="AE165" s="76"/>
      <c r="AF165" s="76"/>
    </row>
    <row r="166" spans="1:32" ht="12.75" customHeight="1">
      <c r="A166" s="28" t="str">
        <f t="shared" si="21"/>
        <v/>
      </c>
      <c r="B166" s="169"/>
      <c r="C166" s="170"/>
      <c r="D166" s="170"/>
      <c r="E166" s="257"/>
      <c r="F166" s="183"/>
      <c r="G166" s="183"/>
      <c r="H166" s="183"/>
      <c r="I166" s="183"/>
      <c r="J166" s="183"/>
      <c r="K166" s="183"/>
      <c r="L166" s="183"/>
      <c r="M166" s="183"/>
      <c r="N166" s="184"/>
      <c r="O166" s="257"/>
      <c r="P166" s="183"/>
      <c r="Q166" s="183"/>
      <c r="R166" s="183"/>
      <c r="S166" s="183"/>
      <c r="T166" s="183"/>
      <c r="U166" s="183"/>
      <c r="V166" s="183"/>
      <c r="W166" s="183"/>
      <c r="X166" s="183"/>
      <c r="Y166" s="183"/>
      <c r="Z166" s="183"/>
      <c r="AA166" s="184"/>
      <c r="AB166" s="74"/>
      <c r="AC166" s="76"/>
      <c r="AD166" s="76"/>
      <c r="AE166" s="76"/>
      <c r="AF166" s="76"/>
    </row>
    <row r="167" spans="1:32" ht="40.5" customHeight="1">
      <c r="A167" s="124" t="s">
        <v>386</v>
      </c>
      <c r="B167" s="126"/>
      <c r="C167" s="126"/>
      <c r="D167" s="126"/>
      <c r="E167" s="126"/>
      <c r="F167" s="126"/>
      <c r="G167" s="126"/>
      <c r="H167" s="126"/>
      <c r="I167" s="126"/>
      <c r="J167" s="126"/>
      <c r="K167" s="126"/>
      <c r="L167" s="126"/>
      <c r="M167" s="126"/>
      <c r="N167" s="126"/>
      <c r="O167" s="126"/>
      <c r="P167" s="126"/>
      <c r="Q167" s="126"/>
      <c r="R167" s="126"/>
      <c r="S167" s="126"/>
      <c r="T167" s="126"/>
      <c r="U167" s="126"/>
      <c r="V167" s="126"/>
      <c r="W167" s="126"/>
      <c r="X167" s="126"/>
      <c r="Y167" s="126"/>
      <c r="Z167" s="153"/>
      <c r="AA167" s="153"/>
      <c r="AB167" s="6"/>
      <c r="AC167" s="6"/>
      <c r="AD167" s="6"/>
      <c r="AE167" s="6"/>
      <c r="AF167" s="6"/>
    </row>
    <row r="168" spans="1:32" ht="14.25" customHeight="1">
      <c r="A168" s="171" t="s">
        <v>387</v>
      </c>
      <c r="B168" s="100" t="s">
        <v>388</v>
      </c>
      <c r="C168" s="258" t="s">
        <v>352</v>
      </c>
      <c r="D168" s="259"/>
      <c r="E168" s="199"/>
      <c r="F168" s="258" t="s">
        <v>389</v>
      </c>
      <c r="G168" s="259"/>
      <c r="H168" s="260"/>
      <c r="I168" s="172" t="s">
        <v>387</v>
      </c>
      <c r="J168" s="258" t="s">
        <v>388</v>
      </c>
      <c r="K168" s="259"/>
      <c r="L168" s="199"/>
      <c r="M168" s="258" t="s">
        <v>352</v>
      </c>
      <c r="N168" s="259"/>
      <c r="O168" s="259"/>
      <c r="P168" s="259"/>
      <c r="Q168" s="259"/>
      <c r="R168" s="259"/>
      <c r="S168" s="259"/>
      <c r="T168" s="259"/>
      <c r="U168" s="259"/>
      <c r="V168" s="199"/>
      <c r="W168" s="258" t="s">
        <v>389</v>
      </c>
      <c r="X168" s="259"/>
      <c r="Y168" s="259"/>
      <c r="Z168" s="259"/>
      <c r="AA168" s="260"/>
      <c r="AB168" s="6"/>
      <c r="AC168" s="6"/>
      <c r="AD168" s="6"/>
      <c r="AE168" s="6"/>
      <c r="AF168" s="6"/>
    </row>
    <row r="169" spans="1:32" ht="16.5" customHeight="1">
      <c r="A169" s="173" t="s">
        <v>286</v>
      </c>
      <c r="B169" s="104"/>
      <c r="C169" s="256"/>
      <c r="D169" s="207"/>
      <c r="E169" s="189"/>
      <c r="F169" s="254"/>
      <c r="G169" s="207"/>
      <c r="H169" s="255"/>
      <c r="I169" s="173" t="s">
        <v>295</v>
      </c>
      <c r="J169" s="256"/>
      <c r="K169" s="207"/>
      <c r="L169" s="189"/>
      <c r="M169" s="256"/>
      <c r="N169" s="207"/>
      <c r="O169" s="207"/>
      <c r="P169" s="207"/>
      <c r="Q169" s="207"/>
      <c r="R169" s="207"/>
      <c r="S169" s="207"/>
      <c r="T169" s="207"/>
      <c r="U169" s="207"/>
      <c r="V169" s="189"/>
      <c r="W169" s="256"/>
      <c r="X169" s="207"/>
      <c r="Y169" s="207"/>
      <c r="Z169" s="207"/>
      <c r="AA169" s="255"/>
      <c r="AB169" s="6"/>
      <c r="AC169" s="6"/>
      <c r="AD169" s="6"/>
      <c r="AE169" s="6"/>
      <c r="AF169" s="6"/>
    </row>
    <row r="170" spans="1:32" ht="16.5" customHeight="1">
      <c r="A170" s="173" t="s">
        <v>287</v>
      </c>
      <c r="B170" s="104"/>
      <c r="C170" s="256"/>
      <c r="D170" s="207"/>
      <c r="E170" s="189"/>
      <c r="F170" s="254"/>
      <c r="G170" s="207"/>
      <c r="H170" s="255"/>
      <c r="I170" s="173" t="s">
        <v>296</v>
      </c>
      <c r="J170" s="256"/>
      <c r="K170" s="207"/>
      <c r="L170" s="189"/>
      <c r="M170" s="256"/>
      <c r="N170" s="207"/>
      <c r="O170" s="207"/>
      <c r="P170" s="207"/>
      <c r="Q170" s="207"/>
      <c r="R170" s="207"/>
      <c r="S170" s="207"/>
      <c r="T170" s="207"/>
      <c r="U170" s="207"/>
      <c r="V170" s="189"/>
      <c r="W170" s="256"/>
      <c r="X170" s="207"/>
      <c r="Y170" s="207"/>
      <c r="Z170" s="207"/>
      <c r="AA170" s="255"/>
      <c r="AB170" s="6"/>
      <c r="AC170" s="6"/>
      <c r="AD170" s="6"/>
      <c r="AE170" s="6"/>
      <c r="AF170" s="6"/>
    </row>
    <row r="171" spans="1:32" ht="16.5" customHeight="1">
      <c r="A171" s="173" t="s">
        <v>288</v>
      </c>
      <c r="B171" s="104"/>
      <c r="C171" s="256"/>
      <c r="D171" s="207"/>
      <c r="E171" s="189"/>
      <c r="F171" s="254"/>
      <c r="G171" s="207"/>
      <c r="H171" s="255"/>
      <c r="I171" s="173" t="s">
        <v>297</v>
      </c>
      <c r="J171" s="256"/>
      <c r="K171" s="207"/>
      <c r="L171" s="189"/>
      <c r="M171" s="256"/>
      <c r="N171" s="207"/>
      <c r="O171" s="207"/>
      <c r="P171" s="207"/>
      <c r="Q171" s="207"/>
      <c r="R171" s="207"/>
      <c r="S171" s="207"/>
      <c r="T171" s="207"/>
      <c r="U171" s="207"/>
      <c r="V171" s="189"/>
      <c r="W171" s="256"/>
      <c r="X171" s="207"/>
      <c r="Y171" s="207"/>
      <c r="Z171" s="207"/>
      <c r="AA171" s="255"/>
      <c r="AB171" s="6"/>
      <c r="AC171" s="6"/>
      <c r="AD171" s="6"/>
      <c r="AE171" s="6"/>
      <c r="AF171" s="6"/>
    </row>
    <row r="172" spans="1:32" ht="16.5" customHeight="1">
      <c r="A172" s="173" t="s">
        <v>289</v>
      </c>
      <c r="B172" s="104"/>
      <c r="C172" s="256"/>
      <c r="D172" s="207"/>
      <c r="E172" s="189"/>
      <c r="F172" s="254"/>
      <c r="G172" s="207"/>
      <c r="H172" s="255"/>
      <c r="I172" s="173" t="s">
        <v>298</v>
      </c>
      <c r="J172" s="256"/>
      <c r="K172" s="207"/>
      <c r="L172" s="189"/>
      <c r="M172" s="256"/>
      <c r="N172" s="207"/>
      <c r="O172" s="207"/>
      <c r="P172" s="207"/>
      <c r="Q172" s="207"/>
      <c r="R172" s="207"/>
      <c r="S172" s="207"/>
      <c r="T172" s="207"/>
      <c r="U172" s="207"/>
      <c r="V172" s="189"/>
      <c r="W172" s="256"/>
      <c r="X172" s="207"/>
      <c r="Y172" s="207"/>
      <c r="Z172" s="207"/>
      <c r="AA172" s="255"/>
      <c r="AB172" s="6"/>
      <c r="AC172" s="6"/>
      <c r="AD172" s="6"/>
      <c r="AE172" s="6"/>
      <c r="AF172" s="6"/>
    </row>
    <row r="173" spans="1:32" ht="16.5" customHeight="1">
      <c r="A173" s="173" t="s">
        <v>290</v>
      </c>
      <c r="B173" s="104"/>
      <c r="C173" s="256"/>
      <c r="D173" s="207"/>
      <c r="E173" s="189"/>
      <c r="F173" s="254"/>
      <c r="G173" s="207"/>
      <c r="H173" s="255"/>
      <c r="I173" s="173" t="s">
        <v>299</v>
      </c>
      <c r="J173" s="256"/>
      <c r="K173" s="207"/>
      <c r="L173" s="189"/>
      <c r="M173" s="256"/>
      <c r="N173" s="207"/>
      <c r="O173" s="207"/>
      <c r="P173" s="207"/>
      <c r="Q173" s="207"/>
      <c r="R173" s="207"/>
      <c r="S173" s="207"/>
      <c r="T173" s="207"/>
      <c r="U173" s="207"/>
      <c r="V173" s="189"/>
      <c r="W173" s="256"/>
      <c r="X173" s="207"/>
      <c r="Y173" s="207"/>
      <c r="Z173" s="207"/>
      <c r="AA173" s="255"/>
      <c r="AB173" s="6"/>
      <c r="AC173" s="6"/>
      <c r="AD173" s="6"/>
      <c r="AE173" s="6"/>
      <c r="AF173" s="6"/>
    </row>
    <row r="174" spans="1:32" ht="16.5" customHeight="1">
      <c r="A174" s="173" t="s">
        <v>291</v>
      </c>
      <c r="B174" s="104"/>
      <c r="C174" s="256"/>
      <c r="D174" s="207"/>
      <c r="E174" s="189"/>
      <c r="F174" s="254"/>
      <c r="G174" s="207"/>
      <c r="H174" s="255"/>
      <c r="I174" s="173" t="s">
        <v>300</v>
      </c>
      <c r="J174" s="256"/>
      <c r="K174" s="207"/>
      <c r="L174" s="189"/>
      <c r="M174" s="256"/>
      <c r="N174" s="207"/>
      <c r="O174" s="207"/>
      <c r="P174" s="207"/>
      <c r="Q174" s="207"/>
      <c r="R174" s="207"/>
      <c r="S174" s="207"/>
      <c r="T174" s="207"/>
      <c r="U174" s="207"/>
      <c r="V174" s="189"/>
      <c r="W174" s="256"/>
      <c r="X174" s="207"/>
      <c r="Y174" s="207"/>
      <c r="Z174" s="207"/>
      <c r="AA174" s="255"/>
      <c r="AB174" s="6"/>
      <c r="AC174" s="6"/>
      <c r="AD174" s="6"/>
      <c r="AE174" s="6"/>
      <c r="AF174" s="6"/>
    </row>
    <row r="175" spans="1:32" ht="16.5" customHeight="1">
      <c r="A175" s="173" t="s">
        <v>292</v>
      </c>
      <c r="B175" s="104"/>
      <c r="C175" s="256"/>
      <c r="D175" s="207"/>
      <c r="E175" s="207"/>
      <c r="F175" s="254"/>
      <c r="G175" s="207"/>
      <c r="H175" s="255"/>
      <c r="I175" s="173" t="s">
        <v>301</v>
      </c>
      <c r="J175" s="256"/>
      <c r="K175" s="207"/>
      <c r="L175" s="189"/>
      <c r="M175" s="256"/>
      <c r="N175" s="207"/>
      <c r="O175" s="207"/>
      <c r="P175" s="207"/>
      <c r="Q175" s="207"/>
      <c r="R175" s="207"/>
      <c r="S175" s="207"/>
      <c r="T175" s="207"/>
      <c r="U175" s="207"/>
      <c r="V175" s="189"/>
      <c r="W175" s="256"/>
      <c r="X175" s="207"/>
      <c r="Y175" s="207"/>
      <c r="Z175" s="207"/>
      <c r="AA175" s="255"/>
      <c r="AB175" s="6"/>
      <c r="AC175" s="6"/>
      <c r="AD175" s="6"/>
      <c r="AE175" s="6"/>
      <c r="AF175" s="6"/>
    </row>
    <row r="176" spans="1:32" ht="16.5" customHeight="1">
      <c r="A176" s="173" t="s">
        <v>293</v>
      </c>
      <c r="B176" s="104"/>
      <c r="C176" s="256"/>
      <c r="D176" s="207"/>
      <c r="E176" s="207"/>
      <c r="F176" s="254"/>
      <c r="G176" s="207"/>
      <c r="H176" s="255"/>
      <c r="I176" s="173" t="s">
        <v>302</v>
      </c>
      <c r="J176" s="256"/>
      <c r="K176" s="207"/>
      <c r="L176" s="189"/>
      <c r="M176" s="256"/>
      <c r="N176" s="207"/>
      <c r="O176" s="207"/>
      <c r="P176" s="207"/>
      <c r="Q176" s="207"/>
      <c r="R176" s="207"/>
      <c r="S176" s="207"/>
      <c r="T176" s="207"/>
      <c r="U176" s="207"/>
      <c r="V176" s="189"/>
      <c r="W176" s="256"/>
      <c r="X176" s="207"/>
      <c r="Y176" s="207"/>
      <c r="Z176" s="207"/>
      <c r="AA176" s="255"/>
      <c r="AB176" s="6"/>
      <c r="AC176" s="6"/>
      <c r="AD176" s="6"/>
      <c r="AE176" s="6"/>
      <c r="AF176" s="6"/>
    </row>
    <row r="177" spans="1:32" ht="16.5" customHeight="1">
      <c r="A177" s="174" t="s">
        <v>294</v>
      </c>
      <c r="B177" s="116"/>
      <c r="C177" s="269"/>
      <c r="D177" s="270"/>
      <c r="E177" s="270"/>
      <c r="F177" s="272"/>
      <c r="G177" s="270"/>
      <c r="H177" s="271"/>
      <c r="I177" s="174" t="s">
        <v>303</v>
      </c>
      <c r="J177" s="269"/>
      <c r="K177" s="270"/>
      <c r="L177" s="191"/>
      <c r="M177" s="269"/>
      <c r="N177" s="270"/>
      <c r="O177" s="270"/>
      <c r="P177" s="270"/>
      <c r="Q177" s="270"/>
      <c r="R177" s="270"/>
      <c r="S177" s="270"/>
      <c r="T177" s="270"/>
      <c r="U177" s="270"/>
      <c r="V177" s="191"/>
      <c r="W177" s="269"/>
      <c r="X177" s="270"/>
      <c r="Y177" s="270"/>
      <c r="Z177" s="270"/>
      <c r="AA177" s="271"/>
      <c r="AB177" s="6"/>
      <c r="AC177" s="6"/>
      <c r="AD177" s="6"/>
      <c r="AE177" s="6"/>
      <c r="AF177" s="6"/>
    </row>
    <row r="1068" spans="1:715" ht="11.25" customHeight="1">
      <c r="A1068" s="65" t="s">
        <v>78</v>
      </c>
      <c r="B1068" s="66"/>
      <c r="C1068" s="175"/>
      <c r="D1068" s="175"/>
      <c r="E1068" s="175"/>
      <c r="F1068" s="175"/>
      <c r="G1068" s="175"/>
      <c r="H1068" s="66"/>
      <c r="I1068" s="66"/>
      <c r="J1068" s="66"/>
      <c r="K1068" s="66"/>
      <c r="L1068" s="66"/>
      <c r="M1068" s="66"/>
      <c r="N1068" s="66"/>
      <c r="O1068" s="66"/>
      <c r="P1068" s="66"/>
      <c r="Q1068" s="66"/>
      <c r="R1068" s="66"/>
      <c r="S1068" s="66"/>
      <c r="T1068" s="66"/>
      <c r="U1068" s="66"/>
      <c r="V1068" s="66"/>
      <c r="W1068" s="66"/>
      <c r="X1068" s="66"/>
      <c r="Y1068" s="66"/>
      <c r="Z1068" s="66"/>
      <c r="AA1068" s="66"/>
      <c r="AB1068" s="66"/>
      <c r="AC1068" s="66"/>
      <c r="AD1068" s="66"/>
      <c r="AE1068" s="66"/>
      <c r="AF1068" s="66"/>
      <c r="AG1068" s="66"/>
      <c r="AH1068" s="66"/>
      <c r="AI1068" s="66"/>
      <c r="AJ1068" s="66"/>
      <c r="AK1068" s="66"/>
      <c r="AL1068" s="66"/>
      <c r="AM1068" s="66"/>
      <c r="AN1068" s="66"/>
      <c r="AO1068" s="66"/>
      <c r="AP1068" s="175"/>
      <c r="AQ1068" s="66"/>
      <c r="AR1068" s="66"/>
      <c r="AS1068" s="66"/>
      <c r="AT1068" s="66"/>
      <c r="AU1068" s="66"/>
      <c r="AV1068" s="66"/>
      <c r="AW1068" s="66"/>
      <c r="AX1068" s="66"/>
      <c r="AY1068" s="66"/>
      <c r="AZ1068" s="66"/>
      <c r="BA1068" s="66"/>
      <c r="BB1068" s="66"/>
      <c r="BC1068" s="66"/>
      <c r="BD1068" s="66"/>
      <c r="BE1068" s="66"/>
      <c r="BF1068" s="66"/>
      <c r="BG1068" s="66"/>
      <c r="BH1068" s="66"/>
      <c r="BI1068" s="66"/>
      <c r="BJ1068" s="66"/>
      <c r="BK1068" s="66"/>
      <c r="BL1068" s="66"/>
      <c r="BM1068" s="66"/>
      <c r="BN1068" s="66"/>
      <c r="BO1068" s="66"/>
      <c r="BP1068" s="66"/>
      <c r="BQ1068" s="66"/>
      <c r="BR1068" s="66"/>
      <c r="BS1068" s="66"/>
      <c r="BT1068" s="66"/>
      <c r="BU1068" s="66"/>
      <c r="BV1068" s="66"/>
      <c r="BW1068" s="66"/>
      <c r="BX1068" s="66"/>
      <c r="BY1068" s="66"/>
      <c r="BZ1068" s="66"/>
      <c r="CA1068" s="66"/>
      <c r="CB1068" s="66"/>
      <c r="CC1068" s="66"/>
      <c r="CD1068" s="66"/>
      <c r="CE1068" s="66"/>
      <c r="CF1068" s="66"/>
      <c r="CG1068" s="66"/>
      <c r="CH1068" s="66"/>
      <c r="CI1068" s="66"/>
      <c r="CJ1068" s="66"/>
      <c r="CK1068" s="66"/>
      <c r="CL1068" s="66"/>
      <c r="CM1068" s="66"/>
      <c r="CN1068" s="66"/>
      <c r="CO1068" s="66"/>
      <c r="CP1068" s="66"/>
      <c r="CQ1068" s="66"/>
      <c r="CR1068" s="66"/>
      <c r="CS1068" s="66"/>
      <c r="CT1068" s="66"/>
      <c r="CU1068" s="66"/>
      <c r="CV1068" s="66"/>
      <c r="CW1068" s="66"/>
      <c r="CX1068" s="66"/>
      <c r="CY1068" s="66"/>
      <c r="CZ1068" s="66"/>
      <c r="DA1068" s="66"/>
      <c r="DB1068" s="66"/>
      <c r="DC1068" s="66"/>
      <c r="DD1068" s="66"/>
      <c r="DE1068" s="66"/>
      <c r="DF1068" s="66"/>
      <c r="DG1068" s="66"/>
      <c r="DH1068" s="66"/>
      <c r="DI1068" s="66"/>
      <c r="DJ1068" s="66"/>
      <c r="DK1068" s="66"/>
      <c r="DL1068" s="66"/>
      <c r="DM1068" s="66"/>
      <c r="DN1068" s="66"/>
      <c r="DO1068" s="66"/>
      <c r="DP1068" s="66"/>
      <c r="DQ1068" s="66"/>
      <c r="DR1068" s="66"/>
      <c r="DS1068" s="66"/>
      <c r="DT1068" s="66"/>
      <c r="DU1068" s="66"/>
      <c r="DV1068" s="66"/>
      <c r="DW1068" s="66"/>
      <c r="DX1068" s="66"/>
      <c r="DY1068" s="66"/>
      <c r="DZ1068" s="66"/>
      <c r="EA1068" s="66"/>
      <c r="EB1068" s="66"/>
      <c r="EC1068" s="66"/>
      <c r="ED1068" s="66"/>
      <c r="EE1068" s="66"/>
      <c r="EF1068" s="66"/>
      <c r="EG1068" s="66"/>
      <c r="EH1068" s="66"/>
      <c r="EI1068" s="66"/>
      <c r="EJ1068" s="66"/>
      <c r="EK1068" s="66"/>
      <c r="EL1068" s="66"/>
      <c r="EM1068" s="66"/>
      <c r="EN1068" s="66"/>
      <c r="EO1068" s="66"/>
      <c r="EP1068" s="66"/>
      <c r="EQ1068" s="66"/>
      <c r="ER1068" s="66"/>
      <c r="ES1068" s="66"/>
      <c r="ET1068" s="66"/>
      <c r="EU1068" s="66"/>
      <c r="EV1068" s="66"/>
      <c r="EW1068" s="66"/>
      <c r="EX1068" s="66"/>
      <c r="EY1068" s="66"/>
      <c r="EZ1068" s="66"/>
      <c r="FA1068" s="66"/>
      <c r="FB1068" s="66"/>
      <c r="FC1068" s="66"/>
      <c r="FD1068" s="66"/>
      <c r="FE1068" s="66"/>
      <c r="FF1068" s="66"/>
      <c r="FG1068" s="66"/>
      <c r="FH1068" s="66"/>
      <c r="FI1068" s="66"/>
      <c r="FJ1068" s="66"/>
      <c r="FK1068" s="66"/>
      <c r="FL1068" s="66"/>
      <c r="FM1068" s="66"/>
      <c r="FN1068" s="66"/>
      <c r="FO1068" s="66"/>
      <c r="FP1068" s="66"/>
      <c r="FQ1068" s="66"/>
      <c r="FR1068" s="66"/>
      <c r="FS1068" s="66"/>
      <c r="FT1068" s="66"/>
      <c r="FU1068" s="66"/>
      <c r="FV1068" s="66"/>
      <c r="FW1068" s="66"/>
      <c r="FX1068" s="66"/>
      <c r="FY1068" s="66"/>
      <c r="FZ1068" s="66"/>
      <c r="GA1068" s="66"/>
      <c r="GB1068" s="66"/>
      <c r="GC1068" s="66"/>
      <c r="GD1068" s="66"/>
      <c r="GE1068" s="66"/>
      <c r="GF1068" s="66"/>
      <c r="GG1068" s="66"/>
      <c r="GH1068" s="66"/>
      <c r="GI1068" s="66"/>
      <c r="GJ1068" s="66"/>
      <c r="GK1068" s="66"/>
      <c r="GL1068" s="66"/>
      <c r="GM1068" s="66"/>
      <c r="GN1068" s="66"/>
      <c r="GO1068" s="66"/>
      <c r="GP1068" s="66"/>
      <c r="GQ1068" s="66"/>
      <c r="GR1068" s="66"/>
      <c r="GS1068" s="66"/>
      <c r="GT1068" s="66"/>
      <c r="GU1068" s="66"/>
      <c r="GV1068" s="66"/>
      <c r="GW1068" s="66"/>
      <c r="GX1068" s="66"/>
      <c r="GY1068" s="66"/>
      <c r="GZ1068" s="66"/>
      <c r="HA1068" s="66"/>
      <c r="HB1068" s="66"/>
      <c r="HC1068" s="66"/>
      <c r="HD1068" s="66"/>
      <c r="HE1068" s="66"/>
      <c r="HF1068" s="66"/>
      <c r="HG1068" s="66"/>
      <c r="HH1068" s="66"/>
      <c r="HI1068" s="66"/>
      <c r="HJ1068" s="66"/>
      <c r="HK1068" s="66"/>
      <c r="HL1068" s="66"/>
      <c r="HM1068" s="66"/>
      <c r="HN1068" s="66"/>
      <c r="HO1068" s="66"/>
      <c r="HP1068" s="66"/>
      <c r="HQ1068" s="66"/>
      <c r="HR1068" s="66"/>
      <c r="HS1068" s="66"/>
      <c r="HT1068" s="66"/>
      <c r="HU1068" s="66"/>
      <c r="HV1068" s="66"/>
      <c r="HW1068" s="66"/>
      <c r="HX1068" s="66"/>
      <c r="HY1068" s="66"/>
      <c r="HZ1068" s="66"/>
      <c r="IA1068" s="66"/>
      <c r="IB1068" s="66"/>
      <c r="IC1068" s="66"/>
      <c r="ID1068" s="66"/>
      <c r="IE1068" s="66"/>
      <c r="IF1068" s="66"/>
      <c r="IG1068" s="66"/>
      <c r="IH1068" s="66"/>
      <c r="II1068" s="66"/>
      <c r="IJ1068" s="66"/>
      <c r="IK1068" s="66"/>
      <c r="IL1068" s="66"/>
      <c r="IM1068" s="66"/>
      <c r="IN1068" s="66"/>
      <c r="IO1068" s="66"/>
      <c r="IP1068" s="66"/>
      <c r="IQ1068" s="66"/>
      <c r="IR1068" s="66"/>
      <c r="IS1068" s="66"/>
      <c r="IT1068" s="66"/>
      <c r="IU1068" s="66"/>
      <c r="IV1068" s="66"/>
      <c r="IW1068" s="66"/>
      <c r="IX1068" s="66"/>
      <c r="IY1068" s="66"/>
      <c r="IZ1068" s="66"/>
      <c r="JA1068" s="66"/>
      <c r="JB1068" s="66"/>
      <c r="JC1068" s="66"/>
      <c r="JD1068" s="66"/>
      <c r="JE1068" s="66"/>
      <c r="JF1068" s="66"/>
      <c r="JG1068" s="66"/>
      <c r="JH1068" s="66"/>
      <c r="JI1068" s="66"/>
      <c r="JJ1068" s="66"/>
      <c r="JK1068" s="66"/>
      <c r="JL1068" s="66"/>
      <c r="JM1068" s="66"/>
      <c r="JN1068" s="66"/>
      <c r="JO1068" s="66"/>
      <c r="JP1068" s="66"/>
      <c r="JQ1068" s="66"/>
      <c r="JR1068" s="66"/>
      <c r="JS1068" s="66"/>
      <c r="JT1068" s="66"/>
      <c r="JU1068" s="66"/>
      <c r="JV1068" s="66"/>
      <c r="JW1068" s="66"/>
      <c r="JX1068" s="66"/>
      <c r="JY1068" s="66"/>
      <c r="JZ1068" s="66"/>
      <c r="KA1068" s="66"/>
      <c r="KB1068" s="66"/>
      <c r="KC1068" s="66"/>
      <c r="KD1068" s="66"/>
      <c r="KE1068" s="66"/>
      <c r="KF1068" s="66"/>
      <c r="KG1068" s="66"/>
      <c r="KH1068" s="66"/>
      <c r="KI1068" s="66"/>
      <c r="KJ1068" s="66"/>
      <c r="KK1068" s="66"/>
      <c r="KL1068" s="66"/>
      <c r="KM1068" s="66"/>
      <c r="KN1068" s="66"/>
      <c r="KO1068" s="66"/>
      <c r="KP1068" s="66"/>
      <c r="KQ1068" s="66"/>
      <c r="KR1068" s="66"/>
      <c r="KS1068" s="66"/>
      <c r="KT1068" s="66"/>
      <c r="KU1068" s="66"/>
      <c r="KV1068" s="66"/>
      <c r="KW1068" s="66"/>
      <c r="KX1068" s="66"/>
      <c r="KY1068" s="66"/>
      <c r="KZ1068" s="66"/>
      <c r="LA1068" s="66"/>
      <c r="LB1068" s="66"/>
      <c r="LC1068" s="66"/>
      <c r="LD1068" s="66"/>
      <c r="LE1068" s="66"/>
      <c r="LF1068" s="66"/>
      <c r="LG1068" s="66"/>
      <c r="LH1068" s="66"/>
      <c r="LI1068" s="66"/>
      <c r="LJ1068" s="66"/>
      <c r="LK1068" s="66"/>
      <c r="LL1068" s="66"/>
      <c r="LM1068" s="66"/>
      <c r="LN1068" s="66"/>
      <c r="LO1068" s="66"/>
      <c r="LP1068" s="66"/>
      <c r="LQ1068" s="66"/>
      <c r="LR1068" s="66"/>
      <c r="LS1068" s="66"/>
      <c r="LT1068" s="66"/>
      <c r="LU1068" s="66"/>
      <c r="LV1068" s="66"/>
      <c r="LW1068" s="66"/>
      <c r="LX1068" s="66"/>
      <c r="LY1068" s="66"/>
      <c r="LZ1068" s="66"/>
      <c r="MA1068" s="66"/>
      <c r="MB1068" s="66"/>
      <c r="MC1068" s="66"/>
      <c r="MD1068" s="66"/>
      <c r="ME1068" s="66"/>
      <c r="MF1068" s="66"/>
      <c r="MG1068" s="66"/>
      <c r="MH1068" s="66"/>
      <c r="MI1068" s="66"/>
      <c r="MJ1068" s="66"/>
      <c r="MK1068" s="66"/>
      <c r="ML1068" s="66"/>
      <c r="MM1068" s="66"/>
      <c r="MN1068" s="66"/>
      <c r="MO1068" s="66"/>
      <c r="MP1068" s="66"/>
      <c r="MQ1068" s="66"/>
      <c r="MR1068" s="66"/>
      <c r="MS1068" s="66"/>
      <c r="MT1068" s="66"/>
      <c r="MU1068" s="66"/>
      <c r="MV1068" s="66"/>
      <c r="MW1068" s="66"/>
      <c r="MX1068" s="66"/>
      <c r="MY1068" s="66"/>
      <c r="MZ1068" s="66"/>
      <c r="NA1068" s="66"/>
      <c r="NB1068" s="66"/>
      <c r="NC1068" s="66"/>
      <c r="ND1068" s="66"/>
      <c r="NE1068" s="66"/>
      <c r="NF1068" s="66"/>
      <c r="NG1068" s="66"/>
      <c r="NH1068" s="66"/>
      <c r="NI1068" s="66"/>
      <c r="NJ1068" s="66"/>
      <c r="NK1068" s="66"/>
      <c r="NL1068" s="66"/>
      <c r="NM1068" s="66"/>
      <c r="NN1068" s="66"/>
      <c r="NO1068" s="66"/>
      <c r="NP1068" s="66"/>
      <c r="NQ1068" s="66"/>
      <c r="NR1068" s="66"/>
      <c r="NS1068" s="66"/>
      <c r="NT1068" s="66"/>
      <c r="NU1068" s="66"/>
      <c r="NV1068" s="66"/>
      <c r="NW1068" s="66"/>
      <c r="NX1068" s="66"/>
      <c r="NY1068" s="66"/>
      <c r="NZ1068" s="66"/>
      <c r="OA1068" s="66"/>
      <c r="OB1068" s="66"/>
      <c r="OC1068" s="66"/>
      <c r="OD1068" s="66"/>
      <c r="OE1068" s="66"/>
      <c r="OF1068" s="66"/>
      <c r="OG1068" s="66"/>
      <c r="OH1068" s="66"/>
      <c r="OI1068" s="66"/>
      <c r="OJ1068" s="66"/>
      <c r="OK1068" s="66"/>
      <c r="OL1068" s="66"/>
      <c r="OM1068" s="66"/>
      <c r="ON1068" s="66"/>
      <c r="OO1068" s="66"/>
      <c r="OP1068" s="66"/>
      <c r="OQ1068" s="66"/>
      <c r="OR1068" s="66"/>
      <c r="OS1068" s="66"/>
      <c r="OT1068" s="66"/>
      <c r="OU1068" s="66"/>
      <c r="OV1068" s="66"/>
      <c r="OW1068" s="66"/>
      <c r="OX1068" s="66"/>
      <c r="OY1068" s="66"/>
      <c r="OZ1068" s="66"/>
      <c r="PA1068" s="66"/>
      <c r="PB1068" s="66"/>
      <c r="PC1068" s="66"/>
      <c r="PD1068" s="66"/>
      <c r="PE1068" s="66"/>
      <c r="PF1068" s="66"/>
      <c r="PG1068" s="66"/>
      <c r="PH1068" s="66"/>
      <c r="PI1068" s="66"/>
      <c r="PJ1068" s="66"/>
      <c r="PK1068" s="66"/>
      <c r="PL1068" s="66"/>
      <c r="PM1068" s="66"/>
      <c r="PN1068" s="66"/>
      <c r="PO1068" s="66"/>
      <c r="PP1068" s="66"/>
      <c r="PQ1068" s="66"/>
      <c r="PR1068" s="66"/>
      <c r="PS1068" s="66"/>
      <c r="PT1068" s="66"/>
      <c r="PU1068" s="66"/>
      <c r="PV1068" s="66"/>
      <c r="PW1068" s="66"/>
      <c r="PX1068" s="66"/>
      <c r="PY1068" s="66"/>
      <c r="PZ1068" s="66"/>
      <c r="QA1068" s="66"/>
      <c r="QB1068" s="66"/>
      <c r="QC1068" s="66"/>
      <c r="QD1068" s="66"/>
      <c r="QE1068" s="66"/>
      <c r="QF1068" s="66"/>
      <c r="QG1068" s="66"/>
      <c r="QH1068" s="66"/>
      <c r="QI1068" s="66"/>
      <c r="QJ1068" s="66"/>
      <c r="QK1068" s="66"/>
      <c r="QL1068" s="66"/>
      <c r="QM1068" s="66"/>
      <c r="QN1068" s="66"/>
      <c r="QO1068" s="66"/>
      <c r="QP1068" s="66"/>
      <c r="QQ1068" s="66"/>
      <c r="QR1068" s="66"/>
      <c r="QS1068" s="66"/>
      <c r="QT1068" s="66"/>
      <c r="QU1068" s="66"/>
      <c r="QV1068" s="66"/>
      <c r="QW1068" s="66"/>
      <c r="QX1068" s="66"/>
      <c r="QY1068" s="66"/>
      <c r="QZ1068" s="66"/>
      <c r="RA1068" s="66"/>
      <c r="RB1068" s="66"/>
      <c r="RC1068" s="66"/>
      <c r="RD1068" s="66"/>
      <c r="RE1068" s="66"/>
      <c r="RF1068" s="66"/>
      <c r="RG1068" s="66"/>
      <c r="RH1068" s="66"/>
      <c r="RI1068" s="66"/>
      <c r="RJ1068" s="66"/>
      <c r="RK1068" s="66"/>
      <c r="RL1068" s="66"/>
      <c r="RM1068" s="66"/>
      <c r="RN1068" s="66"/>
      <c r="RO1068" s="66"/>
      <c r="RP1068" s="66"/>
      <c r="RQ1068" s="66"/>
      <c r="RR1068" s="66"/>
      <c r="RS1068" s="66"/>
      <c r="RT1068" s="66"/>
      <c r="RU1068" s="66"/>
      <c r="RV1068" s="66"/>
      <c r="RW1068" s="66"/>
      <c r="RX1068" s="66"/>
      <c r="RY1068" s="66"/>
      <c r="RZ1068" s="66"/>
      <c r="SA1068" s="66"/>
      <c r="SB1068" s="66"/>
      <c r="SC1068" s="66"/>
      <c r="SD1068" s="66"/>
      <c r="SE1068" s="66"/>
      <c r="SF1068" s="66"/>
      <c r="SG1068" s="66"/>
      <c r="SH1068" s="66"/>
      <c r="SI1068" s="66"/>
      <c r="SJ1068" s="66"/>
      <c r="SK1068" s="66"/>
      <c r="SL1068" s="66"/>
      <c r="SM1068" s="66"/>
      <c r="SN1068" s="66"/>
      <c r="SO1068" s="66"/>
      <c r="SP1068" s="66"/>
      <c r="SQ1068" s="66"/>
      <c r="SR1068" s="66"/>
      <c r="SS1068" s="66"/>
      <c r="ST1068" s="66"/>
      <c r="SU1068" s="66"/>
      <c r="SV1068" s="66"/>
      <c r="SW1068" s="66"/>
      <c r="SX1068" s="66"/>
      <c r="SY1068" s="66"/>
      <c r="SZ1068" s="66"/>
      <c r="TA1068" s="66"/>
      <c r="TB1068" s="66"/>
      <c r="TC1068" s="66"/>
      <c r="TD1068" s="66"/>
      <c r="TE1068" s="66"/>
      <c r="TF1068" s="66"/>
      <c r="TG1068" s="66"/>
      <c r="TH1068" s="66"/>
      <c r="TI1068" s="66"/>
      <c r="TJ1068" s="66"/>
      <c r="TK1068" s="66"/>
      <c r="TL1068" s="66"/>
      <c r="TM1068" s="66"/>
      <c r="TN1068" s="66"/>
      <c r="TO1068" s="66"/>
      <c r="TP1068" s="66"/>
      <c r="TQ1068" s="66"/>
      <c r="TR1068" s="66"/>
      <c r="TS1068" s="66"/>
      <c r="TT1068" s="66"/>
      <c r="TU1068" s="66"/>
      <c r="TV1068" s="66"/>
      <c r="TW1068" s="66"/>
      <c r="TX1068" s="66"/>
      <c r="TY1068" s="66"/>
      <c r="TZ1068" s="66"/>
      <c r="UA1068" s="66"/>
      <c r="UB1068" s="66"/>
      <c r="UC1068" s="66"/>
      <c r="UD1068" s="66"/>
      <c r="UE1068" s="66"/>
      <c r="UF1068" s="66"/>
      <c r="UG1068" s="66"/>
      <c r="UH1068" s="66"/>
      <c r="UI1068" s="66"/>
      <c r="UJ1068" s="66"/>
      <c r="UK1068" s="66"/>
      <c r="UL1068" s="66"/>
      <c r="UM1068" s="66"/>
      <c r="UN1068" s="66"/>
      <c r="UO1068" s="66"/>
      <c r="UP1068" s="66"/>
      <c r="UQ1068" s="66"/>
      <c r="UR1068" s="66"/>
      <c r="US1068" s="66"/>
      <c r="UT1068" s="66"/>
      <c r="UU1068" s="66"/>
      <c r="UV1068" s="66"/>
      <c r="UW1068" s="66"/>
      <c r="UX1068" s="66"/>
      <c r="UY1068" s="66"/>
      <c r="UZ1068" s="66"/>
      <c r="VA1068" s="66"/>
      <c r="VB1068" s="66"/>
      <c r="VC1068" s="66"/>
      <c r="VD1068" s="66"/>
      <c r="VE1068" s="66"/>
      <c r="VF1068" s="66"/>
      <c r="VG1068" s="66"/>
      <c r="VH1068" s="66"/>
      <c r="VI1068" s="66"/>
      <c r="VJ1068" s="66"/>
      <c r="VK1068" s="66"/>
      <c r="VL1068" s="66"/>
      <c r="VM1068" s="66"/>
      <c r="VN1068" s="66"/>
      <c r="VO1068" s="66"/>
      <c r="VP1068" s="66"/>
      <c r="VQ1068" s="66"/>
      <c r="VR1068" s="66"/>
      <c r="VS1068" s="66"/>
      <c r="VT1068" s="66"/>
      <c r="VU1068" s="66"/>
      <c r="VV1068" s="66"/>
      <c r="VW1068" s="66"/>
      <c r="VX1068" s="66"/>
      <c r="VY1068" s="66"/>
      <c r="VZ1068" s="66"/>
      <c r="WA1068" s="66"/>
      <c r="WB1068" s="66"/>
      <c r="WC1068" s="66"/>
      <c r="WD1068" s="66"/>
      <c r="WE1068" s="66"/>
      <c r="WF1068" s="66"/>
      <c r="WG1068" s="66"/>
      <c r="WH1068" s="66"/>
      <c r="WI1068" s="66"/>
      <c r="WJ1068" s="66"/>
      <c r="WK1068" s="66"/>
      <c r="WL1068" s="66"/>
      <c r="WM1068" s="66"/>
      <c r="WN1068" s="66"/>
      <c r="WO1068" s="66"/>
      <c r="WP1068" s="66"/>
      <c r="WQ1068" s="66"/>
      <c r="WR1068" s="66"/>
      <c r="WS1068" s="66"/>
      <c r="WT1068" s="66"/>
      <c r="WU1068" s="66"/>
      <c r="WV1068" s="66"/>
      <c r="WW1068" s="66"/>
      <c r="WX1068" s="66"/>
      <c r="WY1068" s="66"/>
      <c r="WZ1068" s="66"/>
      <c r="XA1068" s="66"/>
      <c r="XB1068" s="66"/>
      <c r="XC1068" s="66"/>
      <c r="XD1068" s="66"/>
      <c r="XE1068" s="66"/>
      <c r="XF1068" s="66"/>
      <c r="XG1068" s="66"/>
      <c r="XH1068" s="66"/>
      <c r="XI1068" s="66"/>
      <c r="XJ1068" s="66"/>
      <c r="XK1068" s="66"/>
      <c r="XL1068" s="66"/>
      <c r="XM1068" s="66"/>
      <c r="XN1068" s="66"/>
      <c r="XO1068" s="66"/>
      <c r="XP1068" s="66"/>
      <c r="XQ1068" s="66"/>
      <c r="XR1068" s="66"/>
      <c r="XS1068" s="66"/>
      <c r="XT1068" s="66"/>
      <c r="XU1068" s="66"/>
      <c r="XV1068" s="66"/>
      <c r="XW1068" s="66"/>
      <c r="XX1068" s="66"/>
      <c r="XY1068" s="66"/>
      <c r="XZ1068" s="66"/>
      <c r="YA1068" s="66"/>
      <c r="YB1068" s="66"/>
      <c r="YC1068" s="66"/>
      <c r="YD1068" s="66"/>
      <c r="YE1068" s="66"/>
      <c r="YF1068" s="66"/>
      <c r="YG1068" s="66"/>
      <c r="YH1068" s="66"/>
      <c r="YI1068" s="66"/>
      <c r="YJ1068" s="66"/>
      <c r="YK1068" s="66"/>
      <c r="YL1068" s="66"/>
      <c r="YM1068" s="66"/>
      <c r="YN1068" s="66"/>
      <c r="YO1068" s="66"/>
      <c r="YP1068" s="66"/>
      <c r="YQ1068" s="66"/>
      <c r="YR1068" s="66"/>
      <c r="YS1068" s="66"/>
      <c r="YT1068" s="66"/>
      <c r="YU1068" s="66"/>
      <c r="YV1068" s="66"/>
      <c r="YW1068" s="66"/>
      <c r="YX1068" s="66"/>
      <c r="YY1068" s="66"/>
      <c r="YZ1068" s="66"/>
      <c r="ZA1068" s="66"/>
      <c r="ZB1068" s="66"/>
      <c r="ZC1068" s="66"/>
      <c r="ZD1068" s="66"/>
      <c r="ZE1068" s="66"/>
      <c r="ZF1068" s="66"/>
      <c r="ZG1068" s="66"/>
      <c r="ZH1068" s="66"/>
      <c r="ZI1068" s="66"/>
      <c r="ZJ1068" s="66"/>
      <c r="ZK1068" s="66"/>
      <c r="ZL1068" s="66"/>
      <c r="ZM1068" s="66"/>
      <c r="ZN1068" s="66"/>
      <c r="ZO1068" s="66"/>
      <c r="ZP1068" s="66"/>
      <c r="ZQ1068" s="66"/>
      <c r="ZR1068" s="66"/>
      <c r="ZS1068" s="66"/>
      <c r="ZT1068" s="66"/>
      <c r="ZU1068" s="66"/>
      <c r="ZV1068" s="66"/>
      <c r="ZW1068" s="66"/>
      <c r="ZX1068" s="66"/>
      <c r="ZY1068" s="66"/>
      <c r="ZZ1068" s="66"/>
      <c r="AAA1068" s="66"/>
      <c r="AAB1068" s="66"/>
      <c r="AAC1068" s="66"/>
      <c r="AAD1068" s="66"/>
      <c r="AAE1068" s="66"/>
      <c r="AAF1068" s="66"/>
      <c r="AAG1068" s="66"/>
      <c r="AAH1068" s="66"/>
      <c r="AAI1068" s="66"/>
      <c r="AAJ1068" s="66"/>
      <c r="AAK1068" s="66"/>
      <c r="AAL1068" s="65" t="s">
        <v>78</v>
      </c>
      <c r="AAM1068" s="65"/>
    </row>
    <row r="1069" spans="1:715" ht="11.25" customHeight="1">
      <c r="A1069" s="65"/>
      <c r="B1069" s="75"/>
      <c r="C1069" s="176"/>
      <c r="D1069" s="176"/>
      <c r="E1069" s="176"/>
      <c r="F1069" s="176"/>
      <c r="G1069" s="176"/>
      <c r="H1069" s="75"/>
      <c r="I1069" s="75"/>
      <c r="J1069" s="75"/>
      <c r="K1069" s="75"/>
      <c r="L1069" s="75"/>
      <c r="M1069" s="75"/>
      <c r="N1069" s="75"/>
      <c r="O1069" s="75"/>
      <c r="P1069" s="75"/>
      <c r="Q1069" s="75"/>
      <c r="R1069" s="75"/>
      <c r="S1069" s="75"/>
      <c r="T1069" s="75"/>
      <c r="U1069" s="75"/>
      <c r="V1069" s="75"/>
      <c r="W1069" s="75"/>
      <c r="X1069" s="75"/>
      <c r="Y1069" s="75"/>
      <c r="Z1069" s="75"/>
      <c r="AA1069" s="75"/>
      <c r="AB1069" s="75"/>
      <c r="AC1069" s="75"/>
      <c r="AD1069" s="75"/>
      <c r="AE1069" s="75"/>
      <c r="AF1069" s="75"/>
      <c r="AG1069" s="75"/>
      <c r="AH1069" s="75"/>
      <c r="AI1069" s="75"/>
      <c r="AJ1069" s="75"/>
      <c r="AK1069" s="75"/>
      <c r="AL1069" s="75"/>
      <c r="AM1069" s="75"/>
      <c r="AN1069" s="75"/>
      <c r="AO1069" s="66"/>
      <c r="AP1069" s="175"/>
      <c r="AQ1069" s="66"/>
      <c r="AR1069" s="66"/>
      <c r="AS1069" s="66"/>
      <c r="AT1069" s="66"/>
      <c r="AU1069" s="66"/>
      <c r="AV1069" s="66"/>
      <c r="AW1069" s="66"/>
      <c r="AX1069" s="66"/>
      <c r="AY1069" s="66"/>
      <c r="AZ1069" s="66"/>
      <c r="BA1069" s="66"/>
      <c r="BB1069" s="66"/>
      <c r="BC1069" s="66"/>
      <c r="BD1069" s="66"/>
      <c r="BE1069" s="66"/>
      <c r="BF1069" s="66"/>
      <c r="BG1069" s="66"/>
      <c r="BH1069" s="66"/>
      <c r="BI1069" s="66"/>
      <c r="BJ1069" s="66"/>
      <c r="BK1069" s="66"/>
      <c r="BL1069" s="66"/>
      <c r="BM1069" s="66"/>
      <c r="BN1069" s="66"/>
      <c r="BO1069" s="66"/>
      <c r="BP1069" s="66"/>
      <c r="BQ1069" s="66"/>
      <c r="BR1069" s="66"/>
      <c r="BS1069" s="66"/>
      <c r="BT1069" s="66"/>
      <c r="BU1069" s="66"/>
      <c r="BV1069" s="66"/>
      <c r="BW1069" s="66"/>
      <c r="BX1069" s="66"/>
      <c r="BY1069" s="66"/>
      <c r="BZ1069" s="66"/>
      <c r="CA1069" s="66"/>
      <c r="CB1069" s="66"/>
      <c r="CC1069" s="66"/>
      <c r="CD1069" s="66"/>
      <c r="CE1069" s="66"/>
      <c r="CF1069" s="66"/>
      <c r="CG1069" s="66"/>
      <c r="CH1069" s="66"/>
      <c r="CI1069" s="66"/>
      <c r="CJ1069" s="66"/>
      <c r="CK1069" s="66"/>
      <c r="CL1069" s="66"/>
      <c r="CM1069" s="66"/>
      <c r="CN1069" s="66"/>
      <c r="CO1069" s="66"/>
      <c r="CP1069" s="66"/>
      <c r="CQ1069" s="66"/>
      <c r="CR1069" s="66"/>
      <c r="CS1069" s="66"/>
      <c r="CT1069" s="66"/>
      <c r="CU1069" s="66"/>
      <c r="CV1069" s="66"/>
      <c r="CW1069" s="66"/>
      <c r="CX1069" s="66"/>
      <c r="CY1069" s="66"/>
      <c r="CZ1069" s="66"/>
      <c r="DA1069" s="66"/>
      <c r="DB1069" s="66"/>
      <c r="DC1069" s="66"/>
      <c r="DD1069" s="66"/>
      <c r="DE1069" s="66"/>
      <c r="DF1069" s="66"/>
      <c r="DG1069" s="66"/>
      <c r="DH1069" s="66"/>
      <c r="DI1069" s="66"/>
      <c r="DJ1069" s="66"/>
      <c r="DK1069" s="66"/>
      <c r="DL1069" s="66"/>
      <c r="DM1069" s="66"/>
      <c r="DN1069" s="66"/>
      <c r="DO1069" s="66"/>
      <c r="DP1069" s="66"/>
      <c r="DQ1069" s="66"/>
      <c r="DR1069" s="66"/>
      <c r="DS1069" s="66"/>
      <c r="DT1069" s="66"/>
      <c r="DU1069" s="66"/>
      <c r="DV1069" s="66"/>
      <c r="DW1069" s="66"/>
      <c r="DX1069" s="66"/>
      <c r="DY1069" s="66"/>
      <c r="DZ1069" s="66"/>
      <c r="EA1069" s="66"/>
      <c r="EB1069" s="66"/>
      <c r="EC1069" s="66"/>
      <c r="ED1069" s="66"/>
      <c r="EE1069" s="66"/>
      <c r="EF1069" s="66"/>
      <c r="EG1069" s="66"/>
      <c r="EH1069" s="66"/>
      <c r="EI1069" s="66"/>
      <c r="EJ1069" s="66"/>
      <c r="EK1069" s="66"/>
      <c r="EL1069" s="66"/>
      <c r="EM1069" s="66"/>
      <c r="EN1069" s="66"/>
      <c r="EO1069" s="66"/>
      <c r="EP1069" s="66"/>
      <c r="EQ1069" s="66"/>
      <c r="ER1069" s="66"/>
      <c r="ES1069" s="66"/>
      <c r="ET1069" s="66"/>
      <c r="EU1069" s="66"/>
      <c r="EV1069" s="66"/>
      <c r="EW1069" s="66"/>
      <c r="EX1069" s="66"/>
      <c r="EY1069" s="66"/>
      <c r="EZ1069" s="66"/>
      <c r="FA1069" s="66"/>
      <c r="FB1069" s="66"/>
      <c r="FC1069" s="66"/>
      <c r="FD1069" s="66"/>
      <c r="FE1069" s="66"/>
      <c r="FF1069" s="66"/>
      <c r="FG1069" s="66"/>
      <c r="FH1069" s="66"/>
      <c r="FI1069" s="66"/>
      <c r="FJ1069" s="66"/>
      <c r="FK1069" s="66"/>
      <c r="FL1069" s="66"/>
      <c r="FM1069" s="66"/>
      <c r="FN1069" s="66"/>
      <c r="FO1069" s="66"/>
      <c r="FP1069" s="66"/>
      <c r="FQ1069" s="66"/>
      <c r="FR1069" s="66"/>
      <c r="FS1069" s="66"/>
      <c r="FT1069" s="66"/>
      <c r="FU1069" s="66"/>
      <c r="FV1069" s="66"/>
      <c r="FW1069" s="66"/>
      <c r="FX1069" s="66"/>
      <c r="FY1069" s="66"/>
      <c r="FZ1069" s="66"/>
      <c r="GA1069" s="66"/>
      <c r="GB1069" s="66"/>
      <c r="GC1069" s="66"/>
      <c r="GD1069" s="66"/>
      <c r="GE1069" s="66"/>
      <c r="GF1069" s="66"/>
      <c r="GG1069" s="66"/>
      <c r="GH1069" s="66"/>
      <c r="GI1069" s="66"/>
      <c r="GJ1069" s="66"/>
      <c r="GK1069" s="66"/>
      <c r="GL1069" s="66"/>
      <c r="GM1069" s="66"/>
      <c r="GN1069" s="66"/>
      <c r="GO1069" s="66"/>
      <c r="GP1069" s="66"/>
      <c r="GQ1069" s="66"/>
      <c r="GR1069" s="66"/>
      <c r="GS1069" s="66"/>
      <c r="GT1069" s="66"/>
      <c r="GU1069" s="66"/>
      <c r="GV1069" s="66"/>
      <c r="GW1069" s="66"/>
      <c r="GX1069" s="66"/>
      <c r="GY1069" s="66"/>
      <c r="GZ1069" s="66"/>
      <c r="HA1069" s="66"/>
      <c r="HB1069" s="66"/>
      <c r="HC1069" s="66"/>
      <c r="HD1069" s="66"/>
      <c r="HE1069" s="66"/>
      <c r="HF1069" s="66"/>
      <c r="HG1069" s="66"/>
      <c r="HH1069" s="66"/>
      <c r="HI1069" s="66"/>
      <c r="HJ1069" s="66"/>
      <c r="HK1069" s="66"/>
      <c r="HL1069" s="66"/>
      <c r="HM1069" s="66"/>
      <c r="HN1069" s="66"/>
      <c r="HO1069" s="66"/>
      <c r="HP1069" s="66"/>
      <c r="HQ1069" s="66"/>
      <c r="HR1069" s="66"/>
      <c r="HS1069" s="66"/>
      <c r="HT1069" s="66"/>
      <c r="HU1069" s="66"/>
      <c r="HV1069" s="66"/>
      <c r="HW1069" s="66"/>
      <c r="HX1069" s="66"/>
      <c r="HY1069" s="66"/>
      <c r="HZ1069" s="66"/>
      <c r="IA1069" s="66"/>
      <c r="IB1069" s="66"/>
      <c r="IC1069" s="66"/>
      <c r="ID1069" s="66"/>
      <c r="IE1069" s="66"/>
      <c r="IF1069" s="66"/>
      <c r="IG1069" s="66"/>
      <c r="IH1069" s="66"/>
      <c r="II1069" s="66"/>
      <c r="IJ1069" s="66"/>
      <c r="IK1069" s="66"/>
      <c r="IL1069" s="66"/>
      <c r="IM1069" s="66"/>
      <c r="IN1069" s="66"/>
      <c r="IO1069" s="66"/>
      <c r="IP1069" s="66"/>
      <c r="IQ1069" s="66"/>
      <c r="IR1069" s="66"/>
      <c r="IS1069" s="66"/>
      <c r="IT1069" s="66"/>
      <c r="IU1069" s="66"/>
      <c r="IV1069" s="66"/>
      <c r="IW1069" s="66"/>
      <c r="IX1069" s="66"/>
      <c r="IY1069" s="66"/>
      <c r="IZ1069" s="66"/>
      <c r="JA1069" s="66"/>
      <c r="JB1069" s="66"/>
      <c r="JC1069" s="66"/>
      <c r="JD1069" s="66"/>
      <c r="JE1069" s="66"/>
      <c r="JF1069" s="66"/>
      <c r="JG1069" s="66"/>
      <c r="JH1069" s="66"/>
      <c r="JI1069" s="66"/>
      <c r="JJ1069" s="66"/>
      <c r="JK1069" s="66"/>
      <c r="JL1069" s="66"/>
      <c r="JM1069" s="66"/>
      <c r="JN1069" s="66"/>
      <c r="JO1069" s="66"/>
      <c r="JP1069" s="66"/>
      <c r="JQ1069" s="66"/>
      <c r="JR1069" s="66"/>
      <c r="JS1069" s="66"/>
      <c r="JT1069" s="66"/>
      <c r="JU1069" s="66"/>
      <c r="JV1069" s="66"/>
      <c r="JW1069" s="66"/>
      <c r="JX1069" s="66"/>
      <c r="JY1069" s="66"/>
      <c r="JZ1069" s="66"/>
      <c r="KA1069" s="66"/>
      <c r="KB1069" s="66"/>
      <c r="KC1069" s="66"/>
      <c r="KD1069" s="66"/>
      <c r="KE1069" s="66"/>
      <c r="KF1069" s="66"/>
      <c r="KG1069" s="66"/>
      <c r="KH1069" s="66"/>
      <c r="KI1069" s="66"/>
      <c r="KJ1069" s="66"/>
      <c r="KK1069" s="66"/>
      <c r="KL1069" s="66"/>
      <c r="KM1069" s="66"/>
      <c r="KN1069" s="66"/>
      <c r="KO1069" s="66"/>
      <c r="KP1069" s="66"/>
      <c r="KQ1069" s="66"/>
      <c r="KR1069" s="66"/>
      <c r="KS1069" s="66"/>
      <c r="KT1069" s="66"/>
      <c r="KU1069" s="66"/>
      <c r="KV1069" s="66"/>
      <c r="KW1069" s="66"/>
      <c r="KX1069" s="66"/>
      <c r="KY1069" s="66"/>
      <c r="KZ1069" s="66"/>
      <c r="LA1069" s="66"/>
      <c r="LB1069" s="66"/>
      <c r="LC1069" s="66"/>
      <c r="LD1069" s="66"/>
      <c r="LE1069" s="66"/>
      <c r="LF1069" s="66"/>
      <c r="LG1069" s="66"/>
      <c r="LH1069" s="66"/>
      <c r="LI1069" s="66"/>
      <c r="LJ1069" s="66"/>
      <c r="LK1069" s="66"/>
      <c r="LL1069" s="66"/>
      <c r="LM1069" s="66"/>
      <c r="LN1069" s="66"/>
      <c r="LO1069" s="66"/>
      <c r="LP1069" s="66"/>
      <c r="LQ1069" s="66"/>
      <c r="LR1069" s="66"/>
      <c r="LS1069" s="66"/>
      <c r="LT1069" s="66"/>
      <c r="LU1069" s="66"/>
      <c r="LV1069" s="66"/>
      <c r="LW1069" s="66"/>
      <c r="LX1069" s="66"/>
      <c r="LY1069" s="66"/>
      <c r="LZ1069" s="66"/>
      <c r="MA1069" s="66"/>
      <c r="MB1069" s="66"/>
      <c r="MC1069" s="66"/>
      <c r="MD1069" s="66"/>
      <c r="ME1069" s="66"/>
      <c r="MF1069" s="66"/>
      <c r="MG1069" s="66"/>
      <c r="MH1069" s="66"/>
      <c r="MI1069" s="66"/>
      <c r="MJ1069" s="66"/>
      <c r="MK1069" s="66"/>
      <c r="ML1069" s="66"/>
      <c r="MM1069" s="66"/>
      <c r="MN1069" s="66"/>
      <c r="MO1069" s="66"/>
      <c r="MP1069" s="66"/>
      <c r="MQ1069" s="66"/>
      <c r="MR1069" s="66"/>
      <c r="MS1069" s="66"/>
      <c r="MT1069" s="66"/>
      <c r="MU1069" s="66"/>
      <c r="MV1069" s="66"/>
      <c r="MW1069" s="66"/>
      <c r="MX1069" s="66"/>
      <c r="MY1069" s="66"/>
      <c r="MZ1069" s="66"/>
      <c r="NA1069" s="66"/>
      <c r="NB1069" s="66"/>
      <c r="NC1069" s="66"/>
      <c r="ND1069" s="66"/>
      <c r="NE1069" s="66"/>
      <c r="NF1069" s="66"/>
      <c r="NG1069" s="66"/>
      <c r="NH1069" s="66"/>
      <c r="NI1069" s="66"/>
      <c r="NJ1069" s="66"/>
      <c r="NK1069" s="66"/>
      <c r="NL1069" s="66"/>
      <c r="NM1069" s="66"/>
      <c r="NN1069" s="66"/>
      <c r="NO1069" s="66"/>
      <c r="NP1069" s="66"/>
      <c r="NQ1069" s="66"/>
      <c r="NR1069" s="66"/>
      <c r="NS1069" s="66"/>
      <c r="NT1069" s="66"/>
      <c r="NU1069" s="66"/>
      <c r="NV1069" s="66"/>
      <c r="NW1069" s="66"/>
      <c r="NX1069" s="66"/>
      <c r="NY1069" s="66"/>
      <c r="NZ1069" s="66"/>
      <c r="OA1069" s="66"/>
      <c r="OB1069" s="66"/>
      <c r="OC1069" s="66"/>
      <c r="OD1069" s="66"/>
      <c r="OE1069" s="66"/>
      <c r="OF1069" s="66"/>
      <c r="OG1069" s="66"/>
      <c r="OH1069" s="66"/>
      <c r="OI1069" s="66"/>
      <c r="OJ1069" s="66"/>
      <c r="OK1069" s="66"/>
      <c r="OL1069" s="66"/>
      <c r="OM1069" s="66"/>
      <c r="ON1069" s="66"/>
      <c r="OO1069" s="66"/>
      <c r="OP1069" s="66"/>
      <c r="OQ1069" s="66"/>
      <c r="OR1069" s="66"/>
      <c r="OS1069" s="66"/>
      <c r="OT1069" s="66"/>
      <c r="OU1069" s="66"/>
      <c r="OV1069" s="66"/>
      <c r="OW1069" s="66"/>
      <c r="OX1069" s="66"/>
      <c r="OY1069" s="66"/>
      <c r="OZ1069" s="66"/>
      <c r="PA1069" s="66"/>
      <c r="PB1069" s="66"/>
      <c r="PC1069" s="66"/>
      <c r="PD1069" s="66"/>
      <c r="PE1069" s="66"/>
      <c r="PF1069" s="66"/>
      <c r="PG1069" s="66"/>
      <c r="PH1069" s="66"/>
      <c r="PI1069" s="66"/>
      <c r="PJ1069" s="66"/>
      <c r="PK1069" s="66"/>
      <c r="PL1069" s="66"/>
      <c r="PM1069" s="66"/>
      <c r="PN1069" s="66"/>
      <c r="PO1069" s="66"/>
      <c r="PP1069" s="66"/>
      <c r="PQ1069" s="66"/>
      <c r="PR1069" s="66"/>
      <c r="PS1069" s="66"/>
      <c r="PT1069" s="66"/>
      <c r="PU1069" s="66"/>
      <c r="PV1069" s="66"/>
      <c r="PW1069" s="66"/>
      <c r="PX1069" s="66"/>
      <c r="PY1069" s="66"/>
      <c r="PZ1069" s="66"/>
      <c r="QA1069" s="66"/>
      <c r="QB1069" s="66"/>
      <c r="QC1069" s="66"/>
      <c r="QD1069" s="66"/>
      <c r="QE1069" s="66"/>
      <c r="QF1069" s="66"/>
      <c r="QG1069" s="66"/>
      <c r="QH1069" s="66"/>
      <c r="QI1069" s="66"/>
      <c r="QJ1069" s="66"/>
      <c r="QK1069" s="66"/>
      <c r="QL1069" s="66"/>
      <c r="QM1069" s="66"/>
      <c r="QN1069" s="66"/>
      <c r="QO1069" s="66"/>
      <c r="QP1069" s="66"/>
      <c r="QQ1069" s="66"/>
      <c r="QR1069" s="66"/>
      <c r="QS1069" s="66"/>
      <c r="QT1069" s="66"/>
      <c r="QU1069" s="66"/>
      <c r="QV1069" s="66"/>
      <c r="QW1069" s="66"/>
      <c r="QX1069" s="66"/>
      <c r="QY1069" s="66"/>
      <c r="QZ1069" s="66"/>
      <c r="RA1069" s="66"/>
      <c r="RB1069" s="66"/>
      <c r="RC1069" s="66"/>
      <c r="RD1069" s="66"/>
      <c r="RE1069" s="66"/>
      <c r="RF1069" s="66"/>
      <c r="RG1069" s="66"/>
      <c r="RH1069" s="66"/>
      <c r="RI1069" s="66"/>
      <c r="RJ1069" s="66"/>
      <c r="RK1069" s="66"/>
      <c r="RL1069" s="66"/>
      <c r="RM1069" s="66"/>
      <c r="RN1069" s="66"/>
      <c r="RO1069" s="66"/>
      <c r="RP1069" s="66"/>
      <c r="RQ1069" s="66"/>
      <c r="RR1069" s="66"/>
      <c r="RS1069" s="66"/>
      <c r="RT1069" s="66"/>
      <c r="RU1069" s="66"/>
      <c r="RV1069" s="66"/>
      <c r="RW1069" s="66"/>
      <c r="RX1069" s="66"/>
      <c r="RY1069" s="66"/>
      <c r="RZ1069" s="66"/>
      <c r="SA1069" s="66"/>
      <c r="SB1069" s="66"/>
      <c r="SC1069" s="66"/>
      <c r="SD1069" s="66"/>
      <c r="SE1069" s="66"/>
      <c r="SF1069" s="66"/>
      <c r="SG1069" s="66"/>
      <c r="SH1069" s="66"/>
      <c r="SI1069" s="66"/>
      <c r="SJ1069" s="66"/>
      <c r="SK1069" s="66"/>
      <c r="SL1069" s="66"/>
      <c r="SM1069" s="66"/>
      <c r="SN1069" s="66"/>
      <c r="SO1069" s="66"/>
      <c r="SP1069" s="66"/>
      <c r="SQ1069" s="66"/>
      <c r="SR1069" s="66"/>
      <c r="SS1069" s="66"/>
      <c r="ST1069" s="66"/>
      <c r="SU1069" s="66"/>
      <c r="SV1069" s="66"/>
      <c r="SW1069" s="66"/>
      <c r="SX1069" s="66"/>
      <c r="SY1069" s="66"/>
      <c r="SZ1069" s="66"/>
      <c r="TA1069" s="66"/>
      <c r="TB1069" s="66"/>
      <c r="TC1069" s="66"/>
      <c r="TD1069" s="66"/>
      <c r="TE1069" s="66"/>
      <c r="TF1069" s="66"/>
      <c r="TG1069" s="66"/>
      <c r="TH1069" s="66"/>
      <c r="TI1069" s="66"/>
      <c r="TJ1069" s="66"/>
      <c r="TK1069" s="66"/>
      <c r="TL1069" s="66"/>
      <c r="TM1069" s="66"/>
      <c r="TN1069" s="66"/>
      <c r="TO1069" s="66"/>
      <c r="TP1069" s="66"/>
      <c r="TQ1069" s="66"/>
      <c r="TR1069" s="66"/>
      <c r="TS1069" s="66"/>
      <c r="TT1069" s="66"/>
      <c r="TU1069" s="66"/>
      <c r="TV1069" s="66"/>
      <c r="TW1069" s="66"/>
      <c r="TX1069" s="66"/>
      <c r="TY1069" s="66"/>
      <c r="TZ1069" s="66"/>
      <c r="UA1069" s="66"/>
      <c r="UB1069" s="66"/>
      <c r="UC1069" s="66"/>
      <c r="UD1069" s="66"/>
      <c r="UE1069" s="66"/>
      <c r="UF1069" s="66"/>
      <c r="UG1069" s="66"/>
      <c r="UH1069" s="66"/>
      <c r="UI1069" s="66"/>
      <c r="UJ1069" s="66"/>
      <c r="UK1069" s="66"/>
      <c r="UL1069" s="66"/>
      <c r="UM1069" s="66"/>
      <c r="UN1069" s="66"/>
      <c r="UO1069" s="66"/>
      <c r="UP1069" s="66"/>
      <c r="UQ1069" s="66"/>
      <c r="UR1069" s="66"/>
      <c r="US1069" s="66"/>
      <c r="UT1069" s="66"/>
      <c r="UU1069" s="66"/>
      <c r="UV1069" s="66"/>
      <c r="UW1069" s="66"/>
      <c r="UX1069" s="66"/>
      <c r="UY1069" s="66"/>
      <c r="UZ1069" s="66"/>
      <c r="VA1069" s="66"/>
      <c r="VB1069" s="66"/>
      <c r="VC1069" s="66"/>
      <c r="VD1069" s="66"/>
      <c r="VE1069" s="66"/>
      <c r="VF1069" s="66"/>
      <c r="VG1069" s="66"/>
      <c r="VH1069" s="66"/>
      <c r="VI1069" s="66"/>
      <c r="VJ1069" s="66"/>
      <c r="VK1069" s="66"/>
      <c r="VL1069" s="66"/>
      <c r="VM1069" s="66"/>
      <c r="VN1069" s="66"/>
      <c r="VO1069" s="66"/>
      <c r="VP1069" s="66"/>
      <c r="VQ1069" s="66"/>
      <c r="VR1069" s="66"/>
      <c r="VS1069" s="66"/>
      <c r="VT1069" s="66"/>
      <c r="VU1069" s="66"/>
      <c r="VV1069" s="66"/>
      <c r="VW1069" s="66"/>
      <c r="VX1069" s="66"/>
      <c r="VY1069" s="66"/>
      <c r="VZ1069" s="66"/>
      <c r="WA1069" s="66"/>
      <c r="WB1069" s="66"/>
      <c r="WC1069" s="66"/>
      <c r="WD1069" s="66"/>
      <c r="WE1069" s="66"/>
      <c r="WF1069" s="66"/>
      <c r="WG1069" s="66"/>
      <c r="WH1069" s="66"/>
      <c r="WI1069" s="66"/>
      <c r="WJ1069" s="66"/>
      <c r="WK1069" s="66"/>
      <c r="WL1069" s="66"/>
      <c r="WM1069" s="66"/>
      <c r="WN1069" s="66"/>
      <c r="WO1069" s="66"/>
      <c r="WP1069" s="66"/>
      <c r="WQ1069" s="66"/>
      <c r="WR1069" s="66"/>
      <c r="WS1069" s="66"/>
      <c r="WT1069" s="66"/>
      <c r="WU1069" s="66"/>
      <c r="WV1069" s="66"/>
      <c r="WW1069" s="66"/>
      <c r="WX1069" s="66"/>
      <c r="WY1069" s="66"/>
      <c r="WZ1069" s="66"/>
      <c r="XA1069" s="66"/>
      <c r="XB1069" s="66"/>
      <c r="XC1069" s="66"/>
      <c r="XD1069" s="66"/>
      <c r="XE1069" s="66"/>
      <c r="XF1069" s="66"/>
      <c r="XG1069" s="66"/>
      <c r="XH1069" s="66"/>
      <c r="XI1069" s="66"/>
      <c r="XJ1069" s="66"/>
      <c r="XK1069" s="66"/>
      <c r="XL1069" s="66"/>
      <c r="XM1069" s="66"/>
      <c r="XN1069" s="66"/>
      <c r="XO1069" s="66"/>
      <c r="XP1069" s="66"/>
      <c r="XQ1069" s="66"/>
      <c r="XR1069" s="66"/>
      <c r="XS1069" s="66"/>
      <c r="XT1069" s="66"/>
      <c r="XU1069" s="66"/>
      <c r="XV1069" s="66"/>
      <c r="XW1069" s="66"/>
      <c r="XX1069" s="66"/>
      <c r="XY1069" s="66"/>
      <c r="XZ1069" s="66"/>
      <c r="YA1069" s="66"/>
      <c r="YB1069" s="66"/>
      <c r="YC1069" s="66"/>
      <c r="YD1069" s="66"/>
      <c r="YE1069" s="66"/>
      <c r="YF1069" s="66"/>
      <c r="YG1069" s="66"/>
      <c r="YH1069" s="66"/>
      <c r="YI1069" s="66"/>
      <c r="YJ1069" s="66"/>
      <c r="YK1069" s="66"/>
      <c r="YL1069" s="66"/>
      <c r="YM1069" s="66"/>
      <c r="YN1069" s="66"/>
      <c r="YO1069" s="66"/>
      <c r="YP1069" s="66"/>
      <c r="YQ1069" s="66"/>
      <c r="YR1069" s="66"/>
      <c r="YS1069" s="66"/>
      <c r="YT1069" s="66"/>
      <c r="YU1069" s="66"/>
      <c r="YV1069" s="66"/>
      <c r="YW1069" s="66"/>
      <c r="YX1069" s="66"/>
      <c r="YY1069" s="66"/>
      <c r="YZ1069" s="66"/>
      <c r="ZA1069" s="66"/>
      <c r="ZB1069" s="66"/>
      <c r="ZC1069" s="66"/>
      <c r="ZD1069" s="66"/>
      <c r="ZE1069" s="66"/>
      <c r="ZF1069" s="66"/>
      <c r="ZG1069" s="66"/>
      <c r="ZH1069" s="66"/>
      <c r="ZI1069" s="66"/>
      <c r="ZJ1069" s="66"/>
      <c r="ZK1069" s="66"/>
      <c r="ZL1069" s="66"/>
      <c r="ZM1069" s="66"/>
      <c r="ZN1069" s="66"/>
      <c r="ZO1069" s="66"/>
      <c r="ZP1069" s="66"/>
      <c r="ZQ1069" s="66"/>
      <c r="ZR1069" s="66"/>
      <c r="ZS1069" s="66"/>
      <c r="ZT1069" s="66"/>
      <c r="ZU1069" s="66"/>
      <c r="ZV1069" s="66"/>
      <c r="ZW1069" s="66"/>
      <c r="ZX1069" s="66"/>
      <c r="ZY1069" s="66"/>
      <c r="ZZ1069" s="66"/>
      <c r="AAA1069" s="66"/>
      <c r="AAB1069" s="66"/>
      <c r="AAC1069" s="66"/>
      <c r="AAD1069" s="66"/>
      <c r="AAE1069" s="66"/>
      <c r="AAF1069" s="66"/>
      <c r="AAG1069" s="66"/>
      <c r="AAH1069" s="66"/>
      <c r="AAI1069" s="66"/>
      <c r="AAJ1069" s="66"/>
      <c r="AAK1069" s="66"/>
      <c r="AAL1069" s="65"/>
      <c r="AAM1069" s="65" t="s">
        <v>390</v>
      </c>
    </row>
    <row r="1070" spans="1:715" ht="11.25" customHeight="1">
      <c r="A1070" s="65"/>
      <c r="B1070" s="75"/>
      <c r="C1070" s="176"/>
      <c r="D1070" s="176"/>
      <c r="E1070" s="176"/>
      <c r="F1070" s="176"/>
      <c r="G1070" s="176"/>
      <c r="H1070" s="75"/>
      <c r="I1070" s="75"/>
      <c r="J1070" s="75"/>
      <c r="K1070" s="75"/>
      <c r="L1070" s="75"/>
      <c r="M1070" s="75"/>
      <c r="N1070" s="75"/>
      <c r="O1070" s="75"/>
      <c r="P1070" s="75"/>
      <c r="Q1070" s="75"/>
      <c r="R1070" s="75"/>
      <c r="S1070" s="75"/>
      <c r="T1070" s="75"/>
      <c r="U1070" s="75"/>
      <c r="V1070" s="75"/>
      <c r="W1070" s="75"/>
      <c r="X1070" s="75"/>
      <c r="Y1070" s="75"/>
      <c r="Z1070" s="75"/>
      <c r="AA1070" s="75"/>
      <c r="AB1070" s="75"/>
      <c r="AC1070" s="75"/>
      <c r="AD1070" s="75"/>
      <c r="AE1070" s="75"/>
      <c r="AF1070" s="75"/>
      <c r="AG1070" s="75"/>
      <c r="AH1070" s="75"/>
      <c r="AI1070" s="75"/>
      <c r="AJ1070" s="75"/>
      <c r="AK1070" s="75"/>
      <c r="AL1070" s="75"/>
      <c r="AM1070" s="75"/>
      <c r="AN1070" s="75"/>
      <c r="AO1070" s="66"/>
      <c r="AP1070" s="175"/>
      <c r="AQ1070" s="66"/>
      <c r="AR1070" s="66"/>
      <c r="AS1070" s="66"/>
      <c r="AT1070" s="66"/>
      <c r="AU1070" s="66"/>
      <c r="AV1070" s="66"/>
      <c r="AW1070" s="66"/>
      <c r="AX1070" s="66"/>
      <c r="AY1070" s="66"/>
      <c r="AZ1070" s="66"/>
      <c r="BA1070" s="66"/>
      <c r="BB1070" s="66"/>
      <c r="BC1070" s="66"/>
      <c r="BD1070" s="66"/>
      <c r="BE1070" s="66"/>
      <c r="BF1070" s="66"/>
      <c r="BG1070" s="66"/>
      <c r="BH1070" s="66"/>
      <c r="BI1070" s="66"/>
      <c r="BJ1070" s="66"/>
      <c r="BK1070" s="66"/>
      <c r="BL1070" s="66"/>
      <c r="BM1070" s="66"/>
      <c r="BN1070" s="66"/>
      <c r="BO1070" s="66"/>
      <c r="BP1070" s="66"/>
      <c r="BQ1070" s="66"/>
      <c r="BR1070" s="66"/>
      <c r="BS1070" s="66"/>
      <c r="BT1070" s="66"/>
      <c r="BU1070" s="66"/>
      <c r="BV1070" s="66"/>
      <c r="BW1070" s="66"/>
      <c r="BX1070" s="66"/>
      <c r="BY1070" s="66"/>
      <c r="BZ1070" s="66"/>
      <c r="CA1070" s="66"/>
      <c r="CB1070" s="66"/>
      <c r="CC1070" s="66"/>
      <c r="CD1070" s="66"/>
      <c r="CE1070" s="66"/>
      <c r="CF1070" s="66"/>
      <c r="CG1070" s="66"/>
      <c r="CH1070" s="66"/>
      <c r="CI1070" s="66"/>
      <c r="CJ1070" s="66"/>
      <c r="CK1070" s="66"/>
      <c r="CL1070" s="66"/>
      <c r="CM1070" s="66"/>
      <c r="CN1070" s="66"/>
      <c r="CO1070" s="66"/>
      <c r="CP1070" s="66"/>
      <c r="CQ1070" s="66"/>
      <c r="CR1070" s="66"/>
      <c r="CS1070" s="66"/>
      <c r="CT1070" s="66"/>
      <c r="CU1070" s="66"/>
      <c r="CV1070" s="66"/>
      <c r="CW1070" s="66"/>
      <c r="CX1070" s="66"/>
      <c r="CY1070" s="66"/>
      <c r="CZ1070" s="66"/>
      <c r="DA1070" s="66"/>
      <c r="DB1070" s="66"/>
      <c r="DC1070" s="66"/>
      <c r="DD1070" s="66"/>
      <c r="DE1070" s="66"/>
      <c r="DF1070" s="66"/>
      <c r="DG1070" s="66"/>
      <c r="DH1070" s="66"/>
      <c r="DI1070" s="66"/>
      <c r="DJ1070" s="66"/>
      <c r="DK1070" s="66"/>
      <c r="DL1070" s="66"/>
      <c r="DM1070" s="66"/>
      <c r="DN1070" s="66"/>
      <c r="DO1070" s="66"/>
      <c r="DP1070" s="66"/>
      <c r="DQ1070" s="66"/>
      <c r="DR1070" s="66"/>
      <c r="DS1070" s="66"/>
      <c r="DT1070" s="66"/>
      <c r="DU1070" s="66"/>
      <c r="DV1070" s="66"/>
      <c r="DW1070" s="66"/>
      <c r="DX1070" s="66"/>
      <c r="DY1070" s="66"/>
      <c r="DZ1070" s="66"/>
      <c r="EA1070" s="66"/>
      <c r="EB1070" s="66"/>
      <c r="EC1070" s="66"/>
      <c r="ED1070" s="66"/>
      <c r="EE1070" s="66"/>
      <c r="EF1070" s="66"/>
      <c r="EG1070" s="66"/>
      <c r="EH1070" s="66"/>
      <c r="EI1070" s="66"/>
      <c r="EJ1070" s="66"/>
      <c r="EK1070" s="66"/>
      <c r="EL1070" s="66"/>
      <c r="EM1070" s="66"/>
      <c r="EN1070" s="66"/>
      <c r="EO1070" s="66"/>
      <c r="EP1070" s="66"/>
      <c r="EQ1070" s="66"/>
      <c r="ER1070" s="66"/>
      <c r="ES1070" s="66"/>
      <c r="ET1070" s="66"/>
      <c r="EU1070" s="66"/>
      <c r="EV1070" s="66"/>
      <c r="EW1070" s="66"/>
      <c r="EX1070" s="66"/>
      <c r="EY1070" s="66"/>
      <c r="EZ1070" s="66"/>
      <c r="FA1070" s="66"/>
      <c r="FB1070" s="66"/>
      <c r="FC1070" s="66"/>
      <c r="FD1070" s="66"/>
      <c r="FE1070" s="66"/>
      <c r="FF1070" s="66"/>
      <c r="FG1070" s="66"/>
      <c r="FH1070" s="66"/>
      <c r="FI1070" s="66"/>
      <c r="FJ1070" s="66"/>
      <c r="FK1070" s="66"/>
      <c r="FL1070" s="66"/>
      <c r="FM1070" s="66"/>
      <c r="FN1070" s="66"/>
      <c r="FO1070" s="66"/>
      <c r="FP1070" s="66"/>
      <c r="FQ1070" s="66"/>
      <c r="FR1070" s="66"/>
      <c r="FS1070" s="66"/>
      <c r="FT1070" s="66"/>
      <c r="FU1070" s="66"/>
      <c r="FV1070" s="66"/>
      <c r="FW1070" s="66"/>
      <c r="FX1070" s="66"/>
      <c r="FY1070" s="66"/>
      <c r="FZ1070" s="66"/>
      <c r="GA1070" s="66"/>
      <c r="GB1070" s="66"/>
      <c r="GC1070" s="66"/>
      <c r="GD1070" s="66"/>
      <c r="GE1070" s="66"/>
      <c r="GF1070" s="66"/>
      <c r="GG1070" s="66"/>
      <c r="GH1070" s="66"/>
      <c r="GI1070" s="66"/>
      <c r="GJ1070" s="66"/>
      <c r="GK1070" s="66"/>
      <c r="GL1070" s="66"/>
      <c r="GM1070" s="66"/>
      <c r="GN1070" s="66"/>
      <c r="GO1070" s="66"/>
      <c r="GP1070" s="66"/>
      <c r="GQ1070" s="66"/>
      <c r="GR1070" s="66"/>
      <c r="GS1070" s="66"/>
      <c r="GT1070" s="66"/>
      <c r="GU1070" s="66"/>
      <c r="GV1070" s="66"/>
      <c r="GW1070" s="66"/>
      <c r="GX1070" s="66"/>
      <c r="GY1070" s="66"/>
      <c r="GZ1070" s="66"/>
      <c r="HA1070" s="66"/>
      <c r="HB1070" s="66"/>
      <c r="HC1070" s="66"/>
      <c r="HD1070" s="66"/>
      <c r="HE1070" s="66"/>
      <c r="HF1070" s="66"/>
      <c r="HG1070" s="66"/>
      <c r="HH1070" s="66"/>
      <c r="HI1070" s="66"/>
      <c r="HJ1070" s="66"/>
      <c r="HK1070" s="66"/>
      <c r="HL1070" s="66"/>
      <c r="HM1070" s="66"/>
      <c r="HN1070" s="66"/>
      <c r="HO1070" s="66"/>
      <c r="HP1070" s="66"/>
      <c r="HQ1070" s="66"/>
      <c r="HR1070" s="66"/>
      <c r="HS1070" s="66"/>
      <c r="HT1070" s="66"/>
      <c r="HU1070" s="66"/>
      <c r="HV1070" s="66"/>
      <c r="HW1070" s="66"/>
      <c r="HX1070" s="66"/>
      <c r="HY1070" s="66"/>
      <c r="HZ1070" s="66"/>
      <c r="IA1070" s="66"/>
      <c r="IB1070" s="66"/>
      <c r="IC1070" s="66"/>
      <c r="ID1070" s="66"/>
      <c r="IE1070" s="66"/>
      <c r="IF1070" s="66"/>
      <c r="IG1070" s="66"/>
      <c r="IH1070" s="66"/>
      <c r="II1070" s="66"/>
      <c r="IJ1070" s="66"/>
      <c r="IK1070" s="66"/>
      <c r="IL1070" s="66"/>
      <c r="IM1070" s="66"/>
      <c r="IN1070" s="66"/>
      <c r="IO1070" s="66"/>
      <c r="IP1070" s="66"/>
      <c r="IQ1070" s="66"/>
      <c r="IR1070" s="66"/>
      <c r="IS1070" s="66"/>
      <c r="IT1070" s="66"/>
      <c r="IU1070" s="66"/>
      <c r="IV1070" s="66"/>
      <c r="IW1070" s="66"/>
      <c r="IX1070" s="66"/>
      <c r="IY1070" s="66"/>
      <c r="IZ1070" s="66"/>
      <c r="JA1070" s="66"/>
      <c r="JB1070" s="66"/>
      <c r="JC1070" s="66"/>
      <c r="JD1070" s="66"/>
      <c r="JE1070" s="66"/>
      <c r="JF1070" s="66"/>
      <c r="JG1070" s="66"/>
      <c r="JH1070" s="66"/>
      <c r="JI1070" s="66"/>
      <c r="JJ1070" s="66"/>
      <c r="JK1070" s="66"/>
      <c r="JL1070" s="66"/>
      <c r="JM1070" s="66"/>
      <c r="JN1070" s="66"/>
      <c r="JO1070" s="66"/>
      <c r="JP1070" s="66"/>
      <c r="JQ1070" s="66"/>
      <c r="JR1070" s="66"/>
      <c r="JS1070" s="66"/>
      <c r="JT1070" s="66"/>
      <c r="JU1070" s="66"/>
      <c r="JV1070" s="66"/>
      <c r="JW1070" s="66"/>
      <c r="JX1070" s="66"/>
      <c r="JY1070" s="66"/>
      <c r="JZ1070" s="66"/>
      <c r="KA1070" s="66"/>
      <c r="KB1070" s="66"/>
      <c r="KC1070" s="66"/>
      <c r="KD1070" s="66"/>
      <c r="KE1070" s="66"/>
      <c r="KF1070" s="66"/>
      <c r="KG1070" s="66"/>
      <c r="KH1070" s="66"/>
      <c r="KI1070" s="66"/>
      <c r="KJ1070" s="66"/>
      <c r="KK1070" s="66"/>
      <c r="KL1070" s="66"/>
      <c r="KM1070" s="66"/>
      <c r="KN1070" s="66"/>
      <c r="KO1070" s="66"/>
      <c r="KP1070" s="66"/>
      <c r="KQ1070" s="66"/>
      <c r="KR1070" s="66"/>
      <c r="KS1070" s="66"/>
      <c r="KT1070" s="66"/>
      <c r="KU1070" s="66"/>
      <c r="KV1070" s="66"/>
      <c r="KW1070" s="66"/>
      <c r="KX1070" s="66"/>
      <c r="KY1070" s="66"/>
      <c r="KZ1070" s="66"/>
      <c r="LA1070" s="66"/>
      <c r="LB1070" s="66"/>
      <c r="LC1070" s="66"/>
      <c r="LD1070" s="66"/>
      <c r="LE1070" s="66"/>
      <c r="LF1070" s="66"/>
      <c r="LG1070" s="66"/>
      <c r="LH1070" s="66"/>
      <c r="LI1070" s="66"/>
      <c r="LJ1070" s="66"/>
      <c r="LK1070" s="66"/>
      <c r="LL1070" s="66"/>
      <c r="LM1070" s="66"/>
      <c r="LN1070" s="66"/>
      <c r="LO1070" s="66"/>
      <c r="LP1070" s="66"/>
      <c r="LQ1070" s="66"/>
      <c r="LR1070" s="66"/>
      <c r="LS1070" s="66"/>
      <c r="LT1070" s="66"/>
      <c r="LU1070" s="66"/>
      <c r="LV1070" s="66"/>
      <c r="LW1070" s="66"/>
      <c r="LX1070" s="66"/>
      <c r="LY1070" s="66"/>
      <c r="LZ1070" s="66"/>
      <c r="MA1070" s="66"/>
      <c r="MB1070" s="66"/>
      <c r="MC1070" s="66"/>
      <c r="MD1070" s="66"/>
      <c r="ME1070" s="66"/>
      <c r="MF1070" s="66"/>
      <c r="MG1070" s="66"/>
      <c r="MH1070" s="66"/>
      <c r="MI1070" s="66"/>
      <c r="MJ1070" s="66"/>
      <c r="MK1070" s="66"/>
      <c r="ML1070" s="66"/>
      <c r="MM1070" s="66"/>
      <c r="MN1070" s="66"/>
      <c r="MO1070" s="66"/>
      <c r="MP1070" s="66"/>
      <c r="MQ1070" s="66"/>
      <c r="MR1070" s="66"/>
      <c r="MS1070" s="66"/>
      <c r="MT1070" s="66"/>
      <c r="MU1070" s="66"/>
      <c r="MV1070" s="66"/>
      <c r="MW1070" s="66"/>
      <c r="MX1070" s="66"/>
      <c r="MY1070" s="66"/>
      <c r="MZ1070" s="66"/>
      <c r="NA1070" s="66"/>
      <c r="NB1070" s="66"/>
      <c r="NC1070" s="66"/>
      <c r="ND1070" s="66"/>
      <c r="NE1070" s="66"/>
      <c r="NF1070" s="66"/>
      <c r="NG1070" s="66"/>
      <c r="NH1070" s="66"/>
      <c r="NI1070" s="66"/>
      <c r="NJ1070" s="66"/>
      <c r="NK1070" s="66"/>
      <c r="NL1070" s="66"/>
      <c r="NM1070" s="66"/>
      <c r="NN1070" s="66"/>
      <c r="NO1070" s="66"/>
      <c r="NP1070" s="66"/>
      <c r="NQ1070" s="66"/>
      <c r="NR1070" s="66"/>
      <c r="NS1070" s="66"/>
      <c r="NT1070" s="66"/>
      <c r="NU1070" s="66"/>
      <c r="NV1070" s="66"/>
      <c r="NW1070" s="66"/>
      <c r="NX1070" s="66"/>
      <c r="NY1070" s="66"/>
      <c r="NZ1070" s="66"/>
      <c r="OA1070" s="66"/>
      <c r="OB1070" s="66"/>
      <c r="OC1070" s="66"/>
      <c r="OD1070" s="66"/>
      <c r="OE1070" s="66"/>
      <c r="OF1070" s="66"/>
      <c r="OG1070" s="66"/>
      <c r="OH1070" s="66"/>
      <c r="OI1070" s="66"/>
      <c r="OJ1070" s="66"/>
      <c r="OK1070" s="66"/>
      <c r="OL1070" s="66"/>
      <c r="OM1070" s="66"/>
      <c r="ON1070" s="66"/>
      <c r="OO1070" s="66"/>
      <c r="OP1070" s="66"/>
      <c r="OQ1070" s="66"/>
      <c r="OR1070" s="66"/>
      <c r="OS1070" s="66"/>
      <c r="OT1070" s="66"/>
      <c r="OU1070" s="66"/>
      <c r="OV1070" s="66"/>
      <c r="OW1070" s="66"/>
      <c r="OX1070" s="66"/>
      <c r="OY1070" s="66"/>
      <c r="OZ1070" s="66"/>
      <c r="PA1070" s="66"/>
      <c r="PB1070" s="66"/>
      <c r="PC1070" s="66"/>
      <c r="PD1070" s="66"/>
      <c r="PE1070" s="66"/>
      <c r="PF1070" s="66"/>
      <c r="PG1070" s="66"/>
      <c r="PH1070" s="66"/>
      <c r="PI1070" s="66"/>
      <c r="PJ1070" s="66"/>
      <c r="PK1070" s="66"/>
      <c r="PL1070" s="66"/>
      <c r="PM1070" s="66"/>
      <c r="PN1070" s="66"/>
      <c r="PO1070" s="66"/>
      <c r="PP1070" s="66"/>
      <c r="PQ1070" s="66"/>
      <c r="PR1070" s="66"/>
      <c r="PS1070" s="66"/>
      <c r="PT1070" s="66"/>
      <c r="PU1070" s="66"/>
      <c r="PV1070" s="66"/>
      <c r="PW1070" s="66"/>
      <c r="PX1070" s="66"/>
      <c r="PY1070" s="66"/>
      <c r="PZ1070" s="66"/>
      <c r="QA1070" s="66"/>
      <c r="QB1070" s="66"/>
      <c r="QC1070" s="66"/>
      <c r="QD1070" s="66"/>
      <c r="QE1070" s="66"/>
      <c r="QF1070" s="66"/>
      <c r="QG1070" s="66"/>
      <c r="QH1070" s="66"/>
      <c r="QI1070" s="66"/>
      <c r="QJ1070" s="66"/>
      <c r="QK1070" s="66"/>
      <c r="QL1070" s="66"/>
      <c r="QM1070" s="66"/>
      <c r="QN1070" s="66"/>
      <c r="QO1070" s="66"/>
      <c r="QP1070" s="66"/>
      <c r="QQ1070" s="66"/>
      <c r="QR1070" s="66"/>
      <c r="QS1070" s="66"/>
      <c r="QT1070" s="66"/>
      <c r="QU1070" s="66"/>
      <c r="QV1070" s="66"/>
      <c r="QW1070" s="66"/>
      <c r="QX1070" s="66"/>
      <c r="QY1070" s="66"/>
      <c r="QZ1070" s="66"/>
      <c r="RA1070" s="66"/>
      <c r="RB1070" s="66"/>
      <c r="RC1070" s="66"/>
      <c r="RD1070" s="66"/>
      <c r="RE1070" s="66"/>
      <c r="RF1070" s="66"/>
      <c r="RG1070" s="66"/>
      <c r="RH1070" s="66"/>
      <c r="RI1070" s="66"/>
      <c r="RJ1070" s="66"/>
      <c r="RK1070" s="66"/>
      <c r="RL1070" s="66"/>
      <c r="RM1070" s="66"/>
      <c r="RN1070" s="66"/>
      <c r="RO1070" s="66"/>
      <c r="RP1070" s="66"/>
      <c r="RQ1070" s="66"/>
      <c r="RR1070" s="66"/>
      <c r="RS1070" s="66"/>
      <c r="RT1070" s="66"/>
      <c r="RU1070" s="66"/>
      <c r="RV1070" s="66"/>
      <c r="RW1070" s="66"/>
      <c r="RX1070" s="66"/>
      <c r="RY1070" s="66"/>
      <c r="RZ1070" s="66"/>
      <c r="SA1070" s="66"/>
      <c r="SB1070" s="66"/>
      <c r="SC1070" s="66"/>
      <c r="SD1070" s="66"/>
      <c r="SE1070" s="66"/>
      <c r="SF1070" s="66"/>
      <c r="SG1070" s="66"/>
      <c r="SH1070" s="66"/>
      <c r="SI1070" s="66"/>
      <c r="SJ1070" s="66"/>
      <c r="SK1070" s="66"/>
      <c r="SL1070" s="66"/>
      <c r="SM1070" s="66"/>
      <c r="SN1070" s="66"/>
      <c r="SO1070" s="66"/>
      <c r="SP1070" s="66"/>
      <c r="SQ1070" s="66"/>
      <c r="SR1070" s="66"/>
      <c r="SS1070" s="66"/>
      <c r="ST1070" s="66"/>
      <c r="SU1070" s="66"/>
      <c r="SV1070" s="66"/>
      <c r="SW1070" s="66"/>
      <c r="SX1070" s="66"/>
      <c r="SY1070" s="66"/>
      <c r="SZ1070" s="66"/>
      <c r="TA1070" s="66"/>
      <c r="TB1070" s="66"/>
      <c r="TC1070" s="66"/>
      <c r="TD1070" s="66"/>
      <c r="TE1070" s="66"/>
      <c r="TF1070" s="66"/>
      <c r="TG1070" s="66"/>
      <c r="TH1070" s="66"/>
      <c r="TI1070" s="66"/>
      <c r="TJ1070" s="66"/>
      <c r="TK1070" s="66"/>
      <c r="TL1070" s="66"/>
      <c r="TM1070" s="66"/>
      <c r="TN1070" s="66"/>
      <c r="TO1070" s="66"/>
      <c r="TP1070" s="66"/>
      <c r="TQ1070" s="66"/>
      <c r="TR1070" s="66"/>
      <c r="TS1070" s="66"/>
      <c r="TT1070" s="66"/>
      <c r="TU1070" s="66"/>
      <c r="TV1070" s="66"/>
      <c r="TW1070" s="66"/>
      <c r="TX1070" s="66"/>
      <c r="TY1070" s="66"/>
      <c r="TZ1070" s="66"/>
      <c r="UA1070" s="66"/>
      <c r="UB1070" s="66"/>
      <c r="UC1070" s="66"/>
      <c r="UD1070" s="66"/>
      <c r="UE1070" s="66"/>
      <c r="UF1070" s="66"/>
      <c r="UG1070" s="66"/>
      <c r="UH1070" s="66"/>
      <c r="UI1070" s="66"/>
      <c r="UJ1070" s="66"/>
      <c r="UK1070" s="66"/>
      <c r="UL1070" s="66"/>
      <c r="UM1070" s="66"/>
      <c r="UN1070" s="66"/>
      <c r="UO1070" s="66"/>
      <c r="UP1070" s="66"/>
      <c r="UQ1070" s="66"/>
      <c r="UR1070" s="66"/>
      <c r="US1070" s="66"/>
      <c r="UT1070" s="66"/>
      <c r="UU1070" s="66"/>
      <c r="UV1070" s="66"/>
      <c r="UW1070" s="66"/>
      <c r="UX1070" s="66"/>
      <c r="UY1070" s="66"/>
      <c r="UZ1070" s="66"/>
      <c r="VA1070" s="66"/>
      <c r="VB1070" s="66"/>
      <c r="VC1070" s="66"/>
      <c r="VD1070" s="66"/>
      <c r="VE1070" s="66"/>
      <c r="VF1070" s="66"/>
      <c r="VG1070" s="66"/>
      <c r="VH1070" s="66"/>
      <c r="VI1070" s="66"/>
      <c r="VJ1070" s="66"/>
      <c r="VK1070" s="66"/>
      <c r="VL1070" s="66"/>
      <c r="VM1070" s="66"/>
      <c r="VN1070" s="66"/>
      <c r="VO1070" s="66"/>
      <c r="VP1070" s="66"/>
      <c r="VQ1070" s="66"/>
      <c r="VR1070" s="66"/>
      <c r="VS1070" s="66"/>
      <c r="VT1070" s="66"/>
      <c r="VU1070" s="66"/>
      <c r="VV1070" s="66"/>
      <c r="VW1070" s="66"/>
      <c r="VX1070" s="66"/>
      <c r="VY1070" s="66"/>
      <c r="VZ1070" s="66"/>
      <c r="WA1070" s="66"/>
      <c r="WB1070" s="66"/>
      <c r="WC1070" s="66"/>
      <c r="WD1070" s="66"/>
      <c r="WE1070" s="66"/>
      <c r="WF1070" s="66"/>
      <c r="WG1070" s="66"/>
      <c r="WH1070" s="66"/>
      <c r="WI1070" s="66"/>
      <c r="WJ1070" s="66"/>
      <c r="WK1070" s="66"/>
      <c r="WL1070" s="66"/>
      <c r="WM1070" s="66"/>
      <c r="WN1070" s="66"/>
      <c r="WO1070" s="66"/>
      <c r="WP1070" s="66"/>
      <c r="WQ1070" s="66"/>
      <c r="WR1070" s="66"/>
      <c r="WS1070" s="66"/>
      <c r="WT1070" s="66"/>
      <c r="WU1070" s="66"/>
      <c r="WV1070" s="66"/>
      <c r="WW1070" s="66"/>
      <c r="WX1070" s="66"/>
      <c r="WY1070" s="66"/>
      <c r="WZ1070" s="66"/>
      <c r="XA1070" s="66"/>
      <c r="XB1070" s="66"/>
      <c r="XC1070" s="66"/>
      <c r="XD1070" s="66"/>
      <c r="XE1070" s="66"/>
      <c r="XF1070" s="66"/>
      <c r="XG1070" s="66"/>
      <c r="XH1070" s="66"/>
      <c r="XI1070" s="66"/>
      <c r="XJ1070" s="66"/>
      <c r="XK1070" s="66"/>
      <c r="XL1070" s="66"/>
      <c r="XM1070" s="66"/>
      <c r="XN1070" s="66"/>
      <c r="XO1070" s="66"/>
      <c r="XP1070" s="66"/>
      <c r="XQ1070" s="66"/>
      <c r="XR1070" s="66"/>
      <c r="XS1070" s="66"/>
      <c r="XT1070" s="66"/>
      <c r="XU1070" s="66"/>
      <c r="XV1070" s="66"/>
      <c r="XW1070" s="66"/>
      <c r="XX1070" s="66"/>
      <c r="XY1070" s="66"/>
      <c r="XZ1070" s="66"/>
      <c r="YA1070" s="66"/>
      <c r="YB1070" s="66"/>
      <c r="YC1070" s="66"/>
      <c r="YD1070" s="66"/>
      <c r="YE1070" s="66"/>
      <c r="YF1070" s="66"/>
      <c r="YG1070" s="66"/>
      <c r="YH1070" s="66"/>
      <c r="YI1070" s="66"/>
      <c r="YJ1070" s="66"/>
      <c r="YK1070" s="66"/>
      <c r="YL1070" s="66"/>
      <c r="YM1070" s="66"/>
      <c r="YN1070" s="66"/>
      <c r="YO1070" s="66"/>
      <c r="YP1070" s="66"/>
      <c r="YQ1070" s="66"/>
      <c r="YR1070" s="66"/>
      <c r="YS1070" s="66"/>
      <c r="YT1070" s="66"/>
      <c r="YU1070" s="66"/>
      <c r="YV1070" s="66"/>
      <c r="YW1070" s="66"/>
      <c r="YX1070" s="66"/>
      <c r="YY1070" s="66"/>
      <c r="YZ1070" s="66"/>
      <c r="ZA1070" s="66"/>
      <c r="ZB1070" s="66"/>
      <c r="ZC1070" s="66"/>
      <c r="ZD1070" s="66"/>
      <c r="ZE1070" s="66"/>
      <c r="ZF1070" s="66"/>
      <c r="ZG1070" s="66"/>
      <c r="ZH1070" s="66"/>
      <c r="ZI1070" s="66"/>
      <c r="ZJ1070" s="66"/>
      <c r="ZK1070" s="66"/>
      <c r="ZL1070" s="66"/>
      <c r="ZM1070" s="66"/>
      <c r="ZN1070" s="66"/>
      <c r="ZO1070" s="66"/>
      <c r="ZP1070" s="66"/>
      <c r="ZQ1070" s="66"/>
      <c r="ZR1070" s="66"/>
      <c r="ZS1070" s="66"/>
      <c r="ZT1070" s="66"/>
      <c r="ZU1070" s="66"/>
      <c r="ZV1070" s="66"/>
      <c r="ZW1070" s="66"/>
      <c r="ZX1070" s="66"/>
      <c r="ZY1070" s="66"/>
      <c r="ZZ1070" s="66"/>
      <c r="AAA1070" s="66"/>
      <c r="AAB1070" s="66"/>
      <c r="AAC1070" s="66"/>
      <c r="AAD1070" s="66"/>
      <c r="AAE1070" s="66"/>
      <c r="AAF1070" s="66"/>
      <c r="AAG1070" s="66"/>
      <c r="AAH1070" s="66"/>
      <c r="AAI1070" s="66"/>
      <c r="AAJ1070" s="66"/>
      <c r="AAK1070" s="66"/>
      <c r="AAL1070" s="65"/>
      <c r="AAM1070" s="38" t="s">
        <v>104</v>
      </c>
    </row>
    <row r="1071" spans="1:715" ht="11.25" customHeight="1">
      <c r="A1071" s="65"/>
      <c r="B1071" s="75"/>
      <c r="C1071" s="176"/>
      <c r="D1071" s="176"/>
      <c r="E1071" s="176"/>
      <c r="F1071" s="176"/>
      <c r="G1071" s="176"/>
      <c r="H1071" s="75"/>
      <c r="I1071" s="75"/>
      <c r="J1071" s="75"/>
      <c r="K1071" s="75"/>
      <c r="L1071" s="75"/>
      <c r="M1071" s="75"/>
      <c r="N1071" s="75"/>
      <c r="O1071" s="75"/>
      <c r="P1071" s="75"/>
      <c r="Q1071" s="75"/>
      <c r="R1071" s="75"/>
      <c r="S1071" s="75"/>
      <c r="T1071" s="75"/>
      <c r="U1071" s="75"/>
      <c r="V1071" s="75"/>
      <c r="W1071" s="75"/>
      <c r="X1071" s="75"/>
      <c r="Y1071" s="75"/>
      <c r="Z1071" s="75"/>
      <c r="AA1071" s="75"/>
      <c r="AB1071" s="75"/>
      <c r="AC1071" s="75"/>
      <c r="AD1071" s="75"/>
      <c r="AE1071" s="75"/>
      <c r="AF1071" s="75"/>
      <c r="AG1071" s="75"/>
      <c r="AH1071" s="75"/>
      <c r="AI1071" s="75"/>
      <c r="AJ1071" s="75"/>
      <c r="AK1071" s="75"/>
      <c r="AL1071" s="75"/>
      <c r="AM1071" s="75"/>
      <c r="AN1071" s="75"/>
      <c r="AO1071" s="66"/>
      <c r="AP1071" s="175"/>
      <c r="AQ1071" s="66"/>
      <c r="AR1071" s="66"/>
      <c r="AS1071" s="66"/>
      <c r="AT1071" s="66"/>
      <c r="AU1071" s="66"/>
      <c r="AV1071" s="66"/>
      <c r="AW1071" s="66"/>
      <c r="AX1071" s="66"/>
      <c r="AY1071" s="66"/>
      <c r="AZ1071" s="66"/>
      <c r="BA1071" s="66"/>
      <c r="BB1071" s="66"/>
      <c r="BC1071" s="66"/>
      <c r="BD1071" s="66"/>
      <c r="BE1071" s="66"/>
      <c r="BF1071" s="66"/>
      <c r="BG1071" s="66"/>
      <c r="BH1071" s="66"/>
      <c r="BI1071" s="66"/>
      <c r="BJ1071" s="66"/>
      <c r="BK1071" s="66"/>
      <c r="BL1071" s="66"/>
      <c r="BM1071" s="66"/>
      <c r="BN1071" s="66"/>
      <c r="BO1071" s="66"/>
      <c r="BP1071" s="66"/>
      <c r="BQ1071" s="66"/>
      <c r="BR1071" s="66"/>
      <c r="BS1071" s="66"/>
      <c r="BT1071" s="66"/>
      <c r="BU1071" s="66"/>
      <c r="BV1071" s="66"/>
      <c r="BW1071" s="66"/>
      <c r="BX1071" s="66"/>
      <c r="BY1071" s="66"/>
      <c r="BZ1071" s="66"/>
      <c r="CA1071" s="66"/>
      <c r="CB1071" s="66"/>
      <c r="CC1071" s="66"/>
      <c r="CD1071" s="66"/>
      <c r="CE1071" s="66"/>
      <c r="CF1071" s="66"/>
      <c r="CG1071" s="66"/>
      <c r="CH1071" s="66"/>
      <c r="CI1071" s="66"/>
      <c r="CJ1071" s="66"/>
      <c r="CK1071" s="66"/>
      <c r="CL1071" s="66"/>
      <c r="CM1071" s="66"/>
      <c r="CN1071" s="66"/>
      <c r="CO1071" s="66"/>
      <c r="CP1071" s="66"/>
      <c r="CQ1071" s="66"/>
      <c r="CR1071" s="66"/>
      <c r="CS1071" s="66"/>
      <c r="CT1071" s="66"/>
      <c r="CU1071" s="66"/>
      <c r="CV1071" s="66"/>
      <c r="CW1071" s="66"/>
      <c r="CX1071" s="66"/>
      <c r="CY1071" s="66"/>
      <c r="CZ1071" s="66"/>
      <c r="DA1071" s="66"/>
      <c r="DB1071" s="66"/>
      <c r="DC1071" s="66"/>
      <c r="DD1071" s="66"/>
      <c r="DE1071" s="66"/>
      <c r="DF1071" s="66"/>
      <c r="DG1071" s="66"/>
      <c r="DH1071" s="66"/>
      <c r="DI1071" s="66"/>
      <c r="DJ1071" s="66"/>
      <c r="DK1071" s="66"/>
      <c r="DL1071" s="66"/>
      <c r="DM1071" s="66"/>
      <c r="DN1071" s="66"/>
      <c r="DO1071" s="66"/>
      <c r="DP1071" s="66"/>
      <c r="DQ1071" s="66"/>
      <c r="DR1071" s="66"/>
      <c r="DS1071" s="66"/>
      <c r="DT1071" s="66"/>
      <c r="DU1071" s="66"/>
      <c r="DV1071" s="66"/>
      <c r="DW1071" s="66"/>
      <c r="DX1071" s="66"/>
      <c r="DY1071" s="66"/>
      <c r="DZ1071" s="66"/>
      <c r="EA1071" s="66"/>
      <c r="EB1071" s="66"/>
      <c r="EC1071" s="66"/>
      <c r="ED1071" s="66"/>
      <c r="EE1071" s="66"/>
      <c r="EF1071" s="66"/>
      <c r="EG1071" s="66"/>
      <c r="EH1071" s="66"/>
      <c r="EI1071" s="66"/>
      <c r="EJ1071" s="66"/>
      <c r="EK1071" s="66"/>
      <c r="EL1071" s="66"/>
      <c r="EM1071" s="66"/>
      <c r="EN1071" s="66"/>
      <c r="EO1071" s="66"/>
      <c r="EP1071" s="66"/>
      <c r="EQ1071" s="66"/>
      <c r="ER1071" s="66"/>
      <c r="ES1071" s="66"/>
      <c r="ET1071" s="66"/>
      <c r="EU1071" s="66"/>
      <c r="EV1071" s="66"/>
      <c r="EW1071" s="66"/>
      <c r="EX1071" s="66"/>
      <c r="EY1071" s="66"/>
      <c r="EZ1071" s="66"/>
      <c r="FA1071" s="66"/>
      <c r="FB1071" s="66"/>
      <c r="FC1071" s="66"/>
      <c r="FD1071" s="66"/>
      <c r="FE1071" s="66"/>
      <c r="FF1071" s="66"/>
      <c r="FG1071" s="66"/>
      <c r="FH1071" s="66"/>
      <c r="FI1071" s="66"/>
      <c r="FJ1071" s="66"/>
      <c r="FK1071" s="66"/>
      <c r="FL1071" s="66"/>
      <c r="FM1071" s="66"/>
      <c r="FN1071" s="66"/>
      <c r="FO1071" s="66"/>
      <c r="FP1071" s="66"/>
      <c r="FQ1071" s="66"/>
      <c r="FR1071" s="66"/>
      <c r="FS1071" s="66"/>
      <c r="FT1071" s="66"/>
      <c r="FU1071" s="66"/>
      <c r="FV1071" s="66"/>
      <c r="FW1071" s="66"/>
      <c r="FX1071" s="66"/>
      <c r="FY1071" s="66"/>
      <c r="FZ1071" s="66"/>
      <c r="GA1071" s="66"/>
      <c r="GB1071" s="66"/>
      <c r="GC1071" s="66"/>
      <c r="GD1071" s="66"/>
      <c r="GE1071" s="66"/>
      <c r="GF1071" s="66"/>
      <c r="GG1071" s="66"/>
      <c r="GH1071" s="66"/>
      <c r="GI1071" s="66"/>
      <c r="GJ1071" s="66"/>
      <c r="GK1071" s="66"/>
      <c r="GL1071" s="66"/>
      <c r="GM1071" s="66"/>
      <c r="GN1071" s="66"/>
      <c r="GO1071" s="66"/>
      <c r="GP1071" s="66"/>
      <c r="GQ1071" s="66"/>
      <c r="GR1071" s="66"/>
      <c r="GS1071" s="66"/>
      <c r="GT1071" s="66"/>
      <c r="GU1071" s="66"/>
      <c r="GV1071" s="66"/>
      <c r="GW1071" s="66"/>
      <c r="GX1071" s="66"/>
      <c r="GY1071" s="66"/>
      <c r="GZ1071" s="66"/>
      <c r="HA1071" s="66"/>
      <c r="HB1071" s="66"/>
      <c r="HC1071" s="66"/>
      <c r="HD1071" s="66"/>
      <c r="HE1071" s="66"/>
      <c r="HF1071" s="66"/>
      <c r="HG1071" s="66"/>
      <c r="HH1071" s="66"/>
      <c r="HI1071" s="66"/>
      <c r="HJ1071" s="66"/>
      <c r="HK1071" s="66"/>
      <c r="HL1071" s="66"/>
      <c r="HM1071" s="66"/>
      <c r="HN1071" s="66"/>
      <c r="HO1071" s="66"/>
      <c r="HP1071" s="66"/>
      <c r="HQ1071" s="66"/>
      <c r="HR1071" s="66"/>
      <c r="HS1071" s="66"/>
      <c r="HT1071" s="66"/>
      <c r="HU1071" s="66"/>
      <c r="HV1071" s="66"/>
      <c r="HW1071" s="66"/>
      <c r="HX1071" s="66"/>
      <c r="HY1071" s="66"/>
      <c r="HZ1071" s="66"/>
      <c r="IA1071" s="66"/>
      <c r="IB1071" s="66"/>
      <c r="IC1071" s="66"/>
      <c r="ID1071" s="66"/>
      <c r="IE1071" s="66"/>
      <c r="IF1071" s="66"/>
      <c r="IG1071" s="66"/>
      <c r="IH1071" s="66"/>
      <c r="II1071" s="66"/>
      <c r="IJ1071" s="66"/>
      <c r="IK1071" s="66"/>
      <c r="IL1071" s="66"/>
      <c r="IM1071" s="66"/>
      <c r="IN1071" s="66"/>
      <c r="IO1071" s="66"/>
      <c r="IP1071" s="66"/>
      <c r="IQ1071" s="66"/>
      <c r="IR1071" s="66"/>
      <c r="IS1071" s="66"/>
      <c r="IT1071" s="66"/>
      <c r="IU1071" s="66"/>
      <c r="IV1071" s="66"/>
      <c r="IW1071" s="66"/>
      <c r="IX1071" s="66"/>
      <c r="IY1071" s="66"/>
      <c r="IZ1071" s="66"/>
      <c r="JA1071" s="66"/>
      <c r="JB1071" s="66"/>
      <c r="JC1071" s="66"/>
      <c r="JD1071" s="66"/>
      <c r="JE1071" s="66"/>
      <c r="JF1071" s="66"/>
      <c r="JG1071" s="66"/>
      <c r="JH1071" s="66"/>
      <c r="JI1071" s="66"/>
      <c r="JJ1071" s="66"/>
      <c r="JK1071" s="66"/>
      <c r="JL1071" s="66"/>
      <c r="JM1071" s="66"/>
      <c r="JN1071" s="66"/>
      <c r="JO1071" s="66"/>
      <c r="JP1071" s="66"/>
      <c r="JQ1071" s="66"/>
      <c r="JR1071" s="66"/>
      <c r="JS1071" s="66"/>
      <c r="JT1071" s="66"/>
      <c r="JU1071" s="66"/>
      <c r="JV1071" s="66"/>
      <c r="JW1071" s="66"/>
      <c r="JX1071" s="66"/>
      <c r="JY1071" s="66"/>
      <c r="JZ1071" s="66"/>
      <c r="KA1071" s="66"/>
      <c r="KB1071" s="66"/>
      <c r="KC1071" s="66"/>
      <c r="KD1071" s="66"/>
      <c r="KE1071" s="66"/>
      <c r="KF1071" s="66"/>
      <c r="KG1071" s="66"/>
      <c r="KH1071" s="66"/>
      <c r="KI1071" s="66"/>
      <c r="KJ1071" s="66"/>
      <c r="KK1071" s="66"/>
      <c r="KL1071" s="66"/>
      <c r="KM1071" s="66"/>
      <c r="KN1071" s="66"/>
      <c r="KO1071" s="66"/>
      <c r="KP1071" s="66"/>
      <c r="KQ1071" s="66"/>
      <c r="KR1071" s="66"/>
      <c r="KS1071" s="66"/>
      <c r="KT1071" s="66"/>
      <c r="KU1071" s="66"/>
      <c r="KV1071" s="66"/>
      <c r="KW1071" s="66"/>
      <c r="KX1071" s="66"/>
      <c r="KY1071" s="66"/>
      <c r="KZ1071" s="66"/>
      <c r="LA1071" s="66"/>
      <c r="LB1071" s="66"/>
      <c r="LC1071" s="66"/>
      <c r="LD1071" s="66"/>
      <c r="LE1071" s="66"/>
      <c r="LF1071" s="66"/>
      <c r="LG1071" s="66"/>
      <c r="LH1071" s="66"/>
      <c r="LI1071" s="66"/>
      <c r="LJ1071" s="66"/>
      <c r="LK1071" s="66"/>
      <c r="LL1071" s="66"/>
      <c r="LM1071" s="66"/>
      <c r="LN1071" s="66"/>
      <c r="LO1071" s="66"/>
      <c r="LP1071" s="66"/>
      <c r="LQ1071" s="66"/>
      <c r="LR1071" s="66"/>
      <c r="LS1071" s="66"/>
      <c r="LT1071" s="66"/>
      <c r="LU1071" s="66"/>
      <c r="LV1071" s="66"/>
      <c r="LW1071" s="66"/>
      <c r="LX1071" s="66"/>
      <c r="LY1071" s="66"/>
      <c r="LZ1071" s="66"/>
      <c r="MA1071" s="66"/>
      <c r="MB1071" s="66"/>
      <c r="MC1071" s="66"/>
      <c r="MD1071" s="66"/>
      <c r="ME1071" s="66"/>
      <c r="MF1071" s="66"/>
      <c r="MG1071" s="66"/>
      <c r="MH1071" s="66"/>
      <c r="MI1071" s="66"/>
      <c r="MJ1071" s="66"/>
      <c r="MK1071" s="66"/>
      <c r="ML1071" s="66"/>
      <c r="MM1071" s="66"/>
      <c r="MN1071" s="66"/>
      <c r="MO1071" s="66"/>
      <c r="MP1071" s="66"/>
      <c r="MQ1071" s="66"/>
      <c r="MR1071" s="66"/>
      <c r="MS1071" s="66"/>
      <c r="MT1071" s="66"/>
      <c r="MU1071" s="66"/>
      <c r="MV1071" s="66"/>
      <c r="MW1071" s="66"/>
      <c r="MX1071" s="66"/>
      <c r="MY1071" s="66"/>
      <c r="MZ1071" s="66"/>
      <c r="NA1071" s="66"/>
      <c r="NB1071" s="66"/>
      <c r="NC1071" s="66"/>
      <c r="ND1071" s="66"/>
      <c r="NE1071" s="66"/>
      <c r="NF1071" s="66"/>
      <c r="NG1071" s="66"/>
      <c r="NH1071" s="66"/>
      <c r="NI1071" s="66"/>
      <c r="NJ1071" s="66"/>
      <c r="NK1071" s="66"/>
      <c r="NL1071" s="66"/>
      <c r="NM1071" s="66"/>
      <c r="NN1071" s="66"/>
      <c r="NO1071" s="66"/>
      <c r="NP1071" s="66"/>
      <c r="NQ1071" s="66"/>
      <c r="NR1071" s="66"/>
      <c r="NS1071" s="66"/>
      <c r="NT1071" s="66"/>
      <c r="NU1071" s="66"/>
      <c r="NV1071" s="66"/>
      <c r="NW1071" s="66"/>
      <c r="NX1071" s="66"/>
      <c r="NY1071" s="66"/>
      <c r="NZ1071" s="66"/>
      <c r="OA1071" s="66"/>
      <c r="OB1071" s="66"/>
      <c r="OC1071" s="66"/>
      <c r="OD1071" s="66"/>
      <c r="OE1071" s="66"/>
      <c r="OF1071" s="66"/>
      <c r="OG1071" s="66"/>
      <c r="OH1071" s="66"/>
      <c r="OI1071" s="66"/>
      <c r="OJ1071" s="66"/>
      <c r="OK1071" s="66"/>
      <c r="OL1071" s="66"/>
      <c r="OM1071" s="66"/>
      <c r="ON1071" s="66"/>
      <c r="OO1071" s="66"/>
      <c r="OP1071" s="66"/>
      <c r="OQ1071" s="66"/>
      <c r="OR1071" s="66"/>
      <c r="OS1071" s="66"/>
      <c r="OT1071" s="66"/>
      <c r="OU1071" s="66"/>
      <c r="OV1071" s="66"/>
      <c r="OW1071" s="66"/>
      <c r="OX1071" s="66"/>
      <c r="OY1071" s="66"/>
      <c r="OZ1071" s="66"/>
      <c r="PA1071" s="66"/>
      <c r="PB1071" s="66"/>
      <c r="PC1071" s="66"/>
      <c r="PD1071" s="66"/>
      <c r="PE1071" s="66"/>
      <c r="PF1071" s="66"/>
      <c r="PG1071" s="66"/>
      <c r="PH1071" s="66"/>
      <c r="PI1071" s="66"/>
      <c r="PJ1071" s="66"/>
      <c r="PK1071" s="66"/>
      <c r="PL1071" s="66"/>
      <c r="PM1071" s="66"/>
      <c r="PN1071" s="66"/>
      <c r="PO1071" s="66"/>
      <c r="PP1071" s="66"/>
      <c r="PQ1071" s="66"/>
      <c r="PR1071" s="66"/>
      <c r="PS1071" s="66"/>
      <c r="PT1071" s="66"/>
      <c r="PU1071" s="66"/>
      <c r="PV1071" s="66"/>
      <c r="PW1071" s="66"/>
      <c r="PX1071" s="66"/>
      <c r="PY1071" s="66"/>
      <c r="PZ1071" s="66"/>
      <c r="QA1071" s="66"/>
      <c r="QB1071" s="66"/>
      <c r="QC1071" s="66"/>
      <c r="QD1071" s="66"/>
      <c r="QE1071" s="66"/>
      <c r="QF1071" s="66"/>
      <c r="QG1071" s="66"/>
      <c r="QH1071" s="66"/>
      <c r="QI1071" s="66"/>
      <c r="QJ1071" s="66"/>
      <c r="QK1071" s="66"/>
      <c r="QL1071" s="66"/>
      <c r="QM1071" s="66"/>
      <c r="QN1071" s="66"/>
      <c r="QO1071" s="66"/>
      <c r="QP1071" s="66"/>
      <c r="QQ1071" s="66"/>
      <c r="QR1071" s="66"/>
      <c r="QS1071" s="66"/>
      <c r="QT1071" s="66"/>
      <c r="QU1071" s="66"/>
      <c r="QV1071" s="66"/>
      <c r="QW1071" s="66"/>
      <c r="QX1071" s="66"/>
      <c r="QY1071" s="66"/>
      <c r="QZ1071" s="66"/>
      <c r="RA1071" s="66"/>
      <c r="RB1071" s="66"/>
      <c r="RC1071" s="66"/>
      <c r="RD1071" s="66"/>
      <c r="RE1071" s="66"/>
      <c r="RF1071" s="66"/>
      <c r="RG1071" s="66"/>
      <c r="RH1071" s="66"/>
      <c r="RI1071" s="66"/>
      <c r="RJ1071" s="66"/>
      <c r="RK1071" s="66"/>
      <c r="RL1071" s="66"/>
      <c r="RM1071" s="66"/>
      <c r="RN1071" s="66"/>
      <c r="RO1071" s="66"/>
      <c r="RP1071" s="66"/>
      <c r="RQ1071" s="66"/>
      <c r="RR1071" s="66"/>
      <c r="RS1071" s="66"/>
      <c r="RT1071" s="66"/>
      <c r="RU1071" s="66"/>
      <c r="RV1071" s="66"/>
      <c r="RW1071" s="66"/>
      <c r="RX1071" s="66"/>
      <c r="RY1071" s="66"/>
      <c r="RZ1071" s="66"/>
      <c r="SA1071" s="66"/>
      <c r="SB1071" s="66"/>
      <c r="SC1071" s="66"/>
      <c r="SD1071" s="66"/>
      <c r="SE1071" s="66"/>
      <c r="SF1071" s="66"/>
      <c r="SG1071" s="66"/>
      <c r="SH1071" s="66"/>
      <c r="SI1071" s="66"/>
      <c r="SJ1071" s="66"/>
      <c r="SK1071" s="66"/>
      <c r="SL1071" s="66"/>
      <c r="SM1071" s="66"/>
      <c r="SN1071" s="66"/>
      <c r="SO1071" s="66"/>
      <c r="SP1071" s="66"/>
      <c r="SQ1071" s="66"/>
      <c r="SR1071" s="66"/>
      <c r="SS1071" s="66"/>
      <c r="ST1071" s="66"/>
      <c r="SU1071" s="66"/>
      <c r="SV1071" s="66"/>
      <c r="SW1071" s="66"/>
      <c r="SX1071" s="66"/>
      <c r="SY1071" s="66"/>
      <c r="SZ1071" s="66"/>
      <c r="TA1071" s="66"/>
      <c r="TB1071" s="66"/>
      <c r="TC1071" s="66"/>
      <c r="TD1071" s="66"/>
      <c r="TE1071" s="66"/>
      <c r="TF1071" s="66"/>
      <c r="TG1071" s="66"/>
      <c r="TH1071" s="66"/>
      <c r="TI1071" s="66"/>
      <c r="TJ1071" s="66"/>
      <c r="TK1071" s="66"/>
      <c r="TL1071" s="66"/>
      <c r="TM1071" s="66"/>
      <c r="TN1071" s="66"/>
      <c r="TO1071" s="66"/>
      <c r="TP1071" s="66"/>
      <c r="TQ1071" s="66"/>
      <c r="TR1071" s="66"/>
      <c r="TS1071" s="66"/>
      <c r="TT1071" s="66"/>
      <c r="TU1071" s="66"/>
      <c r="TV1071" s="66"/>
      <c r="TW1071" s="66"/>
      <c r="TX1071" s="66"/>
      <c r="TY1071" s="66"/>
      <c r="TZ1071" s="66"/>
      <c r="UA1071" s="66"/>
      <c r="UB1071" s="66"/>
      <c r="UC1071" s="66"/>
      <c r="UD1071" s="66"/>
      <c r="UE1071" s="66"/>
      <c r="UF1071" s="66"/>
      <c r="UG1071" s="66"/>
      <c r="UH1071" s="66"/>
      <c r="UI1071" s="66"/>
      <c r="UJ1071" s="66"/>
      <c r="UK1071" s="66"/>
      <c r="UL1071" s="66"/>
      <c r="UM1071" s="66"/>
      <c r="UN1071" s="66"/>
      <c r="UO1071" s="66"/>
      <c r="UP1071" s="66"/>
      <c r="UQ1071" s="66"/>
      <c r="UR1071" s="66"/>
      <c r="US1071" s="66"/>
      <c r="UT1071" s="66"/>
      <c r="UU1071" s="66"/>
      <c r="UV1071" s="66"/>
      <c r="UW1071" s="66"/>
      <c r="UX1071" s="66"/>
      <c r="UY1071" s="66"/>
      <c r="UZ1071" s="66"/>
      <c r="VA1071" s="66"/>
      <c r="VB1071" s="66"/>
      <c r="VC1071" s="66"/>
      <c r="VD1071" s="66"/>
      <c r="VE1071" s="66"/>
      <c r="VF1071" s="66"/>
      <c r="VG1071" s="66"/>
      <c r="VH1071" s="66"/>
      <c r="VI1071" s="66"/>
      <c r="VJ1071" s="66"/>
      <c r="VK1071" s="66"/>
      <c r="VL1071" s="66"/>
      <c r="VM1071" s="66"/>
      <c r="VN1071" s="66"/>
      <c r="VO1071" s="66"/>
      <c r="VP1071" s="66"/>
      <c r="VQ1071" s="66"/>
      <c r="VR1071" s="66"/>
      <c r="VS1071" s="66"/>
      <c r="VT1071" s="66"/>
      <c r="VU1071" s="66"/>
      <c r="VV1071" s="66"/>
      <c r="VW1071" s="66"/>
      <c r="VX1071" s="66"/>
      <c r="VY1071" s="66"/>
      <c r="VZ1071" s="66"/>
      <c r="WA1071" s="66"/>
      <c r="WB1071" s="66"/>
      <c r="WC1071" s="66"/>
      <c r="WD1071" s="66"/>
      <c r="WE1071" s="66"/>
      <c r="WF1071" s="66"/>
      <c r="WG1071" s="66"/>
      <c r="WH1071" s="66"/>
      <c r="WI1071" s="66"/>
      <c r="WJ1071" s="66"/>
      <c r="WK1071" s="66"/>
      <c r="WL1071" s="66"/>
      <c r="WM1071" s="66"/>
      <c r="WN1071" s="66"/>
      <c r="WO1071" s="66"/>
      <c r="WP1071" s="66"/>
      <c r="WQ1071" s="66"/>
      <c r="WR1071" s="66"/>
      <c r="WS1071" s="66"/>
      <c r="WT1071" s="66"/>
      <c r="WU1071" s="66"/>
      <c r="WV1071" s="66"/>
      <c r="WW1071" s="66"/>
      <c r="WX1071" s="66"/>
      <c r="WY1071" s="66"/>
      <c r="WZ1071" s="66"/>
      <c r="XA1071" s="66"/>
      <c r="XB1071" s="66"/>
      <c r="XC1071" s="66"/>
      <c r="XD1071" s="66"/>
      <c r="XE1071" s="66"/>
      <c r="XF1071" s="66"/>
      <c r="XG1071" s="66"/>
      <c r="XH1071" s="66"/>
      <c r="XI1071" s="66"/>
      <c r="XJ1071" s="66"/>
      <c r="XK1071" s="66"/>
      <c r="XL1071" s="66"/>
      <c r="XM1071" s="66"/>
      <c r="XN1071" s="66"/>
      <c r="XO1071" s="66"/>
      <c r="XP1071" s="66"/>
      <c r="XQ1071" s="66"/>
      <c r="XR1071" s="66"/>
      <c r="XS1071" s="66"/>
      <c r="XT1071" s="66"/>
      <c r="XU1071" s="66"/>
      <c r="XV1071" s="66"/>
      <c r="XW1071" s="66"/>
      <c r="XX1071" s="66"/>
      <c r="XY1071" s="66"/>
      <c r="XZ1071" s="66"/>
      <c r="YA1071" s="66"/>
      <c r="YB1071" s="66"/>
      <c r="YC1071" s="66"/>
      <c r="YD1071" s="66"/>
      <c r="YE1071" s="66"/>
      <c r="YF1071" s="66"/>
      <c r="YG1071" s="66"/>
      <c r="YH1071" s="66"/>
      <c r="YI1071" s="66"/>
      <c r="YJ1071" s="66"/>
      <c r="YK1071" s="66"/>
      <c r="YL1071" s="66"/>
      <c r="YM1071" s="66"/>
      <c r="YN1071" s="66"/>
      <c r="YO1071" s="66"/>
      <c r="YP1071" s="66"/>
      <c r="YQ1071" s="66"/>
      <c r="YR1071" s="66"/>
      <c r="YS1071" s="66"/>
      <c r="YT1071" s="66"/>
      <c r="YU1071" s="66"/>
      <c r="YV1071" s="66"/>
      <c r="YW1071" s="66"/>
      <c r="YX1071" s="66"/>
      <c r="YY1071" s="66"/>
      <c r="YZ1071" s="66"/>
      <c r="ZA1071" s="66"/>
      <c r="ZB1071" s="66"/>
      <c r="ZC1071" s="66"/>
      <c r="ZD1071" s="66"/>
      <c r="ZE1071" s="66"/>
      <c r="ZF1071" s="66"/>
      <c r="ZG1071" s="66"/>
      <c r="ZH1071" s="66"/>
      <c r="ZI1071" s="66"/>
      <c r="ZJ1071" s="66"/>
      <c r="ZK1071" s="66"/>
      <c r="ZL1071" s="66"/>
      <c r="ZM1071" s="66"/>
      <c r="ZN1071" s="66"/>
      <c r="ZO1071" s="66"/>
      <c r="ZP1071" s="66"/>
      <c r="ZQ1071" s="66"/>
      <c r="ZR1071" s="66"/>
      <c r="ZS1071" s="66"/>
      <c r="ZT1071" s="66"/>
      <c r="ZU1071" s="66"/>
      <c r="ZV1071" s="66"/>
      <c r="ZW1071" s="66"/>
      <c r="ZX1071" s="66"/>
      <c r="ZY1071" s="66"/>
      <c r="ZZ1071" s="66"/>
      <c r="AAA1071" s="66"/>
      <c r="AAB1071" s="66"/>
      <c r="AAC1071" s="66"/>
      <c r="AAD1071" s="66"/>
      <c r="AAE1071" s="66"/>
      <c r="AAF1071" s="66"/>
      <c r="AAG1071" s="66"/>
      <c r="AAH1071" s="66"/>
      <c r="AAI1071" s="66"/>
      <c r="AAJ1071" s="66"/>
      <c r="AAK1071" s="66"/>
      <c r="AAL1071" s="65"/>
      <c r="AAM1071" s="38" t="s">
        <v>105</v>
      </c>
    </row>
    <row r="1072" spans="1:715" ht="11.25" customHeight="1">
      <c r="A1072" s="65"/>
      <c r="B1072" s="75"/>
      <c r="C1072" s="176"/>
      <c r="D1072" s="176"/>
      <c r="E1072" s="176"/>
      <c r="F1072" s="176"/>
      <c r="G1072" s="176"/>
      <c r="H1072" s="75"/>
      <c r="I1072" s="75"/>
      <c r="J1072" s="75"/>
      <c r="K1072" s="75"/>
      <c r="L1072" s="75"/>
      <c r="M1072" s="75"/>
      <c r="N1072" s="75"/>
      <c r="O1072" s="75"/>
      <c r="P1072" s="75"/>
      <c r="Q1072" s="75"/>
      <c r="R1072" s="75"/>
      <c r="S1072" s="75"/>
      <c r="T1072" s="75"/>
      <c r="U1072" s="75"/>
      <c r="V1072" s="75"/>
      <c r="W1072" s="75"/>
      <c r="X1072" s="75"/>
      <c r="Y1072" s="75"/>
      <c r="Z1072" s="75"/>
      <c r="AA1072" s="75"/>
      <c r="AB1072" s="75"/>
      <c r="AC1072" s="75"/>
      <c r="AD1072" s="75"/>
      <c r="AE1072" s="75"/>
      <c r="AF1072" s="75"/>
      <c r="AG1072" s="75"/>
      <c r="AH1072" s="75"/>
      <c r="AI1072" s="75"/>
      <c r="AJ1072" s="75"/>
      <c r="AK1072" s="75"/>
      <c r="AL1072" s="75"/>
      <c r="AM1072" s="75"/>
      <c r="AN1072" s="75"/>
      <c r="AO1072" s="66"/>
      <c r="AP1072" s="175"/>
      <c r="AQ1072" s="66"/>
      <c r="AR1072" s="66"/>
      <c r="AS1072" s="66"/>
      <c r="AT1072" s="66"/>
      <c r="AU1072" s="66"/>
      <c r="AV1072" s="66"/>
      <c r="AW1072" s="66"/>
      <c r="AX1072" s="66"/>
      <c r="AY1072" s="66"/>
      <c r="AZ1072" s="66"/>
      <c r="BA1072" s="66"/>
      <c r="BB1072" s="66"/>
      <c r="BC1072" s="66"/>
      <c r="BD1072" s="66"/>
      <c r="BE1072" s="66"/>
      <c r="BF1072" s="66"/>
      <c r="BG1072" s="66"/>
      <c r="BH1072" s="66"/>
      <c r="BI1072" s="66"/>
      <c r="BJ1072" s="66"/>
      <c r="BK1072" s="66"/>
      <c r="BL1072" s="66"/>
      <c r="BM1072" s="66"/>
      <c r="BN1072" s="66"/>
      <c r="BO1072" s="66"/>
      <c r="BP1072" s="66"/>
      <c r="BQ1072" s="66"/>
      <c r="BR1072" s="66"/>
      <c r="BS1072" s="66"/>
      <c r="BT1072" s="66"/>
      <c r="BU1072" s="66"/>
      <c r="BV1072" s="66"/>
      <c r="BW1072" s="66"/>
      <c r="BX1072" s="66"/>
      <c r="BY1072" s="66"/>
      <c r="BZ1072" s="66"/>
      <c r="CA1072" s="66"/>
      <c r="CB1072" s="66"/>
      <c r="CC1072" s="66"/>
      <c r="CD1072" s="66"/>
      <c r="CE1072" s="66"/>
      <c r="CF1072" s="66"/>
      <c r="CG1072" s="66"/>
      <c r="CH1072" s="66"/>
      <c r="CI1072" s="66"/>
      <c r="CJ1072" s="66"/>
      <c r="CK1072" s="66"/>
      <c r="CL1072" s="66"/>
      <c r="CM1072" s="66"/>
      <c r="CN1072" s="66"/>
      <c r="CO1072" s="66"/>
      <c r="CP1072" s="66"/>
      <c r="CQ1072" s="66"/>
      <c r="CR1072" s="66"/>
      <c r="CS1072" s="66"/>
      <c r="CT1072" s="66"/>
      <c r="CU1072" s="66"/>
      <c r="CV1072" s="66"/>
      <c r="CW1072" s="66"/>
      <c r="CX1072" s="66"/>
      <c r="CY1072" s="66"/>
      <c r="CZ1072" s="66"/>
      <c r="DA1072" s="66"/>
      <c r="DB1072" s="66"/>
      <c r="DC1072" s="66"/>
      <c r="DD1072" s="66"/>
      <c r="DE1072" s="66"/>
      <c r="DF1072" s="66"/>
      <c r="DG1072" s="66"/>
      <c r="DH1072" s="66"/>
      <c r="DI1072" s="66"/>
      <c r="DJ1072" s="66"/>
      <c r="DK1072" s="66"/>
      <c r="DL1072" s="66"/>
      <c r="DM1072" s="66"/>
      <c r="DN1072" s="66"/>
      <c r="DO1072" s="66"/>
      <c r="DP1072" s="66"/>
      <c r="DQ1072" s="66"/>
      <c r="DR1072" s="66"/>
      <c r="DS1072" s="66"/>
      <c r="DT1072" s="66"/>
      <c r="DU1072" s="66"/>
      <c r="DV1072" s="66"/>
      <c r="DW1072" s="66"/>
      <c r="DX1072" s="66"/>
      <c r="DY1072" s="66"/>
      <c r="DZ1072" s="66"/>
      <c r="EA1072" s="66"/>
      <c r="EB1072" s="66"/>
      <c r="EC1072" s="66"/>
      <c r="ED1072" s="66"/>
      <c r="EE1072" s="66"/>
      <c r="EF1072" s="66"/>
      <c r="EG1072" s="66"/>
      <c r="EH1072" s="66"/>
      <c r="EI1072" s="66"/>
      <c r="EJ1072" s="66"/>
      <c r="EK1072" s="66"/>
      <c r="EL1072" s="66"/>
      <c r="EM1072" s="66"/>
      <c r="EN1072" s="66"/>
      <c r="EO1072" s="66"/>
      <c r="EP1072" s="66"/>
      <c r="EQ1072" s="66"/>
      <c r="ER1072" s="66"/>
      <c r="ES1072" s="66"/>
      <c r="ET1072" s="66"/>
      <c r="EU1072" s="66"/>
      <c r="EV1072" s="66"/>
      <c r="EW1072" s="66"/>
      <c r="EX1072" s="66"/>
      <c r="EY1072" s="66"/>
      <c r="EZ1072" s="66"/>
      <c r="FA1072" s="66"/>
      <c r="FB1072" s="66"/>
      <c r="FC1072" s="66"/>
      <c r="FD1072" s="66"/>
      <c r="FE1072" s="66"/>
      <c r="FF1072" s="66"/>
      <c r="FG1072" s="66"/>
      <c r="FH1072" s="66"/>
      <c r="FI1072" s="66"/>
      <c r="FJ1072" s="66"/>
      <c r="FK1072" s="66"/>
      <c r="FL1072" s="66"/>
      <c r="FM1072" s="66"/>
      <c r="FN1072" s="66"/>
      <c r="FO1072" s="66"/>
      <c r="FP1072" s="66"/>
      <c r="FQ1072" s="66"/>
      <c r="FR1072" s="66"/>
      <c r="FS1072" s="66"/>
      <c r="FT1072" s="66"/>
      <c r="FU1072" s="66"/>
      <c r="FV1072" s="66"/>
      <c r="FW1072" s="66"/>
      <c r="FX1072" s="66"/>
      <c r="FY1072" s="66"/>
      <c r="FZ1072" s="66"/>
      <c r="GA1072" s="66"/>
      <c r="GB1072" s="66"/>
      <c r="GC1072" s="66"/>
      <c r="GD1072" s="66"/>
      <c r="GE1072" s="66"/>
      <c r="GF1072" s="66"/>
      <c r="GG1072" s="66"/>
      <c r="GH1072" s="66"/>
      <c r="GI1072" s="66"/>
      <c r="GJ1072" s="66"/>
      <c r="GK1072" s="66"/>
      <c r="GL1072" s="66"/>
      <c r="GM1072" s="66"/>
      <c r="GN1072" s="66"/>
      <c r="GO1072" s="66"/>
      <c r="GP1072" s="66"/>
      <c r="GQ1072" s="66"/>
      <c r="GR1072" s="66"/>
      <c r="GS1072" s="66"/>
      <c r="GT1072" s="66"/>
      <c r="GU1072" s="66"/>
      <c r="GV1072" s="66"/>
      <c r="GW1072" s="66"/>
      <c r="GX1072" s="66"/>
      <c r="GY1072" s="66"/>
      <c r="GZ1072" s="66"/>
      <c r="HA1072" s="66"/>
      <c r="HB1072" s="66"/>
      <c r="HC1072" s="66"/>
      <c r="HD1072" s="66"/>
      <c r="HE1072" s="66"/>
      <c r="HF1072" s="66"/>
      <c r="HG1072" s="66"/>
      <c r="HH1072" s="66"/>
      <c r="HI1072" s="66"/>
      <c r="HJ1072" s="66"/>
      <c r="HK1072" s="66"/>
      <c r="HL1072" s="66"/>
      <c r="HM1072" s="66"/>
      <c r="HN1072" s="66"/>
      <c r="HO1072" s="66"/>
      <c r="HP1072" s="66"/>
      <c r="HQ1072" s="66"/>
      <c r="HR1072" s="66"/>
      <c r="HS1072" s="66"/>
      <c r="HT1072" s="66"/>
      <c r="HU1072" s="66"/>
      <c r="HV1072" s="66"/>
      <c r="HW1072" s="66"/>
      <c r="HX1072" s="66"/>
      <c r="HY1072" s="66"/>
      <c r="HZ1072" s="66"/>
      <c r="IA1072" s="66"/>
      <c r="IB1072" s="66"/>
      <c r="IC1072" s="66"/>
      <c r="ID1072" s="66"/>
      <c r="IE1072" s="66"/>
      <c r="IF1072" s="66"/>
      <c r="IG1072" s="66"/>
      <c r="IH1072" s="66"/>
      <c r="II1072" s="66"/>
      <c r="IJ1072" s="66"/>
      <c r="IK1072" s="66"/>
      <c r="IL1072" s="66"/>
      <c r="IM1072" s="66"/>
      <c r="IN1072" s="66"/>
      <c r="IO1072" s="66"/>
      <c r="IP1072" s="66"/>
      <c r="IQ1072" s="66"/>
      <c r="IR1072" s="66"/>
      <c r="IS1072" s="66"/>
      <c r="IT1072" s="66"/>
      <c r="IU1072" s="66"/>
      <c r="IV1072" s="66"/>
      <c r="IW1072" s="66"/>
      <c r="IX1072" s="66"/>
      <c r="IY1072" s="66"/>
      <c r="IZ1072" s="66"/>
      <c r="JA1072" s="66"/>
      <c r="JB1072" s="66"/>
      <c r="JC1072" s="66"/>
      <c r="JD1072" s="66"/>
      <c r="JE1072" s="66"/>
      <c r="JF1072" s="66"/>
      <c r="JG1072" s="66"/>
      <c r="JH1072" s="66"/>
      <c r="JI1072" s="66"/>
      <c r="JJ1072" s="66"/>
      <c r="JK1072" s="66"/>
      <c r="JL1072" s="66"/>
      <c r="JM1072" s="66"/>
      <c r="JN1072" s="66"/>
      <c r="JO1072" s="66"/>
      <c r="JP1072" s="66"/>
      <c r="JQ1072" s="66"/>
      <c r="JR1072" s="66"/>
      <c r="JS1072" s="66"/>
      <c r="JT1072" s="66"/>
      <c r="JU1072" s="66"/>
      <c r="JV1072" s="66"/>
      <c r="JW1072" s="66"/>
      <c r="JX1072" s="66"/>
      <c r="JY1072" s="66"/>
      <c r="JZ1072" s="66"/>
      <c r="KA1072" s="66"/>
      <c r="KB1072" s="66"/>
      <c r="KC1072" s="66"/>
      <c r="KD1072" s="66"/>
      <c r="KE1072" s="66"/>
      <c r="KF1072" s="66"/>
      <c r="KG1072" s="66"/>
      <c r="KH1072" s="66"/>
      <c r="KI1072" s="66"/>
      <c r="KJ1072" s="66"/>
      <c r="KK1072" s="66"/>
      <c r="KL1072" s="66"/>
      <c r="KM1072" s="66"/>
      <c r="KN1072" s="66"/>
      <c r="KO1072" s="66"/>
      <c r="KP1072" s="66"/>
      <c r="KQ1072" s="66"/>
      <c r="KR1072" s="66"/>
      <c r="KS1072" s="66"/>
      <c r="KT1072" s="66"/>
      <c r="KU1072" s="66"/>
      <c r="KV1072" s="66"/>
      <c r="KW1072" s="66"/>
      <c r="KX1072" s="66"/>
      <c r="KY1072" s="66"/>
      <c r="KZ1072" s="66"/>
      <c r="LA1072" s="66"/>
      <c r="LB1072" s="66"/>
      <c r="LC1072" s="66"/>
      <c r="LD1072" s="66"/>
      <c r="LE1072" s="66"/>
      <c r="LF1072" s="66"/>
      <c r="LG1072" s="66"/>
      <c r="LH1072" s="66"/>
      <c r="LI1072" s="66"/>
      <c r="LJ1072" s="66"/>
      <c r="LK1072" s="66"/>
      <c r="LL1072" s="66"/>
      <c r="LM1072" s="66"/>
      <c r="LN1072" s="66"/>
      <c r="LO1072" s="66"/>
      <c r="LP1072" s="66"/>
      <c r="LQ1072" s="66"/>
      <c r="LR1072" s="66"/>
      <c r="LS1072" s="66"/>
      <c r="LT1072" s="66"/>
      <c r="LU1072" s="66"/>
      <c r="LV1072" s="66"/>
      <c r="LW1072" s="66"/>
      <c r="LX1072" s="66"/>
      <c r="LY1072" s="66"/>
      <c r="LZ1072" s="66"/>
      <c r="MA1072" s="66"/>
      <c r="MB1072" s="66"/>
      <c r="MC1072" s="66"/>
      <c r="MD1072" s="66"/>
      <c r="ME1072" s="66"/>
      <c r="MF1072" s="66"/>
      <c r="MG1072" s="66"/>
      <c r="MH1072" s="66"/>
      <c r="MI1072" s="66"/>
      <c r="MJ1072" s="66"/>
      <c r="MK1072" s="66"/>
      <c r="ML1072" s="66"/>
      <c r="MM1072" s="66"/>
      <c r="MN1072" s="66"/>
      <c r="MO1072" s="66"/>
      <c r="MP1072" s="66"/>
      <c r="MQ1072" s="66"/>
      <c r="MR1072" s="66"/>
      <c r="MS1072" s="66"/>
      <c r="MT1072" s="66"/>
      <c r="MU1072" s="66"/>
      <c r="MV1072" s="66"/>
      <c r="MW1072" s="66"/>
      <c r="MX1072" s="66"/>
      <c r="MY1072" s="66"/>
      <c r="MZ1072" s="66"/>
      <c r="NA1072" s="66"/>
      <c r="NB1072" s="66"/>
      <c r="NC1072" s="66"/>
      <c r="ND1072" s="66"/>
      <c r="NE1072" s="66"/>
      <c r="NF1072" s="66"/>
      <c r="NG1072" s="66"/>
      <c r="NH1072" s="66"/>
      <c r="NI1072" s="66"/>
      <c r="NJ1072" s="66"/>
      <c r="NK1072" s="66"/>
      <c r="NL1072" s="66"/>
      <c r="NM1072" s="66"/>
      <c r="NN1072" s="66"/>
      <c r="NO1072" s="66"/>
      <c r="NP1072" s="66"/>
      <c r="NQ1072" s="66"/>
      <c r="NR1072" s="66"/>
      <c r="NS1072" s="66"/>
      <c r="NT1072" s="66"/>
      <c r="NU1072" s="66"/>
      <c r="NV1072" s="66"/>
      <c r="NW1072" s="66"/>
      <c r="NX1072" s="66"/>
      <c r="NY1072" s="66"/>
      <c r="NZ1072" s="66"/>
      <c r="OA1072" s="66"/>
      <c r="OB1072" s="66"/>
      <c r="OC1072" s="66"/>
      <c r="OD1072" s="66"/>
      <c r="OE1072" s="66"/>
      <c r="OF1072" s="66"/>
      <c r="OG1072" s="66"/>
      <c r="OH1072" s="66"/>
      <c r="OI1072" s="66"/>
      <c r="OJ1072" s="66"/>
      <c r="OK1072" s="66"/>
      <c r="OL1072" s="66"/>
      <c r="OM1072" s="66"/>
      <c r="ON1072" s="66"/>
      <c r="OO1072" s="66"/>
      <c r="OP1072" s="66"/>
      <c r="OQ1072" s="66"/>
      <c r="OR1072" s="66"/>
      <c r="OS1072" s="66"/>
      <c r="OT1072" s="66"/>
      <c r="OU1072" s="66"/>
      <c r="OV1072" s="66"/>
      <c r="OW1072" s="66"/>
      <c r="OX1072" s="66"/>
      <c r="OY1072" s="66"/>
      <c r="OZ1072" s="66"/>
      <c r="PA1072" s="66"/>
      <c r="PB1072" s="66"/>
      <c r="PC1072" s="66"/>
      <c r="PD1072" s="66"/>
      <c r="PE1072" s="66"/>
      <c r="PF1072" s="66"/>
      <c r="PG1072" s="66"/>
      <c r="PH1072" s="66"/>
      <c r="PI1072" s="66"/>
      <c r="PJ1072" s="66"/>
      <c r="PK1072" s="66"/>
      <c r="PL1072" s="66"/>
      <c r="PM1072" s="66"/>
      <c r="PN1072" s="66"/>
      <c r="PO1072" s="66"/>
      <c r="PP1072" s="66"/>
      <c r="PQ1072" s="66"/>
      <c r="PR1072" s="66"/>
      <c r="PS1072" s="66"/>
      <c r="PT1072" s="66"/>
      <c r="PU1072" s="66"/>
      <c r="PV1072" s="66"/>
      <c r="PW1072" s="66"/>
      <c r="PX1072" s="66"/>
      <c r="PY1072" s="66"/>
      <c r="PZ1072" s="66"/>
      <c r="QA1072" s="66"/>
      <c r="QB1072" s="66"/>
      <c r="QC1072" s="66"/>
      <c r="QD1072" s="66"/>
      <c r="QE1072" s="66"/>
      <c r="QF1072" s="66"/>
      <c r="QG1072" s="66"/>
      <c r="QH1072" s="66"/>
      <c r="QI1072" s="66"/>
      <c r="QJ1072" s="66"/>
      <c r="QK1072" s="66"/>
      <c r="QL1072" s="66"/>
      <c r="QM1072" s="66"/>
      <c r="QN1072" s="66"/>
      <c r="QO1072" s="66"/>
      <c r="QP1072" s="66"/>
      <c r="QQ1072" s="66"/>
      <c r="QR1072" s="66"/>
      <c r="QS1072" s="66"/>
      <c r="QT1072" s="66"/>
      <c r="QU1072" s="66"/>
      <c r="QV1072" s="66"/>
      <c r="QW1072" s="66"/>
      <c r="QX1072" s="66"/>
      <c r="QY1072" s="66"/>
      <c r="QZ1072" s="66"/>
      <c r="RA1072" s="66"/>
      <c r="RB1072" s="66"/>
      <c r="RC1072" s="66"/>
      <c r="RD1072" s="66"/>
      <c r="RE1072" s="66"/>
      <c r="RF1072" s="66"/>
      <c r="RG1072" s="66"/>
      <c r="RH1072" s="66"/>
      <c r="RI1072" s="66"/>
      <c r="RJ1072" s="66"/>
      <c r="RK1072" s="66"/>
      <c r="RL1072" s="66"/>
      <c r="RM1072" s="66"/>
      <c r="RN1072" s="66"/>
      <c r="RO1072" s="66"/>
      <c r="RP1072" s="66"/>
      <c r="RQ1072" s="66"/>
      <c r="RR1072" s="66"/>
      <c r="RS1072" s="66"/>
      <c r="RT1072" s="66"/>
      <c r="RU1072" s="66"/>
      <c r="RV1072" s="66"/>
      <c r="RW1072" s="66"/>
      <c r="RX1072" s="66"/>
      <c r="RY1072" s="66"/>
      <c r="RZ1072" s="66"/>
      <c r="SA1072" s="66"/>
      <c r="SB1072" s="66"/>
      <c r="SC1072" s="66"/>
      <c r="SD1072" s="66"/>
      <c r="SE1072" s="66"/>
      <c r="SF1072" s="66"/>
      <c r="SG1072" s="66"/>
      <c r="SH1072" s="66"/>
      <c r="SI1072" s="66"/>
      <c r="SJ1072" s="66"/>
      <c r="SK1072" s="66"/>
      <c r="SL1072" s="66"/>
      <c r="SM1072" s="66"/>
      <c r="SN1072" s="66"/>
      <c r="SO1072" s="66"/>
      <c r="SP1072" s="66"/>
      <c r="SQ1072" s="66"/>
      <c r="SR1072" s="66"/>
      <c r="SS1072" s="66"/>
      <c r="ST1072" s="66"/>
      <c r="SU1072" s="66"/>
      <c r="SV1072" s="66"/>
      <c r="SW1072" s="66"/>
      <c r="SX1072" s="66"/>
      <c r="SY1072" s="66"/>
      <c r="SZ1072" s="66"/>
      <c r="TA1072" s="66"/>
      <c r="TB1072" s="66"/>
      <c r="TC1072" s="66"/>
      <c r="TD1072" s="66"/>
      <c r="TE1072" s="66"/>
      <c r="TF1072" s="66"/>
      <c r="TG1072" s="66"/>
      <c r="TH1072" s="66"/>
      <c r="TI1072" s="66"/>
      <c r="TJ1072" s="66"/>
      <c r="TK1072" s="66"/>
      <c r="TL1072" s="66"/>
      <c r="TM1072" s="66"/>
      <c r="TN1072" s="66"/>
      <c r="TO1072" s="66"/>
      <c r="TP1072" s="66"/>
      <c r="TQ1072" s="66"/>
      <c r="TR1072" s="66"/>
      <c r="TS1072" s="66"/>
      <c r="TT1072" s="66"/>
      <c r="TU1072" s="66"/>
      <c r="TV1072" s="66"/>
      <c r="TW1072" s="66"/>
      <c r="TX1072" s="66"/>
      <c r="TY1072" s="66"/>
      <c r="TZ1072" s="66"/>
      <c r="UA1072" s="66"/>
      <c r="UB1072" s="66"/>
      <c r="UC1072" s="66"/>
      <c r="UD1072" s="66"/>
      <c r="UE1072" s="66"/>
      <c r="UF1072" s="66"/>
      <c r="UG1072" s="66"/>
      <c r="UH1072" s="66"/>
      <c r="UI1072" s="66"/>
      <c r="UJ1072" s="66"/>
      <c r="UK1072" s="66"/>
      <c r="UL1072" s="66"/>
      <c r="UM1072" s="66"/>
      <c r="UN1072" s="66"/>
      <c r="UO1072" s="66"/>
      <c r="UP1072" s="66"/>
      <c r="UQ1072" s="66"/>
      <c r="UR1072" s="66"/>
      <c r="US1072" s="66"/>
      <c r="UT1072" s="66"/>
      <c r="UU1072" s="66"/>
      <c r="UV1072" s="66"/>
      <c r="UW1072" s="66"/>
      <c r="UX1072" s="66"/>
      <c r="UY1072" s="66"/>
      <c r="UZ1072" s="66"/>
      <c r="VA1072" s="66"/>
      <c r="VB1072" s="66"/>
      <c r="VC1072" s="66"/>
      <c r="VD1072" s="66"/>
      <c r="VE1072" s="66"/>
      <c r="VF1072" s="66"/>
      <c r="VG1072" s="66"/>
      <c r="VH1072" s="66"/>
      <c r="VI1072" s="66"/>
      <c r="VJ1072" s="66"/>
      <c r="VK1072" s="66"/>
      <c r="VL1072" s="66"/>
      <c r="VM1072" s="66"/>
      <c r="VN1072" s="66"/>
      <c r="VO1072" s="66"/>
      <c r="VP1072" s="66"/>
      <c r="VQ1072" s="66"/>
      <c r="VR1072" s="66"/>
      <c r="VS1072" s="66"/>
      <c r="VT1072" s="66"/>
      <c r="VU1072" s="66"/>
      <c r="VV1072" s="66"/>
      <c r="VW1072" s="66"/>
      <c r="VX1072" s="66"/>
      <c r="VY1072" s="66"/>
      <c r="VZ1072" s="66"/>
      <c r="WA1072" s="66"/>
      <c r="WB1072" s="66"/>
      <c r="WC1072" s="66"/>
      <c r="WD1072" s="66"/>
      <c r="WE1072" s="66"/>
      <c r="WF1072" s="66"/>
      <c r="WG1072" s="66"/>
      <c r="WH1072" s="66"/>
      <c r="WI1072" s="66"/>
      <c r="WJ1072" s="66"/>
      <c r="WK1072" s="66"/>
      <c r="WL1072" s="66"/>
      <c r="WM1072" s="66"/>
      <c r="WN1072" s="66"/>
      <c r="WO1072" s="66"/>
      <c r="WP1072" s="66"/>
      <c r="WQ1072" s="66"/>
      <c r="WR1072" s="66"/>
      <c r="WS1072" s="66"/>
      <c r="WT1072" s="66"/>
      <c r="WU1072" s="66"/>
      <c r="WV1072" s="66"/>
      <c r="WW1072" s="66"/>
      <c r="WX1072" s="66"/>
      <c r="WY1072" s="66"/>
      <c r="WZ1072" s="66"/>
      <c r="XA1072" s="66"/>
      <c r="XB1072" s="66"/>
      <c r="XC1072" s="66"/>
      <c r="XD1072" s="66"/>
      <c r="XE1072" s="66"/>
      <c r="XF1072" s="66"/>
      <c r="XG1072" s="66"/>
      <c r="XH1072" s="66"/>
      <c r="XI1072" s="66"/>
      <c r="XJ1072" s="66"/>
      <c r="XK1072" s="66"/>
      <c r="XL1072" s="66"/>
      <c r="XM1072" s="66"/>
      <c r="XN1072" s="66"/>
      <c r="XO1072" s="66"/>
      <c r="XP1072" s="66"/>
      <c r="XQ1072" s="66"/>
      <c r="XR1072" s="66"/>
      <c r="XS1072" s="66"/>
      <c r="XT1072" s="66"/>
      <c r="XU1072" s="66"/>
      <c r="XV1072" s="66"/>
      <c r="XW1072" s="66"/>
      <c r="XX1072" s="66"/>
      <c r="XY1072" s="66"/>
      <c r="XZ1072" s="66"/>
      <c r="YA1072" s="66"/>
      <c r="YB1072" s="66"/>
      <c r="YC1072" s="66"/>
      <c r="YD1072" s="66"/>
      <c r="YE1072" s="66"/>
      <c r="YF1072" s="66"/>
      <c r="YG1072" s="66"/>
      <c r="YH1072" s="66"/>
      <c r="YI1072" s="66"/>
      <c r="YJ1072" s="66"/>
      <c r="YK1072" s="66"/>
      <c r="YL1072" s="66"/>
      <c r="YM1072" s="66"/>
      <c r="YN1072" s="66"/>
      <c r="YO1072" s="66"/>
      <c r="YP1072" s="66"/>
      <c r="YQ1072" s="66"/>
      <c r="YR1072" s="66"/>
      <c r="YS1072" s="66"/>
      <c r="YT1072" s="66"/>
      <c r="YU1072" s="66"/>
      <c r="YV1072" s="66"/>
      <c r="YW1072" s="66"/>
      <c r="YX1072" s="66"/>
      <c r="YY1072" s="66"/>
      <c r="YZ1072" s="66"/>
      <c r="ZA1072" s="66"/>
      <c r="ZB1072" s="66"/>
      <c r="ZC1072" s="66"/>
      <c r="ZD1072" s="66"/>
      <c r="ZE1072" s="66"/>
      <c r="ZF1072" s="66"/>
      <c r="ZG1072" s="66"/>
      <c r="ZH1072" s="66"/>
      <c r="ZI1072" s="66"/>
      <c r="ZJ1072" s="66"/>
      <c r="ZK1072" s="66"/>
      <c r="ZL1072" s="66"/>
      <c r="ZM1072" s="66"/>
      <c r="ZN1072" s="66"/>
      <c r="ZO1072" s="66"/>
      <c r="ZP1072" s="66"/>
      <c r="ZQ1072" s="66"/>
      <c r="ZR1072" s="66"/>
      <c r="ZS1072" s="66"/>
      <c r="ZT1072" s="66"/>
      <c r="ZU1072" s="66"/>
      <c r="ZV1072" s="66"/>
      <c r="ZW1072" s="66"/>
      <c r="ZX1072" s="66"/>
      <c r="ZY1072" s="66"/>
      <c r="ZZ1072" s="66"/>
      <c r="AAA1072" s="66"/>
      <c r="AAB1072" s="66"/>
      <c r="AAC1072" s="66"/>
      <c r="AAD1072" s="66"/>
      <c r="AAE1072" s="66"/>
      <c r="AAF1072" s="66"/>
      <c r="AAG1072" s="66"/>
      <c r="AAH1072" s="66"/>
      <c r="AAI1072" s="66"/>
      <c r="AAJ1072" s="66"/>
      <c r="AAK1072" s="66"/>
      <c r="AAL1072" s="65"/>
      <c r="AAM1072" s="38" t="s">
        <v>106</v>
      </c>
    </row>
    <row r="1073" spans="714:719" ht="11.25" customHeight="1">
      <c r="AAL1073" s="65"/>
      <c r="AAM1073" s="38" t="s">
        <v>107</v>
      </c>
      <c r="AAN1073" s="65"/>
      <c r="AAO1073" s="65"/>
      <c r="AAP1073" s="65"/>
      <c r="AAQ1073" s="65"/>
    </row>
    <row r="1074" spans="714:719" ht="11.25" customHeight="1">
      <c r="AAL1074" s="65"/>
      <c r="AAM1074" s="38" t="s">
        <v>108</v>
      </c>
      <c r="AAN1074" s="65"/>
      <c r="AAO1074" s="65"/>
      <c r="AAP1074" s="65"/>
      <c r="AAQ1074" s="65"/>
    </row>
    <row r="1075" spans="714:719" ht="11.25" customHeight="1">
      <c r="AAL1075" s="65"/>
      <c r="AAM1075" s="38" t="s">
        <v>391</v>
      </c>
      <c r="AAN1075" s="65"/>
      <c r="AAO1075" s="65"/>
      <c r="AAP1075" s="65"/>
      <c r="AAQ1075" s="65"/>
    </row>
    <row r="1076" spans="714:719" ht="11.25" customHeight="1">
      <c r="AAL1076" s="65"/>
      <c r="AAM1076" s="38" t="s">
        <v>110</v>
      </c>
      <c r="AAN1076" s="65"/>
      <c r="AAO1076" s="65"/>
      <c r="AAP1076" s="65"/>
      <c r="AAQ1076" s="65"/>
    </row>
    <row r="1077" spans="714:719" ht="11.25" customHeight="1">
      <c r="AAL1077" s="65"/>
      <c r="AAM1077" s="38" t="s">
        <v>111</v>
      </c>
      <c r="AAN1077" s="65"/>
      <c r="AAO1077" s="65"/>
      <c r="AAP1077" s="65"/>
      <c r="AAQ1077" s="65"/>
    </row>
    <row r="1078" spans="714:719" ht="11.25" customHeight="1">
      <c r="AAL1078" s="65"/>
      <c r="AAM1078" s="38" t="s">
        <v>112</v>
      </c>
      <c r="AAN1078" s="65"/>
      <c r="AAO1078" s="65"/>
      <c r="AAP1078" s="65"/>
      <c r="AAQ1078" s="65"/>
    </row>
    <row r="1079" spans="714:719" ht="11.25" customHeight="1">
      <c r="AAL1079" s="65"/>
      <c r="AAM1079" s="38" t="s">
        <v>213</v>
      </c>
      <c r="AAN1079" s="65"/>
      <c r="AAO1079" s="65"/>
      <c r="AAP1079" s="65"/>
      <c r="AAQ1079" s="65"/>
    </row>
    <row r="1080" spans="714:719" ht="11.25" customHeight="1">
      <c r="AAL1080" s="65"/>
      <c r="AAM1080" s="65"/>
      <c r="AAN1080" s="65"/>
      <c r="AAO1080" s="65"/>
      <c r="AAP1080" s="65"/>
      <c r="AAQ1080" s="65"/>
    </row>
    <row r="1081" spans="714:719" ht="11.25" customHeight="1">
      <c r="AAL1081" s="65"/>
      <c r="AAM1081" s="65"/>
      <c r="AAN1081" s="65"/>
      <c r="AAO1081" s="1" t="s">
        <v>392</v>
      </c>
      <c r="AAP1081" s="65"/>
      <c r="AAQ1081" s="65"/>
    </row>
    <row r="1082" spans="714:719" ht="11.25" customHeight="1">
      <c r="AAL1082" s="65"/>
      <c r="AAM1082" s="65"/>
      <c r="AAN1082" s="65"/>
      <c r="AAO1082" s="1" t="s">
        <v>393</v>
      </c>
      <c r="AAP1082" s="65"/>
      <c r="AAQ1082" s="65"/>
    </row>
    <row r="1083" spans="714:719" ht="11.25" customHeight="1">
      <c r="AAL1083" s="65"/>
      <c r="AAM1083" s="65"/>
      <c r="AAN1083" s="65"/>
      <c r="AAO1083" s="1" t="s">
        <v>394</v>
      </c>
      <c r="AAP1083" s="65"/>
      <c r="AAQ1083" s="65"/>
    </row>
    <row r="1084" spans="714:719" ht="11.25" customHeight="1">
      <c r="AAL1084" s="65"/>
      <c r="AAM1084" s="65"/>
      <c r="AAN1084" s="65"/>
      <c r="AAO1084" s="1" t="s">
        <v>395</v>
      </c>
      <c r="AAP1084" s="65"/>
      <c r="AAQ1084" s="65"/>
    </row>
    <row r="1085" spans="714:719" ht="11.25" customHeight="1">
      <c r="AAL1085" s="65"/>
      <c r="AAM1085" s="65"/>
      <c r="AAN1085" s="65"/>
      <c r="AAO1085" s="1"/>
      <c r="AAP1085" s="65"/>
      <c r="AAQ1085" s="65"/>
    </row>
    <row r="1086" spans="714:719" ht="11.25" customHeight="1">
      <c r="AAL1086" s="65"/>
      <c r="AAM1086" s="65"/>
      <c r="AAN1086" s="65"/>
      <c r="AAO1086" s="1" t="s">
        <v>113</v>
      </c>
      <c r="AAP1086" s="65"/>
      <c r="AAQ1086" s="65"/>
    </row>
    <row r="1087" spans="714:719" ht="11.25" customHeight="1">
      <c r="AAL1087" s="65"/>
      <c r="AAM1087" s="65"/>
      <c r="AAN1087" s="65"/>
      <c r="AAO1087" s="65"/>
      <c r="AAP1087" s="65"/>
      <c r="AAQ1087" s="50" t="s">
        <v>120</v>
      </c>
    </row>
    <row r="1088" spans="714:719" ht="11.25" customHeight="1">
      <c r="AAL1088" s="65"/>
      <c r="AAM1088" s="65"/>
      <c r="AAN1088" s="65"/>
      <c r="AAO1088" s="65"/>
      <c r="AAP1088" s="65"/>
      <c r="AAQ1088" s="38" t="s">
        <v>222</v>
      </c>
    </row>
    <row r="1089" spans="719:723" ht="11.25" customHeight="1">
      <c r="AAQ1089" s="38" t="s">
        <v>122</v>
      </c>
      <c r="AAR1089" s="65"/>
      <c r="AAS1089" s="65"/>
      <c r="AAT1089" s="65"/>
      <c r="AAU1089" s="65"/>
    </row>
    <row r="1090" spans="719:723" ht="11.25" customHeight="1">
      <c r="AAQ1090" s="38" t="s">
        <v>123</v>
      </c>
      <c r="AAR1090" s="65"/>
      <c r="AAS1090" s="65"/>
      <c r="AAT1090" s="65"/>
      <c r="AAU1090" s="65"/>
    </row>
    <row r="1091" spans="719:723" ht="11.25" customHeight="1">
      <c r="AAQ1091" s="38" t="s">
        <v>125</v>
      </c>
      <c r="AAR1091" s="65"/>
      <c r="AAS1091" s="65"/>
      <c r="AAT1091" s="65"/>
      <c r="AAU1091" s="65"/>
    </row>
    <row r="1092" spans="719:723" ht="11.25" customHeight="1">
      <c r="AAQ1092" s="38" t="s">
        <v>127</v>
      </c>
      <c r="AAR1092" s="65"/>
      <c r="AAS1092" s="65"/>
      <c r="AAT1092" s="65"/>
      <c r="AAU1092" s="65"/>
    </row>
    <row r="1093" spans="719:723" ht="11.25" customHeight="1">
      <c r="AAQ1093" s="38" t="s">
        <v>221</v>
      </c>
      <c r="AAR1093" s="65"/>
      <c r="AAS1093" s="65"/>
      <c r="AAT1093" s="65"/>
      <c r="AAU1093" s="65"/>
    </row>
    <row r="1094" spans="719:723" ht="11.25" customHeight="1">
      <c r="AAQ1094" s="38" t="s">
        <v>396</v>
      </c>
      <c r="AAR1094" s="65"/>
      <c r="AAS1094" s="65"/>
      <c r="AAT1094" s="65"/>
      <c r="AAU1094" s="65"/>
    </row>
    <row r="1095" spans="719:723" ht="11.25" customHeight="1">
      <c r="AAQ1095" s="38" t="s">
        <v>397</v>
      </c>
      <c r="AAR1095" s="65"/>
      <c r="AAS1095" s="65"/>
      <c r="AAT1095" s="65"/>
      <c r="AAU1095" s="65"/>
    </row>
    <row r="1096" spans="719:723" ht="11.25" customHeight="1">
      <c r="AAQ1096" s="38" t="s">
        <v>398</v>
      </c>
      <c r="AAR1096" s="65"/>
      <c r="AAS1096" s="65"/>
      <c r="AAT1096" s="65"/>
      <c r="AAU1096" s="65"/>
    </row>
    <row r="1097" spans="719:723" ht="11.25" customHeight="1">
      <c r="AAQ1097" s="38" t="s">
        <v>399</v>
      </c>
      <c r="AAR1097" s="65"/>
      <c r="AAS1097" s="65"/>
      <c r="AAT1097" s="65"/>
      <c r="AAU1097" s="65"/>
    </row>
    <row r="1098" spans="719:723" ht="11.25" customHeight="1">
      <c r="AAQ1098" s="38" t="s">
        <v>128</v>
      </c>
      <c r="AAR1098" s="65"/>
      <c r="AAS1098" s="65" t="s">
        <v>400</v>
      </c>
      <c r="AAT1098" s="65"/>
      <c r="AAU1098" s="65"/>
    </row>
    <row r="1099" spans="719:723" ht="11.25" customHeight="1">
      <c r="AAQ1099" s="65"/>
      <c r="AAR1099" s="65"/>
      <c r="AAS1099" s="38" t="s">
        <v>172</v>
      </c>
      <c r="AAT1099" s="65"/>
      <c r="AAU1099" s="65"/>
    </row>
    <row r="1100" spans="719:723" ht="11.25" customHeight="1">
      <c r="AAQ1100" s="65"/>
      <c r="AAR1100" s="65"/>
      <c r="AAS1100" s="38" t="s">
        <v>173</v>
      </c>
      <c r="AAT1100" s="65"/>
      <c r="AAU1100" s="65"/>
    </row>
    <row r="1101" spans="719:723" ht="11.25" customHeight="1">
      <c r="AAQ1101" s="65"/>
      <c r="AAR1101" s="65"/>
      <c r="AAS1101" s="38" t="s">
        <v>174</v>
      </c>
      <c r="AAT1101" s="65"/>
      <c r="AAU1101" s="65"/>
    </row>
    <row r="1102" spans="719:723" ht="11.25" customHeight="1">
      <c r="AAQ1102" s="65"/>
      <c r="AAR1102" s="65"/>
      <c r="AAS1102" s="38" t="s">
        <v>175</v>
      </c>
      <c r="AAT1102" s="65"/>
      <c r="AAU1102" s="65"/>
    </row>
    <row r="1103" spans="719:723" ht="11.25" customHeight="1">
      <c r="AAQ1103" s="65"/>
      <c r="AAR1103" s="65"/>
      <c r="AAS1103" s="65"/>
      <c r="AAT1103" s="65"/>
      <c r="AAU1103" s="65"/>
    </row>
    <row r="1104" spans="719:723" ht="11.25" customHeight="1">
      <c r="AAQ1104" s="65"/>
      <c r="AAR1104" s="65"/>
      <c r="AAS1104" s="65"/>
      <c r="AAT1104" s="65"/>
      <c r="AAU1104" s="65" t="s">
        <v>365</v>
      </c>
    </row>
    <row r="1105" spans="723:726" ht="11.25" customHeight="1">
      <c r="AAU1105" s="177" t="s">
        <v>401</v>
      </c>
      <c r="AAV1105" s="65"/>
      <c r="AAW1105" s="1"/>
      <c r="AAX1105" s="1"/>
    </row>
    <row r="1106" spans="723:726" ht="11.25" customHeight="1">
      <c r="AAU1106" s="42" t="s">
        <v>402</v>
      </c>
      <c r="AAV1106" s="65"/>
      <c r="AAW1106" s="1"/>
      <c r="AAX1106" s="1"/>
    </row>
    <row r="1107" spans="723:726" ht="11.25" customHeight="1">
      <c r="AAU1107" s="42" t="s">
        <v>403</v>
      </c>
      <c r="AAV1107" s="65"/>
      <c r="AAW1107" s="1"/>
      <c r="AAX1107" s="1"/>
    </row>
    <row r="1108" spans="723:726" ht="11.25" customHeight="1">
      <c r="AAU1108" s="42" t="s">
        <v>404</v>
      </c>
      <c r="AAV1108" s="65"/>
      <c r="AAW1108" s="1"/>
      <c r="AAX1108" s="1"/>
    </row>
    <row r="1109" spans="723:726" ht="11.25" customHeight="1">
      <c r="AAU1109" s="42" t="s">
        <v>405</v>
      </c>
      <c r="AAV1109" s="65"/>
      <c r="AAW1109" s="1"/>
      <c r="AAX1109" s="1"/>
    </row>
    <row r="1110" spans="723:726" ht="11.25" customHeight="1">
      <c r="AAU1110" s="177" t="s">
        <v>406</v>
      </c>
      <c r="AAV1110" s="65"/>
      <c r="AAW1110" s="1"/>
      <c r="AAX1110" s="1"/>
    </row>
    <row r="1111" spans="723:726" ht="11.25" customHeight="1">
      <c r="AAU1111" s="42" t="s">
        <v>407</v>
      </c>
      <c r="AAV1111" s="65"/>
      <c r="AAW1111" s="1"/>
      <c r="AAX1111" s="1"/>
    </row>
    <row r="1112" spans="723:726" ht="11.25" customHeight="1">
      <c r="AAU1112" s="177" t="s">
        <v>128</v>
      </c>
      <c r="AAV1112" s="65"/>
      <c r="AAW1112" s="1"/>
      <c r="AAX1112" s="1"/>
    </row>
    <row r="1113" spans="723:726" ht="11.25" customHeight="1">
      <c r="AAU1113" s="42" t="s">
        <v>113</v>
      </c>
      <c r="AAV1113" s="1"/>
      <c r="AAW1113" s="1"/>
      <c r="AAX1113" s="1"/>
    </row>
    <row r="1114" spans="723:726" ht="11.25" customHeight="1">
      <c r="AAU1114" s="42"/>
      <c r="AAV1114" s="1"/>
      <c r="AAW1114" s="1"/>
      <c r="AAX1114" s="1"/>
    </row>
    <row r="1115" spans="723:726" ht="11.25" customHeight="1">
      <c r="AAU1115" s="1"/>
      <c r="AAV1115" s="1"/>
      <c r="AAW1115" s="38" t="s">
        <v>170</v>
      </c>
      <c r="AAX1115" s="38"/>
    </row>
    <row r="1116" spans="723:726" ht="11.25" customHeight="1">
      <c r="AAU1116" s="1"/>
      <c r="AAV1116" s="1"/>
      <c r="AAW1116" s="38" t="s">
        <v>171</v>
      </c>
      <c r="AAX1116" s="38"/>
    </row>
    <row r="1117" spans="723:726" ht="11.25" customHeight="1">
      <c r="AAU1117" s="1"/>
      <c r="AAV1117" s="1"/>
      <c r="AAW1117" s="38"/>
      <c r="AAX1117" s="38"/>
    </row>
    <row r="1118" spans="723:726" ht="11.25" customHeight="1">
      <c r="AAU1118" s="1"/>
      <c r="AAV1118" s="1"/>
      <c r="AAW1118" s="38"/>
      <c r="AAX1118" s="38" t="s">
        <v>129</v>
      </c>
    </row>
    <row r="1119" spans="723:726" ht="11.25" customHeight="1">
      <c r="AAU1119" s="1"/>
      <c r="AAV1119" s="1"/>
      <c r="AAW1119" s="38"/>
      <c r="AAX1119" s="38" t="s">
        <v>130</v>
      </c>
    </row>
    <row r="1120" spans="723:726" ht="11.25" customHeight="1">
      <c r="AAU1120" s="1"/>
      <c r="AAV1120" s="1"/>
      <c r="AAW1120" s="38"/>
      <c r="AAX1120" s="38" t="s">
        <v>154</v>
      </c>
    </row>
    <row r="1121" spans="726:731" ht="11.25" customHeight="1">
      <c r="AAX1121" s="38"/>
      <c r="AAY1121" s="38"/>
      <c r="AAZ1121" s="38"/>
      <c r="ABA1121" s="38"/>
      <c r="ABB1121" s="38"/>
      <c r="ABC1121" s="38"/>
    </row>
    <row r="1122" spans="726:731" ht="11.25" customHeight="1">
      <c r="AAX1122" s="38"/>
      <c r="AAY1122" s="38"/>
      <c r="AAZ1122" s="38"/>
      <c r="ABA1122" s="38"/>
      <c r="ABB1122" s="38"/>
      <c r="ABC1122" s="38"/>
    </row>
    <row r="1123" spans="726:731" ht="11.25" customHeight="1">
      <c r="AAX1123" s="38"/>
      <c r="AAY1123" s="38"/>
      <c r="AAZ1123" s="38"/>
      <c r="ABA1123" s="38"/>
      <c r="ABB1123" s="38"/>
      <c r="ABC1123" s="38"/>
    </row>
    <row r="1124" spans="726:731" ht="11.25" customHeight="1">
      <c r="AAX1124" s="38"/>
      <c r="AAY1124" s="38"/>
      <c r="AAZ1124" s="38"/>
      <c r="ABA1124" s="38"/>
      <c r="ABB1124" s="38"/>
      <c r="ABC1124" s="38"/>
    </row>
    <row r="1125" spans="726:731" ht="11.25" customHeight="1">
      <c r="AAX1125" s="38"/>
      <c r="AAY1125" s="38"/>
      <c r="AAZ1125" s="38" t="s">
        <v>164</v>
      </c>
      <c r="ABA1125" s="38"/>
      <c r="ABB1125" s="38"/>
      <c r="ABC1125" s="38"/>
    </row>
    <row r="1126" spans="726:731" ht="11.25" customHeight="1">
      <c r="AAX1126" s="38"/>
      <c r="AAY1126" s="38"/>
      <c r="AAZ1126" s="38" t="s">
        <v>165</v>
      </c>
      <c r="ABA1126" s="38"/>
      <c r="ABB1126" s="38"/>
      <c r="ABC1126" s="38"/>
    </row>
    <row r="1127" spans="726:731" ht="11.25" customHeight="1">
      <c r="AAX1127" s="38"/>
      <c r="AAY1127" s="38"/>
      <c r="AAZ1127" s="38" t="s">
        <v>166</v>
      </c>
      <c r="ABA1127" s="38"/>
      <c r="ABB1127" s="38"/>
      <c r="ABC1127" s="38"/>
    </row>
    <row r="1128" spans="726:731" ht="11.25" customHeight="1">
      <c r="AAX1128" s="38"/>
      <c r="AAY1128" s="38"/>
      <c r="AAZ1128" s="38"/>
      <c r="ABA1128" s="38"/>
      <c r="ABB1128" s="38"/>
      <c r="ABC1128" s="38"/>
    </row>
    <row r="1129" spans="726:731" ht="11.25" customHeight="1">
      <c r="AAX1129" s="38"/>
      <c r="AAY1129" s="38"/>
      <c r="AAZ1129" s="38"/>
      <c r="ABA1129" s="38"/>
      <c r="ABB1129" s="38"/>
      <c r="ABC1129" s="38"/>
    </row>
    <row r="1130" spans="726:731" ht="11.25" customHeight="1">
      <c r="AAX1130" s="38"/>
      <c r="AAY1130" s="38"/>
      <c r="AAZ1130" s="38"/>
      <c r="ABA1130" s="38" t="s">
        <v>408</v>
      </c>
      <c r="ABB1130" s="38"/>
      <c r="ABC1130" s="38"/>
    </row>
    <row r="1131" spans="726:731" ht="11.25" customHeight="1">
      <c r="AAX1131" s="38"/>
      <c r="AAY1131" s="38"/>
      <c r="AAZ1131" s="38"/>
      <c r="ABA1131" s="38" t="s">
        <v>168</v>
      </c>
      <c r="ABB1131" s="38"/>
      <c r="ABC1131" s="38"/>
    </row>
    <row r="1132" spans="726:731" ht="11.25" customHeight="1">
      <c r="AAX1132" s="38"/>
      <c r="AAY1132" s="38"/>
      <c r="AAZ1132" s="38"/>
      <c r="ABA1132" s="38" t="s">
        <v>169</v>
      </c>
      <c r="ABB1132" s="38"/>
      <c r="ABC1132" s="38"/>
    </row>
    <row r="1133" spans="726:731" ht="11.25" customHeight="1">
      <c r="AAX1133" s="38"/>
      <c r="AAY1133" s="38"/>
      <c r="AAZ1133" s="38"/>
      <c r="ABA1133" s="38"/>
      <c r="ABB1133" s="38"/>
      <c r="ABC1133" s="38"/>
    </row>
    <row r="1134" spans="726:731" ht="11.25" customHeight="1">
      <c r="AAX1134" s="38"/>
      <c r="AAY1134" s="38"/>
      <c r="AAZ1134" s="38"/>
      <c r="ABA1134" s="38"/>
      <c r="ABB1134" s="38"/>
      <c r="ABC1134" s="38"/>
    </row>
    <row r="1135" spans="726:731" ht="11.25" customHeight="1">
      <c r="AAX1135" s="38"/>
      <c r="AAY1135" s="38"/>
      <c r="AAZ1135" s="38"/>
      <c r="ABA1135" s="38"/>
      <c r="ABB1135" s="38"/>
      <c r="ABC1135" s="38" t="s">
        <v>409</v>
      </c>
    </row>
    <row r="1136" spans="726:731" ht="11.25" customHeight="1">
      <c r="AAX1136" s="38"/>
      <c r="AAY1136" s="38"/>
      <c r="AAZ1136" s="38"/>
      <c r="ABA1136" s="38"/>
      <c r="ABB1136" s="38"/>
      <c r="ABC1136" s="38" t="s">
        <v>410</v>
      </c>
    </row>
    <row r="1137" spans="731:746" ht="11.25" customHeight="1">
      <c r="ABC1137" s="38" t="s">
        <v>411</v>
      </c>
      <c r="ABD1137" s="38"/>
      <c r="ABE1137" s="38"/>
      <c r="ABF1137" s="38"/>
      <c r="ABG1137" s="1"/>
      <c r="ABH1137" s="1"/>
      <c r="ABI1137" s="1"/>
      <c r="ABJ1137" s="1"/>
      <c r="ABK1137" s="1"/>
      <c r="ABL1137" s="1"/>
      <c r="ABM1137" s="1"/>
      <c r="ABN1137" s="1"/>
      <c r="ABO1137" s="1"/>
      <c r="ABP1137" s="1"/>
      <c r="ABQ1137" s="1"/>
      <c r="ABR1137" s="1"/>
    </row>
    <row r="1138" spans="731:746" ht="11.25" customHeight="1">
      <c r="ABC1138" s="38"/>
      <c r="ABD1138" s="38"/>
      <c r="ABE1138" s="38"/>
      <c r="ABF1138" s="38"/>
      <c r="ABG1138" s="1"/>
      <c r="ABH1138" s="1"/>
      <c r="ABI1138" s="1"/>
      <c r="ABJ1138" s="1"/>
      <c r="ABK1138" s="1"/>
      <c r="ABL1138" s="1"/>
      <c r="ABM1138" s="1"/>
      <c r="ABN1138" s="1"/>
      <c r="ABO1138" s="1"/>
      <c r="ABP1138" s="1"/>
      <c r="ABQ1138" s="1"/>
      <c r="ABR1138" s="1"/>
    </row>
    <row r="1139" spans="731:746" ht="11.25" customHeight="1">
      <c r="ABC1139" s="38"/>
      <c r="ABD1139" s="38" t="s">
        <v>153</v>
      </c>
      <c r="ABE1139" s="38"/>
      <c r="ABF1139" s="38"/>
      <c r="ABG1139" s="1"/>
      <c r="ABH1139" s="1"/>
      <c r="ABI1139" s="1"/>
      <c r="ABJ1139" s="1"/>
      <c r="ABK1139" s="1"/>
      <c r="ABL1139" s="1"/>
      <c r="ABM1139" s="1"/>
      <c r="ABN1139" s="1"/>
      <c r="ABO1139" s="1"/>
      <c r="ABP1139" s="1"/>
      <c r="ABQ1139" s="1"/>
      <c r="ABR1139" s="1"/>
    </row>
    <row r="1140" spans="731:746" ht="11.25" customHeight="1">
      <c r="ABC1140" s="38"/>
      <c r="ABD1140" s="38" t="s">
        <v>151</v>
      </c>
      <c r="ABE1140" s="38"/>
      <c r="ABF1140" s="38"/>
      <c r="ABG1140" s="1"/>
      <c r="ABH1140" s="1"/>
      <c r="ABI1140" s="1"/>
      <c r="ABJ1140" s="1"/>
      <c r="ABK1140" s="1"/>
      <c r="ABL1140" s="1"/>
      <c r="ABM1140" s="1"/>
      <c r="ABN1140" s="1"/>
      <c r="ABO1140" s="1"/>
      <c r="ABP1140" s="1"/>
      <c r="ABQ1140" s="1"/>
      <c r="ABR1140" s="1"/>
    </row>
    <row r="1141" spans="731:746" ht="11.25" customHeight="1">
      <c r="ABC1141" s="38"/>
      <c r="ABD1141" s="38" t="s">
        <v>412</v>
      </c>
      <c r="ABE1141" s="38"/>
      <c r="ABF1141" s="38"/>
      <c r="ABG1141" s="1"/>
      <c r="ABH1141" s="1"/>
      <c r="ABI1141" s="1"/>
      <c r="ABJ1141" s="1"/>
      <c r="ABK1141" s="1"/>
      <c r="ABL1141" s="1"/>
      <c r="ABM1141" s="1"/>
      <c r="ABN1141" s="1"/>
      <c r="ABO1141" s="1"/>
      <c r="ABP1141" s="1"/>
      <c r="ABQ1141" s="1"/>
      <c r="ABR1141" s="1"/>
    </row>
    <row r="1142" spans="731:746" ht="11.25" customHeight="1">
      <c r="ABC1142" s="38"/>
      <c r="ABD1142" s="38"/>
      <c r="ABE1142" s="38"/>
      <c r="ABF1142" s="38"/>
      <c r="ABG1142" s="1"/>
      <c r="ABH1142" s="1"/>
      <c r="ABI1142" s="1"/>
      <c r="ABJ1142" s="1"/>
      <c r="ABK1142" s="1"/>
      <c r="ABL1142" s="1"/>
      <c r="ABM1142" s="1"/>
      <c r="ABN1142" s="1"/>
      <c r="ABO1142" s="1"/>
      <c r="ABP1142" s="1"/>
      <c r="ABQ1142" s="1"/>
      <c r="ABR1142" s="1"/>
    </row>
    <row r="1143" spans="731:746" ht="11.25" customHeight="1">
      <c r="ABC1143" s="38"/>
      <c r="ABD1143" s="38"/>
      <c r="ABE1143" s="38" t="s">
        <v>413</v>
      </c>
      <c r="ABF1143" s="38"/>
      <c r="ABG1143" s="1"/>
      <c r="ABH1143" s="1"/>
      <c r="ABI1143" s="1"/>
      <c r="ABJ1143" s="1"/>
      <c r="ABK1143" s="1"/>
      <c r="ABL1143" s="1"/>
      <c r="ABM1143" s="1"/>
      <c r="ABN1143" s="1"/>
      <c r="ABO1143" s="1"/>
      <c r="ABP1143" s="1"/>
      <c r="ABQ1143" s="1"/>
      <c r="ABR1143" s="1"/>
    </row>
    <row r="1144" spans="731:746" ht="11.25" customHeight="1">
      <c r="ABC1144" s="38"/>
      <c r="ABD1144" s="38"/>
      <c r="ABE1144" s="38" t="s">
        <v>414</v>
      </c>
      <c r="ABF1144" s="38"/>
      <c r="ABG1144" s="1"/>
      <c r="ABH1144" s="1"/>
      <c r="ABI1144" s="1"/>
      <c r="ABJ1144" s="1"/>
      <c r="ABK1144" s="1"/>
      <c r="ABL1144" s="1"/>
      <c r="ABM1144" s="1"/>
      <c r="ABN1144" s="1"/>
      <c r="ABO1144" s="1"/>
      <c r="ABP1144" s="1"/>
      <c r="ABQ1144" s="1"/>
      <c r="ABR1144" s="1"/>
    </row>
    <row r="1145" spans="731:746" ht="11.25" customHeight="1">
      <c r="ABC1145" s="38"/>
      <c r="ABD1145" s="38"/>
      <c r="ABE1145" s="38" t="s">
        <v>415</v>
      </c>
      <c r="ABF1145" s="38"/>
      <c r="ABG1145" s="1"/>
      <c r="ABH1145" s="1"/>
      <c r="ABI1145" s="1"/>
      <c r="ABJ1145" s="1"/>
      <c r="ABK1145" s="1"/>
      <c r="ABL1145" s="1"/>
      <c r="ABM1145" s="1"/>
      <c r="ABN1145" s="1"/>
      <c r="ABO1145" s="1"/>
      <c r="ABP1145" s="1"/>
      <c r="ABQ1145" s="1"/>
      <c r="ABR1145" s="1"/>
    </row>
    <row r="1146" spans="731:746" ht="11.25" customHeight="1">
      <c r="ABC1146" s="38"/>
      <c r="ABD1146" s="38"/>
      <c r="ABE1146" s="38"/>
      <c r="ABF1146" s="38"/>
      <c r="ABG1146" s="1"/>
      <c r="ABH1146" s="1"/>
      <c r="ABI1146" s="1"/>
      <c r="ABJ1146" s="1"/>
      <c r="ABK1146" s="1"/>
      <c r="ABL1146" s="1"/>
      <c r="ABM1146" s="1"/>
      <c r="ABN1146" s="1"/>
      <c r="ABO1146" s="1"/>
      <c r="ABP1146" s="1"/>
      <c r="ABQ1146" s="1"/>
      <c r="ABR1146" s="1"/>
    </row>
    <row r="1147" spans="731:746" ht="11.25" customHeight="1">
      <c r="ABC1147" s="38"/>
      <c r="ABD1147" s="38"/>
      <c r="ABE1147" s="38"/>
      <c r="ABF1147" s="42" t="s">
        <v>188</v>
      </c>
      <c r="ABG1147" s="1"/>
      <c r="ABH1147" s="1"/>
      <c r="ABI1147" s="1"/>
      <c r="ABJ1147" s="1"/>
      <c r="ABK1147" s="1"/>
      <c r="ABL1147" s="1"/>
      <c r="ABM1147" s="1"/>
      <c r="ABN1147" s="1"/>
      <c r="ABO1147" s="1"/>
      <c r="ABP1147" s="1"/>
      <c r="ABQ1147" s="1"/>
      <c r="ABR1147" s="1"/>
    </row>
    <row r="1148" spans="731:746" ht="11.25" customHeight="1">
      <c r="ABC1148" s="38"/>
      <c r="ABD1148" s="38"/>
      <c r="ABE1148" s="38"/>
      <c r="ABF1148" s="42" t="s">
        <v>185</v>
      </c>
      <c r="ABG1148" s="1"/>
      <c r="ABH1148" s="1"/>
      <c r="ABI1148" s="1"/>
      <c r="ABJ1148" s="1"/>
      <c r="ABK1148" s="1"/>
      <c r="ABL1148" s="1"/>
      <c r="ABM1148" s="1"/>
      <c r="ABN1148" s="1"/>
      <c r="ABO1148" s="1"/>
      <c r="ABP1148" s="1"/>
      <c r="ABQ1148" s="1"/>
      <c r="ABR1148" s="1"/>
    </row>
    <row r="1149" spans="731:746" ht="11.25" customHeight="1">
      <c r="ABC1149" s="38"/>
      <c r="ABD1149" s="38"/>
      <c r="ABE1149" s="38"/>
      <c r="ABF1149" s="42"/>
      <c r="ABG1149" s="1"/>
      <c r="ABH1149" s="1"/>
      <c r="ABI1149" s="1"/>
      <c r="ABJ1149" s="1"/>
      <c r="ABK1149" s="1"/>
      <c r="ABL1149" s="1"/>
      <c r="ABM1149" s="1"/>
      <c r="ABN1149" s="1"/>
      <c r="ABO1149" s="1"/>
      <c r="ABP1149" s="1"/>
      <c r="ABQ1149" s="1"/>
      <c r="ABR1149" s="1"/>
    </row>
    <row r="1150" spans="731:746" ht="11.25" customHeight="1">
      <c r="ABC1150" s="1"/>
      <c r="ABD1150" s="1"/>
      <c r="ABE1150" s="1"/>
      <c r="ABF1150" s="1"/>
      <c r="ABG1150" s="1"/>
      <c r="ABH1150" s="1"/>
      <c r="ABI1150" s="1"/>
      <c r="ABJ1150" s="1"/>
      <c r="ABK1150" s="1"/>
      <c r="ABL1150" s="1"/>
      <c r="ABM1150" s="1"/>
      <c r="ABN1150" s="1"/>
      <c r="ABO1150" s="1"/>
      <c r="ABP1150" s="1"/>
      <c r="ABQ1150" s="1"/>
      <c r="ABR1150" s="1"/>
    </row>
    <row r="1151" spans="731:746" ht="11.25" customHeight="1">
      <c r="ABC1151" s="1"/>
      <c r="ABD1151" s="1"/>
      <c r="ABE1151" s="1"/>
      <c r="ABF1151" s="1"/>
      <c r="ABG1151" s="1"/>
      <c r="ABH1151" s="1"/>
      <c r="ABI1151" s="1"/>
      <c r="ABJ1151" s="1"/>
      <c r="ABK1151" s="1"/>
      <c r="ABL1151" s="1"/>
      <c r="ABM1151" s="1"/>
      <c r="ABN1151" s="1"/>
      <c r="ABO1151" s="1"/>
      <c r="ABP1151" s="1"/>
      <c r="ABQ1151" s="1"/>
      <c r="ABR1151" s="1"/>
    </row>
    <row r="1152" spans="731:746" ht="11.25" customHeight="1">
      <c r="ABC1152" s="1"/>
      <c r="ABD1152" s="1"/>
      <c r="ABE1152" s="1"/>
      <c r="ABF1152" s="1"/>
      <c r="ABG1152" s="1"/>
      <c r="ABH1152" s="38"/>
      <c r="ABI1152" s="38"/>
      <c r="ABJ1152" s="38"/>
      <c r="ABK1152" s="38"/>
      <c r="ABL1152" s="38"/>
      <c r="ABM1152" s="38"/>
      <c r="ABN1152" s="38"/>
      <c r="ABO1152" s="38"/>
      <c r="ABP1152" s="182" t="s">
        <v>84</v>
      </c>
      <c r="ABQ1152" s="183"/>
      <c r="ABR1152" s="184"/>
    </row>
    <row r="1153" spans="736:748" ht="11.25" customHeight="1">
      <c r="ABH1153" s="38"/>
      <c r="ABI1153" s="38"/>
      <c r="ABJ1153" s="38"/>
      <c r="ABK1153" s="38"/>
      <c r="ABL1153" s="38"/>
      <c r="ABM1153" s="38"/>
      <c r="ABN1153" s="31">
        <v>1</v>
      </c>
      <c r="ABO1153" s="31">
        <v>2</v>
      </c>
      <c r="ABP1153" s="31">
        <v>3</v>
      </c>
      <c r="ABQ1153" s="178">
        <v>4</v>
      </c>
      <c r="ABR1153" s="178">
        <v>5</v>
      </c>
      <c r="ABS1153" s="1"/>
      <c r="ABT1153" s="1"/>
    </row>
    <row r="1154" spans="736:748" ht="11.25" customHeight="1">
      <c r="ABH1154" s="38"/>
      <c r="ABI1154" s="38"/>
      <c r="ABJ1154" s="38"/>
      <c r="ABK1154" s="38"/>
      <c r="ABL1154" s="38"/>
      <c r="ABM1154" s="38"/>
      <c r="ABN1154" s="42" t="s">
        <v>85</v>
      </c>
      <c r="ABO1154" s="42" t="s">
        <v>86</v>
      </c>
      <c r="ABP1154" s="42" t="s">
        <v>87</v>
      </c>
      <c r="ABQ1154" s="42" t="s">
        <v>88</v>
      </c>
      <c r="ABR1154" s="42" t="s">
        <v>89</v>
      </c>
      <c r="ABS1154" s="1"/>
      <c r="ABT1154" s="1"/>
    </row>
    <row r="1155" spans="736:748" ht="11.25" customHeight="1">
      <c r="ABH1155" s="38"/>
      <c r="ABI1155" s="38"/>
      <c r="ABJ1155" s="38"/>
      <c r="ABK1155" s="38"/>
      <c r="ABL1155" s="38"/>
      <c r="ABM1155" s="38"/>
      <c r="ABN1155" s="43">
        <v>0.2</v>
      </c>
      <c r="ABO1155" s="43">
        <v>0.4</v>
      </c>
      <c r="ABP1155" s="43">
        <v>0.6</v>
      </c>
      <c r="ABQ1155" s="43">
        <v>0.8</v>
      </c>
      <c r="ABR1155" s="43">
        <v>1</v>
      </c>
      <c r="ABS1155" s="1"/>
      <c r="ABT1155" s="1"/>
    </row>
    <row r="1156" spans="736:748" ht="11.25" customHeight="1">
      <c r="ABH1156" s="38"/>
      <c r="ABI1156" s="38"/>
      <c r="ABJ1156" s="38"/>
      <c r="ABK1156" s="38"/>
      <c r="ABL1156" s="38"/>
      <c r="ABM1156" s="38"/>
      <c r="ABN1156" s="31"/>
      <c r="ABO1156" s="31"/>
      <c r="ABP1156" s="31"/>
      <c r="ABQ1156" s="178"/>
      <c r="ABR1156" s="178"/>
      <c r="ABS1156" s="1"/>
      <c r="ABT1156" s="1"/>
    </row>
    <row r="1157" spans="736:748" ht="11.25" customHeight="1">
      <c r="ABH1157" s="216" t="s">
        <v>57</v>
      </c>
      <c r="ABI1157" s="41">
        <v>5</v>
      </c>
      <c r="ABJ1157" s="42" t="s">
        <v>90</v>
      </c>
      <c r="ABK1157" s="43">
        <v>1</v>
      </c>
      <c r="ABL1157" s="38" t="s">
        <v>91</v>
      </c>
      <c r="ABM1157" s="44">
        <v>1</v>
      </c>
      <c r="ABN1157" s="31" t="s">
        <v>92</v>
      </c>
      <c r="ABO1157" s="31" t="s">
        <v>92</v>
      </c>
      <c r="ABP1157" s="31" t="s">
        <v>92</v>
      </c>
      <c r="ABQ1157" s="31" t="s">
        <v>92</v>
      </c>
      <c r="ABR1157" s="179" t="s">
        <v>93</v>
      </c>
      <c r="ABS1157" s="1"/>
      <c r="ABT1157" s="1"/>
    </row>
    <row r="1158" spans="736:748" ht="11.25" customHeight="1">
      <c r="ABH1158" s="217"/>
      <c r="ABI1158" s="41">
        <v>4</v>
      </c>
      <c r="ABJ1158" s="42" t="s">
        <v>94</v>
      </c>
      <c r="ABK1158" s="43">
        <v>0.8</v>
      </c>
      <c r="ABL1158" s="38" t="s">
        <v>95</v>
      </c>
      <c r="ABM1158" s="44">
        <v>0.8</v>
      </c>
      <c r="ABN1158" s="31" t="s">
        <v>96</v>
      </c>
      <c r="ABO1158" s="31" t="s">
        <v>96</v>
      </c>
      <c r="ABP1158" s="31" t="s">
        <v>92</v>
      </c>
      <c r="ABQ1158" s="31" t="s">
        <v>92</v>
      </c>
      <c r="ABR1158" s="179" t="s">
        <v>93</v>
      </c>
      <c r="ABS1158" s="1"/>
      <c r="ABT1158" s="1"/>
    </row>
    <row r="1159" spans="736:748" ht="11.25" customHeight="1">
      <c r="ABH1159" s="217"/>
      <c r="ABI1159" s="41">
        <v>3</v>
      </c>
      <c r="ABJ1159" s="42" t="s">
        <v>97</v>
      </c>
      <c r="ABK1159" s="43">
        <v>0.6</v>
      </c>
      <c r="ABL1159" s="38" t="s">
        <v>98</v>
      </c>
      <c r="ABM1159" s="44">
        <v>0.6</v>
      </c>
      <c r="ABN1159" s="31" t="s">
        <v>96</v>
      </c>
      <c r="ABO1159" s="31" t="s">
        <v>96</v>
      </c>
      <c r="ABP1159" s="31" t="s">
        <v>96</v>
      </c>
      <c r="ABQ1159" s="31" t="s">
        <v>92</v>
      </c>
      <c r="ABR1159" s="179" t="s">
        <v>93</v>
      </c>
      <c r="ABS1159" s="1"/>
      <c r="ABT1159" s="1"/>
    </row>
    <row r="1160" spans="736:748" ht="11.25" customHeight="1">
      <c r="ABH1160" s="217"/>
      <c r="ABI1160" s="41">
        <v>2</v>
      </c>
      <c r="ABJ1160" s="42" t="s">
        <v>99</v>
      </c>
      <c r="ABK1160" s="43">
        <v>0.4</v>
      </c>
      <c r="ABL1160" s="38" t="s">
        <v>100</v>
      </c>
      <c r="ABM1160" s="44">
        <v>0.4</v>
      </c>
      <c r="ABN1160" s="31" t="s">
        <v>101</v>
      </c>
      <c r="ABO1160" s="31" t="s">
        <v>96</v>
      </c>
      <c r="ABP1160" s="31" t="s">
        <v>96</v>
      </c>
      <c r="ABQ1160" s="31" t="s">
        <v>92</v>
      </c>
      <c r="ABR1160" s="179" t="s">
        <v>93</v>
      </c>
      <c r="ABS1160" s="1"/>
      <c r="ABT1160" s="1"/>
    </row>
    <row r="1161" spans="736:748" ht="11.25" customHeight="1">
      <c r="ABH1161" s="217"/>
      <c r="ABI1161" s="41">
        <v>1</v>
      </c>
      <c r="ABJ1161" s="42" t="s">
        <v>102</v>
      </c>
      <c r="ABK1161" s="43">
        <v>0.2</v>
      </c>
      <c r="ABL1161" s="38" t="s">
        <v>103</v>
      </c>
      <c r="ABM1161" s="44">
        <v>0.2</v>
      </c>
      <c r="ABN1161" s="31" t="s">
        <v>101</v>
      </c>
      <c r="ABO1161" s="31" t="s">
        <v>101</v>
      </c>
      <c r="ABP1161" s="31" t="s">
        <v>96</v>
      </c>
      <c r="ABQ1161" s="31" t="s">
        <v>92</v>
      </c>
      <c r="ABR1161" s="179" t="s">
        <v>93</v>
      </c>
      <c r="ABS1161" s="1"/>
      <c r="ABT1161" s="1"/>
    </row>
    <row r="1162" spans="736:748" ht="11.25" customHeight="1">
      <c r="ABH1162" s="1"/>
      <c r="ABI1162" s="1"/>
      <c r="ABJ1162" s="1"/>
      <c r="ABK1162" s="1"/>
      <c r="ABL1162" s="1"/>
      <c r="ABM1162" s="1"/>
      <c r="ABN1162" s="1"/>
      <c r="ABO1162" s="1"/>
      <c r="ABP1162" s="1"/>
      <c r="ABQ1162" s="1"/>
      <c r="ABR1162" s="1"/>
      <c r="ABS1162" s="1"/>
      <c r="ABT1162" s="1"/>
    </row>
    <row r="1163" spans="736:748" ht="11.25" customHeight="1">
      <c r="ABH1163" s="1"/>
      <c r="ABI1163" s="1"/>
      <c r="ABJ1163" s="1"/>
      <c r="ABK1163" s="1"/>
      <c r="ABL1163" s="1"/>
      <c r="ABM1163" s="1"/>
      <c r="ABN1163" s="1"/>
      <c r="ABO1163" s="1"/>
      <c r="ABP1163" s="1"/>
      <c r="ABQ1163" s="1"/>
      <c r="ABR1163" s="1"/>
      <c r="ABS1163" s="1"/>
      <c r="ABT1163" s="1"/>
    </row>
    <row r="1164" spans="736:748" ht="11.25" customHeight="1">
      <c r="ABH1164" s="1"/>
      <c r="ABI1164" s="1"/>
      <c r="ABJ1164" s="1"/>
      <c r="ABK1164" s="1"/>
      <c r="ABL1164" s="1"/>
      <c r="ABM1164" s="1"/>
      <c r="ABN1164" s="1"/>
      <c r="ABO1164" s="1"/>
      <c r="ABP1164" s="1"/>
      <c r="ABQ1164" s="1"/>
      <c r="ABR1164" s="1"/>
      <c r="ABS1164" s="1"/>
      <c r="ABT1164" s="1" t="s">
        <v>416</v>
      </c>
    </row>
    <row r="1165" spans="736:748" ht="11.25" customHeight="1">
      <c r="ABH1165" s="1"/>
      <c r="ABI1165" s="1"/>
      <c r="ABJ1165" s="1"/>
      <c r="ABK1165" s="1"/>
      <c r="ABL1165" s="1"/>
      <c r="ABM1165" s="1"/>
      <c r="ABN1165" s="1"/>
      <c r="ABO1165" s="1"/>
      <c r="ABP1165" s="1"/>
      <c r="ABQ1165" s="1"/>
      <c r="ABR1165" s="1"/>
      <c r="ABS1165" s="1"/>
      <c r="ABT1165" s="1" t="s">
        <v>239</v>
      </c>
    </row>
    <row r="1166" spans="736:748" ht="11.25" customHeight="1">
      <c r="ABH1166" s="1"/>
      <c r="ABI1166" s="1"/>
      <c r="ABJ1166" s="1"/>
      <c r="ABK1166" s="1"/>
      <c r="ABL1166" s="1"/>
      <c r="ABM1166" s="1"/>
      <c r="ABN1166" s="1"/>
      <c r="ABO1166" s="1"/>
      <c r="ABP1166" s="1"/>
      <c r="ABQ1166" s="1"/>
      <c r="ABR1166" s="1"/>
      <c r="ABS1166" s="1"/>
      <c r="ABT1166" s="1" t="s">
        <v>417</v>
      </c>
    </row>
    <row r="1167" spans="736:748" ht="11.25" customHeight="1">
      <c r="ABH1167" s="1"/>
      <c r="ABI1167" s="1"/>
      <c r="ABJ1167" s="1"/>
      <c r="ABK1167" s="1"/>
      <c r="ABL1167" s="1"/>
      <c r="ABM1167" s="1"/>
      <c r="ABN1167" s="1"/>
      <c r="ABO1167" s="1"/>
      <c r="ABP1167" s="1"/>
      <c r="ABQ1167" s="1"/>
      <c r="ABR1167" s="1"/>
      <c r="ABS1167" s="1"/>
      <c r="ABT1167" s="1" t="s">
        <v>233</v>
      </c>
    </row>
    <row r="1168" spans="736:748" ht="11.25" customHeight="1">
      <c r="ABH1168" s="1"/>
      <c r="ABI1168" s="1"/>
      <c r="ABJ1168" s="1"/>
      <c r="ABK1168" s="1"/>
      <c r="ABL1168" s="1"/>
      <c r="ABM1168" s="1"/>
      <c r="ABN1168" s="1"/>
      <c r="ABO1168" s="1"/>
      <c r="ABP1168" s="1"/>
      <c r="ABQ1168" s="1"/>
      <c r="ABR1168" s="1"/>
      <c r="ABS1168" s="1"/>
      <c r="ABT1168" s="1" t="s">
        <v>418</v>
      </c>
    </row>
    <row r="1169" spans="748:748" ht="11.25" customHeight="1">
      <c r="ABT1169" s="1" t="s">
        <v>113</v>
      </c>
    </row>
  </sheetData>
  <mergeCells count="903">
    <mergeCell ref="A45:AA45"/>
    <mergeCell ref="A47:AA47"/>
    <mergeCell ref="A49:AA50"/>
    <mergeCell ref="A51:AA51"/>
    <mergeCell ref="C36:AA36"/>
    <mergeCell ref="C37:AA37"/>
    <mergeCell ref="C38:AA38"/>
    <mergeCell ref="C39:AA39"/>
    <mergeCell ref="B41:D41"/>
    <mergeCell ref="G41:AA41"/>
    <mergeCell ref="B43:D43"/>
    <mergeCell ref="BX34:BZ34"/>
    <mergeCell ref="CA34:CC34"/>
    <mergeCell ref="AV35:AY35"/>
    <mergeCell ref="AZ35:BF35"/>
    <mergeCell ref="AZ37:BF37"/>
    <mergeCell ref="BG37:BK37"/>
    <mergeCell ref="BR35:BW35"/>
    <mergeCell ref="BX35:BZ35"/>
    <mergeCell ref="CA35:CC35"/>
    <mergeCell ref="BR37:BW37"/>
    <mergeCell ref="BX37:BZ37"/>
    <mergeCell ref="CA37:CC37"/>
    <mergeCell ref="BX36:BZ36"/>
    <mergeCell ref="CA36:CC36"/>
    <mergeCell ref="BG53:BH53"/>
    <mergeCell ref="AY56:AY57"/>
    <mergeCell ref="AZ56:AZ57"/>
    <mergeCell ref="BH56:BH57"/>
    <mergeCell ref="BS56:BS57"/>
    <mergeCell ref="BT56:BT57"/>
    <mergeCell ref="BU56:BU57"/>
    <mergeCell ref="BV56:BV57"/>
    <mergeCell ref="BT51:BU52"/>
    <mergeCell ref="BV51:BW52"/>
    <mergeCell ref="BC53:BD53"/>
    <mergeCell ref="BE53:BF53"/>
    <mergeCell ref="AY51:AZ52"/>
    <mergeCell ref="BA51:BB52"/>
    <mergeCell ref="BC51:BD52"/>
    <mergeCell ref="BE51:BF52"/>
    <mergeCell ref="BG51:BH52"/>
    <mergeCell ref="BR51:BS52"/>
    <mergeCell ref="BW56:BW57"/>
    <mergeCell ref="BP51:BQ52"/>
    <mergeCell ref="BM52:BN54"/>
    <mergeCell ref="BC56:BC57"/>
    <mergeCell ref="BD56:BD57"/>
    <mergeCell ref="BE56:BE57"/>
    <mergeCell ref="BF56:BF57"/>
    <mergeCell ref="BG56:BG57"/>
    <mergeCell ref="BL56:BL57"/>
    <mergeCell ref="BR56:BR57"/>
    <mergeCell ref="BM56:BM57"/>
    <mergeCell ref="BN56:BN57"/>
    <mergeCell ref="BV59:BV60"/>
    <mergeCell ref="BW59:BW60"/>
    <mergeCell ref="BX59:BX60"/>
    <mergeCell ref="BP56:BP57"/>
    <mergeCell ref="BY59:BY60"/>
    <mergeCell ref="AS59:AS60"/>
    <mergeCell ref="AT59:AT60"/>
    <mergeCell ref="BC59:BC60"/>
    <mergeCell ref="BD59:BD60"/>
    <mergeCell ref="BE59:BE60"/>
    <mergeCell ref="BF59:BF60"/>
    <mergeCell ref="BG59:BG60"/>
    <mergeCell ref="AU59:AV60"/>
    <mergeCell ref="AW59:AW60"/>
    <mergeCell ref="AY59:AY60"/>
    <mergeCell ref="AZ59:AZ60"/>
    <mergeCell ref="BA59:BA60"/>
    <mergeCell ref="BB59:BB60"/>
    <mergeCell ref="BR59:BR60"/>
    <mergeCell ref="BK56:BK66"/>
    <mergeCell ref="BL65:BL66"/>
    <mergeCell ref="BX56:BX57"/>
    <mergeCell ref="BY56:BY57"/>
    <mergeCell ref="BA56:BA57"/>
    <mergeCell ref="BB56:BB57"/>
    <mergeCell ref="BF61:BF62"/>
    <mergeCell ref="BG61:BG62"/>
    <mergeCell ref="BH61:BH62"/>
    <mergeCell ref="AS63:AS64"/>
    <mergeCell ref="AT63:AT64"/>
    <mergeCell ref="BH59:BH60"/>
    <mergeCell ref="BS59:BS60"/>
    <mergeCell ref="BT59:BT60"/>
    <mergeCell ref="BU59:BU60"/>
    <mergeCell ref="AS61:AS62"/>
    <mergeCell ref="AT61:AT62"/>
    <mergeCell ref="AY61:AY62"/>
    <mergeCell ref="AZ61:AZ62"/>
    <mergeCell ref="BA61:BA62"/>
    <mergeCell ref="BB61:BB62"/>
    <mergeCell ref="BC61:BC62"/>
    <mergeCell ref="BD61:BD62"/>
    <mergeCell ref="BE61:BE62"/>
    <mergeCell ref="BL59:BL60"/>
    <mergeCell ref="BM59:BM60"/>
    <mergeCell ref="BP59:BP60"/>
    <mergeCell ref="BM61:BM62"/>
    <mergeCell ref="BN61:BN62"/>
    <mergeCell ref="BW63:BW64"/>
    <mergeCell ref="BX63:BX64"/>
    <mergeCell ref="BY63:BY64"/>
    <mergeCell ref="BC63:BC64"/>
    <mergeCell ref="BD63:BD64"/>
    <mergeCell ref="BE63:BE64"/>
    <mergeCell ref="BF63:BF64"/>
    <mergeCell ref="BG63:BG64"/>
    <mergeCell ref="BH63:BH64"/>
    <mergeCell ref="BL63:BL64"/>
    <mergeCell ref="BM63:BM64"/>
    <mergeCell ref="BU65:BU66"/>
    <mergeCell ref="BL61:BL62"/>
    <mergeCell ref="BN63:BN64"/>
    <mergeCell ref="BP63:BP64"/>
    <mergeCell ref="BN59:BN60"/>
    <mergeCell ref="BQ59:BQ60"/>
    <mergeCell ref="BQ63:BQ64"/>
    <mergeCell ref="BQ56:BQ57"/>
    <mergeCell ref="BM65:BM66"/>
    <mergeCell ref="BN65:BN66"/>
    <mergeCell ref="BP65:BP66"/>
    <mergeCell ref="BQ65:BQ66"/>
    <mergeCell ref="BR65:BR66"/>
    <mergeCell ref="BS65:BS66"/>
    <mergeCell ref="BT65:BT66"/>
    <mergeCell ref="ABP1152:ABR1152"/>
    <mergeCell ref="ABH1157:ABH1161"/>
    <mergeCell ref="BP61:BP62"/>
    <mergeCell ref="BQ61:BQ62"/>
    <mergeCell ref="BR61:BR62"/>
    <mergeCell ref="BS61:BS62"/>
    <mergeCell ref="BT61:BT62"/>
    <mergeCell ref="BU61:BU62"/>
    <mergeCell ref="BV61:BV62"/>
    <mergeCell ref="BT69:BU69"/>
    <mergeCell ref="BV69:BW69"/>
    <mergeCell ref="BX69:BY69"/>
    <mergeCell ref="BR63:BR64"/>
    <mergeCell ref="BS63:BS64"/>
    <mergeCell ref="BT63:BT64"/>
    <mergeCell ref="BU63:BU64"/>
    <mergeCell ref="BV63:BV64"/>
    <mergeCell ref="BV65:BV66"/>
    <mergeCell ref="BW65:BW66"/>
    <mergeCell ref="BX65:BX66"/>
    <mergeCell ref="BY65:BY66"/>
    <mergeCell ref="BW61:BW62"/>
    <mergeCell ref="BX61:BX62"/>
    <mergeCell ref="BY61:BY62"/>
    <mergeCell ref="AU65:AV66"/>
    <mergeCell ref="AW65:AW66"/>
    <mergeCell ref="AY53:AZ53"/>
    <mergeCell ref="BA53:BB53"/>
    <mergeCell ref="AR56:AR66"/>
    <mergeCell ref="AS56:AS57"/>
    <mergeCell ref="AT56:AT57"/>
    <mergeCell ref="AU56:AV57"/>
    <mergeCell ref="AW56:AW57"/>
    <mergeCell ref="AU61:AV62"/>
    <mergeCell ref="AW61:AW62"/>
    <mergeCell ref="AU63:AV64"/>
    <mergeCell ref="AW63:AW64"/>
    <mergeCell ref="AY63:AY64"/>
    <mergeCell ref="AZ63:AZ64"/>
    <mergeCell ref="BA63:BA64"/>
    <mergeCell ref="BB63:BB64"/>
    <mergeCell ref="AS65:AS66"/>
    <mergeCell ref="AT65:AT66"/>
    <mergeCell ref="AY65:AY66"/>
    <mergeCell ref="AZ65:AZ66"/>
    <mergeCell ref="BA65:BA66"/>
    <mergeCell ref="BB65:BB66"/>
    <mergeCell ref="AT52:AW54"/>
    <mergeCell ref="BC65:BC66"/>
    <mergeCell ref="BD65:BD66"/>
    <mergeCell ref="BE65:BE66"/>
    <mergeCell ref="BF65:BF66"/>
    <mergeCell ref="BG65:BG66"/>
    <mergeCell ref="BH65:BH66"/>
    <mergeCell ref="U14:W14"/>
    <mergeCell ref="X14:AA14"/>
    <mergeCell ref="G12:T12"/>
    <mergeCell ref="U12:W12"/>
    <mergeCell ref="X12:AA12"/>
    <mergeCell ref="G13:T13"/>
    <mergeCell ref="U13:W13"/>
    <mergeCell ref="X13:AA13"/>
    <mergeCell ref="G14:T14"/>
    <mergeCell ref="U16:W16"/>
    <mergeCell ref="X16:AA16"/>
    <mergeCell ref="U15:W15"/>
    <mergeCell ref="X15:AA15"/>
    <mergeCell ref="U19:W19"/>
    <mergeCell ref="X19:AA19"/>
    <mergeCell ref="U17:W17"/>
    <mergeCell ref="X17:AA17"/>
    <mergeCell ref="U18:W18"/>
    <mergeCell ref="A7:B7"/>
    <mergeCell ref="B9:F9"/>
    <mergeCell ref="B10:F10"/>
    <mergeCell ref="B11:F11"/>
    <mergeCell ref="B12:F12"/>
    <mergeCell ref="B23:F23"/>
    <mergeCell ref="B24:F24"/>
    <mergeCell ref="A5:K5"/>
    <mergeCell ref="A6:B6"/>
    <mergeCell ref="B13:F13"/>
    <mergeCell ref="B14:F14"/>
    <mergeCell ref="B15:F15"/>
    <mergeCell ref="G15:T15"/>
    <mergeCell ref="G16:T16"/>
    <mergeCell ref="G17:T17"/>
    <mergeCell ref="G18:T18"/>
    <mergeCell ref="B25:F25"/>
    <mergeCell ref="B26:F26"/>
    <mergeCell ref="B27:F27"/>
    <mergeCell ref="B28:F28"/>
    <mergeCell ref="B29:F29"/>
    <mergeCell ref="B16:F16"/>
    <mergeCell ref="B17:F17"/>
    <mergeCell ref="B18:F18"/>
    <mergeCell ref="B19:F19"/>
    <mergeCell ref="B20:F20"/>
    <mergeCell ref="B21:F21"/>
    <mergeCell ref="B22:F22"/>
    <mergeCell ref="X6:AA6"/>
    <mergeCell ref="X7:AA7"/>
    <mergeCell ref="X9:AA9"/>
    <mergeCell ref="X10:AA10"/>
    <mergeCell ref="X11:AA11"/>
    <mergeCell ref="E6:W6"/>
    <mergeCell ref="E7:W7"/>
    <mergeCell ref="G9:T9"/>
    <mergeCell ref="U9:W9"/>
    <mergeCell ref="G10:T10"/>
    <mergeCell ref="U10:W10"/>
    <mergeCell ref="G11:T11"/>
    <mergeCell ref="U11:W11"/>
    <mergeCell ref="A1:G1"/>
    <mergeCell ref="H1:K4"/>
    <mergeCell ref="M1:U1"/>
    <mergeCell ref="W1:AA1"/>
    <mergeCell ref="A2:G2"/>
    <mergeCell ref="W2:AA2"/>
    <mergeCell ref="M4:U4"/>
    <mergeCell ref="F3:G3"/>
    <mergeCell ref="A4:B4"/>
    <mergeCell ref="C4:E4"/>
    <mergeCell ref="F4:G4"/>
    <mergeCell ref="M2:U2"/>
    <mergeCell ref="M3:U3"/>
    <mergeCell ref="W3:AA3"/>
    <mergeCell ref="W4:AA4"/>
    <mergeCell ref="A3:B3"/>
    <mergeCell ref="C3:E3"/>
    <mergeCell ref="X18:AA18"/>
    <mergeCell ref="G19:T19"/>
    <mergeCell ref="U22:W22"/>
    <mergeCell ref="X22:AA22"/>
    <mergeCell ref="G20:T20"/>
    <mergeCell ref="U20:W20"/>
    <mergeCell ref="X20:AA20"/>
    <mergeCell ref="G21:T21"/>
    <mergeCell ref="U21:W21"/>
    <mergeCell ref="X21:AA21"/>
    <mergeCell ref="G22:T22"/>
    <mergeCell ref="U25:W25"/>
    <mergeCell ref="X25:AA25"/>
    <mergeCell ref="G23:T23"/>
    <mergeCell ref="U23:W23"/>
    <mergeCell ref="X23:AA23"/>
    <mergeCell ref="G24:T24"/>
    <mergeCell ref="U24:W24"/>
    <mergeCell ref="X24:AA24"/>
    <mergeCell ref="G25:T25"/>
    <mergeCell ref="G29:T29"/>
    <mergeCell ref="U29:W29"/>
    <mergeCell ref="X29:AA29"/>
    <mergeCell ref="U28:W28"/>
    <mergeCell ref="X28:AA28"/>
    <mergeCell ref="AR31:BK31"/>
    <mergeCell ref="BN31:CC31"/>
    <mergeCell ref="G26:T26"/>
    <mergeCell ref="U26:W26"/>
    <mergeCell ref="X26:AA26"/>
    <mergeCell ref="G27:T27"/>
    <mergeCell ref="U27:W27"/>
    <mergeCell ref="X27:AA27"/>
    <mergeCell ref="G28:T28"/>
    <mergeCell ref="B31:AA31"/>
    <mergeCell ref="BX32:BZ32"/>
    <mergeCell ref="CA32:CC32"/>
    <mergeCell ref="AR32:AU32"/>
    <mergeCell ref="AR33:AT33"/>
    <mergeCell ref="AV33:AY33"/>
    <mergeCell ref="AZ33:BF33"/>
    <mergeCell ref="BN32:BQ32"/>
    <mergeCell ref="BN33:BP33"/>
    <mergeCell ref="BR33:BW33"/>
    <mergeCell ref="BX33:BZ33"/>
    <mergeCell ref="CA33:CC33"/>
    <mergeCell ref="C32:AA32"/>
    <mergeCell ref="AV32:AY32"/>
    <mergeCell ref="AZ32:BF32"/>
    <mergeCell ref="BG32:BK32"/>
    <mergeCell ref="C33:AA33"/>
    <mergeCell ref="BG33:BK33"/>
    <mergeCell ref="BR50:BS50"/>
    <mergeCell ref="BT50:BU50"/>
    <mergeCell ref="BV50:BW50"/>
    <mergeCell ref="BR32:BW32"/>
    <mergeCell ref="AR37:AT37"/>
    <mergeCell ref="AV37:AY37"/>
    <mergeCell ref="AR38:AU38"/>
    <mergeCell ref="AV38:AY38"/>
    <mergeCell ref="AQ40:AQ45"/>
    <mergeCell ref="AT47:BH48"/>
    <mergeCell ref="AY49:BH49"/>
    <mergeCell ref="AY50:AZ50"/>
    <mergeCell ref="BA50:BB50"/>
    <mergeCell ref="BC50:BD50"/>
    <mergeCell ref="BE50:BF50"/>
    <mergeCell ref="BG50:BH50"/>
    <mergeCell ref="C34:AA34"/>
    <mergeCell ref="AV34:AY34"/>
    <mergeCell ref="BX50:BY50"/>
    <mergeCell ref="BN34:BP34"/>
    <mergeCell ref="BN35:BP35"/>
    <mergeCell ref="BN36:BP36"/>
    <mergeCell ref="BN37:BP37"/>
    <mergeCell ref="BM47:BY48"/>
    <mergeCell ref="BP49:BY49"/>
    <mergeCell ref="BP50:BQ50"/>
    <mergeCell ref="A52:B52"/>
    <mergeCell ref="C52:F52"/>
    <mergeCell ref="Z52:AA52"/>
    <mergeCell ref="BX51:BY52"/>
    <mergeCell ref="AZ34:BF34"/>
    <mergeCell ref="BG34:BK34"/>
    <mergeCell ref="BR34:BW34"/>
    <mergeCell ref="C35:AA35"/>
    <mergeCell ref="BG35:BK35"/>
    <mergeCell ref="AR36:AT36"/>
    <mergeCell ref="AV36:AY36"/>
    <mergeCell ref="AZ36:BF36"/>
    <mergeCell ref="BG36:BK36"/>
    <mergeCell ref="BR36:BW36"/>
    <mergeCell ref="AR34:AT34"/>
    <mergeCell ref="AR35:AT35"/>
    <mergeCell ref="C53:F53"/>
    <mergeCell ref="AA53:AA57"/>
    <mergeCell ref="C54:F54"/>
    <mergeCell ref="C55:F55"/>
    <mergeCell ref="Z62:AA62"/>
    <mergeCell ref="AA63:AA67"/>
    <mergeCell ref="C56:F56"/>
    <mergeCell ref="C57:F57"/>
    <mergeCell ref="G59:N59"/>
    <mergeCell ref="O59:Q59"/>
    <mergeCell ref="R59:U59"/>
    <mergeCell ref="V59:X59"/>
    <mergeCell ref="A61:AA61"/>
    <mergeCell ref="A59:F59"/>
    <mergeCell ref="A62:B62"/>
    <mergeCell ref="C62:F62"/>
    <mergeCell ref="C63:F67"/>
    <mergeCell ref="BA70:BH71"/>
    <mergeCell ref="BR70:BY71"/>
    <mergeCell ref="R69:U69"/>
    <mergeCell ref="V69:X69"/>
    <mergeCell ref="BA69:BB69"/>
    <mergeCell ref="BC69:BD69"/>
    <mergeCell ref="BE69:BF69"/>
    <mergeCell ref="BG69:BH69"/>
    <mergeCell ref="BR69:BS69"/>
    <mergeCell ref="A69:F69"/>
    <mergeCell ref="G69:N69"/>
    <mergeCell ref="O69:Q69"/>
    <mergeCell ref="P76:Q76"/>
    <mergeCell ref="R76:S76"/>
    <mergeCell ref="T76:U76"/>
    <mergeCell ref="V76:X76"/>
    <mergeCell ref="G71:N71"/>
    <mergeCell ref="O71:T71"/>
    <mergeCell ref="U71:X71"/>
    <mergeCell ref="B73:AA74"/>
    <mergeCell ref="B75:AA75"/>
    <mergeCell ref="B76:D76"/>
    <mergeCell ref="F76:H76"/>
    <mergeCell ref="Y76:AA76"/>
    <mergeCell ref="I76:M76"/>
    <mergeCell ref="N76:O76"/>
    <mergeCell ref="R77:S77"/>
    <mergeCell ref="T77:U77"/>
    <mergeCell ref="W77:X77"/>
    <mergeCell ref="Z77:AA77"/>
    <mergeCell ref="I78:M78"/>
    <mergeCell ref="N78:O78"/>
    <mergeCell ref="R78:S78"/>
    <mergeCell ref="T78:U78"/>
    <mergeCell ref="W78:X78"/>
    <mergeCell ref="Z78:AA78"/>
    <mergeCell ref="R79:S79"/>
    <mergeCell ref="T79:U79"/>
    <mergeCell ref="W79:X79"/>
    <mergeCell ref="Z79:AA79"/>
    <mergeCell ref="F79:H79"/>
    <mergeCell ref="F80:H80"/>
    <mergeCell ref="I80:M80"/>
    <mergeCell ref="N80:O80"/>
    <mergeCell ref="R80:S80"/>
    <mergeCell ref="T80:U80"/>
    <mergeCell ref="W80:X80"/>
    <mergeCell ref="Z80:AA80"/>
    <mergeCell ref="P80:Q80"/>
    <mergeCell ref="B77:D77"/>
    <mergeCell ref="I77:M77"/>
    <mergeCell ref="N77:O77"/>
    <mergeCell ref="P77:Q77"/>
    <mergeCell ref="B78:D78"/>
    <mergeCell ref="P78:Q78"/>
    <mergeCell ref="F77:H77"/>
    <mergeCell ref="F78:H78"/>
    <mergeCell ref="B79:D79"/>
    <mergeCell ref="I79:M79"/>
    <mergeCell ref="N79:O79"/>
    <mergeCell ref="P79:Q79"/>
    <mergeCell ref="R94:S94"/>
    <mergeCell ref="T94:U94"/>
    <mergeCell ref="W94:X94"/>
    <mergeCell ref="Z94:AA94"/>
    <mergeCell ref="P83:Q83"/>
    <mergeCell ref="R83:S83"/>
    <mergeCell ref="T83:U83"/>
    <mergeCell ref="Z85:AA85"/>
    <mergeCell ref="P86:Q86"/>
    <mergeCell ref="R86:S86"/>
    <mergeCell ref="T86:U86"/>
    <mergeCell ref="W86:X86"/>
    <mergeCell ref="Z86:AA86"/>
    <mergeCell ref="T89:U89"/>
    <mergeCell ref="W89:X89"/>
    <mergeCell ref="Z89:AA89"/>
    <mergeCell ref="T81:U81"/>
    <mergeCell ref="W81:X81"/>
    <mergeCell ref="Z81:AA81"/>
    <mergeCell ref="P82:Q82"/>
    <mergeCell ref="R82:S82"/>
    <mergeCell ref="T82:U82"/>
    <mergeCell ref="W82:X82"/>
    <mergeCell ref="Z82:AA82"/>
    <mergeCell ref="W83:X83"/>
    <mergeCell ref="Z83:AA83"/>
    <mergeCell ref="I84:M84"/>
    <mergeCell ref="N84:O84"/>
    <mergeCell ref="P84:Q84"/>
    <mergeCell ref="R84:S84"/>
    <mergeCell ref="T84:U84"/>
    <mergeCell ref="W84:X84"/>
    <mergeCell ref="Z84:AA84"/>
    <mergeCell ref="I95:M95"/>
    <mergeCell ref="N95:O95"/>
    <mergeCell ref="P95:Q95"/>
    <mergeCell ref="R95:S95"/>
    <mergeCell ref="T95:U95"/>
    <mergeCell ref="W95:X95"/>
    <mergeCell ref="Z95:AA95"/>
    <mergeCell ref="I93:M93"/>
    <mergeCell ref="N93:O93"/>
    <mergeCell ref="P93:Q93"/>
    <mergeCell ref="R93:S93"/>
    <mergeCell ref="T93:U93"/>
    <mergeCell ref="W93:X93"/>
    <mergeCell ref="Z93:AA93"/>
    <mergeCell ref="I94:M94"/>
    <mergeCell ref="N94:O94"/>
    <mergeCell ref="P94:Q94"/>
    <mergeCell ref="I96:M96"/>
    <mergeCell ref="N96:O96"/>
    <mergeCell ref="P96:Q96"/>
    <mergeCell ref="R96:S96"/>
    <mergeCell ref="T96:U96"/>
    <mergeCell ref="W96:X96"/>
    <mergeCell ref="Z96:AA96"/>
    <mergeCell ref="I97:M97"/>
    <mergeCell ref="N97:O97"/>
    <mergeCell ref="P97:Q97"/>
    <mergeCell ref="R97:S97"/>
    <mergeCell ref="T97:U97"/>
    <mergeCell ref="W97:X97"/>
    <mergeCell ref="Z97:AA97"/>
    <mergeCell ref="I98:M98"/>
    <mergeCell ref="N98:O98"/>
    <mergeCell ref="P98:Q98"/>
    <mergeCell ref="R98:S98"/>
    <mergeCell ref="T98:U98"/>
    <mergeCell ref="W98:X98"/>
    <mergeCell ref="Z98:AA98"/>
    <mergeCell ref="I99:M99"/>
    <mergeCell ref="N99:O99"/>
    <mergeCell ref="P99:Q99"/>
    <mergeCell ref="R99:S99"/>
    <mergeCell ref="T99:U99"/>
    <mergeCell ref="W99:X99"/>
    <mergeCell ref="Z99:AA99"/>
    <mergeCell ref="I100:M100"/>
    <mergeCell ref="N100:O100"/>
    <mergeCell ref="P100:Q100"/>
    <mergeCell ref="R100:S100"/>
    <mergeCell ref="T100:U100"/>
    <mergeCell ref="W100:X100"/>
    <mergeCell ref="Z100:AA100"/>
    <mergeCell ref="I101:M101"/>
    <mergeCell ref="N101:O101"/>
    <mergeCell ref="P101:Q101"/>
    <mergeCell ref="W101:X101"/>
    <mergeCell ref="Z101:AA101"/>
    <mergeCell ref="B121:D121"/>
    <mergeCell ref="B122:D122"/>
    <mergeCell ref="E122:F122"/>
    <mergeCell ref="G122:J122"/>
    <mergeCell ref="B126:C127"/>
    <mergeCell ref="D126:F127"/>
    <mergeCell ref="H126:K126"/>
    <mergeCell ref="H127:K127"/>
    <mergeCell ref="B124:AA124"/>
    <mergeCell ref="B125:C125"/>
    <mergeCell ref="D125:G125"/>
    <mergeCell ref="H125:K125"/>
    <mergeCell ref="O125:AA125"/>
    <mergeCell ref="L125:N125"/>
    <mergeCell ref="L126:N127"/>
    <mergeCell ref="O126:AA127"/>
    <mergeCell ref="A132:A133"/>
    <mergeCell ref="B132:C133"/>
    <mergeCell ref="D132:F133"/>
    <mergeCell ref="A126:A127"/>
    <mergeCell ref="A128:A129"/>
    <mergeCell ref="B128:C129"/>
    <mergeCell ref="D128:F129"/>
    <mergeCell ref="A130:A131"/>
    <mergeCell ref="B130:C131"/>
    <mergeCell ref="D130:F131"/>
    <mergeCell ref="Z104:AA104"/>
    <mergeCell ref="Z102:AA102"/>
    <mergeCell ref="I103:M103"/>
    <mergeCell ref="N103:O103"/>
    <mergeCell ref="P103:Q103"/>
    <mergeCell ref="R103:S103"/>
    <mergeCell ref="T103:U103"/>
    <mergeCell ref="W103:X103"/>
    <mergeCell ref="K119:M119"/>
    <mergeCell ref="G118:J118"/>
    <mergeCell ref="G117:J117"/>
    <mergeCell ref="I106:M106"/>
    <mergeCell ref="G110:N110"/>
    <mergeCell ref="I104:M104"/>
    <mergeCell ref="N104:O104"/>
    <mergeCell ref="P104:Q104"/>
    <mergeCell ref="R104:S104"/>
    <mergeCell ref="T104:U104"/>
    <mergeCell ref="I105:M105"/>
    <mergeCell ref="N105:O105"/>
    <mergeCell ref="P105:Q105"/>
    <mergeCell ref="G119:J119"/>
    <mergeCell ref="Z103:AA103"/>
    <mergeCell ref="R105:S105"/>
    <mergeCell ref="T105:U105"/>
    <mergeCell ref="N116:P116"/>
    <mergeCell ref="Z105:AA105"/>
    <mergeCell ref="K120:M120"/>
    <mergeCell ref="N120:P120"/>
    <mergeCell ref="Q120:R120"/>
    <mergeCell ref="K121:M121"/>
    <mergeCell ref="N121:P121"/>
    <mergeCell ref="Q121:R121"/>
    <mergeCell ref="S120:AA120"/>
    <mergeCell ref="S121:AA121"/>
    <mergeCell ref="Q116:R116"/>
    <mergeCell ref="S116:AA116"/>
    <mergeCell ref="K117:M117"/>
    <mergeCell ref="N117:P117"/>
    <mergeCell ref="Z106:AA106"/>
    <mergeCell ref="G112:N112"/>
    <mergeCell ref="B114:AA114"/>
    <mergeCell ref="G115:J115"/>
    <mergeCell ref="K115:M115"/>
    <mergeCell ref="N115:P115"/>
    <mergeCell ref="Q115:R115"/>
    <mergeCell ref="S115:AA115"/>
    <mergeCell ref="B118:D118"/>
    <mergeCell ref="G147:I147"/>
    <mergeCell ref="G142:I142"/>
    <mergeCell ref="G143:I143"/>
    <mergeCell ref="X146:AA146"/>
    <mergeCell ref="X147:AA147"/>
    <mergeCell ref="J144:N144"/>
    <mergeCell ref="X144:AA144"/>
    <mergeCell ref="X145:AA145"/>
    <mergeCell ref="O144:T144"/>
    <mergeCell ref="U144:W144"/>
    <mergeCell ref="O145:T145"/>
    <mergeCell ref="U145:W145"/>
    <mergeCell ref="J145:N145"/>
    <mergeCell ref="J146:N146"/>
    <mergeCell ref="O146:T146"/>
    <mergeCell ref="U146:W146"/>
    <mergeCell ref="J147:N147"/>
    <mergeCell ref="O147:T147"/>
    <mergeCell ref="U147:W147"/>
    <mergeCell ref="J142:N142"/>
    <mergeCell ref="O142:T142"/>
    <mergeCell ref="U142:W142"/>
    <mergeCell ref="X142:AA142"/>
    <mergeCell ref="E118:F118"/>
    <mergeCell ref="B135:AA135"/>
    <mergeCell ref="B136:D136"/>
    <mergeCell ref="E136:AA136"/>
    <mergeCell ref="B138:N138"/>
    <mergeCell ref="O138:R138"/>
    <mergeCell ref="B140:N140"/>
    <mergeCell ref="O140:AA140"/>
    <mergeCell ref="H132:K132"/>
    <mergeCell ref="H133:K133"/>
    <mergeCell ref="K118:M118"/>
    <mergeCell ref="N118:P118"/>
    <mergeCell ref="Q118:R118"/>
    <mergeCell ref="S118:AA118"/>
    <mergeCell ref="L128:N129"/>
    <mergeCell ref="O128:AA129"/>
    <mergeCell ref="L130:N131"/>
    <mergeCell ref="E121:F121"/>
    <mergeCell ref="G121:J121"/>
    <mergeCell ref="B119:D119"/>
    <mergeCell ref="E119:F119"/>
    <mergeCell ref="B120:D120"/>
    <mergeCell ref="E120:F120"/>
    <mergeCell ref="G120:J120"/>
    <mergeCell ref="E117:F117"/>
    <mergeCell ref="B146:C146"/>
    <mergeCell ref="B147:C147"/>
    <mergeCell ref="B141:C141"/>
    <mergeCell ref="B142:C142"/>
    <mergeCell ref="N119:P119"/>
    <mergeCell ref="Q119:R119"/>
    <mergeCell ref="S119:AA119"/>
    <mergeCell ref="K122:M122"/>
    <mergeCell ref="N122:P122"/>
    <mergeCell ref="Q122:R122"/>
    <mergeCell ref="S122:AA122"/>
    <mergeCell ref="H128:K128"/>
    <mergeCell ref="H129:K129"/>
    <mergeCell ref="H130:K130"/>
    <mergeCell ref="H131:K131"/>
    <mergeCell ref="B144:C144"/>
    <mergeCell ref="G144:I144"/>
    <mergeCell ref="B145:C145"/>
    <mergeCell ref="G145:I145"/>
    <mergeCell ref="G146:I146"/>
    <mergeCell ref="O130:AA131"/>
    <mergeCell ref="L132:N133"/>
    <mergeCell ref="O132:AA133"/>
    <mergeCell ref="B143:C143"/>
    <mergeCell ref="J143:N143"/>
    <mergeCell ref="O143:T143"/>
    <mergeCell ref="J141:N141"/>
    <mergeCell ref="O141:T141"/>
    <mergeCell ref="U141:W141"/>
    <mergeCell ref="X141:AA141"/>
    <mergeCell ref="U143:W143"/>
    <mergeCell ref="X143:AA143"/>
    <mergeCell ref="G141:I141"/>
    <mergeCell ref="M176:V176"/>
    <mergeCell ref="W176:AA176"/>
    <mergeCell ref="M177:V177"/>
    <mergeCell ref="W177:AA177"/>
    <mergeCell ref="C175:E175"/>
    <mergeCell ref="C176:E176"/>
    <mergeCell ref="F176:H176"/>
    <mergeCell ref="J176:L176"/>
    <mergeCell ref="C177:E177"/>
    <mergeCell ref="F177:H177"/>
    <mergeCell ref="J177:L177"/>
    <mergeCell ref="F175:H175"/>
    <mergeCell ref="W175:AA175"/>
    <mergeCell ref="J175:L175"/>
    <mergeCell ref="M175:V175"/>
    <mergeCell ref="J148:N148"/>
    <mergeCell ref="O148:T148"/>
    <mergeCell ref="U148:W148"/>
    <mergeCell ref="X148:AA148"/>
    <mergeCell ref="B150:N150"/>
    <mergeCell ref="D151:N151"/>
    <mergeCell ref="D152:N152"/>
    <mergeCell ref="D153:N153"/>
    <mergeCell ref="D154:N154"/>
    <mergeCell ref="G148:I148"/>
    <mergeCell ref="B154:C154"/>
    <mergeCell ref="B148:C148"/>
    <mergeCell ref="B151:C151"/>
    <mergeCell ref="B152:C152"/>
    <mergeCell ref="B153:C153"/>
    <mergeCell ref="D155:N155"/>
    <mergeCell ref="D156:N156"/>
    <mergeCell ref="B158:AA158"/>
    <mergeCell ref="E159:N159"/>
    <mergeCell ref="O159:AA159"/>
    <mergeCell ref="O164:AA164"/>
    <mergeCell ref="O165:AA165"/>
    <mergeCell ref="O166:AA166"/>
    <mergeCell ref="B155:C155"/>
    <mergeCell ref="B156:C156"/>
    <mergeCell ref="E163:N163"/>
    <mergeCell ref="E164:N164"/>
    <mergeCell ref="E165:N165"/>
    <mergeCell ref="E166:N166"/>
    <mergeCell ref="C171:E171"/>
    <mergeCell ref="E160:N160"/>
    <mergeCell ref="O160:AA160"/>
    <mergeCell ref="E161:N161"/>
    <mergeCell ref="O161:AA161"/>
    <mergeCell ref="E162:N162"/>
    <mergeCell ref="O162:AA162"/>
    <mergeCell ref="O163:AA163"/>
    <mergeCell ref="J171:L171"/>
    <mergeCell ref="M171:V171"/>
    <mergeCell ref="C170:E170"/>
    <mergeCell ref="F170:H170"/>
    <mergeCell ref="C169:E169"/>
    <mergeCell ref="F169:H169"/>
    <mergeCell ref="J169:L169"/>
    <mergeCell ref="M169:V169"/>
    <mergeCell ref="W169:AA169"/>
    <mergeCell ref="J170:L170"/>
    <mergeCell ref="M170:V170"/>
    <mergeCell ref="W170:AA170"/>
    <mergeCell ref="F171:H171"/>
    <mergeCell ref="W171:AA171"/>
    <mergeCell ref="C168:E168"/>
    <mergeCell ref="F168:H168"/>
    <mergeCell ref="C174:E174"/>
    <mergeCell ref="F174:H174"/>
    <mergeCell ref="J174:L174"/>
    <mergeCell ref="M174:V174"/>
    <mergeCell ref="W174:AA174"/>
    <mergeCell ref="C172:E172"/>
    <mergeCell ref="F172:H172"/>
    <mergeCell ref="M172:V172"/>
    <mergeCell ref="W172:AA172"/>
    <mergeCell ref="C173:E173"/>
    <mergeCell ref="F173:H173"/>
    <mergeCell ref="J172:L172"/>
    <mergeCell ref="J173:L173"/>
    <mergeCell ref="M173:V173"/>
    <mergeCell ref="W173:AA173"/>
    <mergeCell ref="J168:L168"/>
    <mergeCell ref="M168:V168"/>
    <mergeCell ref="W168:AA168"/>
    <mergeCell ref="B80:D80"/>
    <mergeCell ref="B81:D81"/>
    <mergeCell ref="I81:M81"/>
    <mergeCell ref="N81:O81"/>
    <mergeCell ref="P81:Q81"/>
    <mergeCell ref="R81:S81"/>
    <mergeCell ref="B82:D82"/>
    <mergeCell ref="I82:M82"/>
    <mergeCell ref="N82:O82"/>
    <mergeCell ref="F81:H81"/>
    <mergeCell ref="F82:H82"/>
    <mergeCell ref="I85:M85"/>
    <mergeCell ref="N85:O85"/>
    <mergeCell ref="P85:Q85"/>
    <mergeCell ref="R85:S85"/>
    <mergeCell ref="T85:U85"/>
    <mergeCell ref="W85:X85"/>
    <mergeCell ref="I83:M83"/>
    <mergeCell ref="N83:O83"/>
    <mergeCell ref="I86:M86"/>
    <mergeCell ref="N86:O86"/>
    <mergeCell ref="I87:M87"/>
    <mergeCell ref="N87:O87"/>
    <mergeCell ref="P87:Q87"/>
    <mergeCell ref="R87:S87"/>
    <mergeCell ref="T87:U87"/>
    <mergeCell ref="W87:X87"/>
    <mergeCell ref="Z87:AA87"/>
    <mergeCell ref="N91:O91"/>
    <mergeCell ref="P91:Q91"/>
    <mergeCell ref="R91:S91"/>
    <mergeCell ref="T91:U91"/>
    <mergeCell ref="W91:X91"/>
    <mergeCell ref="Z91:AA91"/>
    <mergeCell ref="I88:M88"/>
    <mergeCell ref="N88:O88"/>
    <mergeCell ref="P88:Q88"/>
    <mergeCell ref="R88:S88"/>
    <mergeCell ref="T88:U88"/>
    <mergeCell ref="W88:X88"/>
    <mergeCell ref="Z88:AA88"/>
    <mergeCell ref="I89:M89"/>
    <mergeCell ref="N89:O89"/>
    <mergeCell ref="P89:Q89"/>
    <mergeCell ref="R89:S89"/>
    <mergeCell ref="I92:M92"/>
    <mergeCell ref="N92:O92"/>
    <mergeCell ref="P92:Q92"/>
    <mergeCell ref="R92:S92"/>
    <mergeCell ref="T92:U92"/>
    <mergeCell ref="W92:X92"/>
    <mergeCell ref="Z92:AA92"/>
    <mergeCell ref="I90:M90"/>
    <mergeCell ref="N90:O90"/>
    <mergeCell ref="P90:Q90"/>
    <mergeCell ref="R90:S90"/>
    <mergeCell ref="T90:U90"/>
    <mergeCell ref="W90:X90"/>
    <mergeCell ref="Z90:AA90"/>
    <mergeCell ref="I91:M91"/>
    <mergeCell ref="B83:D83"/>
    <mergeCell ref="F83:H83"/>
    <mergeCell ref="B84:D84"/>
    <mergeCell ref="F84:H84"/>
    <mergeCell ref="F85:H85"/>
    <mergeCell ref="B85:D85"/>
    <mergeCell ref="B86:D86"/>
    <mergeCell ref="B87:D87"/>
    <mergeCell ref="B88:D88"/>
    <mergeCell ref="F93:H93"/>
    <mergeCell ref="F94:H94"/>
    <mergeCell ref="F95:H95"/>
    <mergeCell ref="F96:H96"/>
    <mergeCell ref="F97:H97"/>
    <mergeCell ref="F98:H98"/>
    <mergeCell ref="F99:H99"/>
    <mergeCell ref="F92:H92"/>
    <mergeCell ref="B92:D92"/>
    <mergeCell ref="B93:D93"/>
    <mergeCell ref="B94:D94"/>
    <mergeCell ref="B95:D95"/>
    <mergeCell ref="B96:D96"/>
    <mergeCell ref="B97:D97"/>
    <mergeCell ref="B98:D98"/>
    <mergeCell ref="B89:D89"/>
    <mergeCell ref="B90:D90"/>
    <mergeCell ref="B91:D91"/>
    <mergeCell ref="F86:H86"/>
    <mergeCell ref="F87:H87"/>
    <mergeCell ref="F88:H88"/>
    <mergeCell ref="F89:H89"/>
    <mergeCell ref="F90:H90"/>
    <mergeCell ref="F91:H91"/>
    <mergeCell ref="B101:D101"/>
    <mergeCell ref="B102:D102"/>
    <mergeCell ref="B103:D103"/>
    <mergeCell ref="B104:D104"/>
    <mergeCell ref="B105:D105"/>
    <mergeCell ref="Q117:R117"/>
    <mergeCell ref="F100:H100"/>
    <mergeCell ref="B99:D99"/>
    <mergeCell ref="B100:D100"/>
    <mergeCell ref="J108:K108"/>
    <mergeCell ref="L108:Q108"/>
    <mergeCell ref="R101:S101"/>
    <mergeCell ref="B106:D106"/>
    <mergeCell ref="C108:E108"/>
    <mergeCell ref="G108:I108"/>
    <mergeCell ref="B112:F112"/>
    <mergeCell ref="B115:D115"/>
    <mergeCell ref="E115:F115"/>
    <mergeCell ref="E116:F116"/>
    <mergeCell ref="B116:D116"/>
    <mergeCell ref="B117:D117"/>
    <mergeCell ref="S117:AA117"/>
    <mergeCell ref="G116:J116"/>
    <mergeCell ref="K116:M116"/>
    <mergeCell ref="F101:H101"/>
    <mergeCell ref="F102:H102"/>
    <mergeCell ref="F103:H103"/>
    <mergeCell ref="F104:H104"/>
    <mergeCell ref="F105:H105"/>
    <mergeCell ref="F106:H106"/>
    <mergeCell ref="U110:X110"/>
    <mergeCell ref="N106:O106"/>
    <mergeCell ref="P106:Q106"/>
    <mergeCell ref="R106:S106"/>
    <mergeCell ref="T106:U106"/>
    <mergeCell ref="W106:X106"/>
    <mergeCell ref="S108:V108"/>
    <mergeCell ref="W108:X108"/>
    <mergeCell ref="T101:U101"/>
    <mergeCell ref="O110:T110"/>
    <mergeCell ref="I102:M102"/>
    <mergeCell ref="N102:O102"/>
    <mergeCell ref="P102:Q102"/>
    <mergeCell ref="R102:S102"/>
    <mergeCell ref="T102:U102"/>
    <mergeCell ref="W102:X102"/>
    <mergeCell ref="W104:X104"/>
    <mergeCell ref="W105:X105"/>
  </mergeCells>
  <conditionalFormatting sqref="O71:T71 O123:T123 O125 O134:T134 O137:T137 O139:T139 O140 O149:T149 O151:T157">
    <cfRule type="containsText" dxfId="59" priority="1" operator="containsText" text="EXTREMO">
      <formula>NOT(ISERROR(SEARCH(("EXTREMO"),(O71))))</formula>
    </cfRule>
    <cfRule type="containsText" dxfId="58" priority="2" operator="containsText" text="ALTO">
      <formula>NOT(ISERROR(SEARCH(("ALTO"),(O71))))</formula>
    </cfRule>
    <cfRule type="containsText" dxfId="57" priority="3" operator="containsText" text="MODERADO">
      <formula>NOT(ISERROR(SEARCH(("MODERADO"),(O71))))</formula>
    </cfRule>
    <cfRule type="containsText" dxfId="56" priority="4" operator="containsText" text="bajo">
      <formula>NOT(ISERROR(SEARCH(("bajo"),(O71))))</formula>
    </cfRule>
  </conditionalFormatting>
  <conditionalFormatting sqref="O110:T113">
    <cfRule type="containsText" dxfId="55" priority="5" operator="containsText" text="EXTREMO">
      <formula>NOT(ISERROR(SEARCH(("EXTREMO"),(O110))))</formula>
    </cfRule>
    <cfRule type="containsText" dxfId="54" priority="6" operator="containsText" text="ALTO">
      <formula>NOT(ISERROR(SEARCH(("ALTO"),(O110))))</formula>
    </cfRule>
    <cfRule type="containsText" dxfId="53" priority="7" operator="containsText" text="MODERADO">
      <formula>NOT(ISERROR(SEARCH(("MODERADO"),(O110))))</formula>
    </cfRule>
    <cfRule type="containsText" dxfId="52" priority="8" operator="containsText" text="bajo">
      <formula>NOT(ISERROR(SEARCH(("bajo"),(O110))))</formula>
    </cfRule>
  </conditionalFormatting>
  <dataValidations count="10">
    <dataValidation type="list" allowBlank="1" showErrorMessage="1" sqref="N77:N106">
      <formula1>'R (7)'!frecuencias</formula1>
    </dataValidation>
    <dataValidation type="list" allowBlank="1" showErrorMessage="1" sqref="U10:U29">
      <formula1>'R (7)'!Fact_causa</formula1>
    </dataValidation>
    <dataValidation type="list" allowBlank="1" showErrorMessage="1" sqref="E41:E44 O138">
      <formula1>'R (7)'!SN</formula1>
    </dataValidation>
    <dataValidation type="list" allowBlank="1" showErrorMessage="1" sqref="D7">
      <formula1>'R (7)'!tipo_riesg</formula1>
    </dataValidation>
    <dataValidation type="list" allowBlank="1" showErrorMessage="1" sqref="T77:T106">
      <formula1>'R (7)'!Efectos</formula1>
    </dataValidation>
    <dataValidation type="list" allowBlank="1" showErrorMessage="1" sqref="D142:D148">
      <formula1>'R (7)'!CLASIFICACION</formula1>
    </dataValidation>
    <dataValidation type="list" allowBlank="1" showErrorMessage="1" sqref="B33:B39">
      <formula1>'R (7)'!Consecuencia</formula1>
    </dataValidation>
    <dataValidation type="list" allowBlank="1" showErrorMessage="1" sqref="R77:R106">
      <formula1>'R (7)'!Proposito</formula1>
    </dataValidation>
    <dataValidation type="list" allowBlank="1" showErrorMessage="1" sqref="G112">
      <formula1>'R (7)'!Politica_tto</formula1>
    </dataValidation>
    <dataValidation type="list" allowBlank="1" showErrorMessage="1" sqref="P77:P106">
      <formula1>'R (7)'!Contr_implement</formula1>
    </dataValidation>
  </dataValidations>
  <printOptions horizontalCentered="1" verticalCentered="1"/>
  <pageMargins left="0.59055118110236227" right="0.59055118110236227" top="0.59055118110236227" bottom="0.59055118110236227" header="0" footer="0"/>
  <pageSetup scale="78" orientation="landscape"/>
  <headerFooter>
    <oddFooter>&amp;LFormato: FO-AC-07 Versión: 2&amp;CPágina &amp;P&amp;RVo.Bo:</oddFooter>
  </headerFooter>
  <drawing r:id="rId1"/>
  <legacyDrawing r:id="rId2"/>
  <oleObjects>
    <mc:AlternateContent xmlns:mc="http://schemas.openxmlformats.org/markup-compatibility/2006">
      <mc:Choice Requires="x14">
        <oleObject progId="MSPhotoEd.3" shapeId="4100" r:id="rId3">
          <objectPr defaultSize="0" autoPict="0" r:id="rId4">
            <anchor moveWithCells="1">
              <from>
                <xdr:col>0</xdr:col>
                <xdr:colOff>0</xdr:colOff>
                <xdr:row>0</xdr:row>
                <xdr:rowOff>0</xdr:rowOff>
              </from>
              <to>
                <xdr:col>1</xdr:col>
                <xdr:colOff>752475</xdr:colOff>
                <xdr:row>3</xdr:row>
                <xdr:rowOff>142875</xdr:rowOff>
              </to>
            </anchor>
          </objectPr>
        </oleObject>
      </mc:Choice>
      <mc:Fallback>
        <oleObject progId="MSPhotoEd.3" shapeId="4100" r:id="rId3"/>
      </mc:Fallback>
    </mc:AlternateContent>
  </oleObjec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BT1169"/>
  <sheetViews>
    <sheetView showGridLines="0" workbookViewId="0">
      <pane ySplit="8" topLeftCell="A9" activePane="bottomLeft" state="frozen"/>
      <selection pane="bottomLeft" activeCell="B10" sqref="B10"/>
    </sheetView>
  </sheetViews>
  <sheetFormatPr baseColWidth="10" defaultColWidth="12.5703125" defaultRowHeight="15" customHeight="1"/>
  <cols>
    <col min="1" max="1" width="3.42578125" customWidth="1"/>
    <col min="2" max="2" width="13" customWidth="1"/>
    <col min="3" max="3" width="14.42578125" customWidth="1"/>
    <col min="4" max="4" width="15.5703125" customWidth="1"/>
    <col min="5" max="5" width="14.42578125" customWidth="1"/>
    <col min="6" max="6" width="11.5703125" customWidth="1"/>
    <col min="7" max="7" width="5.42578125" customWidth="1"/>
    <col min="8" max="13" width="3.5703125" customWidth="1"/>
    <col min="14" max="15" width="5.42578125" customWidth="1"/>
    <col min="16" max="17" width="4.5703125" customWidth="1"/>
    <col min="18" max="19" width="4.42578125" customWidth="1"/>
    <col min="20" max="20" width="3.5703125" customWidth="1"/>
    <col min="21" max="21" width="4.5703125" customWidth="1"/>
    <col min="22" max="22" width="6" customWidth="1"/>
    <col min="23" max="23" width="4.5703125" customWidth="1"/>
    <col min="24" max="24" width="4.42578125" customWidth="1"/>
    <col min="25" max="25" width="3.5703125" customWidth="1"/>
    <col min="26" max="27" width="4.42578125" customWidth="1"/>
    <col min="28" max="28" width="17.5703125" hidden="1" customWidth="1"/>
    <col min="29" max="29" width="12.42578125" hidden="1" customWidth="1"/>
    <col min="30" max="30" width="11" hidden="1" customWidth="1"/>
    <col min="31" max="31" width="13.42578125" hidden="1" customWidth="1"/>
    <col min="32" max="32" width="12.5703125" hidden="1" customWidth="1"/>
    <col min="33" max="33" width="15.42578125" hidden="1" customWidth="1"/>
    <col min="34" max="34" width="13.42578125" hidden="1" customWidth="1"/>
    <col min="35" max="35" width="13" hidden="1" customWidth="1"/>
    <col min="36" max="36" width="13.5703125" hidden="1" customWidth="1"/>
    <col min="37" max="38" width="13.42578125" hidden="1" customWidth="1"/>
    <col min="39" max="39" width="8.42578125" hidden="1" customWidth="1"/>
    <col min="40" max="40" width="16.42578125" hidden="1" customWidth="1"/>
    <col min="41" max="41" width="2.42578125" customWidth="1"/>
    <col min="42" max="43" width="3.5703125" customWidth="1"/>
    <col min="44" max="44" width="4" customWidth="1"/>
    <col min="45" max="48" width="4.42578125" customWidth="1"/>
    <col min="49" max="49" width="7.42578125" customWidth="1"/>
    <col min="50" max="50" width="0.5703125" customWidth="1"/>
    <col min="51" max="51" width="2.42578125" customWidth="1"/>
    <col min="52" max="52" width="6.5703125" customWidth="1"/>
    <col min="53" max="53" width="2.42578125" customWidth="1"/>
    <col min="54" max="54" width="6.5703125" customWidth="1"/>
    <col min="55" max="55" width="2.42578125" customWidth="1"/>
    <col min="56" max="56" width="6.5703125" customWidth="1"/>
    <col min="57" max="57" width="2.42578125" customWidth="1"/>
    <col min="58" max="58" width="6.5703125" customWidth="1"/>
    <col min="59" max="59" width="2.42578125" customWidth="1"/>
    <col min="60" max="60" width="6.5703125" customWidth="1"/>
    <col min="61" max="61" width="3.5703125" customWidth="1"/>
    <col min="62" max="62" width="13.42578125" customWidth="1"/>
    <col min="63" max="65" width="4.42578125" customWidth="1"/>
    <col min="66" max="66" width="7.42578125" customWidth="1"/>
    <col min="67" max="67" width="1.42578125" customWidth="1"/>
    <col min="68" max="68" width="2.42578125" customWidth="1"/>
    <col min="69" max="69" width="6.5703125" customWidth="1"/>
    <col min="70" max="70" width="2.42578125" customWidth="1"/>
    <col min="71" max="71" width="6.5703125" customWidth="1"/>
    <col min="72" max="72" width="2.42578125" customWidth="1"/>
    <col min="73" max="73" width="6.5703125" customWidth="1"/>
    <col min="74" max="74" width="2.42578125" customWidth="1"/>
    <col min="75" max="75" width="6.5703125" customWidth="1"/>
    <col min="76" max="76" width="2.42578125" customWidth="1"/>
    <col min="77" max="77" width="6.5703125" customWidth="1"/>
    <col min="78" max="78" width="17" customWidth="1"/>
    <col min="79" max="81" width="10.42578125" customWidth="1"/>
    <col min="82" max="82" width="9.42578125" customWidth="1"/>
    <col min="83" max="714" width="11.42578125" customWidth="1"/>
    <col min="715" max="715" width="21.5703125" customWidth="1"/>
    <col min="716" max="716" width="11.42578125" customWidth="1"/>
    <col min="717" max="717" width="13" customWidth="1"/>
    <col min="718" max="748" width="11.42578125" customWidth="1"/>
  </cols>
  <sheetData>
    <row r="1" spans="1:714" ht="13.5" customHeight="1">
      <c r="A1" s="359" t="s">
        <v>3</v>
      </c>
      <c r="B1" s="360"/>
      <c r="C1" s="360"/>
      <c r="D1" s="360"/>
      <c r="E1" s="360"/>
      <c r="F1" s="360"/>
      <c r="G1" s="361"/>
      <c r="H1" s="362"/>
      <c r="I1" s="363"/>
      <c r="J1" s="363"/>
      <c r="K1" s="364"/>
      <c r="L1" s="6"/>
      <c r="M1" s="369" t="s">
        <v>207</v>
      </c>
      <c r="N1" s="278"/>
      <c r="O1" s="278"/>
      <c r="P1" s="278"/>
      <c r="Q1" s="278"/>
      <c r="R1" s="278"/>
      <c r="S1" s="278"/>
      <c r="T1" s="278"/>
      <c r="U1" s="202"/>
      <c r="V1" s="6"/>
      <c r="W1" s="370" t="s">
        <v>10</v>
      </c>
      <c r="X1" s="278"/>
      <c r="Y1" s="278"/>
      <c r="Z1" s="278"/>
      <c r="AA1" s="202"/>
      <c r="AB1" s="6"/>
      <c r="AC1" s="6"/>
      <c r="AD1" s="6"/>
      <c r="AE1" s="6"/>
      <c r="AF1" s="6"/>
      <c r="AG1" s="6"/>
      <c r="AH1" s="6"/>
      <c r="AI1" s="6"/>
      <c r="AJ1" s="6"/>
      <c r="AK1" s="6"/>
      <c r="AL1" s="6"/>
      <c r="AM1" s="6"/>
      <c r="AN1" s="6"/>
      <c r="AO1" s="64">
        <v>1</v>
      </c>
      <c r="AP1" s="37"/>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c r="GG1" s="1"/>
      <c r="GH1" s="1"/>
      <c r="GI1" s="1"/>
      <c r="GJ1" s="1"/>
      <c r="GK1" s="1"/>
      <c r="GL1" s="1"/>
      <c r="GM1" s="1"/>
      <c r="GN1" s="1"/>
      <c r="GO1" s="1"/>
      <c r="GP1" s="1"/>
      <c r="GQ1" s="1"/>
      <c r="GR1" s="1"/>
      <c r="GS1" s="1"/>
      <c r="GT1" s="1"/>
      <c r="GU1" s="1"/>
      <c r="GV1" s="1"/>
      <c r="GW1" s="1"/>
      <c r="GX1" s="1"/>
      <c r="GY1" s="1"/>
      <c r="GZ1" s="1"/>
      <c r="HA1" s="1"/>
      <c r="HB1" s="1"/>
      <c r="HC1" s="1"/>
      <c r="HD1" s="1"/>
      <c r="HE1" s="1"/>
      <c r="HF1" s="1"/>
      <c r="HG1" s="1"/>
      <c r="HH1" s="1"/>
      <c r="HI1" s="1"/>
      <c r="HJ1" s="1"/>
      <c r="HK1" s="1"/>
      <c r="HL1" s="1"/>
      <c r="HM1" s="1"/>
      <c r="HN1" s="1"/>
      <c r="HO1" s="1"/>
      <c r="HP1" s="1"/>
      <c r="HQ1" s="1"/>
      <c r="HR1" s="1"/>
      <c r="HS1" s="1"/>
      <c r="HT1" s="1"/>
      <c r="HU1" s="1"/>
      <c r="HV1" s="1"/>
      <c r="HW1" s="1"/>
      <c r="HX1" s="1"/>
      <c r="HY1" s="1"/>
      <c r="HZ1" s="1"/>
      <c r="IA1" s="1"/>
      <c r="IB1" s="1"/>
      <c r="IC1" s="1"/>
      <c r="ID1" s="1"/>
      <c r="IE1" s="1"/>
      <c r="IF1" s="1"/>
      <c r="IG1" s="1"/>
      <c r="IH1" s="1"/>
      <c r="II1" s="1"/>
      <c r="IJ1" s="1"/>
      <c r="IK1" s="1"/>
      <c r="IL1" s="1"/>
      <c r="IM1" s="1"/>
      <c r="IN1" s="1"/>
      <c r="IO1" s="1"/>
      <c r="IP1" s="1"/>
      <c r="IQ1" s="1"/>
      <c r="IR1" s="1"/>
      <c r="IS1" s="1"/>
      <c r="IT1" s="1"/>
      <c r="IU1" s="1"/>
      <c r="IV1" s="1"/>
      <c r="IW1" s="1"/>
      <c r="IX1" s="1"/>
      <c r="IY1" s="1"/>
      <c r="IZ1" s="1"/>
      <c r="JA1" s="1"/>
      <c r="JB1" s="1"/>
      <c r="JC1" s="1"/>
      <c r="JD1" s="1"/>
      <c r="JE1" s="1"/>
      <c r="JF1" s="1"/>
      <c r="JG1" s="1"/>
      <c r="JH1" s="1"/>
      <c r="JI1" s="1"/>
      <c r="JJ1" s="1"/>
      <c r="JK1" s="1"/>
      <c r="JL1" s="1"/>
      <c r="JM1" s="1"/>
      <c r="JN1" s="1"/>
      <c r="JO1" s="1"/>
      <c r="JP1" s="1"/>
      <c r="JQ1" s="1"/>
      <c r="JR1" s="1"/>
      <c r="JS1" s="1"/>
      <c r="JT1" s="1"/>
      <c r="JU1" s="1"/>
      <c r="JV1" s="1"/>
      <c r="JW1" s="1"/>
      <c r="JX1" s="1"/>
      <c r="JY1" s="1"/>
      <c r="JZ1" s="1"/>
      <c r="KA1" s="1"/>
      <c r="KB1" s="1"/>
      <c r="KC1" s="1"/>
      <c r="KD1" s="1"/>
      <c r="KE1" s="1"/>
      <c r="KF1" s="1"/>
      <c r="KG1" s="1"/>
      <c r="KH1" s="1"/>
      <c r="KI1" s="1"/>
      <c r="KJ1" s="1"/>
      <c r="KK1" s="1"/>
      <c r="KL1" s="1"/>
      <c r="KM1" s="1"/>
      <c r="KN1" s="1"/>
      <c r="KO1" s="1"/>
      <c r="KP1" s="1"/>
      <c r="KQ1" s="1"/>
      <c r="KR1" s="1"/>
      <c r="KS1" s="1"/>
      <c r="KT1" s="1"/>
      <c r="KU1" s="1"/>
      <c r="KV1" s="1"/>
      <c r="KW1" s="1"/>
      <c r="KX1" s="1"/>
      <c r="KY1" s="1"/>
      <c r="KZ1" s="1"/>
      <c r="LA1" s="1"/>
      <c r="LB1" s="1"/>
      <c r="LC1" s="1"/>
      <c r="LD1" s="1"/>
      <c r="LE1" s="1"/>
      <c r="LF1" s="1"/>
      <c r="LG1" s="1"/>
      <c r="LH1" s="1"/>
      <c r="LI1" s="1"/>
      <c r="LJ1" s="1"/>
      <c r="LK1" s="1"/>
      <c r="LL1" s="1"/>
      <c r="LM1" s="1"/>
      <c r="LN1" s="1"/>
      <c r="LO1" s="1"/>
      <c r="LP1" s="1"/>
      <c r="LQ1" s="1"/>
      <c r="LR1" s="1"/>
      <c r="LS1" s="1"/>
      <c r="LT1" s="1"/>
      <c r="LU1" s="1"/>
      <c r="LV1" s="1"/>
      <c r="LW1" s="1"/>
      <c r="LX1" s="1"/>
      <c r="LY1" s="1"/>
      <c r="LZ1" s="1"/>
      <c r="MA1" s="1"/>
      <c r="MB1" s="1"/>
      <c r="MC1" s="1"/>
      <c r="MD1" s="1"/>
      <c r="ME1" s="1"/>
      <c r="MF1" s="1"/>
      <c r="MG1" s="1"/>
      <c r="MH1" s="1"/>
      <c r="MI1" s="1"/>
      <c r="MJ1" s="1"/>
      <c r="MK1" s="1"/>
      <c r="ML1" s="1"/>
      <c r="MM1" s="1"/>
      <c r="MN1" s="1"/>
      <c r="MO1" s="1"/>
      <c r="MP1" s="1"/>
      <c r="MQ1" s="1"/>
      <c r="MR1" s="1"/>
      <c r="MS1" s="1"/>
      <c r="MT1" s="1"/>
      <c r="MU1" s="1"/>
      <c r="MV1" s="1"/>
      <c r="MW1" s="1"/>
      <c r="MX1" s="1"/>
      <c r="MY1" s="1"/>
      <c r="MZ1" s="1"/>
      <c r="NA1" s="1"/>
      <c r="NB1" s="1"/>
      <c r="NC1" s="1"/>
      <c r="ND1" s="1"/>
      <c r="NE1" s="1"/>
      <c r="NF1" s="1"/>
      <c r="NG1" s="1"/>
      <c r="NH1" s="1"/>
      <c r="NI1" s="1"/>
      <c r="NJ1" s="1"/>
      <c r="NK1" s="1"/>
      <c r="NL1" s="1"/>
      <c r="NM1" s="1"/>
      <c r="NN1" s="1"/>
      <c r="NO1" s="1"/>
      <c r="NP1" s="1"/>
      <c r="NQ1" s="1"/>
      <c r="NR1" s="1"/>
      <c r="NS1" s="1"/>
      <c r="NT1" s="1"/>
      <c r="NU1" s="1"/>
      <c r="NV1" s="1"/>
      <c r="NW1" s="1"/>
      <c r="NX1" s="1"/>
      <c r="NY1" s="1"/>
      <c r="NZ1" s="1"/>
      <c r="OA1" s="1"/>
      <c r="OB1" s="1"/>
      <c r="OC1" s="1"/>
      <c r="OD1" s="1"/>
      <c r="OE1" s="1"/>
      <c r="OF1" s="1"/>
      <c r="OG1" s="1"/>
      <c r="OH1" s="1"/>
      <c r="OI1" s="1"/>
      <c r="OJ1" s="1"/>
      <c r="OK1" s="1"/>
      <c r="OL1" s="1"/>
      <c r="OM1" s="1"/>
      <c r="ON1" s="1"/>
      <c r="OO1" s="1"/>
      <c r="OP1" s="1"/>
      <c r="OQ1" s="1"/>
      <c r="OR1" s="1"/>
      <c r="OS1" s="1"/>
      <c r="OT1" s="1"/>
      <c r="OU1" s="1"/>
      <c r="OV1" s="1"/>
      <c r="OW1" s="1"/>
      <c r="OX1" s="1"/>
      <c r="OY1" s="1"/>
      <c r="OZ1" s="1"/>
      <c r="PA1" s="1"/>
      <c r="PB1" s="1"/>
      <c r="PC1" s="1"/>
      <c r="PD1" s="1"/>
      <c r="PE1" s="1"/>
      <c r="PF1" s="1"/>
      <c r="PG1" s="1"/>
      <c r="PH1" s="1"/>
      <c r="PI1" s="1"/>
      <c r="PJ1" s="1"/>
      <c r="PK1" s="1"/>
      <c r="PL1" s="1"/>
      <c r="PM1" s="1"/>
      <c r="PN1" s="1"/>
      <c r="PO1" s="1"/>
      <c r="PP1" s="1"/>
      <c r="PQ1" s="1"/>
      <c r="PR1" s="1"/>
      <c r="PS1" s="1"/>
      <c r="PT1" s="1"/>
      <c r="PU1" s="1"/>
      <c r="PV1" s="1"/>
      <c r="PW1" s="1"/>
      <c r="PX1" s="1"/>
      <c r="PY1" s="1"/>
      <c r="PZ1" s="1"/>
      <c r="QA1" s="1"/>
      <c r="QB1" s="1"/>
      <c r="QC1" s="1"/>
      <c r="QD1" s="1"/>
      <c r="QE1" s="1"/>
      <c r="QF1" s="1"/>
      <c r="QG1" s="1"/>
      <c r="QH1" s="1"/>
      <c r="QI1" s="1"/>
      <c r="QJ1" s="1"/>
      <c r="QK1" s="1"/>
      <c r="QL1" s="1"/>
      <c r="QM1" s="1"/>
      <c r="QN1" s="1"/>
      <c r="QO1" s="1"/>
      <c r="QP1" s="1"/>
      <c r="QQ1" s="1"/>
      <c r="QR1" s="1"/>
      <c r="QS1" s="1"/>
      <c r="QT1" s="1"/>
      <c r="QU1" s="1"/>
      <c r="QV1" s="1"/>
      <c r="QW1" s="1"/>
      <c r="QX1" s="1"/>
      <c r="QY1" s="1"/>
      <c r="QZ1" s="1"/>
      <c r="RA1" s="1"/>
      <c r="RB1" s="1"/>
      <c r="RC1" s="1"/>
      <c r="RD1" s="1"/>
      <c r="RE1" s="1"/>
      <c r="RF1" s="1"/>
      <c r="RG1" s="1"/>
      <c r="RH1" s="1"/>
      <c r="RI1" s="1"/>
      <c r="RJ1" s="1"/>
      <c r="RK1" s="1"/>
      <c r="RL1" s="1"/>
      <c r="RM1" s="1"/>
      <c r="RN1" s="1"/>
      <c r="RO1" s="1"/>
      <c r="RP1" s="1"/>
      <c r="RQ1" s="1"/>
      <c r="RR1" s="1"/>
      <c r="RS1" s="1"/>
      <c r="RT1" s="1"/>
      <c r="RU1" s="1"/>
      <c r="RV1" s="1"/>
      <c r="RW1" s="1"/>
      <c r="RX1" s="1"/>
      <c r="RY1" s="1"/>
      <c r="RZ1" s="1"/>
      <c r="SA1" s="1"/>
      <c r="SB1" s="1"/>
      <c r="SC1" s="1"/>
      <c r="SD1" s="1"/>
      <c r="SE1" s="1"/>
      <c r="SF1" s="1"/>
      <c r="SG1" s="1"/>
      <c r="SH1" s="1"/>
      <c r="SI1" s="1"/>
      <c r="SJ1" s="1"/>
      <c r="SK1" s="1"/>
      <c r="SL1" s="1"/>
      <c r="SM1" s="1"/>
      <c r="SN1" s="1"/>
      <c r="SO1" s="1"/>
      <c r="SP1" s="1"/>
      <c r="SQ1" s="1"/>
      <c r="SR1" s="1"/>
      <c r="SS1" s="1"/>
      <c r="ST1" s="1"/>
      <c r="SU1" s="1"/>
      <c r="SV1" s="1"/>
      <c r="SW1" s="1"/>
      <c r="SX1" s="1"/>
      <c r="SY1" s="1"/>
      <c r="SZ1" s="1"/>
      <c r="TA1" s="1"/>
      <c r="TB1" s="1"/>
      <c r="TC1" s="1"/>
      <c r="TD1" s="1"/>
      <c r="TE1" s="1"/>
      <c r="TF1" s="1"/>
      <c r="TG1" s="1"/>
      <c r="TH1" s="1"/>
      <c r="TI1" s="1"/>
      <c r="TJ1" s="1"/>
      <c r="TK1" s="1"/>
      <c r="TL1" s="1"/>
      <c r="TM1" s="1"/>
      <c r="TN1" s="1"/>
      <c r="TO1" s="1"/>
      <c r="TP1" s="1"/>
      <c r="TQ1" s="1"/>
      <c r="TR1" s="1"/>
      <c r="TS1" s="1"/>
      <c r="TT1" s="1"/>
      <c r="TU1" s="1"/>
      <c r="TV1" s="1"/>
      <c r="TW1" s="1"/>
      <c r="TX1" s="1"/>
      <c r="TY1" s="1"/>
      <c r="TZ1" s="1"/>
      <c r="UA1" s="1"/>
      <c r="UB1" s="1"/>
      <c r="UC1" s="1"/>
      <c r="UD1" s="1"/>
      <c r="UE1" s="1"/>
      <c r="UF1" s="1"/>
      <c r="UG1" s="1"/>
      <c r="UH1" s="1"/>
      <c r="UI1" s="1"/>
      <c r="UJ1" s="1"/>
      <c r="UK1" s="1"/>
      <c r="UL1" s="1"/>
      <c r="UM1" s="1"/>
      <c r="UN1" s="1"/>
      <c r="UO1" s="1"/>
      <c r="UP1" s="1"/>
      <c r="UQ1" s="1"/>
      <c r="UR1" s="1"/>
      <c r="US1" s="1"/>
      <c r="UT1" s="1"/>
      <c r="UU1" s="1"/>
      <c r="UV1" s="1"/>
      <c r="UW1" s="1"/>
      <c r="UX1" s="1"/>
      <c r="UY1" s="1"/>
      <c r="UZ1" s="1"/>
      <c r="VA1" s="1"/>
      <c r="VB1" s="1"/>
      <c r="VC1" s="1"/>
      <c r="VD1" s="1"/>
      <c r="VE1" s="1"/>
      <c r="VF1" s="1"/>
      <c r="VG1" s="1"/>
      <c r="VH1" s="1"/>
      <c r="VI1" s="1"/>
      <c r="VJ1" s="1"/>
      <c r="VK1" s="1"/>
      <c r="VL1" s="1"/>
      <c r="VM1" s="1"/>
      <c r="VN1" s="1"/>
      <c r="VO1" s="1"/>
      <c r="VP1" s="1"/>
      <c r="VQ1" s="1"/>
      <c r="VR1" s="1"/>
      <c r="VS1" s="1"/>
      <c r="VT1" s="1"/>
      <c r="VU1" s="1"/>
      <c r="VV1" s="1"/>
      <c r="VW1" s="1"/>
      <c r="VX1" s="1"/>
      <c r="VY1" s="1"/>
      <c r="VZ1" s="1"/>
      <c r="WA1" s="1"/>
      <c r="WB1" s="1"/>
      <c r="WC1" s="1"/>
      <c r="WD1" s="1"/>
      <c r="WE1" s="1"/>
      <c r="WF1" s="1"/>
      <c r="WG1" s="1"/>
      <c r="WH1" s="1"/>
      <c r="WI1" s="1"/>
      <c r="WJ1" s="1"/>
      <c r="WK1" s="1"/>
      <c r="WL1" s="1"/>
      <c r="WM1" s="1"/>
      <c r="WN1" s="1"/>
      <c r="WO1" s="1"/>
      <c r="WP1" s="1"/>
      <c r="WQ1" s="1"/>
      <c r="WR1" s="1"/>
      <c r="WS1" s="1"/>
      <c r="WT1" s="1"/>
      <c r="WU1" s="1"/>
      <c r="WV1" s="1"/>
      <c r="WW1" s="1"/>
      <c r="WX1" s="1"/>
      <c r="WY1" s="1"/>
      <c r="WZ1" s="1"/>
      <c r="XA1" s="1"/>
      <c r="XB1" s="1"/>
      <c r="XC1" s="1"/>
      <c r="XD1" s="1"/>
      <c r="XE1" s="1"/>
      <c r="XF1" s="1"/>
      <c r="XG1" s="1"/>
      <c r="XH1" s="1"/>
      <c r="XI1" s="1"/>
      <c r="XJ1" s="1"/>
      <c r="XK1" s="1"/>
      <c r="XL1" s="1"/>
      <c r="XM1" s="1"/>
      <c r="XN1" s="1"/>
      <c r="XO1" s="1"/>
      <c r="XP1" s="1"/>
      <c r="XQ1" s="1"/>
      <c r="XR1" s="1"/>
      <c r="XS1" s="1"/>
      <c r="XT1" s="1"/>
      <c r="XU1" s="1"/>
      <c r="XV1" s="1"/>
      <c r="XW1" s="1"/>
      <c r="XX1" s="1"/>
      <c r="XY1" s="1"/>
      <c r="XZ1" s="1"/>
      <c r="YA1" s="1"/>
      <c r="YB1" s="1"/>
      <c r="YC1" s="1"/>
      <c r="YD1" s="1"/>
      <c r="YE1" s="1"/>
      <c r="YF1" s="1"/>
      <c r="YG1" s="1"/>
      <c r="YH1" s="1"/>
      <c r="YI1" s="1"/>
      <c r="YJ1" s="1"/>
      <c r="YK1" s="1"/>
      <c r="YL1" s="1"/>
      <c r="YM1" s="1"/>
      <c r="YN1" s="1"/>
      <c r="YO1" s="1"/>
      <c r="YP1" s="1"/>
      <c r="YQ1" s="1"/>
      <c r="YR1" s="1"/>
      <c r="YS1" s="1"/>
      <c r="YT1" s="1"/>
      <c r="YU1" s="1"/>
      <c r="YV1" s="1"/>
      <c r="YW1" s="1"/>
      <c r="YX1" s="1"/>
      <c r="YY1" s="1"/>
      <c r="YZ1" s="1"/>
      <c r="ZA1" s="1"/>
      <c r="ZB1" s="1"/>
      <c r="ZC1" s="1"/>
      <c r="ZD1" s="1"/>
      <c r="ZE1" s="1"/>
      <c r="ZF1" s="1"/>
      <c r="ZG1" s="1"/>
      <c r="ZH1" s="1"/>
      <c r="ZI1" s="1"/>
      <c r="ZJ1" s="1"/>
      <c r="ZK1" s="1"/>
      <c r="ZL1" s="1"/>
      <c r="ZM1" s="1"/>
      <c r="ZN1" s="1"/>
      <c r="ZO1" s="1"/>
      <c r="ZP1" s="1"/>
      <c r="ZQ1" s="1"/>
      <c r="ZR1" s="1"/>
      <c r="ZS1" s="1"/>
      <c r="ZT1" s="1"/>
      <c r="ZU1" s="1"/>
      <c r="ZV1" s="1"/>
      <c r="ZW1" s="1"/>
      <c r="ZX1" s="1"/>
      <c r="ZY1" s="1"/>
      <c r="ZZ1" s="1"/>
      <c r="AAA1" s="1"/>
      <c r="AAB1" s="1"/>
      <c r="AAC1" s="1"/>
      <c r="AAD1" s="1"/>
      <c r="AAE1" s="1"/>
      <c r="AAF1" s="1"/>
      <c r="AAG1" s="1"/>
      <c r="AAH1" s="1"/>
      <c r="AAI1" s="1"/>
      <c r="AAJ1" s="1"/>
      <c r="AAK1" s="1"/>
      <c r="AAL1" s="65" t="s">
        <v>78</v>
      </c>
    </row>
    <row r="2" spans="1:714" ht="12" customHeight="1">
      <c r="A2" s="371" t="s">
        <v>208</v>
      </c>
      <c r="B2" s="372"/>
      <c r="C2" s="372"/>
      <c r="D2" s="372"/>
      <c r="E2" s="372"/>
      <c r="F2" s="372"/>
      <c r="G2" s="373"/>
      <c r="H2" s="332"/>
      <c r="I2" s="217"/>
      <c r="J2" s="217"/>
      <c r="K2" s="365"/>
      <c r="L2" s="6"/>
      <c r="M2" s="375"/>
      <c r="N2" s="275"/>
      <c r="O2" s="275"/>
      <c r="P2" s="275"/>
      <c r="Q2" s="275"/>
      <c r="R2" s="275"/>
      <c r="S2" s="275"/>
      <c r="T2" s="275"/>
      <c r="U2" s="276"/>
      <c r="V2" s="6"/>
      <c r="W2" s="374">
        <v>2023</v>
      </c>
      <c r="X2" s="186"/>
      <c r="Y2" s="186"/>
      <c r="Z2" s="186"/>
      <c r="AA2" s="187"/>
      <c r="AB2" s="6"/>
      <c r="AC2" s="6"/>
      <c r="AD2" s="6"/>
      <c r="AE2" s="6"/>
      <c r="AF2" s="6"/>
      <c r="AG2" s="6"/>
      <c r="AH2" s="6"/>
      <c r="AI2" s="6"/>
      <c r="AJ2" s="6"/>
      <c r="AK2" s="6"/>
      <c r="AL2" s="6"/>
      <c r="AM2" s="6"/>
      <c r="AN2" s="6"/>
      <c r="AO2" s="1"/>
      <c r="AP2" s="37"/>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c r="II2" s="1"/>
      <c r="IJ2" s="1"/>
      <c r="IK2" s="1"/>
      <c r="IL2" s="1"/>
      <c r="IM2" s="1"/>
      <c r="IN2" s="1"/>
      <c r="IO2" s="1"/>
      <c r="IP2" s="1"/>
      <c r="IQ2" s="1"/>
      <c r="IR2" s="1"/>
      <c r="IS2" s="1"/>
      <c r="IT2" s="1"/>
      <c r="IU2" s="1"/>
      <c r="IV2" s="1"/>
      <c r="IW2" s="1"/>
      <c r="IX2" s="1"/>
      <c r="IY2" s="1"/>
      <c r="IZ2" s="1"/>
      <c r="JA2" s="1"/>
      <c r="JB2" s="1"/>
      <c r="JC2" s="1"/>
      <c r="JD2" s="1"/>
      <c r="JE2" s="1"/>
      <c r="JF2" s="1"/>
      <c r="JG2" s="1"/>
      <c r="JH2" s="1"/>
      <c r="JI2" s="1"/>
      <c r="JJ2" s="1"/>
      <c r="JK2" s="1"/>
      <c r="JL2" s="1"/>
      <c r="JM2" s="1"/>
      <c r="JN2" s="1"/>
      <c r="JO2" s="1"/>
      <c r="JP2" s="1"/>
      <c r="JQ2" s="1"/>
      <c r="JR2" s="1"/>
      <c r="JS2" s="1"/>
      <c r="JT2" s="1"/>
      <c r="JU2" s="1"/>
      <c r="JV2" s="1"/>
      <c r="JW2" s="1"/>
      <c r="JX2" s="1"/>
      <c r="JY2" s="1"/>
      <c r="JZ2" s="1"/>
      <c r="KA2" s="1"/>
      <c r="KB2" s="1"/>
      <c r="KC2" s="1"/>
      <c r="KD2" s="1"/>
      <c r="KE2" s="1"/>
      <c r="KF2" s="1"/>
      <c r="KG2" s="1"/>
      <c r="KH2" s="1"/>
      <c r="KI2" s="1"/>
      <c r="KJ2" s="1"/>
      <c r="KK2" s="1"/>
      <c r="KL2" s="1"/>
      <c r="KM2" s="1"/>
      <c r="KN2" s="1"/>
      <c r="KO2" s="1"/>
      <c r="KP2" s="1"/>
      <c r="KQ2" s="1"/>
      <c r="KR2" s="1"/>
      <c r="KS2" s="1"/>
      <c r="KT2" s="1"/>
      <c r="KU2" s="1"/>
      <c r="KV2" s="1"/>
      <c r="KW2" s="1"/>
      <c r="KX2" s="1"/>
      <c r="KY2" s="1"/>
      <c r="KZ2" s="1"/>
      <c r="LA2" s="1"/>
      <c r="LB2" s="1"/>
      <c r="LC2" s="1"/>
      <c r="LD2" s="1"/>
      <c r="LE2" s="1"/>
      <c r="LF2" s="1"/>
      <c r="LG2" s="1"/>
      <c r="LH2" s="1"/>
      <c r="LI2" s="1"/>
      <c r="LJ2" s="1"/>
      <c r="LK2" s="1"/>
      <c r="LL2" s="1"/>
      <c r="LM2" s="1"/>
      <c r="LN2" s="1"/>
      <c r="LO2" s="1"/>
      <c r="LP2" s="1"/>
      <c r="LQ2" s="1"/>
      <c r="LR2" s="1"/>
      <c r="LS2" s="1"/>
      <c r="LT2" s="1"/>
      <c r="LU2" s="1"/>
      <c r="LV2" s="1"/>
      <c r="LW2" s="1"/>
      <c r="LX2" s="1"/>
      <c r="LY2" s="1"/>
      <c r="LZ2" s="1"/>
      <c r="MA2" s="1"/>
      <c r="MB2" s="1"/>
      <c r="MC2" s="1"/>
      <c r="MD2" s="1"/>
      <c r="ME2" s="1"/>
      <c r="MF2" s="1"/>
      <c r="MG2" s="1"/>
      <c r="MH2" s="1"/>
      <c r="MI2" s="1"/>
      <c r="MJ2" s="1"/>
      <c r="MK2" s="1"/>
      <c r="ML2" s="1"/>
      <c r="MM2" s="1"/>
      <c r="MN2" s="1"/>
      <c r="MO2" s="1"/>
      <c r="MP2" s="1"/>
      <c r="MQ2" s="1"/>
      <c r="MR2" s="1"/>
      <c r="MS2" s="1"/>
      <c r="MT2" s="1"/>
      <c r="MU2" s="1"/>
      <c r="MV2" s="1"/>
      <c r="MW2" s="1"/>
      <c r="MX2" s="1"/>
      <c r="MY2" s="1"/>
      <c r="MZ2" s="1"/>
      <c r="NA2" s="1"/>
      <c r="NB2" s="1"/>
      <c r="NC2" s="1"/>
      <c r="ND2" s="1"/>
      <c r="NE2" s="1"/>
      <c r="NF2" s="1"/>
      <c r="NG2" s="1"/>
      <c r="NH2" s="1"/>
      <c r="NI2" s="1"/>
      <c r="NJ2" s="1"/>
      <c r="NK2" s="1"/>
      <c r="NL2" s="1"/>
      <c r="NM2" s="1"/>
      <c r="NN2" s="1"/>
      <c r="NO2" s="1"/>
      <c r="NP2" s="1"/>
      <c r="NQ2" s="1"/>
      <c r="NR2" s="1"/>
      <c r="NS2" s="1"/>
      <c r="NT2" s="1"/>
      <c r="NU2" s="1"/>
      <c r="NV2" s="1"/>
      <c r="NW2" s="1"/>
      <c r="NX2" s="1"/>
      <c r="NY2" s="1"/>
      <c r="NZ2" s="1"/>
      <c r="OA2" s="1"/>
      <c r="OB2" s="1"/>
      <c r="OC2" s="1"/>
      <c r="OD2" s="1"/>
      <c r="OE2" s="1"/>
      <c r="OF2" s="1"/>
      <c r="OG2" s="1"/>
      <c r="OH2" s="1"/>
      <c r="OI2" s="1"/>
      <c r="OJ2" s="1"/>
      <c r="OK2" s="1"/>
      <c r="OL2" s="1"/>
      <c r="OM2" s="1"/>
      <c r="ON2" s="1"/>
      <c r="OO2" s="1"/>
      <c r="OP2" s="1"/>
      <c r="OQ2" s="1"/>
      <c r="OR2" s="1"/>
      <c r="OS2" s="1"/>
      <c r="OT2" s="1"/>
      <c r="OU2" s="1"/>
      <c r="OV2" s="1"/>
      <c r="OW2" s="1"/>
      <c r="OX2" s="1"/>
      <c r="OY2" s="1"/>
      <c r="OZ2" s="1"/>
      <c r="PA2" s="1"/>
      <c r="PB2" s="1"/>
      <c r="PC2" s="1"/>
      <c r="PD2" s="1"/>
      <c r="PE2" s="1"/>
      <c r="PF2" s="1"/>
      <c r="PG2" s="1"/>
      <c r="PH2" s="1"/>
      <c r="PI2" s="1"/>
      <c r="PJ2" s="1"/>
      <c r="PK2" s="1"/>
      <c r="PL2" s="1"/>
      <c r="PM2" s="1"/>
      <c r="PN2" s="1"/>
      <c r="PO2" s="1"/>
      <c r="PP2" s="1"/>
      <c r="PQ2" s="1"/>
      <c r="PR2" s="1"/>
      <c r="PS2" s="1"/>
      <c r="PT2" s="1"/>
      <c r="PU2" s="1"/>
      <c r="PV2" s="1"/>
      <c r="PW2" s="1"/>
      <c r="PX2" s="1"/>
      <c r="PY2" s="1"/>
      <c r="PZ2" s="1"/>
      <c r="QA2" s="1"/>
      <c r="QB2" s="1"/>
      <c r="QC2" s="1"/>
      <c r="QD2" s="1"/>
      <c r="QE2" s="1"/>
      <c r="QF2" s="1"/>
      <c r="QG2" s="1"/>
      <c r="QH2" s="1"/>
      <c r="QI2" s="1"/>
      <c r="QJ2" s="1"/>
      <c r="QK2" s="1"/>
      <c r="QL2" s="1"/>
      <c r="QM2" s="1"/>
      <c r="QN2" s="1"/>
      <c r="QO2" s="1"/>
      <c r="QP2" s="1"/>
      <c r="QQ2" s="1"/>
      <c r="QR2" s="1"/>
      <c r="QS2" s="1"/>
      <c r="QT2" s="1"/>
      <c r="QU2" s="1"/>
      <c r="QV2" s="1"/>
      <c r="QW2" s="1"/>
      <c r="QX2" s="1"/>
      <c r="QY2" s="1"/>
      <c r="QZ2" s="1"/>
      <c r="RA2" s="1"/>
      <c r="RB2" s="1"/>
      <c r="RC2" s="1"/>
      <c r="RD2" s="1"/>
      <c r="RE2" s="1"/>
      <c r="RF2" s="1"/>
      <c r="RG2" s="1"/>
      <c r="RH2" s="1"/>
      <c r="RI2" s="1"/>
      <c r="RJ2" s="1"/>
      <c r="RK2" s="1"/>
      <c r="RL2" s="1"/>
      <c r="RM2" s="1"/>
      <c r="RN2" s="1"/>
      <c r="RO2" s="1"/>
      <c r="RP2" s="1"/>
      <c r="RQ2" s="1"/>
      <c r="RR2" s="1"/>
      <c r="RS2" s="1"/>
      <c r="RT2" s="1"/>
      <c r="RU2" s="1"/>
      <c r="RV2" s="1"/>
      <c r="RW2" s="1"/>
      <c r="RX2" s="1"/>
      <c r="RY2" s="1"/>
      <c r="RZ2" s="1"/>
      <c r="SA2" s="1"/>
      <c r="SB2" s="1"/>
      <c r="SC2" s="1"/>
      <c r="SD2" s="1"/>
      <c r="SE2" s="1"/>
      <c r="SF2" s="1"/>
      <c r="SG2" s="1"/>
      <c r="SH2" s="1"/>
      <c r="SI2" s="1"/>
      <c r="SJ2" s="1"/>
      <c r="SK2" s="1"/>
      <c r="SL2" s="1"/>
      <c r="SM2" s="1"/>
      <c r="SN2" s="1"/>
      <c r="SO2" s="1"/>
      <c r="SP2" s="1"/>
      <c r="SQ2" s="1"/>
      <c r="SR2" s="1"/>
      <c r="SS2" s="1"/>
      <c r="ST2" s="1"/>
      <c r="SU2" s="1"/>
      <c r="SV2" s="1"/>
      <c r="SW2" s="1"/>
      <c r="SX2" s="1"/>
      <c r="SY2" s="1"/>
      <c r="SZ2" s="1"/>
      <c r="TA2" s="1"/>
      <c r="TB2" s="1"/>
      <c r="TC2" s="1"/>
      <c r="TD2" s="1"/>
      <c r="TE2" s="1"/>
      <c r="TF2" s="1"/>
      <c r="TG2" s="1"/>
      <c r="TH2" s="1"/>
      <c r="TI2" s="1"/>
      <c r="TJ2" s="1"/>
      <c r="TK2" s="1"/>
      <c r="TL2" s="1"/>
      <c r="TM2" s="1"/>
      <c r="TN2" s="1"/>
      <c r="TO2" s="1"/>
      <c r="TP2" s="1"/>
      <c r="TQ2" s="1"/>
      <c r="TR2" s="1"/>
      <c r="TS2" s="1"/>
      <c r="TT2" s="1"/>
      <c r="TU2" s="1"/>
      <c r="TV2" s="1"/>
      <c r="TW2" s="1"/>
      <c r="TX2" s="1"/>
      <c r="TY2" s="1"/>
      <c r="TZ2" s="1"/>
      <c r="UA2" s="1"/>
      <c r="UB2" s="1"/>
      <c r="UC2" s="1"/>
      <c r="UD2" s="1"/>
      <c r="UE2" s="1"/>
      <c r="UF2" s="1"/>
      <c r="UG2" s="1"/>
      <c r="UH2" s="1"/>
      <c r="UI2" s="1"/>
      <c r="UJ2" s="1"/>
      <c r="UK2" s="1"/>
      <c r="UL2" s="1"/>
      <c r="UM2" s="1"/>
      <c r="UN2" s="1"/>
      <c r="UO2" s="1"/>
      <c r="UP2" s="1"/>
      <c r="UQ2" s="1"/>
      <c r="UR2" s="1"/>
      <c r="US2" s="1"/>
      <c r="UT2" s="1"/>
      <c r="UU2" s="1"/>
      <c r="UV2" s="1"/>
      <c r="UW2" s="1"/>
      <c r="UX2" s="1"/>
      <c r="UY2" s="1"/>
      <c r="UZ2" s="1"/>
      <c r="VA2" s="1"/>
      <c r="VB2" s="1"/>
      <c r="VC2" s="1"/>
      <c r="VD2" s="1"/>
      <c r="VE2" s="1"/>
      <c r="VF2" s="1"/>
      <c r="VG2" s="1"/>
      <c r="VH2" s="1"/>
      <c r="VI2" s="1"/>
      <c r="VJ2" s="1"/>
      <c r="VK2" s="1"/>
      <c r="VL2" s="1"/>
      <c r="VM2" s="1"/>
      <c r="VN2" s="1"/>
      <c r="VO2" s="1"/>
      <c r="VP2" s="1"/>
      <c r="VQ2" s="1"/>
      <c r="VR2" s="1"/>
      <c r="VS2" s="1"/>
      <c r="VT2" s="1"/>
      <c r="VU2" s="1"/>
      <c r="VV2" s="1"/>
      <c r="VW2" s="1"/>
      <c r="VX2" s="1"/>
      <c r="VY2" s="1"/>
      <c r="VZ2" s="1"/>
      <c r="WA2" s="1"/>
      <c r="WB2" s="1"/>
      <c r="WC2" s="1"/>
      <c r="WD2" s="1"/>
      <c r="WE2" s="1"/>
      <c r="WF2" s="1"/>
      <c r="WG2" s="1"/>
      <c r="WH2" s="1"/>
      <c r="WI2" s="1"/>
      <c r="WJ2" s="1"/>
      <c r="WK2" s="1"/>
      <c r="WL2" s="1"/>
      <c r="WM2" s="1"/>
      <c r="WN2" s="1"/>
      <c r="WO2" s="1"/>
      <c r="WP2" s="1"/>
      <c r="WQ2" s="1"/>
      <c r="WR2" s="1"/>
      <c r="WS2" s="1"/>
      <c r="WT2" s="1"/>
      <c r="WU2" s="1"/>
      <c r="WV2" s="1"/>
      <c r="WW2" s="1"/>
      <c r="WX2" s="1"/>
      <c r="WY2" s="1"/>
      <c r="WZ2" s="1"/>
      <c r="XA2" s="1"/>
      <c r="XB2" s="1"/>
      <c r="XC2" s="1"/>
      <c r="XD2" s="1"/>
      <c r="XE2" s="1"/>
      <c r="XF2" s="1"/>
      <c r="XG2" s="1"/>
      <c r="XH2" s="1"/>
      <c r="XI2" s="1"/>
      <c r="XJ2" s="1"/>
      <c r="XK2" s="1"/>
      <c r="XL2" s="1"/>
      <c r="XM2" s="1"/>
      <c r="XN2" s="1"/>
      <c r="XO2" s="1"/>
      <c r="XP2" s="1"/>
      <c r="XQ2" s="1"/>
      <c r="XR2" s="1"/>
      <c r="XS2" s="1"/>
      <c r="XT2" s="1"/>
      <c r="XU2" s="1"/>
      <c r="XV2" s="1"/>
      <c r="XW2" s="1"/>
      <c r="XX2" s="1"/>
      <c r="XY2" s="1"/>
      <c r="XZ2" s="1"/>
      <c r="YA2" s="1"/>
      <c r="YB2" s="1"/>
      <c r="YC2" s="1"/>
      <c r="YD2" s="1"/>
      <c r="YE2" s="1"/>
      <c r="YF2" s="1"/>
      <c r="YG2" s="1"/>
      <c r="YH2" s="1"/>
      <c r="YI2" s="1"/>
      <c r="YJ2" s="1"/>
      <c r="YK2" s="1"/>
      <c r="YL2" s="1"/>
      <c r="YM2" s="1"/>
      <c r="YN2" s="1"/>
      <c r="YO2" s="1"/>
      <c r="YP2" s="1"/>
      <c r="YQ2" s="1"/>
      <c r="YR2" s="1"/>
      <c r="YS2" s="1"/>
      <c r="YT2" s="1"/>
      <c r="YU2" s="1"/>
      <c r="YV2" s="1"/>
      <c r="YW2" s="1"/>
      <c r="YX2" s="1"/>
      <c r="YY2" s="1"/>
      <c r="YZ2" s="1"/>
      <c r="ZA2" s="1"/>
      <c r="ZB2" s="1"/>
      <c r="ZC2" s="1"/>
      <c r="ZD2" s="1"/>
      <c r="ZE2" s="1"/>
      <c r="ZF2" s="1"/>
      <c r="ZG2" s="1"/>
      <c r="ZH2" s="1"/>
      <c r="ZI2" s="1"/>
      <c r="ZJ2" s="1"/>
      <c r="ZK2" s="1"/>
      <c r="ZL2" s="1"/>
      <c r="ZM2" s="1"/>
      <c r="ZN2" s="1"/>
      <c r="ZO2" s="1"/>
      <c r="ZP2" s="1"/>
      <c r="ZQ2" s="1"/>
      <c r="ZR2" s="1"/>
      <c r="ZS2" s="1"/>
      <c r="ZT2" s="1"/>
      <c r="ZU2" s="1"/>
      <c r="ZV2" s="1"/>
      <c r="ZW2" s="1"/>
      <c r="ZX2" s="1"/>
      <c r="ZY2" s="1"/>
      <c r="ZZ2" s="1"/>
      <c r="AAA2" s="1"/>
      <c r="AAB2" s="1"/>
      <c r="AAC2" s="1"/>
      <c r="AAD2" s="1"/>
      <c r="AAE2" s="1"/>
      <c r="AAF2" s="1"/>
      <c r="AAG2" s="1"/>
      <c r="AAH2" s="1"/>
      <c r="AAI2" s="1"/>
      <c r="AAJ2" s="1"/>
      <c r="AAK2" s="1"/>
      <c r="AAL2" s="66"/>
    </row>
    <row r="3" spans="1:714" ht="12" customHeight="1">
      <c r="A3" s="382" t="s">
        <v>13</v>
      </c>
      <c r="B3" s="383"/>
      <c r="C3" s="376" t="s">
        <v>14</v>
      </c>
      <c r="D3" s="212"/>
      <c r="E3" s="383"/>
      <c r="F3" s="376" t="s">
        <v>15</v>
      </c>
      <c r="G3" s="213"/>
      <c r="H3" s="332"/>
      <c r="I3" s="217"/>
      <c r="J3" s="217"/>
      <c r="K3" s="365"/>
      <c r="L3" s="6"/>
      <c r="M3" s="380" t="s">
        <v>12</v>
      </c>
      <c r="N3" s="217"/>
      <c r="O3" s="217"/>
      <c r="P3" s="217"/>
      <c r="Q3" s="217"/>
      <c r="R3" s="217"/>
      <c r="S3" s="217"/>
      <c r="T3" s="217"/>
      <c r="U3" s="204"/>
      <c r="V3" s="6"/>
      <c r="W3" s="370" t="s">
        <v>11</v>
      </c>
      <c r="X3" s="278"/>
      <c r="Y3" s="278"/>
      <c r="Z3" s="278"/>
      <c r="AA3" s="202"/>
      <c r="AB3" s="6"/>
      <c r="AC3" s="6"/>
      <c r="AD3" s="6"/>
      <c r="AE3" s="6"/>
      <c r="AF3" s="6"/>
      <c r="AG3" s="6"/>
      <c r="AH3" s="6"/>
      <c r="AI3" s="6"/>
      <c r="AJ3" s="6"/>
      <c r="AK3" s="6"/>
      <c r="AL3" s="6"/>
      <c r="AM3" s="6"/>
      <c r="AN3" s="6"/>
      <c r="AO3" s="1"/>
      <c r="AP3" s="37"/>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c r="IW3" s="1"/>
      <c r="IX3" s="1"/>
      <c r="IY3" s="1"/>
      <c r="IZ3" s="1"/>
      <c r="JA3" s="1"/>
      <c r="JB3" s="1"/>
      <c r="JC3" s="1"/>
      <c r="JD3" s="1"/>
      <c r="JE3" s="1"/>
      <c r="JF3" s="1"/>
      <c r="JG3" s="1"/>
      <c r="JH3" s="1"/>
      <c r="JI3" s="1"/>
      <c r="JJ3" s="1"/>
      <c r="JK3" s="1"/>
      <c r="JL3" s="1"/>
      <c r="JM3" s="1"/>
      <c r="JN3" s="1"/>
      <c r="JO3" s="1"/>
      <c r="JP3" s="1"/>
      <c r="JQ3" s="1"/>
      <c r="JR3" s="1"/>
      <c r="JS3" s="1"/>
      <c r="JT3" s="1"/>
      <c r="JU3" s="1"/>
      <c r="JV3" s="1"/>
      <c r="JW3" s="1"/>
      <c r="JX3" s="1"/>
      <c r="JY3" s="1"/>
      <c r="JZ3" s="1"/>
      <c r="KA3" s="1"/>
      <c r="KB3" s="1"/>
      <c r="KC3" s="1"/>
      <c r="KD3" s="1"/>
      <c r="KE3" s="1"/>
      <c r="KF3" s="1"/>
      <c r="KG3" s="1"/>
      <c r="KH3" s="1"/>
      <c r="KI3" s="1"/>
      <c r="KJ3" s="1"/>
      <c r="KK3" s="1"/>
      <c r="KL3" s="1"/>
      <c r="KM3" s="1"/>
      <c r="KN3" s="1"/>
      <c r="KO3" s="1"/>
      <c r="KP3" s="1"/>
      <c r="KQ3" s="1"/>
      <c r="KR3" s="1"/>
      <c r="KS3" s="1"/>
      <c r="KT3" s="1"/>
      <c r="KU3" s="1"/>
      <c r="KV3" s="1"/>
      <c r="KW3" s="1"/>
      <c r="KX3" s="1"/>
      <c r="KY3" s="1"/>
      <c r="KZ3" s="1"/>
      <c r="LA3" s="1"/>
      <c r="LB3" s="1"/>
      <c r="LC3" s="1"/>
      <c r="LD3" s="1"/>
      <c r="LE3" s="1"/>
      <c r="LF3" s="1"/>
      <c r="LG3" s="1"/>
      <c r="LH3" s="1"/>
      <c r="LI3" s="1"/>
      <c r="LJ3" s="1"/>
      <c r="LK3" s="1"/>
      <c r="LL3" s="1"/>
      <c r="LM3" s="1"/>
      <c r="LN3" s="1"/>
      <c r="LO3" s="1"/>
      <c r="LP3" s="1"/>
      <c r="LQ3" s="1"/>
      <c r="LR3" s="1"/>
      <c r="LS3" s="1"/>
      <c r="LT3" s="1"/>
      <c r="LU3" s="1"/>
      <c r="LV3" s="1"/>
      <c r="LW3" s="1"/>
      <c r="LX3" s="1"/>
      <c r="LY3" s="1"/>
      <c r="LZ3" s="1"/>
      <c r="MA3" s="1"/>
      <c r="MB3" s="1"/>
      <c r="MC3" s="1"/>
      <c r="MD3" s="1"/>
      <c r="ME3" s="1"/>
      <c r="MF3" s="1"/>
      <c r="MG3" s="1"/>
      <c r="MH3" s="1"/>
      <c r="MI3" s="1"/>
      <c r="MJ3" s="1"/>
      <c r="MK3" s="1"/>
      <c r="ML3" s="1"/>
      <c r="MM3" s="1"/>
      <c r="MN3" s="1"/>
      <c r="MO3" s="1"/>
      <c r="MP3" s="1"/>
      <c r="MQ3" s="1"/>
      <c r="MR3" s="1"/>
      <c r="MS3" s="1"/>
      <c r="MT3" s="1"/>
      <c r="MU3" s="1"/>
      <c r="MV3" s="1"/>
      <c r="MW3" s="1"/>
      <c r="MX3" s="1"/>
      <c r="MY3" s="1"/>
      <c r="MZ3" s="1"/>
      <c r="NA3" s="1"/>
      <c r="NB3" s="1"/>
      <c r="NC3" s="1"/>
      <c r="ND3" s="1"/>
      <c r="NE3" s="1"/>
      <c r="NF3" s="1"/>
      <c r="NG3" s="1"/>
      <c r="NH3" s="1"/>
      <c r="NI3" s="1"/>
      <c r="NJ3" s="1"/>
      <c r="NK3" s="1"/>
      <c r="NL3" s="1"/>
      <c r="NM3" s="1"/>
      <c r="NN3" s="1"/>
      <c r="NO3" s="1"/>
      <c r="NP3" s="1"/>
      <c r="NQ3" s="1"/>
      <c r="NR3" s="1"/>
      <c r="NS3" s="1"/>
      <c r="NT3" s="1"/>
      <c r="NU3" s="1"/>
      <c r="NV3" s="1"/>
      <c r="NW3" s="1"/>
      <c r="NX3" s="1"/>
      <c r="NY3" s="1"/>
      <c r="NZ3" s="1"/>
      <c r="OA3" s="1"/>
      <c r="OB3" s="1"/>
      <c r="OC3" s="1"/>
      <c r="OD3" s="1"/>
      <c r="OE3" s="1"/>
      <c r="OF3" s="1"/>
      <c r="OG3" s="1"/>
      <c r="OH3" s="1"/>
      <c r="OI3" s="1"/>
      <c r="OJ3" s="1"/>
      <c r="OK3" s="1"/>
      <c r="OL3" s="1"/>
      <c r="OM3" s="1"/>
      <c r="ON3" s="1"/>
      <c r="OO3" s="1"/>
      <c r="OP3" s="1"/>
      <c r="OQ3" s="1"/>
      <c r="OR3" s="1"/>
      <c r="OS3" s="1"/>
      <c r="OT3" s="1"/>
      <c r="OU3" s="1"/>
      <c r="OV3" s="1"/>
      <c r="OW3" s="1"/>
      <c r="OX3" s="1"/>
      <c r="OY3" s="1"/>
      <c r="OZ3" s="1"/>
      <c r="PA3" s="1"/>
      <c r="PB3" s="1"/>
      <c r="PC3" s="1"/>
      <c r="PD3" s="1"/>
      <c r="PE3" s="1"/>
      <c r="PF3" s="1"/>
      <c r="PG3" s="1"/>
      <c r="PH3" s="1"/>
      <c r="PI3" s="1"/>
      <c r="PJ3" s="1"/>
      <c r="PK3" s="1"/>
      <c r="PL3" s="1"/>
      <c r="PM3" s="1"/>
      <c r="PN3" s="1"/>
      <c r="PO3" s="1"/>
      <c r="PP3" s="1"/>
      <c r="PQ3" s="1"/>
      <c r="PR3" s="1"/>
      <c r="PS3" s="1"/>
      <c r="PT3" s="1"/>
      <c r="PU3" s="1"/>
      <c r="PV3" s="1"/>
      <c r="PW3" s="1"/>
      <c r="PX3" s="1"/>
      <c r="PY3" s="1"/>
      <c r="PZ3" s="1"/>
      <c r="QA3" s="1"/>
      <c r="QB3" s="1"/>
      <c r="QC3" s="1"/>
      <c r="QD3" s="1"/>
      <c r="QE3" s="1"/>
      <c r="QF3" s="1"/>
      <c r="QG3" s="1"/>
      <c r="QH3" s="1"/>
      <c r="QI3" s="1"/>
      <c r="QJ3" s="1"/>
      <c r="QK3" s="1"/>
      <c r="QL3" s="1"/>
      <c r="QM3" s="1"/>
      <c r="QN3" s="1"/>
      <c r="QO3" s="1"/>
      <c r="QP3" s="1"/>
      <c r="QQ3" s="1"/>
      <c r="QR3" s="1"/>
      <c r="QS3" s="1"/>
      <c r="QT3" s="1"/>
      <c r="QU3" s="1"/>
      <c r="QV3" s="1"/>
      <c r="QW3" s="1"/>
      <c r="QX3" s="1"/>
      <c r="QY3" s="1"/>
      <c r="QZ3" s="1"/>
      <c r="RA3" s="1"/>
      <c r="RB3" s="1"/>
      <c r="RC3" s="1"/>
      <c r="RD3" s="1"/>
      <c r="RE3" s="1"/>
      <c r="RF3" s="1"/>
      <c r="RG3" s="1"/>
      <c r="RH3" s="1"/>
      <c r="RI3" s="1"/>
      <c r="RJ3" s="1"/>
      <c r="RK3" s="1"/>
      <c r="RL3" s="1"/>
      <c r="RM3" s="1"/>
      <c r="RN3" s="1"/>
      <c r="RO3" s="1"/>
      <c r="RP3" s="1"/>
      <c r="RQ3" s="1"/>
      <c r="RR3" s="1"/>
      <c r="RS3" s="1"/>
      <c r="RT3" s="1"/>
      <c r="RU3" s="1"/>
      <c r="RV3" s="1"/>
      <c r="RW3" s="1"/>
      <c r="RX3" s="1"/>
      <c r="RY3" s="1"/>
      <c r="RZ3" s="1"/>
      <c r="SA3" s="1"/>
      <c r="SB3" s="1"/>
      <c r="SC3" s="1"/>
      <c r="SD3" s="1"/>
      <c r="SE3" s="1"/>
      <c r="SF3" s="1"/>
      <c r="SG3" s="1"/>
      <c r="SH3" s="1"/>
      <c r="SI3" s="1"/>
      <c r="SJ3" s="1"/>
      <c r="SK3" s="1"/>
      <c r="SL3" s="1"/>
      <c r="SM3" s="1"/>
      <c r="SN3" s="1"/>
      <c r="SO3" s="1"/>
      <c r="SP3" s="1"/>
      <c r="SQ3" s="1"/>
      <c r="SR3" s="1"/>
      <c r="SS3" s="1"/>
      <c r="ST3" s="1"/>
      <c r="SU3" s="1"/>
      <c r="SV3" s="1"/>
      <c r="SW3" s="1"/>
      <c r="SX3" s="1"/>
      <c r="SY3" s="1"/>
      <c r="SZ3" s="1"/>
      <c r="TA3" s="1"/>
      <c r="TB3" s="1"/>
      <c r="TC3" s="1"/>
      <c r="TD3" s="1"/>
      <c r="TE3" s="1"/>
      <c r="TF3" s="1"/>
      <c r="TG3" s="1"/>
      <c r="TH3" s="1"/>
      <c r="TI3" s="1"/>
      <c r="TJ3" s="1"/>
      <c r="TK3" s="1"/>
      <c r="TL3" s="1"/>
      <c r="TM3" s="1"/>
      <c r="TN3" s="1"/>
      <c r="TO3" s="1"/>
      <c r="TP3" s="1"/>
      <c r="TQ3" s="1"/>
      <c r="TR3" s="1"/>
      <c r="TS3" s="1"/>
      <c r="TT3" s="1"/>
      <c r="TU3" s="1"/>
      <c r="TV3" s="1"/>
      <c r="TW3" s="1"/>
      <c r="TX3" s="1"/>
      <c r="TY3" s="1"/>
      <c r="TZ3" s="1"/>
      <c r="UA3" s="1"/>
      <c r="UB3" s="1"/>
      <c r="UC3" s="1"/>
      <c r="UD3" s="1"/>
      <c r="UE3" s="1"/>
      <c r="UF3" s="1"/>
      <c r="UG3" s="1"/>
      <c r="UH3" s="1"/>
      <c r="UI3" s="1"/>
      <c r="UJ3" s="1"/>
      <c r="UK3" s="1"/>
      <c r="UL3" s="1"/>
      <c r="UM3" s="1"/>
      <c r="UN3" s="1"/>
      <c r="UO3" s="1"/>
      <c r="UP3" s="1"/>
      <c r="UQ3" s="1"/>
      <c r="UR3" s="1"/>
      <c r="US3" s="1"/>
      <c r="UT3" s="1"/>
      <c r="UU3" s="1"/>
      <c r="UV3" s="1"/>
      <c r="UW3" s="1"/>
      <c r="UX3" s="1"/>
      <c r="UY3" s="1"/>
      <c r="UZ3" s="1"/>
      <c r="VA3" s="1"/>
      <c r="VB3" s="1"/>
      <c r="VC3" s="1"/>
      <c r="VD3" s="1"/>
      <c r="VE3" s="1"/>
      <c r="VF3" s="1"/>
      <c r="VG3" s="1"/>
      <c r="VH3" s="1"/>
      <c r="VI3" s="1"/>
      <c r="VJ3" s="1"/>
      <c r="VK3" s="1"/>
      <c r="VL3" s="1"/>
      <c r="VM3" s="1"/>
      <c r="VN3" s="1"/>
      <c r="VO3" s="1"/>
      <c r="VP3" s="1"/>
      <c r="VQ3" s="1"/>
      <c r="VR3" s="1"/>
      <c r="VS3" s="1"/>
      <c r="VT3" s="1"/>
      <c r="VU3" s="1"/>
      <c r="VV3" s="1"/>
      <c r="VW3" s="1"/>
      <c r="VX3" s="1"/>
      <c r="VY3" s="1"/>
      <c r="VZ3" s="1"/>
      <c r="WA3" s="1"/>
      <c r="WB3" s="1"/>
      <c r="WC3" s="1"/>
      <c r="WD3" s="1"/>
      <c r="WE3" s="1"/>
      <c r="WF3" s="1"/>
      <c r="WG3" s="1"/>
      <c r="WH3" s="1"/>
      <c r="WI3" s="1"/>
      <c r="WJ3" s="1"/>
      <c r="WK3" s="1"/>
      <c r="WL3" s="1"/>
      <c r="WM3" s="1"/>
      <c r="WN3" s="1"/>
      <c r="WO3" s="1"/>
      <c r="WP3" s="1"/>
      <c r="WQ3" s="1"/>
      <c r="WR3" s="1"/>
      <c r="WS3" s="1"/>
      <c r="WT3" s="1"/>
      <c r="WU3" s="1"/>
      <c r="WV3" s="1"/>
      <c r="WW3" s="1"/>
      <c r="WX3" s="1"/>
      <c r="WY3" s="1"/>
      <c r="WZ3" s="1"/>
      <c r="XA3" s="1"/>
      <c r="XB3" s="1"/>
      <c r="XC3" s="1"/>
      <c r="XD3" s="1"/>
      <c r="XE3" s="1"/>
      <c r="XF3" s="1"/>
      <c r="XG3" s="1"/>
      <c r="XH3" s="1"/>
      <c r="XI3" s="1"/>
      <c r="XJ3" s="1"/>
      <c r="XK3" s="1"/>
      <c r="XL3" s="1"/>
      <c r="XM3" s="1"/>
      <c r="XN3" s="1"/>
      <c r="XO3" s="1"/>
      <c r="XP3" s="1"/>
      <c r="XQ3" s="1"/>
      <c r="XR3" s="1"/>
      <c r="XS3" s="1"/>
      <c r="XT3" s="1"/>
      <c r="XU3" s="1"/>
      <c r="XV3" s="1"/>
      <c r="XW3" s="1"/>
      <c r="XX3" s="1"/>
      <c r="XY3" s="1"/>
      <c r="XZ3" s="1"/>
      <c r="YA3" s="1"/>
      <c r="YB3" s="1"/>
      <c r="YC3" s="1"/>
      <c r="YD3" s="1"/>
      <c r="YE3" s="1"/>
      <c r="YF3" s="1"/>
      <c r="YG3" s="1"/>
      <c r="YH3" s="1"/>
      <c r="YI3" s="1"/>
      <c r="YJ3" s="1"/>
      <c r="YK3" s="1"/>
      <c r="YL3" s="1"/>
      <c r="YM3" s="1"/>
      <c r="YN3" s="1"/>
      <c r="YO3" s="1"/>
      <c r="YP3" s="1"/>
      <c r="YQ3" s="1"/>
      <c r="YR3" s="1"/>
      <c r="YS3" s="1"/>
      <c r="YT3" s="1"/>
      <c r="YU3" s="1"/>
      <c r="YV3" s="1"/>
      <c r="YW3" s="1"/>
      <c r="YX3" s="1"/>
      <c r="YY3" s="1"/>
      <c r="YZ3" s="1"/>
      <c r="ZA3" s="1"/>
      <c r="ZB3" s="1"/>
      <c r="ZC3" s="1"/>
      <c r="ZD3" s="1"/>
      <c r="ZE3" s="1"/>
      <c r="ZF3" s="1"/>
      <c r="ZG3" s="1"/>
      <c r="ZH3" s="1"/>
      <c r="ZI3" s="1"/>
      <c r="ZJ3" s="1"/>
      <c r="ZK3" s="1"/>
      <c r="ZL3" s="1"/>
      <c r="ZM3" s="1"/>
      <c r="ZN3" s="1"/>
      <c r="ZO3" s="1"/>
      <c r="ZP3" s="1"/>
      <c r="ZQ3" s="1"/>
      <c r="ZR3" s="1"/>
      <c r="ZS3" s="1"/>
      <c r="ZT3" s="1"/>
      <c r="ZU3" s="1"/>
      <c r="ZV3" s="1"/>
      <c r="ZW3" s="1"/>
      <c r="ZX3" s="1"/>
      <c r="ZY3" s="1"/>
      <c r="ZZ3" s="1"/>
      <c r="AAA3" s="1"/>
      <c r="AAB3" s="1"/>
      <c r="AAC3" s="1"/>
      <c r="AAD3" s="1"/>
      <c r="AAE3" s="1"/>
      <c r="AAF3" s="1"/>
      <c r="AAG3" s="1"/>
      <c r="AAH3" s="1"/>
      <c r="AAI3" s="1"/>
      <c r="AAJ3" s="1"/>
      <c r="AAK3" s="1"/>
      <c r="AAL3" s="66"/>
    </row>
    <row r="4" spans="1:714" ht="13.5" customHeight="1">
      <c r="A4" s="377" t="s">
        <v>209</v>
      </c>
      <c r="B4" s="367"/>
      <c r="C4" s="378" t="s">
        <v>19</v>
      </c>
      <c r="D4" s="367"/>
      <c r="E4" s="367"/>
      <c r="F4" s="378">
        <v>9</v>
      </c>
      <c r="G4" s="379"/>
      <c r="H4" s="366"/>
      <c r="I4" s="367"/>
      <c r="J4" s="367"/>
      <c r="K4" s="368"/>
      <c r="L4" s="6"/>
      <c r="M4" s="375"/>
      <c r="N4" s="275"/>
      <c r="O4" s="275"/>
      <c r="P4" s="275"/>
      <c r="Q4" s="275"/>
      <c r="R4" s="275"/>
      <c r="S4" s="275"/>
      <c r="T4" s="275"/>
      <c r="U4" s="276"/>
      <c r="V4" s="6"/>
      <c r="W4" s="381"/>
      <c r="X4" s="186"/>
      <c r="Y4" s="186"/>
      <c r="Z4" s="186"/>
      <c r="AA4" s="187"/>
      <c r="AB4" s="6"/>
      <c r="AC4" s="6"/>
      <c r="AD4" s="6"/>
      <c r="AE4" s="6"/>
      <c r="AF4" s="6"/>
      <c r="AG4" s="6"/>
      <c r="AH4" s="6"/>
      <c r="AI4" s="6"/>
      <c r="AJ4" s="6"/>
      <c r="AK4" s="6"/>
      <c r="AL4" s="6"/>
      <c r="AM4" s="6"/>
      <c r="AN4" s="6"/>
      <c r="AO4" s="1"/>
      <c r="AP4" s="37"/>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c r="IW4" s="1"/>
      <c r="IX4" s="1"/>
      <c r="IY4" s="1"/>
      <c r="IZ4" s="1"/>
      <c r="JA4" s="1"/>
      <c r="JB4" s="1"/>
      <c r="JC4" s="1"/>
      <c r="JD4" s="1"/>
      <c r="JE4" s="1"/>
      <c r="JF4" s="1"/>
      <c r="JG4" s="1"/>
      <c r="JH4" s="1"/>
      <c r="JI4" s="1"/>
      <c r="JJ4" s="1"/>
      <c r="JK4" s="1"/>
      <c r="JL4" s="1"/>
      <c r="JM4" s="1"/>
      <c r="JN4" s="1"/>
      <c r="JO4" s="1"/>
      <c r="JP4" s="1"/>
      <c r="JQ4" s="1"/>
      <c r="JR4" s="1"/>
      <c r="JS4" s="1"/>
      <c r="JT4" s="1"/>
      <c r="JU4" s="1"/>
      <c r="JV4" s="1"/>
      <c r="JW4" s="1"/>
      <c r="JX4" s="1"/>
      <c r="JY4" s="1"/>
      <c r="JZ4" s="1"/>
      <c r="KA4" s="1"/>
      <c r="KB4" s="1"/>
      <c r="KC4" s="1"/>
      <c r="KD4" s="1"/>
      <c r="KE4" s="1"/>
      <c r="KF4" s="1"/>
      <c r="KG4" s="1"/>
      <c r="KH4" s="1"/>
      <c r="KI4" s="1"/>
      <c r="KJ4" s="1"/>
      <c r="KK4" s="1"/>
      <c r="KL4" s="1"/>
      <c r="KM4" s="1"/>
      <c r="KN4" s="1"/>
      <c r="KO4" s="1"/>
      <c r="KP4" s="1"/>
      <c r="KQ4" s="1"/>
      <c r="KR4" s="1"/>
      <c r="KS4" s="1"/>
      <c r="KT4" s="1"/>
      <c r="KU4" s="1"/>
      <c r="KV4" s="1"/>
      <c r="KW4" s="1"/>
      <c r="KX4" s="1"/>
      <c r="KY4" s="1"/>
      <c r="KZ4" s="1"/>
      <c r="LA4" s="1"/>
      <c r="LB4" s="1"/>
      <c r="LC4" s="1"/>
      <c r="LD4" s="1"/>
      <c r="LE4" s="1"/>
      <c r="LF4" s="1"/>
      <c r="LG4" s="1"/>
      <c r="LH4" s="1"/>
      <c r="LI4" s="1"/>
      <c r="LJ4" s="1"/>
      <c r="LK4" s="1"/>
      <c r="LL4" s="1"/>
      <c r="LM4" s="1"/>
      <c r="LN4" s="1"/>
      <c r="LO4" s="1"/>
      <c r="LP4" s="1"/>
      <c r="LQ4" s="1"/>
      <c r="LR4" s="1"/>
      <c r="LS4" s="1"/>
      <c r="LT4" s="1"/>
      <c r="LU4" s="1"/>
      <c r="LV4" s="1"/>
      <c r="LW4" s="1"/>
      <c r="LX4" s="1"/>
      <c r="LY4" s="1"/>
      <c r="LZ4" s="1"/>
      <c r="MA4" s="1"/>
      <c r="MB4" s="1"/>
      <c r="MC4" s="1"/>
      <c r="MD4" s="1"/>
      <c r="ME4" s="1"/>
      <c r="MF4" s="1"/>
      <c r="MG4" s="1"/>
      <c r="MH4" s="1"/>
      <c r="MI4" s="1"/>
      <c r="MJ4" s="1"/>
      <c r="MK4" s="1"/>
      <c r="ML4" s="1"/>
      <c r="MM4" s="1"/>
      <c r="MN4" s="1"/>
      <c r="MO4" s="1"/>
      <c r="MP4" s="1"/>
      <c r="MQ4" s="1"/>
      <c r="MR4" s="1"/>
      <c r="MS4" s="1"/>
      <c r="MT4" s="1"/>
      <c r="MU4" s="1"/>
      <c r="MV4" s="1"/>
      <c r="MW4" s="1"/>
      <c r="MX4" s="1"/>
      <c r="MY4" s="1"/>
      <c r="MZ4" s="1"/>
      <c r="NA4" s="1"/>
      <c r="NB4" s="1"/>
      <c r="NC4" s="1"/>
      <c r="ND4" s="1"/>
      <c r="NE4" s="1"/>
      <c r="NF4" s="1"/>
      <c r="NG4" s="1"/>
      <c r="NH4" s="1"/>
      <c r="NI4" s="1"/>
      <c r="NJ4" s="1"/>
      <c r="NK4" s="1"/>
      <c r="NL4" s="1"/>
      <c r="NM4" s="1"/>
      <c r="NN4" s="1"/>
      <c r="NO4" s="1"/>
      <c r="NP4" s="1"/>
      <c r="NQ4" s="1"/>
      <c r="NR4" s="1"/>
      <c r="NS4" s="1"/>
      <c r="NT4" s="1"/>
      <c r="NU4" s="1"/>
      <c r="NV4" s="1"/>
      <c r="NW4" s="1"/>
      <c r="NX4" s="1"/>
      <c r="NY4" s="1"/>
      <c r="NZ4" s="1"/>
      <c r="OA4" s="1"/>
      <c r="OB4" s="1"/>
      <c r="OC4" s="1"/>
      <c r="OD4" s="1"/>
      <c r="OE4" s="1"/>
      <c r="OF4" s="1"/>
      <c r="OG4" s="1"/>
      <c r="OH4" s="1"/>
      <c r="OI4" s="1"/>
      <c r="OJ4" s="1"/>
      <c r="OK4" s="1"/>
      <c r="OL4" s="1"/>
      <c r="OM4" s="1"/>
      <c r="ON4" s="1"/>
      <c r="OO4" s="1"/>
      <c r="OP4" s="1"/>
      <c r="OQ4" s="1"/>
      <c r="OR4" s="1"/>
      <c r="OS4" s="1"/>
      <c r="OT4" s="1"/>
      <c r="OU4" s="1"/>
      <c r="OV4" s="1"/>
      <c r="OW4" s="1"/>
      <c r="OX4" s="1"/>
      <c r="OY4" s="1"/>
      <c r="OZ4" s="1"/>
      <c r="PA4" s="1"/>
      <c r="PB4" s="1"/>
      <c r="PC4" s="1"/>
      <c r="PD4" s="1"/>
      <c r="PE4" s="1"/>
      <c r="PF4" s="1"/>
      <c r="PG4" s="1"/>
      <c r="PH4" s="1"/>
      <c r="PI4" s="1"/>
      <c r="PJ4" s="1"/>
      <c r="PK4" s="1"/>
      <c r="PL4" s="1"/>
      <c r="PM4" s="1"/>
      <c r="PN4" s="1"/>
      <c r="PO4" s="1"/>
      <c r="PP4" s="1"/>
      <c r="PQ4" s="1"/>
      <c r="PR4" s="1"/>
      <c r="PS4" s="1"/>
      <c r="PT4" s="1"/>
      <c r="PU4" s="1"/>
      <c r="PV4" s="1"/>
      <c r="PW4" s="1"/>
      <c r="PX4" s="1"/>
      <c r="PY4" s="1"/>
      <c r="PZ4" s="1"/>
      <c r="QA4" s="1"/>
      <c r="QB4" s="1"/>
      <c r="QC4" s="1"/>
      <c r="QD4" s="1"/>
      <c r="QE4" s="1"/>
      <c r="QF4" s="1"/>
      <c r="QG4" s="1"/>
      <c r="QH4" s="1"/>
      <c r="QI4" s="1"/>
      <c r="QJ4" s="1"/>
      <c r="QK4" s="1"/>
      <c r="QL4" s="1"/>
      <c r="QM4" s="1"/>
      <c r="QN4" s="1"/>
      <c r="QO4" s="1"/>
      <c r="QP4" s="1"/>
      <c r="QQ4" s="1"/>
      <c r="QR4" s="1"/>
      <c r="QS4" s="1"/>
      <c r="QT4" s="1"/>
      <c r="QU4" s="1"/>
      <c r="QV4" s="1"/>
      <c r="QW4" s="1"/>
      <c r="QX4" s="1"/>
      <c r="QY4" s="1"/>
      <c r="QZ4" s="1"/>
      <c r="RA4" s="1"/>
      <c r="RB4" s="1"/>
      <c r="RC4" s="1"/>
      <c r="RD4" s="1"/>
      <c r="RE4" s="1"/>
      <c r="RF4" s="1"/>
      <c r="RG4" s="1"/>
      <c r="RH4" s="1"/>
      <c r="RI4" s="1"/>
      <c r="RJ4" s="1"/>
      <c r="RK4" s="1"/>
      <c r="RL4" s="1"/>
      <c r="RM4" s="1"/>
      <c r="RN4" s="1"/>
      <c r="RO4" s="1"/>
      <c r="RP4" s="1"/>
      <c r="RQ4" s="1"/>
      <c r="RR4" s="1"/>
      <c r="RS4" s="1"/>
      <c r="RT4" s="1"/>
      <c r="RU4" s="1"/>
      <c r="RV4" s="1"/>
      <c r="RW4" s="1"/>
      <c r="RX4" s="1"/>
      <c r="RY4" s="1"/>
      <c r="RZ4" s="1"/>
      <c r="SA4" s="1"/>
      <c r="SB4" s="1"/>
      <c r="SC4" s="1"/>
      <c r="SD4" s="1"/>
      <c r="SE4" s="1"/>
      <c r="SF4" s="1"/>
      <c r="SG4" s="1"/>
      <c r="SH4" s="1"/>
      <c r="SI4" s="1"/>
      <c r="SJ4" s="1"/>
      <c r="SK4" s="1"/>
      <c r="SL4" s="1"/>
      <c r="SM4" s="1"/>
      <c r="SN4" s="1"/>
      <c r="SO4" s="1"/>
      <c r="SP4" s="1"/>
      <c r="SQ4" s="1"/>
      <c r="SR4" s="1"/>
      <c r="SS4" s="1"/>
      <c r="ST4" s="1"/>
      <c r="SU4" s="1"/>
      <c r="SV4" s="1"/>
      <c r="SW4" s="1"/>
      <c r="SX4" s="1"/>
      <c r="SY4" s="1"/>
      <c r="SZ4" s="1"/>
      <c r="TA4" s="1"/>
      <c r="TB4" s="1"/>
      <c r="TC4" s="1"/>
      <c r="TD4" s="1"/>
      <c r="TE4" s="1"/>
      <c r="TF4" s="1"/>
      <c r="TG4" s="1"/>
      <c r="TH4" s="1"/>
      <c r="TI4" s="1"/>
      <c r="TJ4" s="1"/>
      <c r="TK4" s="1"/>
      <c r="TL4" s="1"/>
      <c r="TM4" s="1"/>
      <c r="TN4" s="1"/>
      <c r="TO4" s="1"/>
      <c r="TP4" s="1"/>
      <c r="TQ4" s="1"/>
      <c r="TR4" s="1"/>
      <c r="TS4" s="1"/>
      <c r="TT4" s="1"/>
      <c r="TU4" s="1"/>
      <c r="TV4" s="1"/>
      <c r="TW4" s="1"/>
      <c r="TX4" s="1"/>
      <c r="TY4" s="1"/>
      <c r="TZ4" s="1"/>
      <c r="UA4" s="1"/>
      <c r="UB4" s="1"/>
      <c r="UC4" s="1"/>
      <c r="UD4" s="1"/>
      <c r="UE4" s="1"/>
      <c r="UF4" s="1"/>
      <c r="UG4" s="1"/>
      <c r="UH4" s="1"/>
      <c r="UI4" s="1"/>
      <c r="UJ4" s="1"/>
      <c r="UK4" s="1"/>
      <c r="UL4" s="1"/>
      <c r="UM4" s="1"/>
      <c r="UN4" s="1"/>
      <c r="UO4" s="1"/>
      <c r="UP4" s="1"/>
      <c r="UQ4" s="1"/>
      <c r="UR4" s="1"/>
      <c r="US4" s="1"/>
      <c r="UT4" s="1"/>
      <c r="UU4" s="1"/>
      <c r="UV4" s="1"/>
      <c r="UW4" s="1"/>
      <c r="UX4" s="1"/>
      <c r="UY4" s="1"/>
      <c r="UZ4" s="1"/>
      <c r="VA4" s="1"/>
      <c r="VB4" s="1"/>
      <c r="VC4" s="1"/>
      <c r="VD4" s="1"/>
      <c r="VE4" s="1"/>
      <c r="VF4" s="1"/>
      <c r="VG4" s="1"/>
      <c r="VH4" s="1"/>
      <c r="VI4" s="1"/>
      <c r="VJ4" s="1"/>
      <c r="VK4" s="1"/>
      <c r="VL4" s="1"/>
      <c r="VM4" s="1"/>
      <c r="VN4" s="1"/>
      <c r="VO4" s="1"/>
      <c r="VP4" s="1"/>
      <c r="VQ4" s="1"/>
      <c r="VR4" s="1"/>
      <c r="VS4" s="1"/>
      <c r="VT4" s="1"/>
      <c r="VU4" s="1"/>
      <c r="VV4" s="1"/>
      <c r="VW4" s="1"/>
      <c r="VX4" s="1"/>
      <c r="VY4" s="1"/>
      <c r="VZ4" s="1"/>
      <c r="WA4" s="1"/>
      <c r="WB4" s="1"/>
      <c r="WC4" s="1"/>
      <c r="WD4" s="1"/>
      <c r="WE4" s="1"/>
      <c r="WF4" s="1"/>
      <c r="WG4" s="1"/>
      <c r="WH4" s="1"/>
      <c r="WI4" s="1"/>
      <c r="WJ4" s="1"/>
      <c r="WK4" s="1"/>
      <c r="WL4" s="1"/>
      <c r="WM4" s="1"/>
      <c r="WN4" s="1"/>
      <c r="WO4" s="1"/>
      <c r="WP4" s="1"/>
      <c r="WQ4" s="1"/>
      <c r="WR4" s="1"/>
      <c r="WS4" s="1"/>
      <c r="WT4" s="1"/>
      <c r="WU4" s="1"/>
      <c r="WV4" s="1"/>
      <c r="WW4" s="1"/>
      <c r="WX4" s="1"/>
      <c r="WY4" s="1"/>
      <c r="WZ4" s="1"/>
      <c r="XA4" s="1"/>
      <c r="XB4" s="1"/>
      <c r="XC4" s="1"/>
      <c r="XD4" s="1"/>
      <c r="XE4" s="1"/>
      <c r="XF4" s="1"/>
      <c r="XG4" s="1"/>
      <c r="XH4" s="1"/>
      <c r="XI4" s="1"/>
      <c r="XJ4" s="1"/>
      <c r="XK4" s="1"/>
      <c r="XL4" s="1"/>
      <c r="XM4" s="1"/>
      <c r="XN4" s="1"/>
      <c r="XO4" s="1"/>
      <c r="XP4" s="1"/>
      <c r="XQ4" s="1"/>
      <c r="XR4" s="1"/>
      <c r="XS4" s="1"/>
      <c r="XT4" s="1"/>
      <c r="XU4" s="1"/>
      <c r="XV4" s="1"/>
      <c r="XW4" s="1"/>
      <c r="XX4" s="1"/>
      <c r="XY4" s="1"/>
      <c r="XZ4" s="1"/>
      <c r="YA4" s="1"/>
      <c r="YB4" s="1"/>
      <c r="YC4" s="1"/>
      <c r="YD4" s="1"/>
      <c r="YE4" s="1"/>
      <c r="YF4" s="1"/>
      <c r="YG4" s="1"/>
      <c r="YH4" s="1"/>
      <c r="YI4" s="1"/>
      <c r="YJ4" s="1"/>
      <c r="YK4" s="1"/>
      <c r="YL4" s="1"/>
      <c r="YM4" s="1"/>
      <c r="YN4" s="1"/>
      <c r="YO4" s="1"/>
      <c r="YP4" s="1"/>
      <c r="YQ4" s="1"/>
      <c r="YR4" s="1"/>
      <c r="YS4" s="1"/>
      <c r="YT4" s="1"/>
      <c r="YU4" s="1"/>
      <c r="YV4" s="1"/>
      <c r="YW4" s="1"/>
      <c r="YX4" s="1"/>
      <c r="YY4" s="1"/>
      <c r="YZ4" s="1"/>
      <c r="ZA4" s="1"/>
      <c r="ZB4" s="1"/>
      <c r="ZC4" s="1"/>
      <c r="ZD4" s="1"/>
      <c r="ZE4" s="1"/>
      <c r="ZF4" s="1"/>
      <c r="ZG4" s="1"/>
      <c r="ZH4" s="1"/>
      <c r="ZI4" s="1"/>
      <c r="ZJ4" s="1"/>
      <c r="ZK4" s="1"/>
      <c r="ZL4" s="1"/>
      <c r="ZM4" s="1"/>
      <c r="ZN4" s="1"/>
      <c r="ZO4" s="1"/>
      <c r="ZP4" s="1"/>
      <c r="ZQ4" s="1"/>
      <c r="ZR4" s="1"/>
      <c r="ZS4" s="1"/>
      <c r="ZT4" s="1"/>
      <c r="ZU4" s="1"/>
      <c r="ZV4" s="1"/>
      <c r="ZW4" s="1"/>
      <c r="ZX4" s="1"/>
      <c r="ZY4" s="1"/>
      <c r="ZZ4" s="1"/>
      <c r="AAA4" s="1"/>
      <c r="AAB4" s="1"/>
      <c r="AAC4" s="1"/>
      <c r="AAD4" s="1"/>
      <c r="AAE4" s="1"/>
      <c r="AAF4" s="1"/>
      <c r="AAG4" s="1"/>
      <c r="AAH4" s="1"/>
      <c r="AAI4" s="1"/>
      <c r="AAJ4" s="1"/>
      <c r="AAK4" s="1"/>
      <c r="AAL4" s="66"/>
    </row>
    <row r="5" spans="1:714" ht="4.5" customHeight="1">
      <c r="A5" s="394"/>
      <c r="B5" s="278"/>
      <c r="C5" s="278"/>
      <c r="D5" s="278"/>
      <c r="E5" s="278"/>
      <c r="F5" s="278"/>
      <c r="G5" s="278"/>
      <c r="H5" s="278"/>
      <c r="I5" s="278"/>
      <c r="J5" s="278"/>
      <c r="K5" s="278"/>
      <c r="L5" s="6"/>
      <c r="M5" s="6"/>
      <c r="N5" s="6"/>
      <c r="O5" s="6"/>
      <c r="P5" s="6"/>
      <c r="Q5" s="6"/>
      <c r="R5" s="6"/>
      <c r="S5" s="6"/>
      <c r="T5" s="6"/>
      <c r="U5" s="6"/>
      <c r="V5" s="6"/>
      <c r="W5" s="6"/>
      <c r="X5" s="6"/>
      <c r="Y5" s="6"/>
      <c r="Z5" s="6"/>
      <c r="AA5" s="6"/>
      <c r="AB5" s="6"/>
      <c r="AC5" s="6"/>
      <c r="AD5" s="6"/>
      <c r="AE5" s="6"/>
      <c r="AF5" s="6"/>
      <c r="AG5" s="6"/>
      <c r="AH5" s="6"/>
      <c r="AI5" s="6"/>
      <c r="AJ5" s="6"/>
      <c r="AK5" s="6"/>
      <c r="AL5" s="6"/>
      <c r="AM5" s="6"/>
      <c r="AN5" s="6"/>
      <c r="AO5" s="1"/>
      <c r="AP5" s="37"/>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c r="IW5" s="1"/>
      <c r="IX5" s="1"/>
      <c r="IY5" s="1"/>
      <c r="IZ5" s="1"/>
      <c r="JA5" s="1"/>
      <c r="JB5" s="1"/>
      <c r="JC5" s="1"/>
      <c r="JD5" s="1"/>
      <c r="JE5" s="1"/>
      <c r="JF5" s="1"/>
      <c r="JG5" s="1"/>
      <c r="JH5" s="1"/>
      <c r="JI5" s="1"/>
      <c r="JJ5" s="1"/>
      <c r="JK5" s="1"/>
      <c r="JL5" s="1"/>
      <c r="JM5" s="1"/>
      <c r="JN5" s="1"/>
      <c r="JO5" s="1"/>
      <c r="JP5" s="1"/>
      <c r="JQ5" s="1"/>
      <c r="JR5" s="1"/>
      <c r="JS5" s="1"/>
      <c r="JT5" s="1"/>
      <c r="JU5" s="1"/>
      <c r="JV5" s="1"/>
      <c r="JW5" s="1"/>
      <c r="JX5" s="1"/>
      <c r="JY5" s="1"/>
      <c r="JZ5" s="1"/>
      <c r="KA5" s="1"/>
      <c r="KB5" s="1"/>
      <c r="KC5" s="1"/>
      <c r="KD5" s="1"/>
      <c r="KE5" s="1"/>
      <c r="KF5" s="1"/>
      <c r="KG5" s="1"/>
      <c r="KH5" s="1"/>
      <c r="KI5" s="1"/>
      <c r="KJ5" s="1"/>
      <c r="KK5" s="1"/>
      <c r="KL5" s="1"/>
      <c r="KM5" s="1"/>
      <c r="KN5" s="1"/>
      <c r="KO5" s="1"/>
      <c r="KP5" s="1"/>
      <c r="KQ5" s="1"/>
      <c r="KR5" s="1"/>
      <c r="KS5" s="1"/>
      <c r="KT5" s="1"/>
      <c r="KU5" s="1"/>
      <c r="KV5" s="1"/>
      <c r="KW5" s="1"/>
      <c r="KX5" s="1"/>
      <c r="KY5" s="1"/>
      <c r="KZ5" s="1"/>
      <c r="LA5" s="1"/>
      <c r="LB5" s="1"/>
      <c r="LC5" s="1"/>
      <c r="LD5" s="1"/>
      <c r="LE5" s="1"/>
      <c r="LF5" s="1"/>
      <c r="LG5" s="1"/>
      <c r="LH5" s="1"/>
      <c r="LI5" s="1"/>
      <c r="LJ5" s="1"/>
      <c r="LK5" s="1"/>
      <c r="LL5" s="1"/>
      <c r="LM5" s="1"/>
      <c r="LN5" s="1"/>
      <c r="LO5" s="1"/>
      <c r="LP5" s="1"/>
      <c r="LQ5" s="1"/>
      <c r="LR5" s="1"/>
      <c r="LS5" s="1"/>
      <c r="LT5" s="1"/>
      <c r="LU5" s="1"/>
      <c r="LV5" s="1"/>
      <c r="LW5" s="1"/>
      <c r="LX5" s="1"/>
      <c r="LY5" s="1"/>
      <c r="LZ5" s="1"/>
      <c r="MA5" s="1"/>
      <c r="MB5" s="1"/>
      <c r="MC5" s="1"/>
      <c r="MD5" s="1"/>
      <c r="ME5" s="1"/>
      <c r="MF5" s="1"/>
      <c r="MG5" s="1"/>
      <c r="MH5" s="1"/>
      <c r="MI5" s="1"/>
      <c r="MJ5" s="1"/>
      <c r="MK5" s="1"/>
      <c r="ML5" s="1"/>
      <c r="MM5" s="1"/>
      <c r="MN5" s="1"/>
      <c r="MO5" s="1"/>
      <c r="MP5" s="1"/>
      <c r="MQ5" s="1"/>
      <c r="MR5" s="1"/>
      <c r="MS5" s="1"/>
      <c r="MT5" s="1"/>
      <c r="MU5" s="1"/>
      <c r="MV5" s="1"/>
      <c r="MW5" s="1"/>
      <c r="MX5" s="1"/>
      <c r="MY5" s="1"/>
      <c r="MZ5" s="1"/>
      <c r="NA5" s="1"/>
      <c r="NB5" s="1"/>
      <c r="NC5" s="1"/>
      <c r="ND5" s="1"/>
      <c r="NE5" s="1"/>
      <c r="NF5" s="1"/>
      <c r="NG5" s="1"/>
      <c r="NH5" s="1"/>
      <c r="NI5" s="1"/>
      <c r="NJ5" s="1"/>
      <c r="NK5" s="1"/>
      <c r="NL5" s="1"/>
      <c r="NM5" s="1"/>
      <c r="NN5" s="1"/>
      <c r="NO5" s="1"/>
      <c r="NP5" s="1"/>
      <c r="NQ5" s="1"/>
      <c r="NR5" s="1"/>
      <c r="NS5" s="1"/>
      <c r="NT5" s="1"/>
      <c r="NU5" s="1"/>
      <c r="NV5" s="1"/>
      <c r="NW5" s="1"/>
      <c r="NX5" s="1"/>
      <c r="NY5" s="1"/>
      <c r="NZ5" s="1"/>
      <c r="OA5" s="1"/>
      <c r="OB5" s="1"/>
      <c r="OC5" s="1"/>
      <c r="OD5" s="1"/>
      <c r="OE5" s="1"/>
      <c r="OF5" s="1"/>
      <c r="OG5" s="1"/>
      <c r="OH5" s="1"/>
      <c r="OI5" s="1"/>
      <c r="OJ5" s="1"/>
      <c r="OK5" s="1"/>
      <c r="OL5" s="1"/>
      <c r="OM5" s="1"/>
      <c r="ON5" s="1"/>
      <c r="OO5" s="1"/>
      <c r="OP5" s="1"/>
      <c r="OQ5" s="1"/>
      <c r="OR5" s="1"/>
      <c r="OS5" s="1"/>
      <c r="OT5" s="1"/>
      <c r="OU5" s="1"/>
      <c r="OV5" s="1"/>
      <c r="OW5" s="1"/>
      <c r="OX5" s="1"/>
      <c r="OY5" s="1"/>
      <c r="OZ5" s="1"/>
      <c r="PA5" s="1"/>
      <c r="PB5" s="1"/>
      <c r="PC5" s="1"/>
      <c r="PD5" s="1"/>
      <c r="PE5" s="1"/>
      <c r="PF5" s="1"/>
      <c r="PG5" s="1"/>
      <c r="PH5" s="1"/>
      <c r="PI5" s="1"/>
      <c r="PJ5" s="1"/>
      <c r="PK5" s="1"/>
      <c r="PL5" s="1"/>
      <c r="PM5" s="1"/>
      <c r="PN5" s="1"/>
      <c r="PO5" s="1"/>
      <c r="PP5" s="1"/>
      <c r="PQ5" s="1"/>
      <c r="PR5" s="1"/>
      <c r="PS5" s="1"/>
      <c r="PT5" s="1"/>
      <c r="PU5" s="1"/>
      <c r="PV5" s="1"/>
      <c r="PW5" s="1"/>
      <c r="PX5" s="1"/>
      <c r="PY5" s="1"/>
      <c r="PZ5" s="1"/>
      <c r="QA5" s="1"/>
      <c r="QB5" s="1"/>
      <c r="QC5" s="1"/>
      <c r="QD5" s="1"/>
      <c r="QE5" s="1"/>
      <c r="QF5" s="1"/>
      <c r="QG5" s="1"/>
      <c r="QH5" s="1"/>
      <c r="QI5" s="1"/>
      <c r="QJ5" s="1"/>
      <c r="QK5" s="1"/>
      <c r="QL5" s="1"/>
      <c r="QM5" s="1"/>
      <c r="QN5" s="1"/>
      <c r="QO5" s="1"/>
      <c r="QP5" s="1"/>
      <c r="QQ5" s="1"/>
      <c r="QR5" s="1"/>
      <c r="QS5" s="1"/>
      <c r="QT5" s="1"/>
      <c r="QU5" s="1"/>
      <c r="QV5" s="1"/>
      <c r="QW5" s="1"/>
      <c r="QX5" s="1"/>
      <c r="QY5" s="1"/>
      <c r="QZ5" s="1"/>
      <c r="RA5" s="1"/>
      <c r="RB5" s="1"/>
      <c r="RC5" s="1"/>
      <c r="RD5" s="1"/>
      <c r="RE5" s="1"/>
      <c r="RF5" s="1"/>
      <c r="RG5" s="1"/>
      <c r="RH5" s="1"/>
      <c r="RI5" s="1"/>
      <c r="RJ5" s="1"/>
      <c r="RK5" s="1"/>
      <c r="RL5" s="1"/>
      <c r="RM5" s="1"/>
      <c r="RN5" s="1"/>
      <c r="RO5" s="1"/>
      <c r="RP5" s="1"/>
      <c r="RQ5" s="1"/>
      <c r="RR5" s="1"/>
      <c r="RS5" s="1"/>
      <c r="RT5" s="1"/>
      <c r="RU5" s="1"/>
      <c r="RV5" s="1"/>
      <c r="RW5" s="1"/>
      <c r="RX5" s="1"/>
      <c r="RY5" s="1"/>
      <c r="RZ5" s="1"/>
      <c r="SA5" s="1"/>
      <c r="SB5" s="1"/>
      <c r="SC5" s="1"/>
      <c r="SD5" s="1"/>
      <c r="SE5" s="1"/>
      <c r="SF5" s="1"/>
      <c r="SG5" s="1"/>
      <c r="SH5" s="1"/>
      <c r="SI5" s="1"/>
      <c r="SJ5" s="1"/>
      <c r="SK5" s="1"/>
      <c r="SL5" s="1"/>
      <c r="SM5" s="1"/>
      <c r="SN5" s="1"/>
      <c r="SO5" s="1"/>
      <c r="SP5" s="1"/>
      <c r="SQ5" s="1"/>
      <c r="SR5" s="1"/>
      <c r="SS5" s="1"/>
      <c r="ST5" s="1"/>
      <c r="SU5" s="1"/>
      <c r="SV5" s="1"/>
      <c r="SW5" s="1"/>
      <c r="SX5" s="1"/>
      <c r="SY5" s="1"/>
      <c r="SZ5" s="1"/>
      <c r="TA5" s="1"/>
      <c r="TB5" s="1"/>
      <c r="TC5" s="1"/>
      <c r="TD5" s="1"/>
      <c r="TE5" s="1"/>
      <c r="TF5" s="1"/>
      <c r="TG5" s="1"/>
      <c r="TH5" s="1"/>
      <c r="TI5" s="1"/>
      <c r="TJ5" s="1"/>
      <c r="TK5" s="1"/>
      <c r="TL5" s="1"/>
      <c r="TM5" s="1"/>
      <c r="TN5" s="1"/>
      <c r="TO5" s="1"/>
      <c r="TP5" s="1"/>
      <c r="TQ5" s="1"/>
      <c r="TR5" s="1"/>
      <c r="TS5" s="1"/>
      <c r="TT5" s="1"/>
      <c r="TU5" s="1"/>
      <c r="TV5" s="1"/>
      <c r="TW5" s="1"/>
      <c r="TX5" s="1"/>
      <c r="TY5" s="1"/>
      <c r="TZ5" s="1"/>
      <c r="UA5" s="1"/>
      <c r="UB5" s="1"/>
      <c r="UC5" s="1"/>
      <c r="UD5" s="1"/>
      <c r="UE5" s="1"/>
      <c r="UF5" s="1"/>
      <c r="UG5" s="1"/>
      <c r="UH5" s="1"/>
      <c r="UI5" s="1"/>
      <c r="UJ5" s="1"/>
      <c r="UK5" s="1"/>
      <c r="UL5" s="1"/>
      <c r="UM5" s="1"/>
      <c r="UN5" s="1"/>
      <c r="UO5" s="1"/>
      <c r="UP5" s="1"/>
      <c r="UQ5" s="1"/>
      <c r="UR5" s="1"/>
      <c r="US5" s="1"/>
      <c r="UT5" s="1"/>
      <c r="UU5" s="1"/>
      <c r="UV5" s="1"/>
      <c r="UW5" s="1"/>
      <c r="UX5" s="1"/>
      <c r="UY5" s="1"/>
      <c r="UZ5" s="1"/>
      <c r="VA5" s="1"/>
      <c r="VB5" s="1"/>
      <c r="VC5" s="1"/>
      <c r="VD5" s="1"/>
      <c r="VE5" s="1"/>
      <c r="VF5" s="1"/>
      <c r="VG5" s="1"/>
      <c r="VH5" s="1"/>
      <c r="VI5" s="1"/>
      <c r="VJ5" s="1"/>
      <c r="VK5" s="1"/>
      <c r="VL5" s="1"/>
      <c r="VM5" s="1"/>
      <c r="VN5" s="1"/>
      <c r="VO5" s="1"/>
      <c r="VP5" s="1"/>
      <c r="VQ5" s="1"/>
      <c r="VR5" s="1"/>
      <c r="VS5" s="1"/>
      <c r="VT5" s="1"/>
      <c r="VU5" s="1"/>
      <c r="VV5" s="1"/>
      <c r="VW5" s="1"/>
      <c r="VX5" s="1"/>
      <c r="VY5" s="1"/>
      <c r="VZ5" s="1"/>
      <c r="WA5" s="1"/>
      <c r="WB5" s="1"/>
      <c r="WC5" s="1"/>
      <c r="WD5" s="1"/>
      <c r="WE5" s="1"/>
      <c r="WF5" s="1"/>
      <c r="WG5" s="1"/>
      <c r="WH5" s="1"/>
      <c r="WI5" s="1"/>
      <c r="WJ5" s="1"/>
      <c r="WK5" s="1"/>
      <c r="WL5" s="1"/>
      <c r="WM5" s="1"/>
      <c r="WN5" s="1"/>
      <c r="WO5" s="1"/>
      <c r="WP5" s="1"/>
      <c r="WQ5" s="1"/>
      <c r="WR5" s="1"/>
      <c r="WS5" s="1"/>
      <c r="WT5" s="1"/>
      <c r="WU5" s="1"/>
      <c r="WV5" s="1"/>
      <c r="WW5" s="1"/>
      <c r="WX5" s="1"/>
      <c r="WY5" s="1"/>
      <c r="WZ5" s="1"/>
      <c r="XA5" s="1"/>
      <c r="XB5" s="1"/>
      <c r="XC5" s="1"/>
      <c r="XD5" s="1"/>
      <c r="XE5" s="1"/>
      <c r="XF5" s="1"/>
      <c r="XG5" s="1"/>
      <c r="XH5" s="1"/>
      <c r="XI5" s="1"/>
      <c r="XJ5" s="1"/>
      <c r="XK5" s="1"/>
      <c r="XL5" s="1"/>
      <c r="XM5" s="1"/>
      <c r="XN5" s="1"/>
      <c r="XO5" s="1"/>
      <c r="XP5" s="1"/>
      <c r="XQ5" s="1"/>
      <c r="XR5" s="1"/>
      <c r="XS5" s="1"/>
      <c r="XT5" s="1"/>
      <c r="XU5" s="1"/>
      <c r="XV5" s="1"/>
      <c r="XW5" s="1"/>
      <c r="XX5" s="1"/>
      <c r="XY5" s="1"/>
      <c r="XZ5" s="1"/>
      <c r="YA5" s="1"/>
      <c r="YB5" s="1"/>
      <c r="YC5" s="1"/>
      <c r="YD5" s="1"/>
      <c r="YE5" s="1"/>
      <c r="YF5" s="1"/>
      <c r="YG5" s="1"/>
      <c r="YH5" s="1"/>
      <c r="YI5" s="1"/>
      <c r="YJ5" s="1"/>
      <c r="YK5" s="1"/>
      <c r="YL5" s="1"/>
      <c r="YM5" s="1"/>
      <c r="YN5" s="1"/>
      <c r="YO5" s="1"/>
      <c r="YP5" s="1"/>
      <c r="YQ5" s="1"/>
      <c r="YR5" s="1"/>
      <c r="YS5" s="1"/>
      <c r="YT5" s="1"/>
      <c r="YU5" s="1"/>
      <c r="YV5" s="1"/>
      <c r="YW5" s="1"/>
      <c r="YX5" s="1"/>
      <c r="YY5" s="1"/>
      <c r="YZ5" s="1"/>
      <c r="ZA5" s="1"/>
      <c r="ZB5" s="1"/>
      <c r="ZC5" s="1"/>
      <c r="ZD5" s="1"/>
      <c r="ZE5" s="1"/>
      <c r="ZF5" s="1"/>
      <c r="ZG5" s="1"/>
      <c r="ZH5" s="1"/>
      <c r="ZI5" s="1"/>
      <c r="ZJ5" s="1"/>
      <c r="ZK5" s="1"/>
      <c r="ZL5" s="1"/>
      <c r="ZM5" s="1"/>
      <c r="ZN5" s="1"/>
      <c r="ZO5" s="1"/>
      <c r="ZP5" s="1"/>
      <c r="ZQ5" s="1"/>
      <c r="ZR5" s="1"/>
      <c r="ZS5" s="1"/>
      <c r="ZT5" s="1"/>
      <c r="ZU5" s="1"/>
      <c r="ZV5" s="1"/>
      <c r="ZW5" s="1"/>
      <c r="ZX5" s="1"/>
      <c r="ZY5" s="1"/>
      <c r="ZZ5" s="1"/>
      <c r="AAA5" s="1"/>
      <c r="AAB5" s="1"/>
      <c r="AAC5" s="1"/>
      <c r="AAD5" s="1"/>
      <c r="AAE5" s="1"/>
      <c r="AAF5" s="1"/>
      <c r="AAG5" s="1"/>
      <c r="AAH5" s="1"/>
      <c r="AAI5" s="1"/>
      <c r="AAJ5" s="1"/>
      <c r="AAK5" s="1"/>
      <c r="AAL5" s="66"/>
    </row>
    <row r="6" spans="1:714" ht="26.25" customHeight="1">
      <c r="A6" s="395" t="s">
        <v>427</v>
      </c>
      <c r="B6" s="391"/>
      <c r="C6" s="67" t="s">
        <v>13</v>
      </c>
      <c r="D6" s="67" t="s">
        <v>210</v>
      </c>
      <c r="E6" s="384" t="s">
        <v>32</v>
      </c>
      <c r="F6" s="385"/>
      <c r="G6" s="385"/>
      <c r="H6" s="385"/>
      <c r="I6" s="385"/>
      <c r="J6" s="385"/>
      <c r="K6" s="385"/>
      <c r="L6" s="385"/>
      <c r="M6" s="385"/>
      <c r="N6" s="385"/>
      <c r="O6" s="385"/>
      <c r="P6" s="385"/>
      <c r="Q6" s="385"/>
      <c r="R6" s="385"/>
      <c r="S6" s="385"/>
      <c r="T6" s="385"/>
      <c r="U6" s="385"/>
      <c r="V6" s="385"/>
      <c r="W6" s="391"/>
      <c r="X6" s="384" t="s">
        <v>33</v>
      </c>
      <c r="Y6" s="385"/>
      <c r="Z6" s="385"/>
      <c r="AA6" s="386"/>
      <c r="AB6" s="6"/>
      <c r="AC6" s="6"/>
      <c r="AD6" s="6"/>
      <c r="AE6" s="6"/>
      <c r="AF6" s="6"/>
      <c r="AG6" s="6"/>
      <c r="AH6" s="6"/>
      <c r="AI6" s="6"/>
      <c r="AJ6" s="6"/>
      <c r="AK6" s="6"/>
      <c r="AL6" s="6"/>
      <c r="AM6" s="6"/>
      <c r="AN6" s="6"/>
      <c r="AO6" s="1"/>
      <c r="AP6" s="37"/>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c r="IW6" s="1"/>
      <c r="IX6" s="1"/>
      <c r="IY6" s="1"/>
      <c r="IZ6" s="1"/>
      <c r="JA6" s="1"/>
      <c r="JB6" s="1"/>
      <c r="JC6" s="1"/>
      <c r="JD6" s="1"/>
      <c r="JE6" s="1"/>
      <c r="JF6" s="1"/>
      <c r="JG6" s="1"/>
      <c r="JH6" s="1"/>
      <c r="JI6" s="1"/>
      <c r="JJ6" s="1"/>
      <c r="JK6" s="1"/>
      <c r="JL6" s="1"/>
      <c r="JM6" s="1"/>
      <c r="JN6" s="1"/>
      <c r="JO6" s="1"/>
      <c r="JP6" s="1"/>
      <c r="JQ6" s="1"/>
      <c r="JR6" s="1"/>
      <c r="JS6" s="1"/>
      <c r="JT6" s="1"/>
      <c r="JU6" s="1"/>
      <c r="JV6" s="1"/>
      <c r="JW6" s="1"/>
      <c r="JX6" s="1"/>
      <c r="JY6" s="1"/>
      <c r="JZ6" s="1"/>
      <c r="KA6" s="1"/>
      <c r="KB6" s="1"/>
      <c r="KC6" s="1"/>
      <c r="KD6" s="1"/>
      <c r="KE6" s="1"/>
      <c r="KF6" s="1"/>
      <c r="KG6" s="1"/>
      <c r="KH6" s="1"/>
      <c r="KI6" s="1"/>
      <c r="KJ6" s="1"/>
      <c r="KK6" s="1"/>
      <c r="KL6" s="1"/>
      <c r="KM6" s="1"/>
      <c r="KN6" s="1"/>
      <c r="KO6" s="1"/>
      <c r="KP6" s="1"/>
      <c r="KQ6" s="1"/>
      <c r="KR6" s="1"/>
      <c r="KS6" s="1"/>
      <c r="KT6" s="1"/>
      <c r="KU6" s="1"/>
      <c r="KV6" s="1"/>
      <c r="KW6" s="1"/>
      <c r="KX6" s="1"/>
      <c r="KY6" s="1"/>
      <c r="KZ6" s="1"/>
      <c r="LA6" s="1"/>
      <c r="LB6" s="1"/>
      <c r="LC6" s="1"/>
      <c r="LD6" s="1"/>
      <c r="LE6" s="1"/>
      <c r="LF6" s="1"/>
      <c r="LG6" s="1"/>
      <c r="LH6" s="1"/>
      <c r="LI6" s="1"/>
      <c r="LJ6" s="1"/>
      <c r="LK6" s="1"/>
      <c r="LL6" s="1"/>
      <c r="LM6" s="1"/>
      <c r="LN6" s="1"/>
      <c r="LO6" s="1"/>
      <c r="LP6" s="1"/>
      <c r="LQ6" s="1"/>
      <c r="LR6" s="1"/>
      <c r="LS6" s="1"/>
      <c r="LT6" s="1"/>
      <c r="LU6" s="1"/>
      <c r="LV6" s="1"/>
      <c r="LW6" s="1"/>
      <c r="LX6" s="1"/>
      <c r="LY6" s="1"/>
      <c r="LZ6" s="1"/>
      <c r="MA6" s="1"/>
      <c r="MB6" s="1"/>
      <c r="MC6" s="1"/>
      <c r="MD6" s="1"/>
      <c r="ME6" s="1"/>
      <c r="MF6" s="1"/>
      <c r="MG6" s="1"/>
      <c r="MH6" s="1"/>
      <c r="MI6" s="1"/>
      <c r="MJ6" s="1"/>
      <c r="MK6" s="1"/>
      <c r="ML6" s="1"/>
      <c r="MM6" s="1"/>
      <c r="MN6" s="1"/>
      <c r="MO6" s="1"/>
      <c r="MP6" s="1"/>
      <c r="MQ6" s="1"/>
      <c r="MR6" s="1"/>
      <c r="MS6" s="1"/>
      <c r="MT6" s="1"/>
      <c r="MU6" s="1"/>
      <c r="MV6" s="1"/>
      <c r="MW6" s="1"/>
      <c r="MX6" s="1"/>
      <c r="MY6" s="1"/>
      <c r="MZ6" s="1"/>
      <c r="NA6" s="1"/>
      <c r="NB6" s="1"/>
      <c r="NC6" s="1"/>
      <c r="ND6" s="1"/>
      <c r="NE6" s="1"/>
      <c r="NF6" s="1"/>
      <c r="NG6" s="1"/>
      <c r="NH6" s="1"/>
      <c r="NI6" s="1"/>
      <c r="NJ6" s="1"/>
      <c r="NK6" s="1"/>
      <c r="NL6" s="1"/>
      <c r="NM6" s="1"/>
      <c r="NN6" s="1"/>
      <c r="NO6" s="1"/>
      <c r="NP6" s="1"/>
      <c r="NQ6" s="1"/>
      <c r="NR6" s="1"/>
      <c r="NS6" s="1"/>
      <c r="NT6" s="1"/>
      <c r="NU6" s="1"/>
      <c r="NV6" s="1"/>
      <c r="NW6" s="1"/>
      <c r="NX6" s="1"/>
      <c r="NY6" s="1"/>
      <c r="NZ6" s="1"/>
      <c r="OA6" s="1"/>
      <c r="OB6" s="1"/>
      <c r="OC6" s="1"/>
      <c r="OD6" s="1"/>
      <c r="OE6" s="1"/>
      <c r="OF6" s="1"/>
      <c r="OG6" s="1"/>
      <c r="OH6" s="1"/>
      <c r="OI6" s="1"/>
      <c r="OJ6" s="1"/>
      <c r="OK6" s="1"/>
      <c r="OL6" s="1"/>
      <c r="OM6" s="1"/>
      <c r="ON6" s="1"/>
      <c r="OO6" s="1"/>
      <c r="OP6" s="1"/>
      <c r="OQ6" s="1"/>
      <c r="OR6" s="1"/>
      <c r="OS6" s="1"/>
      <c r="OT6" s="1"/>
      <c r="OU6" s="1"/>
      <c r="OV6" s="1"/>
      <c r="OW6" s="1"/>
      <c r="OX6" s="1"/>
      <c r="OY6" s="1"/>
      <c r="OZ6" s="1"/>
      <c r="PA6" s="1"/>
      <c r="PB6" s="1"/>
      <c r="PC6" s="1"/>
      <c r="PD6" s="1"/>
      <c r="PE6" s="1"/>
      <c r="PF6" s="1"/>
      <c r="PG6" s="1"/>
      <c r="PH6" s="1"/>
      <c r="PI6" s="1"/>
      <c r="PJ6" s="1"/>
      <c r="PK6" s="1"/>
      <c r="PL6" s="1"/>
      <c r="PM6" s="1"/>
      <c r="PN6" s="1"/>
      <c r="PO6" s="1"/>
      <c r="PP6" s="1"/>
      <c r="PQ6" s="1"/>
      <c r="PR6" s="1"/>
      <c r="PS6" s="1"/>
      <c r="PT6" s="1"/>
      <c r="PU6" s="1"/>
      <c r="PV6" s="1"/>
      <c r="PW6" s="1"/>
      <c r="PX6" s="1"/>
      <c r="PY6" s="1"/>
      <c r="PZ6" s="1"/>
      <c r="QA6" s="1"/>
      <c r="QB6" s="1"/>
      <c r="QC6" s="1"/>
      <c r="QD6" s="1"/>
      <c r="QE6" s="1"/>
      <c r="QF6" s="1"/>
      <c r="QG6" s="1"/>
      <c r="QH6" s="1"/>
      <c r="QI6" s="1"/>
      <c r="QJ6" s="1"/>
      <c r="QK6" s="1"/>
      <c r="QL6" s="1"/>
      <c r="QM6" s="1"/>
      <c r="QN6" s="1"/>
      <c r="QO6" s="1"/>
      <c r="QP6" s="1"/>
      <c r="QQ6" s="1"/>
      <c r="QR6" s="1"/>
      <c r="QS6" s="1"/>
      <c r="QT6" s="1"/>
      <c r="QU6" s="1"/>
      <c r="QV6" s="1"/>
      <c r="QW6" s="1"/>
      <c r="QX6" s="1"/>
      <c r="QY6" s="1"/>
      <c r="QZ6" s="1"/>
      <c r="RA6" s="1"/>
      <c r="RB6" s="1"/>
      <c r="RC6" s="1"/>
      <c r="RD6" s="1"/>
      <c r="RE6" s="1"/>
      <c r="RF6" s="1"/>
      <c r="RG6" s="1"/>
      <c r="RH6" s="1"/>
      <c r="RI6" s="1"/>
      <c r="RJ6" s="1"/>
      <c r="RK6" s="1"/>
      <c r="RL6" s="1"/>
      <c r="RM6" s="1"/>
      <c r="RN6" s="1"/>
      <c r="RO6" s="1"/>
      <c r="RP6" s="1"/>
      <c r="RQ6" s="1"/>
      <c r="RR6" s="1"/>
      <c r="RS6" s="1"/>
      <c r="RT6" s="1"/>
      <c r="RU6" s="1"/>
      <c r="RV6" s="1"/>
      <c r="RW6" s="1"/>
      <c r="RX6" s="1"/>
      <c r="RY6" s="1"/>
      <c r="RZ6" s="1"/>
      <c r="SA6" s="1"/>
      <c r="SB6" s="1"/>
      <c r="SC6" s="1"/>
      <c r="SD6" s="1"/>
      <c r="SE6" s="1"/>
      <c r="SF6" s="1"/>
      <c r="SG6" s="1"/>
      <c r="SH6" s="1"/>
      <c r="SI6" s="1"/>
      <c r="SJ6" s="1"/>
      <c r="SK6" s="1"/>
      <c r="SL6" s="1"/>
      <c r="SM6" s="1"/>
      <c r="SN6" s="1"/>
      <c r="SO6" s="1"/>
      <c r="SP6" s="1"/>
      <c r="SQ6" s="1"/>
      <c r="SR6" s="1"/>
      <c r="SS6" s="1"/>
      <c r="ST6" s="1"/>
      <c r="SU6" s="1"/>
      <c r="SV6" s="1"/>
      <c r="SW6" s="1"/>
      <c r="SX6" s="1"/>
      <c r="SY6" s="1"/>
      <c r="SZ6" s="1"/>
      <c r="TA6" s="1"/>
      <c r="TB6" s="1"/>
      <c r="TC6" s="1"/>
      <c r="TD6" s="1"/>
      <c r="TE6" s="1"/>
      <c r="TF6" s="1"/>
      <c r="TG6" s="1"/>
      <c r="TH6" s="1"/>
      <c r="TI6" s="1"/>
      <c r="TJ6" s="1"/>
      <c r="TK6" s="1"/>
      <c r="TL6" s="1"/>
      <c r="TM6" s="1"/>
      <c r="TN6" s="1"/>
      <c r="TO6" s="1"/>
      <c r="TP6" s="1"/>
      <c r="TQ6" s="1"/>
      <c r="TR6" s="1"/>
      <c r="TS6" s="1"/>
      <c r="TT6" s="1"/>
      <c r="TU6" s="1"/>
      <c r="TV6" s="1"/>
      <c r="TW6" s="1"/>
      <c r="TX6" s="1"/>
      <c r="TY6" s="1"/>
      <c r="TZ6" s="1"/>
      <c r="UA6" s="1"/>
      <c r="UB6" s="1"/>
      <c r="UC6" s="1"/>
      <c r="UD6" s="1"/>
      <c r="UE6" s="1"/>
      <c r="UF6" s="1"/>
      <c r="UG6" s="1"/>
      <c r="UH6" s="1"/>
      <c r="UI6" s="1"/>
      <c r="UJ6" s="1"/>
      <c r="UK6" s="1"/>
      <c r="UL6" s="1"/>
      <c r="UM6" s="1"/>
      <c r="UN6" s="1"/>
      <c r="UO6" s="1"/>
      <c r="UP6" s="1"/>
      <c r="UQ6" s="1"/>
      <c r="UR6" s="1"/>
      <c r="US6" s="1"/>
      <c r="UT6" s="1"/>
      <c r="UU6" s="1"/>
      <c r="UV6" s="1"/>
      <c r="UW6" s="1"/>
      <c r="UX6" s="1"/>
      <c r="UY6" s="1"/>
      <c r="UZ6" s="1"/>
      <c r="VA6" s="1"/>
      <c r="VB6" s="1"/>
      <c r="VC6" s="1"/>
      <c r="VD6" s="1"/>
      <c r="VE6" s="1"/>
      <c r="VF6" s="1"/>
      <c r="VG6" s="1"/>
      <c r="VH6" s="1"/>
      <c r="VI6" s="1"/>
      <c r="VJ6" s="1"/>
      <c r="VK6" s="1"/>
      <c r="VL6" s="1"/>
      <c r="VM6" s="1"/>
      <c r="VN6" s="1"/>
      <c r="VO6" s="1"/>
      <c r="VP6" s="1"/>
      <c r="VQ6" s="1"/>
      <c r="VR6" s="1"/>
      <c r="VS6" s="1"/>
      <c r="VT6" s="1"/>
      <c r="VU6" s="1"/>
      <c r="VV6" s="1"/>
      <c r="VW6" s="1"/>
      <c r="VX6" s="1"/>
      <c r="VY6" s="1"/>
      <c r="VZ6" s="1"/>
      <c r="WA6" s="1"/>
      <c r="WB6" s="1"/>
      <c r="WC6" s="1"/>
      <c r="WD6" s="1"/>
      <c r="WE6" s="1"/>
      <c r="WF6" s="1"/>
      <c r="WG6" s="1"/>
      <c r="WH6" s="1"/>
      <c r="WI6" s="1"/>
      <c r="WJ6" s="1"/>
      <c r="WK6" s="1"/>
      <c r="WL6" s="1"/>
      <c r="WM6" s="1"/>
      <c r="WN6" s="1"/>
      <c r="WO6" s="1"/>
      <c r="WP6" s="1"/>
      <c r="WQ6" s="1"/>
      <c r="WR6" s="1"/>
      <c r="WS6" s="1"/>
      <c r="WT6" s="1"/>
      <c r="WU6" s="1"/>
      <c r="WV6" s="1"/>
      <c r="WW6" s="1"/>
      <c r="WX6" s="1"/>
      <c r="WY6" s="1"/>
      <c r="WZ6" s="1"/>
      <c r="XA6" s="1"/>
      <c r="XB6" s="1"/>
      <c r="XC6" s="1"/>
      <c r="XD6" s="1"/>
      <c r="XE6" s="1"/>
      <c r="XF6" s="1"/>
      <c r="XG6" s="1"/>
      <c r="XH6" s="1"/>
      <c r="XI6" s="1"/>
      <c r="XJ6" s="1"/>
      <c r="XK6" s="1"/>
      <c r="XL6" s="1"/>
      <c r="XM6" s="1"/>
      <c r="XN6" s="1"/>
      <c r="XO6" s="1"/>
      <c r="XP6" s="1"/>
      <c r="XQ6" s="1"/>
      <c r="XR6" s="1"/>
      <c r="XS6" s="1"/>
      <c r="XT6" s="1"/>
      <c r="XU6" s="1"/>
      <c r="XV6" s="1"/>
      <c r="XW6" s="1"/>
      <c r="XX6" s="1"/>
      <c r="XY6" s="1"/>
      <c r="XZ6" s="1"/>
      <c r="YA6" s="1"/>
      <c r="YB6" s="1"/>
      <c r="YC6" s="1"/>
      <c r="YD6" s="1"/>
      <c r="YE6" s="1"/>
      <c r="YF6" s="1"/>
      <c r="YG6" s="1"/>
      <c r="YH6" s="1"/>
      <c r="YI6" s="1"/>
      <c r="YJ6" s="1"/>
      <c r="YK6" s="1"/>
      <c r="YL6" s="1"/>
      <c r="YM6" s="1"/>
      <c r="YN6" s="1"/>
      <c r="YO6" s="1"/>
      <c r="YP6" s="1"/>
      <c r="YQ6" s="1"/>
      <c r="YR6" s="1"/>
      <c r="YS6" s="1"/>
      <c r="YT6" s="1"/>
      <c r="YU6" s="1"/>
      <c r="YV6" s="1"/>
      <c r="YW6" s="1"/>
      <c r="YX6" s="1"/>
      <c r="YY6" s="1"/>
      <c r="YZ6" s="1"/>
      <c r="ZA6" s="1"/>
      <c r="ZB6" s="1"/>
      <c r="ZC6" s="1"/>
      <c r="ZD6" s="1"/>
      <c r="ZE6" s="1"/>
      <c r="ZF6" s="1"/>
      <c r="ZG6" s="1"/>
      <c r="ZH6" s="1"/>
      <c r="ZI6" s="1"/>
      <c r="ZJ6" s="1"/>
      <c r="ZK6" s="1"/>
      <c r="ZL6" s="1"/>
      <c r="ZM6" s="1"/>
      <c r="ZN6" s="1"/>
      <c r="ZO6" s="1"/>
      <c r="ZP6" s="1"/>
      <c r="ZQ6" s="1"/>
      <c r="ZR6" s="1"/>
      <c r="ZS6" s="1"/>
      <c r="ZT6" s="1"/>
      <c r="ZU6" s="1"/>
      <c r="ZV6" s="1"/>
      <c r="ZW6" s="1"/>
      <c r="ZX6" s="1"/>
      <c r="ZY6" s="1"/>
      <c r="ZZ6" s="1"/>
      <c r="AAA6" s="1"/>
      <c r="AAB6" s="1"/>
      <c r="AAC6" s="1"/>
      <c r="AAD6" s="1"/>
      <c r="AAE6" s="1"/>
      <c r="AAF6" s="1"/>
      <c r="AAG6" s="1"/>
      <c r="AAH6" s="1"/>
      <c r="AAI6" s="1"/>
      <c r="AAJ6" s="1"/>
      <c r="AAK6" s="1"/>
      <c r="AAL6" s="66"/>
    </row>
    <row r="7" spans="1:714" ht="45.75" customHeight="1">
      <c r="A7" s="393"/>
      <c r="B7" s="392"/>
      <c r="C7" s="68"/>
      <c r="D7" s="69"/>
      <c r="E7" s="442"/>
      <c r="F7" s="388"/>
      <c r="G7" s="388"/>
      <c r="H7" s="388"/>
      <c r="I7" s="388"/>
      <c r="J7" s="388"/>
      <c r="K7" s="388"/>
      <c r="L7" s="388"/>
      <c r="M7" s="388"/>
      <c r="N7" s="388"/>
      <c r="O7" s="388"/>
      <c r="P7" s="388"/>
      <c r="Q7" s="388"/>
      <c r="R7" s="388"/>
      <c r="S7" s="388"/>
      <c r="T7" s="388"/>
      <c r="U7" s="388"/>
      <c r="V7" s="388"/>
      <c r="W7" s="392"/>
      <c r="X7" s="387"/>
      <c r="Y7" s="388"/>
      <c r="Z7" s="388"/>
      <c r="AA7" s="389"/>
      <c r="AB7" s="6"/>
      <c r="AC7" s="6"/>
      <c r="AD7" s="6"/>
      <c r="AE7" s="6"/>
      <c r="AF7" s="6"/>
      <c r="AG7" s="6"/>
      <c r="AH7" s="6"/>
      <c r="AI7" s="6"/>
      <c r="AJ7" s="6"/>
      <c r="AK7" s="6"/>
      <c r="AL7" s="6"/>
      <c r="AM7" s="6"/>
      <c r="AN7" s="6"/>
      <c r="AO7" s="1"/>
      <c r="AP7" s="37"/>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c r="IW7" s="1"/>
      <c r="IX7" s="1"/>
      <c r="IY7" s="1"/>
      <c r="IZ7" s="1"/>
      <c r="JA7" s="1"/>
      <c r="JB7" s="1"/>
      <c r="JC7" s="1"/>
      <c r="JD7" s="1"/>
      <c r="JE7" s="1"/>
      <c r="JF7" s="1"/>
      <c r="JG7" s="1"/>
      <c r="JH7" s="1"/>
      <c r="JI7" s="1"/>
      <c r="JJ7" s="1"/>
      <c r="JK7" s="1"/>
      <c r="JL7" s="1"/>
      <c r="JM7" s="1"/>
      <c r="JN7" s="1"/>
      <c r="JO7" s="1"/>
      <c r="JP7" s="1"/>
      <c r="JQ7" s="1"/>
      <c r="JR7" s="1"/>
      <c r="JS7" s="1"/>
      <c r="JT7" s="1"/>
      <c r="JU7" s="1"/>
      <c r="JV7" s="1"/>
      <c r="JW7" s="1"/>
      <c r="JX7" s="1"/>
      <c r="JY7" s="1"/>
      <c r="JZ7" s="1"/>
      <c r="KA7" s="1"/>
      <c r="KB7" s="1"/>
      <c r="KC7" s="1"/>
      <c r="KD7" s="1"/>
      <c r="KE7" s="1"/>
      <c r="KF7" s="1"/>
      <c r="KG7" s="1"/>
      <c r="KH7" s="1"/>
      <c r="KI7" s="1"/>
      <c r="KJ7" s="1"/>
      <c r="KK7" s="1"/>
      <c r="KL7" s="1"/>
      <c r="KM7" s="1"/>
      <c r="KN7" s="1"/>
      <c r="KO7" s="1"/>
      <c r="KP7" s="1"/>
      <c r="KQ7" s="1"/>
      <c r="KR7" s="1"/>
      <c r="KS7" s="1"/>
      <c r="KT7" s="1"/>
      <c r="KU7" s="1"/>
      <c r="KV7" s="1"/>
      <c r="KW7" s="1"/>
      <c r="KX7" s="1"/>
      <c r="KY7" s="1"/>
      <c r="KZ7" s="1"/>
      <c r="LA7" s="1"/>
      <c r="LB7" s="1"/>
      <c r="LC7" s="1"/>
      <c r="LD7" s="1"/>
      <c r="LE7" s="1"/>
      <c r="LF7" s="1"/>
      <c r="LG7" s="1"/>
      <c r="LH7" s="1"/>
      <c r="LI7" s="1"/>
      <c r="LJ7" s="1"/>
      <c r="LK7" s="1"/>
      <c r="LL7" s="1"/>
      <c r="LM7" s="1"/>
      <c r="LN7" s="1"/>
      <c r="LO7" s="1"/>
      <c r="LP7" s="1"/>
      <c r="LQ7" s="1"/>
      <c r="LR7" s="1"/>
      <c r="LS7" s="1"/>
      <c r="LT7" s="1"/>
      <c r="LU7" s="1"/>
      <c r="LV7" s="1"/>
      <c r="LW7" s="1"/>
      <c r="LX7" s="1"/>
      <c r="LY7" s="1"/>
      <c r="LZ7" s="1"/>
      <c r="MA7" s="1"/>
      <c r="MB7" s="1"/>
      <c r="MC7" s="1"/>
      <c r="MD7" s="1"/>
      <c r="ME7" s="1"/>
      <c r="MF7" s="1"/>
      <c r="MG7" s="1"/>
      <c r="MH7" s="1"/>
      <c r="MI7" s="1"/>
      <c r="MJ7" s="1"/>
      <c r="MK7" s="1"/>
      <c r="ML7" s="1"/>
      <c r="MM7" s="1"/>
      <c r="MN7" s="1"/>
      <c r="MO7" s="1"/>
      <c r="MP7" s="1"/>
      <c r="MQ7" s="1"/>
      <c r="MR7" s="1"/>
      <c r="MS7" s="1"/>
      <c r="MT7" s="1"/>
      <c r="MU7" s="1"/>
      <c r="MV7" s="1"/>
      <c r="MW7" s="1"/>
      <c r="MX7" s="1"/>
      <c r="MY7" s="1"/>
      <c r="MZ7" s="1"/>
      <c r="NA7" s="1"/>
      <c r="NB7" s="1"/>
      <c r="NC7" s="1"/>
      <c r="ND7" s="1"/>
      <c r="NE7" s="1"/>
      <c r="NF7" s="1"/>
      <c r="NG7" s="1"/>
      <c r="NH7" s="1"/>
      <c r="NI7" s="1"/>
      <c r="NJ7" s="1"/>
      <c r="NK7" s="1"/>
      <c r="NL7" s="1"/>
      <c r="NM7" s="1"/>
      <c r="NN7" s="1"/>
      <c r="NO7" s="1"/>
      <c r="NP7" s="1"/>
      <c r="NQ7" s="1"/>
      <c r="NR7" s="1"/>
      <c r="NS7" s="1"/>
      <c r="NT7" s="1"/>
      <c r="NU7" s="1"/>
      <c r="NV7" s="1"/>
      <c r="NW7" s="1"/>
      <c r="NX7" s="1"/>
      <c r="NY7" s="1"/>
      <c r="NZ7" s="1"/>
      <c r="OA7" s="1"/>
      <c r="OB7" s="1"/>
      <c r="OC7" s="1"/>
      <c r="OD7" s="1"/>
      <c r="OE7" s="1"/>
      <c r="OF7" s="1"/>
      <c r="OG7" s="1"/>
      <c r="OH7" s="1"/>
      <c r="OI7" s="1"/>
      <c r="OJ7" s="1"/>
      <c r="OK7" s="1"/>
      <c r="OL7" s="1"/>
      <c r="OM7" s="1"/>
      <c r="ON7" s="1"/>
      <c r="OO7" s="1"/>
      <c r="OP7" s="1"/>
      <c r="OQ7" s="1"/>
      <c r="OR7" s="1"/>
      <c r="OS7" s="1"/>
      <c r="OT7" s="1"/>
      <c r="OU7" s="1"/>
      <c r="OV7" s="1"/>
      <c r="OW7" s="1"/>
      <c r="OX7" s="1"/>
      <c r="OY7" s="1"/>
      <c r="OZ7" s="1"/>
      <c r="PA7" s="1"/>
      <c r="PB7" s="1"/>
      <c r="PC7" s="1"/>
      <c r="PD7" s="1"/>
      <c r="PE7" s="1"/>
      <c r="PF7" s="1"/>
      <c r="PG7" s="1"/>
      <c r="PH7" s="1"/>
      <c r="PI7" s="1"/>
      <c r="PJ7" s="1"/>
      <c r="PK7" s="1"/>
      <c r="PL7" s="1"/>
      <c r="PM7" s="1"/>
      <c r="PN7" s="1"/>
      <c r="PO7" s="1"/>
      <c r="PP7" s="1"/>
      <c r="PQ7" s="1"/>
      <c r="PR7" s="1"/>
      <c r="PS7" s="1"/>
      <c r="PT7" s="1"/>
      <c r="PU7" s="1"/>
      <c r="PV7" s="1"/>
      <c r="PW7" s="1"/>
      <c r="PX7" s="1"/>
      <c r="PY7" s="1"/>
      <c r="PZ7" s="1"/>
      <c r="QA7" s="1"/>
      <c r="QB7" s="1"/>
      <c r="QC7" s="1"/>
      <c r="QD7" s="1"/>
      <c r="QE7" s="1"/>
      <c r="QF7" s="1"/>
      <c r="QG7" s="1"/>
      <c r="QH7" s="1"/>
      <c r="QI7" s="1"/>
      <c r="QJ7" s="1"/>
      <c r="QK7" s="1"/>
      <c r="QL7" s="1"/>
      <c r="QM7" s="1"/>
      <c r="QN7" s="1"/>
      <c r="QO7" s="1"/>
      <c r="QP7" s="1"/>
      <c r="QQ7" s="1"/>
      <c r="QR7" s="1"/>
      <c r="QS7" s="1"/>
      <c r="QT7" s="1"/>
      <c r="QU7" s="1"/>
      <c r="QV7" s="1"/>
      <c r="QW7" s="1"/>
      <c r="QX7" s="1"/>
      <c r="QY7" s="1"/>
      <c r="QZ7" s="1"/>
      <c r="RA7" s="1"/>
      <c r="RB7" s="1"/>
      <c r="RC7" s="1"/>
      <c r="RD7" s="1"/>
      <c r="RE7" s="1"/>
      <c r="RF7" s="1"/>
      <c r="RG7" s="1"/>
      <c r="RH7" s="1"/>
      <c r="RI7" s="1"/>
      <c r="RJ7" s="1"/>
      <c r="RK7" s="1"/>
      <c r="RL7" s="1"/>
      <c r="RM7" s="1"/>
      <c r="RN7" s="1"/>
      <c r="RO7" s="1"/>
      <c r="RP7" s="1"/>
      <c r="RQ7" s="1"/>
      <c r="RR7" s="1"/>
      <c r="RS7" s="1"/>
      <c r="RT7" s="1"/>
      <c r="RU7" s="1"/>
      <c r="RV7" s="1"/>
      <c r="RW7" s="1"/>
      <c r="RX7" s="1"/>
      <c r="RY7" s="1"/>
      <c r="RZ7" s="1"/>
      <c r="SA7" s="1"/>
      <c r="SB7" s="1"/>
      <c r="SC7" s="1"/>
      <c r="SD7" s="1"/>
      <c r="SE7" s="1"/>
      <c r="SF7" s="1"/>
      <c r="SG7" s="1"/>
      <c r="SH7" s="1"/>
      <c r="SI7" s="1"/>
      <c r="SJ7" s="1"/>
      <c r="SK7" s="1"/>
      <c r="SL7" s="1"/>
      <c r="SM7" s="1"/>
      <c r="SN7" s="1"/>
      <c r="SO7" s="1"/>
      <c r="SP7" s="1"/>
      <c r="SQ7" s="1"/>
      <c r="SR7" s="1"/>
      <c r="SS7" s="1"/>
      <c r="ST7" s="1"/>
      <c r="SU7" s="1"/>
      <c r="SV7" s="1"/>
      <c r="SW7" s="1"/>
      <c r="SX7" s="1"/>
      <c r="SY7" s="1"/>
      <c r="SZ7" s="1"/>
      <c r="TA7" s="1"/>
      <c r="TB7" s="1"/>
      <c r="TC7" s="1"/>
      <c r="TD7" s="1"/>
      <c r="TE7" s="1"/>
      <c r="TF7" s="1"/>
      <c r="TG7" s="1"/>
      <c r="TH7" s="1"/>
      <c r="TI7" s="1"/>
      <c r="TJ7" s="1"/>
      <c r="TK7" s="1"/>
      <c r="TL7" s="1"/>
      <c r="TM7" s="1"/>
      <c r="TN7" s="1"/>
      <c r="TO7" s="1"/>
      <c r="TP7" s="1"/>
      <c r="TQ7" s="1"/>
      <c r="TR7" s="1"/>
      <c r="TS7" s="1"/>
      <c r="TT7" s="1"/>
      <c r="TU7" s="1"/>
      <c r="TV7" s="1"/>
      <c r="TW7" s="1"/>
      <c r="TX7" s="1"/>
      <c r="TY7" s="1"/>
      <c r="TZ7" s="1"/>
      <c r="UA7" s="1"/>
      <c r="UB7" s="1"/>
      <c r="UC7" s="1"/>
      <c r="UD7" s="1"/>
      <c r="UE7" s="1"/>
      <c r="UF7" s="1"/>
      <c r="UG7" s="1"/>
      <c r="UH7" s="1"/>
      <c r="UI7" s="1"/>
      <c r="UJ7" s="1"/>
      <c r="UK7" s="1"/>
      <c r="UL7" s="1"/>
      <c r="UM7" s="1"/>
      <c r="UN7" s="1"/>
      <c r="UO7" s="1"/>
      <c r="UP7" s="1"/>
      <c r="UQ7" s="1"/>
      <c r="UR7" s="1"/>
      <c r="US7" s="1"/>
      <c r="UT7" s="1"/>
      <c r="UU7" s="1"/>
      <c r="UV7" s="1"/>
      <c r="UW7" s="1"/>
      <c r="UX7" s="1"/>
      <c r="UY7" s="1"/>
      <c r="UZ7" s="1"/>
      <c r="VA7" s="1"/>
      <c r="VB7" s="1"/>
      <c r="VC7" s="1"/>
      <c r="VD7" s="1"/>
      <c r="VE7" s="1"/>
      <c r="VF7" s="1"/>
      <c r="VG7" s="1"/>
      <c r="VH7" s="1"/>
      <c r="VI7" s="1"/>
      <c r="VJ7" s="1"/>
      <c r="VK7" s="1"/>
      <c r="VL7" s="1"/>
      <c r="VM7" s="1"/>
      <c r="VN7" s="1"/>
      <c r="VO7" s="1"/>
      <c r="VP7" s="1"/>
      <c r="VQ7" s="1"/>
      <c r="VR7" s="1"/>
      <c r="VS7" s="1"/>
      <c r="VT7" s="1"/>
      <c r="VU7" s="1"/>
      <c r="VV7" s="1"/>
      <c r="VW7" s="1"/>
      <c r="VX7" s="1"/>
      <c r="VY7" s="1"/>
      <c r="VZ7" s="1"/>
      <c r="WA7" s="1"/>
      <c r="WB7" s="1"/>
      <c r="WC7" s="1"/>
      <c r="WD7" s="1"/>
      <c r="WE7" s="1"/>
      <c r="WF7" s="1"/>
      <c r="WG7" s="1"/>
      <c r="WH7" s="1"/>
      <c r="WI7" s="1"/>
      <c r="WJ7" s="1"/>
      <c r="WK7" s="1"/>
      <c r="WL7" s="1"/>
      <c r="WM7" s="1"/>
      <c r="WN7" s="1"/>
      <c r="WO7" s="1"/>
      <c r="WP7" s="1"/>
      <c r="WQ7" s="1"/>
      <c r="WR7" s="1"/>
      <c r="WS7" s="1"/>
      <c r="WT7" s="1"/>
      <c r="WU7" s="1"/>
      <c r="WV7" s="1"/>
      <c r="WW7" s="1"/>
      <c r="WX7" s="1"/>
      <c r="WY7" s="1"/>
      <c r="WZ7" s="1"/>
      <c r="XA7" s="1"/>
      <c r="XB7" s="1"/>
      <c r="XC7" s="1"/>
      <c r="XD7" s="1"/>
      <c r="XE7" s="1"/>
      <c r="XF7" s="1"/>
      <c r="XG7" s="1"/>
      <c r="XH7" s="1"/>
      <c r="XI7" s="1"/>
      <c r="XJ7" s="1"/>
      <c r="XK7" s="1"/>
      <c r="XL7" s="1"/>
      <c r="XM7" s="1"/>
      <c r="XN7" s="1"/>
      <c r="XO7" s="1"/>
      <c r="XP7" s="1"/>
      <c r="XQ7" s="1"/>
      <c r="XR7" s="1"/>
      <c r="XS7" s="1"/>
      <c r="XT7" s="1"/>
      <c r="XU7" s="1"/>
      <c r="XV7" s="1"/>
      <c r="XW7" s="1"/>
      <c r="XX7" s="1"/>
      <c r="XY7" s="1"/>
      <c r="XZ7" s="1"/>
      <c r="YA7" s="1"/>
      <c r="YB7" s="1"/>
      <c r="YC7" s="1"/>
      <c r="YD7" s="1"/>
      <c r="YE7" s="1"/>
      <c r="YF7" s="1"/>
      <c r="YG7" s="1"/>
      <c r="YH7" s="1"/>
      <c r="YI7" s="1"/>
      <c r="YJ7" s="1"/>
      <c r="YK7" s="1"/>
      <c r="YL7" s="1"/>
      <c r="YM7" s="1"/>
      <c r="YN7" s="1"/>
      <c r="YO7" s="1"/>
      <c r="YP7" s="1"/>
      <c r="YQ7" s="1"/>
      <c r="YR7" s="1"/>
      <c r="YS7" s="1"/>
      <c r="YT7" s="1"/>
      <c r="YU7" s="1"/>
      <c r="YV7" s="1"/>
      <c r="YW7" s="1"/>
      <c r="YX7" s="1"/>
      <c r="YY7" s="1"/>
      <c r="YZ7" s="1"/>
      <c r="ZA7" s="1"/>
      <c r="ZB7" s="1"/>
      <c r="ZC7" s="1"/>
      <c r="ZD7" s="1"/>
      <c r="ZE7" s="1"/>
      <c r="ZF7" s="1"/>
      <c r="ZG7" s="1"/>
      <c r="ZH7" s="1"/>
      <c r="ZI7" s="1"/>
      <c r="ZJ7" s="1"/>
      <c r="ZK7" s="1"/>
      <c r="ZL7" s="1"/>
      <c r="ZM7" s="1"/>
      <c r="ZN7" s="1"/>
      <c r="ZO7" s="1"/>
      <c r="ZP7" s="1"/>
      <c r="ZQ7" s="1"/>
      <c r="ZR7" s="1"/>
      <c r="ZS7" s="1"/>
      <c r="ZT7" s="1"/>
      <c r="ZU7" s="1"/>
      <c r="ZV7" s="1"/>
      <c r="ZW7" s="1"/>
      <c r="ZX7" s="1"/>
      <c r="ZY7" s="1"/>
      <c r="ZZ7" s="1"/>
      <c r="AAA7" s="1"/>
      <c r="AAB7" s="1"/>
      <c r="AAC7" s="1"/>
      <c r="AAD7" s="1"/>
      <c r="AAE7" s="1"/>
      <c r="AAF7" s="1"/>
      <c r="AAG7" s="1"/>
      <c r="AAH7" s="1"/>
      <c r="AAI7" s="1"/>
      <c r="AAJ7" s="1"/>
      <c r="AAK7" s="1"/>
      <c r="AAL7" s="66"/>
    </row>
    <row r="8" spans="1:714" ht="4.5" customHeight="1">
      <c r="A8" s="53"/>
      <c r="B8" s="70"/>
      <c r="C8" s="70" t="s">
        <v>113</v>
      </c>
      <c r="D8" s="70"/>
      <c r="E8" s="70"/>
      <c r="F8" s="70"/>
      <c r="G8" s="70"/>
      <c r="H8" s="70"/>
      <c r="I8" s="70"/>
      <c r="J8" s="70"/>
      <c r="K8" s="70"/>
      <c r="L8" s="6"/>
      <c r="M8" s="6"/>
      <c r="N8" s="6"/>
      <c r="O8" s="6"/>
      <c r="P8" s="6"/>
      <c r="Q8" s="6"/>
      <c r="R8" s="6"/>
      <c r="S8" s="6"/>
      <c r="T8" s="6"/>
      <c r="U8" s="6"/>
      <c r="V8" s="6"/>
      <c r="W8" s="6"/>
      <c r="X8" s="6"/>
      <c r="Y8" s="6"/>
      <c r="Z8" s="6"/>
      <c r="AA8" s="6"/>
      <c r="AB8" s="6"/>
      <c r="AC8" s="6"/>
      <c r="AD8" s="6"/>
      <c r="AE8" s="6"/>
      <c r="AF8" s="6"/>
      <c r="AG8" s="6"/>
      <c r="AH8" s="6"/>
      <c r="AI8" s="6"/>
      <c r="AJ8" s="6"/>
      <c r="AK8" s="6"/>
      <c r="AL8" s="6"/>
      <c r="AM8" s="6"/>
      <c r="AN8" s="6"/>
      <c r="AO8" s="1"/>
      <c r="AP8" s="37"/>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c r="IW8" s="1"/>
      <c r="IX8" s="1"/>
      <c r="IY8" s="1"/>
      <c r="IZ8" s="1"/>
      <c r="JA8" s="1"/>
      <c r="JB8" s="1"/>
      <c r="JC8" s="1"/>
      <c r="JD8" s="1"/>
      <c r="JE8" s="1"/>
      <c r="JF8" s="1"/>
      <c r="JG8" s="1"/>
      <c r="JH8" s="1"/>
      <c r="JI8" s="1"/>
      <c r="JJ8" s="1"/>
      <c r="JK8" s="1"/>
      <c r="JL8" s="1"/>
      <c r="JM8" s="1"/>
      <c r="JN8" s="1"/>
      <c r="JO8" s="1"/>
      <c r="JP8" s="1"/>
      <c r="JQ8" s="1"/>
      <c r="JR8" s="1"/>
      <c r="JS8" s="1"/>
      <c r="JT8" s="1"/>
      <c r="JU8" s="1"/>
      <c r="JV8" s="1"/>
      <c r="JW8" s="1"/>
      <c r="JX8" s="1"/>
      <c r="JY8" s="1"/>
      <c r="JZ8" s="1"/>
      <c r="KA8" s="1"/>
      <c r="KB8" s="1"/>
      <c r="KC8" s="1"/>
      <c r="KD8" s="1"/>
      <c r="KE8" s="1"/>
      <c r="KF8" s="1"/>
      <c r="KG8" s="1"/>
      <c r="KH8" s="1"/>
      <c r="KI8" s="1"/>
      <c r="KJ8" s="1"/>
      <c r="KK8" s="1"/>
      <c r="KL8" s="1"/>
      <c r="KM8" s="1"/>
      <c r="KN8" s="1"/>
      <c r="KO8" s="1"/>
      <c r="KP8" s="1"/>
      <c r="KQ8" s="1"/>
      <c r="KR8" s="1"/>
      <c r="KS8" s="1"/>
      <c r="KT8" s="1"/>
      <c r="KU8" s="1"/>
      <c r="KV8" s="1"/>
      <c r="KW8" s="1"/>
      <c r="KX8" s="1"/>
      <c r="KY8" s="1"/>
      <c r="KZ8" s="1"/>
      <c r="LA8" s="1"/>
      <c r="LB8" s="1"/>
      <c r="LC8" s="1"/>
      <c r="LD8" s="1"/>
      <c r="LE8" s="1"/>
      <c r="LF8" s="1"/>
      <c r="LG8" s="1"/>
      <c r="LH8" s="1"/>
      <c r="LI8" s="1"/>
      <c r="LJ8" s="1"/>
      <c r="LK8" s="1"/>
      <c r="LL8" s="1"/>
      <c r="LM8" s="1"/>
      <c r="LN8" s="1"/>
      <c r="LO8" s="1"/>
      <c r="LP8" s="1"/>
      <c r="LQ8" s="1"/>
      <c r="LR8" s="1"/>
      <c r="LS8" s="1"/>
      <c r="LT8" s="1"/>
      <c r="LU8" s="1"/>
      <c r="LV8" s="1"/>
      <c r="LW8" s="1"/>
      <c r="LX8" s="1"/>
      <c r="LY8" s="1"/>
      <c r="LZ8" s="1"/>
      <c r="MA8" s="1"/>
      <c r="MB8" s="1"/>
      <c r="MC8" s="1"/>
      <c r="MD8" s="1"/>
      <c r="ME8" s="1"/>
      <c r="MF8" s="1"/>
      <c r="MG8" s="1"/>
      <c r="MH8" s="1"/>
      <c r="MI8" s="1"/>
      <c r="MJ8" s="1"/>
      <c r="MK8" s="1"/>
      <c r="ML8" s="1"/>
      <c r="MM8" s="1"/>
      <c r="MN8" s="1"/>
      <c r="MO8" s="1"/>
      <c r="MP8" s="1"/>
      <c r="MQ8" s="1"/>
      <c r="MR8" s="1"/>
      <c r="MS8" s="1"/>
      <c r="MT8" s="1"/>
      <c r="MU8" s="1"/>
      <c r="MV8" s="1"/>
      <c r="MW8" s="1"/>
      <c r="MX8" s="1"/>
      <c r="MY8" s="1"/>
      <c r="MZ8" s="1"/>
      <c r="NA8" s="1"/>
      <c r="NB8" s="1"/>
      <c r="NC8" s="1"/>
      <c r="ND8" s="1"/>
      <c r="NE8" s="1"/>
      <c r="NF8" s="1"/>
      <c r="NG8" s="1"/>
      <c r="NH8" s="1"/>
      <c r="NI8" s="1"/>
      <c r="NJ8" s="1"/>
      <c r="NK8" s="1"/>
      <c r="NL8" s="1"/>
      <c r="NM8" s="1"/>
      <c r="NN8" s="1"/>
      <c r="NO8" s="1"/>
      <c r="NP8" s="1"/>
      <c r="NQ8" s="1"/>
      <c r="NR8" s="1"/>
      <c r="NS8" s="1"/>
      <c r="NT8" s="1"/>
      <c r="NU8" s="1"/>
      <c r="NV8" s="1"/>
      <c r="NW8" s="1"/>
      <c r="NX8" s="1"/>
      <c r="NY8" s="1"/>
      <c r="NZ8" s="1"/>
      <c r="OA8" s="1"/>
      <c r="OB8" s="1"/>
      <c r="OC8" s="1"/>
      <c r="OD8" s="1"/>
      <c r="OE8" s="1"/>
      <c r="OF8" s="1"/>
      <c r="OG8" s="1"/>
      <c r="OH8" s="1"/>
      <c r="OI8" s="1"/>
      <c r="OJ8" s="1"/>
      <c r="OK8" s="1"/>
      <c r="OL8" s="1"/>
      <c r="OM8" s="1"/>
      <c r="ON8" s="1"/>
      <c r="OO8" s="1"/>
      <c r="OP8" s="1"/>
      <c r="OQ8" s="1"/>
      <c r="OR8" s="1"/>
      <c r="OS8" s="1"/>
      <c r="OT8" s="1"/>
      <c r="OU8" s="1"/>
      <c r="OV8" s="1"/>
      <c r="OW8" s="1"/>
      <c r="OX8" s="1"/>
      <c r="OY8" s="1"/>
      <c r="OZ8" s="1"/>
      <c r="PA8" s="1"/>
      <c r="PB8" s="1"/>
      <c r="PC8" s="1"/>
      <c r="PD8" s="1"/>
      <c r="PE8" s="1"/>
      <c r="PF8" s="1"/>
      <c r="PG8" s="1"/>
      <c r="PH8" s="1"/>
      <c r="PI8" s="1"/>
      <c r="PJ8" s="1"/>
      <c r="PK8" s="1"/>
      <c r="PL8" s="1"/>
      <c r="PM8" s="1"/>
      <c r="PN8" s="1"/>
      <c r="PO8" s="1"/>
      <c r="PP8" s="1"/>
      <c r="PQ8" s="1"/>
      <c r="PR8" s="1"/>
      <c r="PS8" s="1"/>
      <c r="PT8" s="1"/>
      <c r="PU8" s="1"/>
      <c r="PV8" s="1"/>
      <c r="PW8" s="1"/>
      <c r="PX8" s="1"/>
      <c r="PY8" s="1"/>
      <c r="PZ8" s="1"/>
      <c r="QA8" s="1"/>
      <c r="QB8" s="1"/>
      <c r="QC8" s="1"/>
      <c r="QD8" s="1"/>
      <c r="QE8" s="1"/>
      <c r="QF8" s="1"/>
      <c r="QG8" s="1"/>
      <c r="QH8" s="1"/>
      <c r="QI8" s="1"/>
      <c r="QJ8" s="1"/>
      <c r="QK8" s="1"/>
      <c r="QL8" s="1"/>
      <c r="QM8" s="1"/>
      <c r="QN8" s="1"/>
      <c r="QO8" s="1"/>
      <c r="QP8" s="1"/>
      <c r="QQ8" s="1"/>
      <c r="QR8" s="1"/>
      <c r="QS8" s="1"/>
      <c r="QT8" s="1"/>
      <c r="QU8" s="1"/>
      <c r="QV8" s="1"/>
      <c r="QW8" s="1"/>
      <c r="QX8" s="1"/>
      <c r="QY8" s="1"/>
      <c r="QZ8" s="1"/>
      <c r="RA8" s="1"/>
      <c r="RB8" s="1"/>
      <c r="RC8" s="1"/>
      <c r="RD8" s="1"/>
      <c r="RE8" s="1"/>
      <c r="RF8" s="1"/>
      <c r="RG8" s="1"/>
      <c r="RH8" s="1"/>
      <c r="RI8" s="1"/>
      <c r="RJ8" s="1"/>
      <c r="RK8" s="1"/>
      <c r="RL8" s="1"/>
      <c r="RM8" s="1"/>
      <c r="RN8" s="1"/>
      <c r="RO8" s="1"/>
      <c r="RP8" s="1"/>
      <c r="RQ8" s="1"/>
      <c r="RR8" s="1"/>
      <c r="RS8" s="1"/>
      <c r="RT8" s="1"/>
      <c r="RU8" s="1"/>
      <c r="RV8" s="1"/>
      <c r="RW8" s="1"/>
      <c r="RX8" s="1"/>
      <c r="RY8" s="1"/>
      <c r="RZ8" s="1"/>
      <c r="SA8" s="1"/>
      <c r="SB8" s="1"/>
      <c r="SC8" s="1"/>
      <c r="SD8" s="1"/>
      <c r="SE8" s="1"/>
      <c r="SF8" s="1"/>
      <c r="SG8" s="1"/>
      <c r="SH8" s="1"/>
      <c r="SI8" s="1"/>
      <c r="SJ8" s="1"/>
      <c r="SK8" s="1"/>
      <c r="SL8" s="1"/>
      <c r="SM8" s="1"/>
      <c r="SN8" s="1"/>
      <c r="SO8" s="1"/>
      <c r="SP8" s="1"/>
      <c r="SQ8" s="1"/>
      <c r="SR8" s="1"/>
      <c r="SS8" s="1"/>
      <c r="ST8" s="1"/>
      <c r="SU8" s="1"/>
      <c r="SV8" s="1"/>
      <c r="SW8" s="1"/>
      <c r="SX8" s="1"/>
      <c r="SY8" s="1"/>
      <c r="SZ8" s="1"/>
      <c r="TA8" s="1"/>
      <c r="TB8" s="1"/>
      <c r="TC8" s="1"/>
      <c r="TD8" s="1"/>
      <c r="TE8" s="1"/>
      <c r="TF8" s="1"/>
      <c r="TG8" s="1"/>
      <c r="TH8" s="1"/>
      <c r="TI8" s="1"/>
      <c r="TJ8" s="1"/>
      <c r="TK8" s="1"/>
      <c r="TL8" s="1"/>
      <c r="TM8" s="1"/>
      <c r="TN8" s="1"/>
      <c r="TO8" s="1"/>
      <c r="TP8" s="1"/>
      <c r="TQ8" s="1"/>
      <c r="TR8" s="1"/>
      <c r="TS8" s="1"/>
      <c r="TT8" s="1"/>
      <c r="TU8" s="1"/>
      <c r="TV8" s="1"/>
      <c r="TW8" s="1"/>
      <c r="TX8" s="1"/>
      <c r="TY8" s="1"/>
      <c r="TZ8" s="1"/>
      <c r="UA8" s="1"/>
      <c r="UB8" s="1"/>
      <c r="UC8" s="1"/>
      <c r="UD8" s="1"/>
      <c r="UE8" s="1"/>
      <c r="UF8" s="1"/>
      <c r="UG8" s="1"/>
      <c r="UH8" s="1"/>
      <c r="UI8" s="1"/>
      <c r="UJ8" s="1"/>
      <c r="UK8" s="1"/>
      <c r="UL8" s="1"/>
      <c r="UM8" s="1"/>
      <c r="UN8" s="1"/>
      <c r="UO8" s="1"/>
      <c r="UP8" s="1"/>
      <c r="UQ8" s="1"/>
      <c r="UR8" s="1"/>
      <c r="US8" s="1"/>
      <c r="UT8" s="1"/>
      <c r="UU8" s="1"/>
      <c r="UV8" s="1"/>
      <c r="UW8" s="1"/>
      <c r="UX8" s="1"/>
      <c r="UY8" s="1"/>
      <c r="UZ8" s="1"/>
      <c r="VA8" s="1"/>
      <c r="VB8" s="1"/>
      <c r="VC8" s="1"/>
      <c r="VD8" s="1"/>
      <c r="VE8" s="1"/>
      <c r="VF8" s="1"/>
      <c r="VG8" s="1"/>
      <c r="VH8" s="1"/>
      <c r="VI8" s="1"/>
      <c r="VJ8" s="1"/>
      <c r="VK8" s="1"/>
      <c r="VL8" s="1"/>
      <c r="VM8" s="1"/>
      <c r="VN8" s="1"/>
      <c r="VO8" s="1"/>
      <c r="VP8" s="1"/>
      <c r="VQ8" s="1"/>
      <c r="VR8" s="1"/>
      <c r="VS8" s="1"/>
      <c r="VT8" s="1"/>
      <c r="VU8" s="1"/>
      <c r="VV8" s="1"/>
      <c r="VW8" s="1"/>
      <c r="VX8" s="1"/>
      <c r="VY8" s="1"/>
      <c r="VZ8" s="1"/>
      <c r="WA8" s="1"/>
      <c r="WB8" s="1"/>
      <c r="WC8" s="1"/>
      <c r="WD8" s="1"/>
      <c r="WE8" s="1"/>
      <c r="WF8" s="1"/>
      <c r="WG8" s="1"/>
      <c r="WH8" s="1"/>
      <c r="WI8" s="1"/>
      <c r="WJ8" s="1"/>
      <c r="WK8" s="1"/>
      <c r="WL8" s="1"/>
      <c r="WM8" s="1"/>
      <c r="WN8" s="1"/>
      <c r="WO8" s="1"/>
      <c r="WP8" s="1"/>
      <c r="WQ8" s="1"/>
      <c r="WR8" s="1"/>
      <c r="WS8" s="1"/>
      <c r="WT8" s="1"/>
      <c r="WU8" s="1"/>
      <c r="WV8" s="1"/>
      <c r="WW8" s="1"/>
      <c r="WX8" s="1"/>
      <c r="WY8" s="1"/>
      <c r="WZ8" s="1"/>
      <c r="XA8" s="1"/>
      <c r="XB8" s="1"/>
      <c r="XC8" s="1"/>
      <c r="XD8" s="1"/>
      <c r="XE8" s="1"/>
      <c r="XF8" s="1"/>
      <c r="XG8" s="1"/>
      <c r="XH8" s="1"/>
      <c r="XI8" s="1"/>
      <c r="XJ8" s="1"/>
      <c r="XK8" s="1"/>
      <c r="XL8" s="1"/>
      <c r="XM8" s="1"/>
      <c r="XN8" s="1"/>
      <c r="XO8" s="1"/>
      <c r="XP8" s="1"/>
      <c r="XQ8" s="1"/>
      <c r="XR8" s="1"/>
      <c r="XS8" s="1"/>
      <c r="XT8" s="1"/>
      <c r="XU8" s="1"/>
      <c r="XV8" s="1"/>
      <c r="XW8" s="1"/>
      <c r="XX8" s="1"/>
      <c r="XY8" s="1"/>
      <c r="XZ8" s="1"/>
      <c r="YA8" s="1"/>
      <c r="YB8" s="1"/>
      <c r="YC8" s="1"/>
      <c r="YD8" s="1"/>
      <c r="YE8" s="1"/>
      <c r="YF8" s="1"/>
      <c r="YG8" s="1"/>
      <c r="YH8" s="1"/>
      <c r="YI8" s="1"/>
      <c r="YJ8" s="1"/>
      <c r="YK8" s="1"/>
      <c r="YL8" s="1"/>
      <c r="YM8" s="1"/>
      <c r="YN8" s="1"/>
      <c r="YO8" s="1"/>
      <c r="YP8" s="1"/>
      <c r="YQ8" s="1"/>
      <c r="YR8" s="1"/>
      <c r="YS8" s="1"/>
      <c r="YT8" s="1"/>
      <c r="YU8" s="1"/>
      <c r="YV8" s="1"/>
      <c r="YW8" s="1"/>
      <c r="YX8" s="1"/>
      <c r="YY8" s="1"/>
      <c r="YZ8" s="1"/>
      <c r="ZA8" s="1"/>
      <c r="ZB8" s="1"/>
      <c r="ZC8" s="1"/>
      <c r="ZD8" s="1"/>
      <c r="ZE8" s="1"/>
      <c r="ZF8" s="1"/>
      <c r="ZG8" s="1"/>
      <c r="ZH8" s="1"/>
      <c r="ZI8" s="1"/>
      <c r="ZJ8" s="1"/>
      <c r="ZK8" s="1"/>
      <c r="ZL8" s="1"/>
      <c r="ZM8" s="1"/>
      <c r="ZN8" s="1"/>
      <c r="ZO8" s="1"/>
      <c r="ZP8" s="1"/>
      <c r="ZQ8" s="1"/>
      <c r="ZR8" s="1"/>
      <c r="ZS8" s="1"/>
      <c r="ZT8" s="1"/>
      <c r="ZU8" s="1"/>
      <c r="ZV8" s="1"/>
      <c r="ZW8" s="1"/>
      <c r="ZX8" s="1"/>
      <c r="ZY8" s="1"/>
      <c r="ZZ8" s="1"/>
      <c r="AAA8" s="1"/>
      <c r="AAB8" s="1"/>
      <c r="AAC8" s="1"/>
      <c r="AAD8" s="1"/>
      <c r="AAE8" s="1"/>
      <c r="AAF8" s="1"/>
      <c r="AAG8" s="1"/>
      <c r="AAH8" s="1"/>
      <c r="AAI8" s="1"/>
      <c r="AAJ8" s="1"/>
      <c r="AAK8" s="1"/>
      <c r="AAL8" s="66"/>
    </row>
    <row r="9" spans="1:714" ht="31.5" customHeight="1">
      <c r="A9" s="47" t="s">
        <v>216</v>
      </c>
      <c r="B9" s="390" t="s">
        <v>28</v>
      </c>
      <c r="C9" s="183"/>
      <c r="D9" s="183"/>
      <c r="E9" s="183"/>
      <c r="F9" s="184"/>
      <c r="G9" s="390" t="s">
        <v>428</v>
      </c>
      <c r="H9" s="183"/>
      <c r="I9" s="183"/>
      <c r="J9" s="183"/>
      <c r="K9" s="183"/>
      <c r="L9" s="183"/>
      <c r="M9" s="183"/>
      <c r="N9" s="183"/>
      <c r="O9" s="183"/>
      <c r="P9" s="183"/>
      <c r="Q9" s="183"/>
      <c r="R9" s="183"/>
      <c r="S9" s="183"/>
      <c r="T9" s="184"/>
      <c r="U9" s="390" t="s">
        <v>217</v>
      </c>
      <c r="V9" s="183"/>
      <c r="W9" s="184"/>
      <c r="X9" s="390" t="s">
        <v>218</v>
      </c>
      <c r="Y9" s="183"/>
      <c r="Z9" s="183"/>
      <c r="AA9" s="184"/>
      <c r="AB9" s="64" t="s">
        <v>219</v>
      </c>
      <c r="AC9" s="64"/>
      <c r="AD9" s="6"/>
      <c r="AE9" s="6"/>
      <c r="AF9" s="6"/>
      <c r="AG9" s="6"/>
      <c r="AH9" s="6"/>
      <c r="AI9" s="6"/>
      <c r="AJ9" s="6"/>
      <c r="AK9" s="6"/>
      <c r="AL9" s="6"/>
      <c r="AM9" s="6"/>
      <c r="AN9" s="6"/>
      <c r="AO9" s="1"/>
      <c r="AP9" s="71"/>
      <c r="AQ9" s="72" t="s">
        <v>220</v>
      </c>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c r="IW9" s="1"/>
      <c r="IX9" s="1"/>
      <c r="IY9" s="1"/>
      <c r="IZ9" s="1"/>
      <c r="JA9" s="1"/>
      <c r="JB9" s="1"/>
      <c r="JC9" s="1"/>
      <c r="JD9" s="1"/>
      <c r="JE9" s="1"/>
      <c r="JF9" s="1"/>
      <c r="JG9" s="1"/>
      <c r="JH9" s="1"/>
      <c r="JI9" s="1"/>
      <c r="JJ9" s="1"/>
      <c r="JK9" s="1"/>
      <c r="JL9" s="1"/>
      <c r="JM9" s="1"/>
      <c r="JN9" s="1"/>
      <c r="JO9" s="1"/>
      <c r="JP9" s="1"/>
      <c r="JQ9" s="1"/>
      <c r="JR9" s="1"/>
      <c r="JS9" s="1"/>
      <c r="JT9" s="1"/>
      <c r="JU9" s="1"/>
      <c r="JV9" s="1"/>
      <c r="JW9" s="1"/>
      <c r="JX9" s="1"/>
      <c r="JY9" s="1"/>
      <c r="JZ9" s="1"/>
      <c r="KA9" s="1"/>
      <c r="KB9" s="1"/>
      <c r="KC9" s="1"/>
      <c r="KD9" s="1"/>
      <c r="KE9" s="1"/>
      <c r="KF9" s="1"/>
      <c r="KG9" s="1"/>
      <c r="KH9" s="1"/>
      <c r="KI9" s="1"/>
      <c r="KJ9" s="1"/>
      <c r="KK9" s="1"/>
      <c r="KL9" s="1"/>
      <c r="KM9" s="1"/>
      <c r="KN9" s="1"/>
      <c r="KO9" s="1"/>
      <c r="KP9" s="1"/>
      <c r="KQ9" s="1"/>
      <c r="KR9" s="1"/>
      <c r="KS9" s="1"/>
      <c r="KT9" s="1"/>
      <c r="KU9" s="1"/>
      <c r="KV9" s="1"/>
      <c r="KW9" s="1"/>
      <c r="KX9" s="1"/>
      <c r="KY9" s="1"/>
      <c r="KZ9" s="1"/>
      <c r="LA9" s="1"/>
      <c r="LB9" s="1"/>
      <c r="LC9" s="1"/>
      <c r="LD9" s="1"/>
      <c r="LE9" s="1"/>
      <c r="LF9" s="1"/>
      <c r="LG9" s="1"/>
      <c r="LH9" s="1"/>
      <c r="LI9" s="1"/>
      <c r="LJ9" s="1"/>
      <c r="LK9" s="1"/>
      <c r="LL9" s="1"/>
      <c r="LM9" s="1"/>
      <c r="LN9" s="1"/>
      <c r="LO9" s="1"/>
      <c r="LP9" s="1"/>
      <c r="LQ9" s="1"/>
      <c r="LR9" s="1"/>
      <c r="LS9" s="1"/>
      <c r="LT9" s="1"/>
      <c r="LU9" s="1"/>
      <c r="LV9" s="1"/>
      <c r="LW9" s="1"/>
      <c r="LX9" s="1"/>
      <c r="LY9" s="1"/>
      <c r="LZ9" s="1"/>
      <c r="MA9" s="1"/>
      <c r="MB9" s="1"/>
      <c r="MC9" s="1"/>
      <c r="MD9" s="1"/>
      <c r="ME9" s="1"/>
      <c r="MF9" s="1"/>
      <c r="MG9" s="1"/>
      <c r="MH9" s="1"/>
      <c r="MI9" s="1"/>
      <c r="MJ9" s="1"/>
      <c r="MK9" s="1"/>
      <c r="ML9" s="1"/>
      <c r="MM9" s="1"/>
      <c r="MN9" s="1"/>
      <c r="MO9" s="1"/>
      <c r="MP9" s="1"/>
      <c r="MQ9" s="1"/>
      <c r="MR9" s="1"/>
      <c r="MS9" s="1"/>
      <c r="MT9" s="1"/>
      <c r="MU9" s="1"/>
      <c r="MV9" s="1"/>
      <c r="MW9" s="1"/>
      <c r="MX9" s="1"/>
      <c r="MY9" s="1"/>
      <c r="MZ9" s="1"/>
      <c r="NA9" s="1"/>
      <c r="NB9" s="1"/>
      <c r="NC9" s="1"/>
      <c r="ND9" s="1"/>
      <c r="NE9" s="1"/>
      <c r="NF9" s="1"/>
      <c r="NG9" s="1"/>
      <c r="NH9" s="1"/>
      <c r="NI9" s="1"/>
      <c r="NJ9" s="1"/>
      <c r="NK9" s="1"/>
      <c r="NL9" s="1"/>
      <c r="NM9" s="1"/>
      <c r="NN9" s="1"/>
      <c r="NO9" s="1"/>
      <c r="NP9" s="1"/>
      <c r="NQ9" s="1"/>
      <c r="NR9" s="1"/>
      <c r="NS9" s="1"/>
      <c r="NT9" s="1"/>
      <c r="NU9" s="1"/>
      <c r="NV9" s="1"/>
      <c r="NW9" s="1"/>
      <c r="NX9" s="1"/>
      <c r="NY9" s="1"/>
      <c r="NZ9" s="1"/>
      <c r="OA9" s="1"/>
      <c r="OB9" s="1"/>
      <c r="OC9" s="1"/>
      <c r="OD9" s="1"/>
      <c r="OE9" s="1"/>
      <c r="OF9" s="1"/>
      <c r="OG9" s="1"/>
      <c r="OH9" s="1"/>
      <c r="OI9" s="1"/>
      <c r="OJ9" s="1"/>
      <c r="OK9" s="1"/>
      <c r="OL9" s="1"/>
      <c r="OM9" s="1"/>
      <c r="ON9" s="1"/>
      <c r="OO9" s="1"/>
      <c r="OP9" s="1"/>
      <c r="OQ9" s="1"/>
      <c r="OR9" s="1"/>
      <c r="OS9" s="1"/>
      <c r="OT9" s="1"/>
      <c r="OU9" s="1"/>
      <c r="OV9" s="1"/>
      <c r="OW9" s="1"/>
      <c r="OX9" s="1"/>
      <c r="OY9" s="1"/>
      <c r="OZ9" s="1"/>
      <c r="PA9" s="1"/>
      <c r="PB9" s="1"/>
      <c r="PC9" s="1"/>
      <c r="PD9" s="1"/>
      <c r="PE9" s="1"/>
      <c r="PF9" s="1"/>
      <c r="PG9" s="1"/>
      <c r="PH9" s="1"/>
      <c r="PI9" s="1"/>
      <c r="PJ9" s="1"/>
      <c r="PK9" s="1"/>
      <c r="PL9" s="1"/>
      <c r="PM9" s="1"/>
      <c r="PN9" s="1"/>
      <c r="PO9" s="1"/>
      <c r="PP9" s="1"/>
      <c r="PQ9" s="1"/>
      <c r="PR9" s="1"/>
      <c r="PS9" s="1"/>
      <c r="PT9" s="1"/>
      <c r="PU9" s="1"/>
      <c r="PV9" s="1"/>
      <c r="PW9" s="1"/>
      <c r="PX9" s="1"/>
      <c r="PY9" s="1"/>
      <c r="PZ9" s="1"/>
      <c r="QA9" s="1"/>
      <c r="QB9" s="1"/>
      <c r="QC9" s="1"/>
      <c r="QD9" s="1"/>
      <c r="QE9" s="1"/>
      <c r="QF9" s="1"/>
      <c r="QG9" s="1"/>
      <c r="QH9" s="1"/>
      <c r="QI9" s="1"/>
      <c r="QJ9" s="1"/>
      <c r="QK9" s="1"/>
      <c r="QL9" s="1"/>
      <c r="QM9" s="1"/>
      <c r="QN9" s="1"/>
      <c r="QO9" s="1"/>
      <c r="QP9" s="1"/>
      <c r="QQ9" s="1"/>
      <c r="QR9" s="1"/>
      <c r="QS9" s="1"/>
      <c r="QT9" s="1"/>
      <c r="QU9" s="1"/>
      <c r="QV9" s="1"/>
      <c r="QW9" s="1"/>
      <c r="QX9" s="1"/>
      <c r="QY9" s="1"/>
      <c r="QZ9" s="1"/>
      <c r="RA9" s="1"/>
      <c r="RB9" s="1"/>
      <c r="RC9" s="1"/>
      <c r="RD9" s="1"/>
      <c r="RE9" s="1"/>
      <c r="RF9" s="1"/>
      <c r="RG9" s="1"/>
      <c r="RH9" s="1"/>
      <c r="RI9" s="1"/>
      <c r="RJ9" s="1"/>
      <c r="RK9" s="1"/>
      <c r="RL9" s="1"/>
      <c r="RM9" s="1"/>
      <c r="RN9" s="1"/>
      <c r="RO9" s="1"/>
      <c r="RP9" s="1"/>
      <c r="RQ9" s="1"/>
      <c r="RR9" s="1"/>
      <c r="RS9" s="1"/>
      <c r="RT9" s="1"/>
      <c r="RU9" s="1"/>
      <c r="RV9" s="1"/>
      <c r="RW9" s="1"/>
      <c r="RX9" s="1"/>
      <c r="RY9" s="1"/>
      <c r="RZ9" s="1"/>
      <c r="SA9" s="1"/>
      <c r="SB9" s="1"/>
      <c r="SC9" s="1"/>
      <c r="SD9" s="1"/>
      <c r="SE9" s="1"/>
      <c r="SF9" s="1"/>
      <c r="SG9" s="1"/>
      <c r="SH9" s="1"/>
      <c r="SI9" s="1"/>
      <c r="SJ9" s="1"/>
      <c r="SK9" s="1"/>
      <c r="SL9" s="1"/>
      <c r="SM9" s="1"/>
      <c r="SN9" s="1"/>
      <c r="SO9" s="1"/>
      <c r="SP9" s="1"/>
      <c r="SQ9" s="1"/>
      <c r="SR9" s="1"/>
      <c r="SS9" s="1"/>
      <c r="ST9" s="1"/>
      <c r="SU9" s="1"/>
      <c r="SV9" s="1"/>
      <c r="SW9" s="1"/>
      <c r="SX9" s="1"/>
      <c r="SY9" s="1"/>
      <c r="SZ9" s="1"/>
      <c r="TA9" s="1"/>
      <c r="TB9" s="1"/>
      <c r="TC9" s="1"/>
      <c r="TD9" s="1"/>
      <c r="TE9" s="1"/>
      <c r="TF9" s="1"/>
      <c r="TG9" s="1"/>
      <c r="TH9" s="1"/>
      <c r="TI9" s="1"/>
      <c r="TJ9" s="1"/>
      <c r="TK9" s="1"/>
      <c r="TL9" s="1"/>
      <c r="TM9" s="1"/>
      <c r="TN9" s="1"/>
      <c r="TO9" s="1"/>
      <c r="TP9" s="1"/>
      <c r="TQ9" s="1"/>
      <c r="TR9" s="1"/>
      <c r="TS9" s="1"/>
      <c r="TT9" s="1"/>
      <c r="TU9" s="1"/>
      <c r="TV9" s="1"/>
      <c r="TW9" s="1"/>
      <c r="TX9" s="1"/>
      <c r="TY9" s="1"/>
      <c r="TZ9" s="1"/>
      <c r="UA9" s="1"/>
      <c r="UB9" s="1"/>
      <c r="UC9" s="1"/>
      <c r="UD9" s="1"/>
      <c r="UE9" s="1"/>
      <c r="UF9" s="1"/>
      <c r="UG9" s="1"/>
      <c r="UH9" s="1"/>
      <c r="UI9" s="1"/>
      <c r="UJ9" s="1"/>
      <c r="UK9" s="1"/>
      <c r="UL9" s="1"/>
      <c r="UM9" s="1"/>
      <c r="UN9" s="1"/>
      <c r="UO9" s="1"/>
      <c r="UP9" s="1"/>
      <c r="UQ9" s="1"/>
      <c r="UR9" s="1"/>
      <c r="US9" s="1"/>
      <c r="UT9" s="1"/>
      <c r="UU9" s="1"/>
      <c r="UV9" s="1"/>
      <c r="UW9" s="1"/>
      <c r="UX9" s="1"/>
      <c r="UY9" s="1"/>
      <c r="UZ9" s="1"/>
      <c r="VA9" s="1"/>
      <c r="VB9" s="1"/>
      <c r="VC9" s="1"/>
      <c r="VD9" s="1"/>
      <c r="VE9" s="1"/>
      <c r="VF9" s="1"/>
      <c r="VG9" s="1"/>
      <c r="VH9" s="1"/>
      <c r="VI9" s="1"/>
      <c r="VJ9" s="1"/>
      <c r="VK9" s="1"/>
      <c r="VL9" s="1"/>
      <c r="VM9" s="1"/>
      <c r="VN9" s="1"/>
      <c r="VO9" s="1"/>
      <c r="VP9" s="1"/>
      <c r="VQ9" s="1"/>
      <c r="VR9" s="1"/>
      <c r="VS9" s="1"/>
      <c r="VT9" s="1"/>
      <c r="VU9" s="1"/>
      <c r="VV9" s="1"/>
      <c r="VW9" s="1"/>
      <c r="VX9" s="1"/>
      <c r="VY9" s="1"/>
      <c r="VZ9" s="1"/>
      <c r="WA9" s="1"/>
      <c r="WB9" s="1"/>
      <c r="WC9" s="1"/>
      <c r="WD9" s="1"/>
      <c r="WE9" s="1"/>
      <c r="WF9" s="1"/>
      <c r="WG9" s="1"/>
      <c r="WH9" s="1"/>
      <c r="WI9" s="1"/>
      <c r="WJ9" s="1"/>
      <c r="WK9" s="1"/>
      <c r="WL9" s="1"/>
      <c r="WM9" s="1"/>
      <c r="WN9" s="1"/>
      <c r="WO9" s="1"/>
      <c r="WP9" s="1"/>
      <c r="WQ9" s="1"/>
      <c r="WR9" s="1"/>
      <c r="WS9" s="1"/>
      <c r="WT9" s="1"/>
      <c r="WU9" s="1"/>
      <c r="WV9" s="1"/>
      <c r="WW9" s="1"/>
      <c r="WX9" s="1"/>
      <c r="WY9" s="1"/>
      <c r="WZ9" s="1"/>
      <c r="XA9" s="1"/>
      <c r="XB9" s="1"/>
      <c r="XC9" s="1"/>
      <c r="XD9" s="1"/>
      <c r="XE9" s="1"/>
      <c r="XF9" s="1"/>
      <c r="XG9" s="1"/>
      <c r="XH9" s="1"/>
      <c r="XI9" s="1"/>
      <c r="XJ9" s="1"/>
      <c r="XK9" s="1"/>
      <c r="XL9" s="1"/>
      <c r="XM9" s="1"/>
      <c r="XN9" s="1"/>
      <c r="XO9" s="1"/>
      <c r="XP9" s="1"/>
      <c r="XQ9" s="1"/>
      <c r="XR9" s="1"/>
      <c r="XS9" s="1"/>
      <c r="XT9" s="1"/>
      <c r="XU9" s="1"/>
      <c r="XV9" s="1"/>
      <c r="XW9" s="1"/>
      <c r="XX9" s="1"/>
      <c r="XY9" s="1"/>
      <c r="XZ9" s="1"/>
      <c r="YA9" s="1"/>
      <c r="YB9" s="1"/>
      <c r="YC9" s="1"/>
      <c r="YD9" s="1"/>
      <c r="YE9" s="1"/>
      <c r="YF9" s="1"/>
      <c r="YG9" s="1"/>
      <c r="YH9" s="1"/>
      <c r="YI9" s="1"/>
      <c r="YJ9" s="1"/>
      <c r="YK9" s="1"/>
      <c r="YL9" s="1"/>
      <c r="YM9" s="1"/>
      <c r="YN9" s="1"/>
      <c r="YO9" s="1"/>
      <c r="YP9" s="1"/>
      <c r="YQ9" s="1"/>
      <c r="YR9" s="1"/>
      <c r="YS9" s="1"/>
      <c r="YT9" s="1"/>
      <c r="YU9" s="1"/>
      <c r="YV9" s="1"/>
      <c r="YW9" s="1"/>
      <c r="YX9" s="1"/>
      <c r="YY9" s="1"/>
      <c r="YZ9" s="1"/>
      <c r="ZA9" s="1"/>
      <c r="ZB9" s="1"/>
      <c r="ZC9" s="1"/>
      <c r="ZD9" s="1"/>
      <c r="ZE9" s="1"/>
      <c r="ZF9" s="1"/>
      <c r="ZG9" s="1"/>
      <c r="ZH9" s="1"/>
      <c r="ZI9" s="1"/>
      <c r="ZJ9" s="1"/>
      <c r="ZK9" s="1"/>
      <c r="ZL9" s="1"/>
      <c r="ZM9" s="1"/>
      <c r="ZN9" s="1"/>
      <c r="ZO9" s="1"/>
      <c r="ZP9" s="1"/>
      <c r="ZQ9" s="1"/>
      <c r="ZR9" s="1"/>
      <c r="ZS9" s="1"/>
      <c r="ZT9" s="1"/>
      <c r="ZU9" s="1"/>
      <c r="ZV9" s="1"/>
      <c r="ZW9" s="1"/>
      <c r="ZX9" s="1"/>
      <c r="ZY9" s="1"/>
      <c r="ZZ9" s="1"/>
      <c r="AAA9" s="1"/>
      <c r="AAB9" s="1"/>
      <c r="AAC9" s="1"/>
      <c r="AAD9" s="1"/>
      <c r="AAE9" s="1"/>
      <c r="AAF9" s="1"/>
      <c r="AAG9" s="1"/>
      <c r="AAH9" s="1"/>
      <c r="AAI9" s="1"/>
      <c r="AAJ9" s="1"/>
      <c r="AAK9" s="1"/>
      <c r="AAL9" s="66"/>
    </row>
    <row r="10" spans="1:714" ht="38.25" customHeight="1">
      <c r="A10" s="29">
        <v>1</v>
      </c>
      <c r="B10" s="253"/>
      <c r="C10" s="183"/>
      <c r="D10" s="183"/>
      <c r="E10" s="183"/>
      <c r="F10" s="184"/>
      <c r="G10" s="349"/>
      <c r="H10" s="183"/>
      <c r="I10" s="183"/>
      <c r="J10" s="183"/>
      <c r="K10" s="183"/>
      <c r="L10" s="183"/>
      <c r="M10" s="183"/>
      <c r="N10" s="183"/>
      <c r="O10" s="183"/>
      <c r="P10" s="183"/>
      <c r="Q10" s="183"/>
      <c r="R10" s="183"/>
      <c r="S10" s="183"/>
      <c r="T10" s="184"/>
      <c r="U10" s="257"/>
      <c r="V10" s="183"/>
      <c r="W10" s="184"/>
      <c r="X10" s="441"/>
      <c r="Y10" s="183"/>
      <c r="Z10" s="183"/>
      <c r="AA10" s="184"/>
      <c r="AB10" s="73" t="str">
        <f>CONCATENATE(A10," ",B10," 
",A11," ",B11," 
",A12," ",B12," 
",A13," ",B13," 
",A14," ",B14," 
",A15," ",B15," 
",A16," ",B16," 
",A17," ",B17," 
",A18," ",B18," 
",A19," ",B19," 
",A20," ",B20," 
",A21," ",B21," 
",A22," ",B22," 
",A23," ",B23," 
",A24," ",B24," 
",A25," ",B25," 
",A26," ",B26," 
",A27," ",B27," 
",A28," ",B28," 
",A29," ",B29,)</f>
        <v xml:space="preserve">1  
 </v>
      </c>
      <c r="AC10" s="73" t="str">
        <f>CONCATENATE(A10," ",G10," 
",A11," ",G11," 
",A12," ",G12," 
",A13," ",G13," 
",A14," ",G14," 
",A15," ",G15," 
",A16," ",G16," 
",A17," ",G17," 
",A18," ",G18," 
",A19," ",G19," 
",A20," ",G20," 
",A21," ",G21," 
",A22," ",G22," 
",A23," ",G23," 
",A24," ",G24," 
",A25," ",G25," 
",A26," ",G26," 
",A27," ",G27," 
",A28," ",G28," 
",A29," ",G29,)</f>
        <v xml:space="preserve">1  
 </v>
      </c>
      <c r="AD10" s="73" t="str">
        <f>CONCATENATE(A10," ",U10," 
",A11," ",U11," 
",A12," ",U12," 
",A13," ",U13," 
",A14," ",U14," 
",A15," ",U15," 
",A16," ",U16," 
",A17," ",U17," 
",A18," ",U18," 
",A19," ",U19," 
",A20," ",U20," 
",A21," ",U21," 
",A22," ",U22," 
",A23," ",U23," 
",A24," ",U24," 
",A25," ",U25," 
",A26," ",U26," 
",A27," ",U27," 
",A28," ",U28," 
",A29," ",U29,)</f>
        <v xml:space="preserve">1  
 </v>
      </c>
      <c r="AE10" s="6"/>
      <c r="AF10" s="6"/>
      <c r="AG10" s="6"/>
      <c r="AH10" s="6"/>
      <c r="AI10" s="6"/>
      <c r="AJ10" s="6"/>
      <c r="AK10" s="6"/>
      <c r="AL10" s="6"/>
      <c r="AM10" s="6"/>
      <c r="AN10" s="6"/>
      <c r="AO10" s="1"/>
      <c r="AP10" s="71">
        <f t="shared" ref="AP10:AP29" si="0">A77</f>
        <v>1</v>
      </c>
      <c r="AQ10" s="72" t="str">
        <f t="shared" ref="AQ10:AQ29" si="1">IF(B77="","",B77)</f>
        <v/>
      </c>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c r="EB10" s="1"/>
      <c r="EC10" s="1"/>
      <c r="ED10" s="1"/>
      <c r="EE10" s="1"/>
      <c r="EF10" s="1"/>
      <c r="EG10" s="1"/>
      <c r="EH10" s="1"/>
      <c r="EI10" s="1"/>
      <c r="EJ10" s="1"/>
      <c r="EK10" s="1"/>
      <c r="EL10" s="1"/>
      <c r="EM10" s="1"/>
      <c r="EN10" s="1"/>
      <c r="EO10" s="1"/>
      <c r="EP10" s="1"/>
      <c r="EQ10" s="1"/>
      <c r="ER10" s="1"/>
      <c r="ES10" s="1"/>
      <c r="ET10" s="1"/>
      <c r="EU10" s="1"/>
      <c r="EV10" s="1"/>
      <c r="EW10" s="1"/>
      <c r="EX10" s="1"/>
      <c r="EY10" s="1"/>
      <c r="EZ10" s="1"/>
      <c r="FA10" s="1"/>
      <c r="FB10" s="1"/>
      <c r="FC10" s="1"/>
      <c r="FD10" s="1"/>
      <c r="FE10" s="1"/>
      <c r="FF10" s="1"/>
      <c r="FG10" s="1"/>
      <c r="FH10" s="1"/>
      <c r="FI10" s="1"/>
      <c r="FJ10" s="1"/>
      <c r="FK10" s="1"/>
      <c r="FL10" s="1"/>
      <c r="FM10" s="1"/>
      <c r="FN10" s="1"/>
      <c r="FO10" s="1"/>
      <c r="FP10" s="1"/>
      <c r="FQ10" s="1"/>
      <c r="FR10" s="1"/>
      <c r="FS10" s="1"/>
      <c r="FT10" s="1"/>
      <c r="FU10" s="1"/>
      <c r="FV10" s="1"/>
      <c r="FW10" s="1"/>
      <c r="FX10" s="1"/>
      <c r="FY10" s="1"/>
      <c r="FZ10" s="1"/>
      <c r="GA10" s="1"/>
      <c r="GB10" s="1"/>
      <c r="GC10" s="1"/>
      <c r="GD10" s="1"/>
      <c r="GE10" s="1"/>
      <c r="GF10" s="1"/>
      <c r="GG10" s="1"/>
      <c r="GH10" s="1"/>
      <c r="GI10" s="1"/>
      <c r="GJ10" s="1"/>
      <c r="GK10" s="1"/>
      <c r="GL10" s="1"/>
      <c r="GM10" s="1"/>
      <c r="GN10" s="1"/>
      <c r="GO10" s="1"/>
      <c r="GP10" s="1"/>
      <c r="GQ10" s="1"/>
      <c r="GR10" s="1"/>
      <c r="GS10" s="1"/>
      <c r="GT10" s="1"/>
      <c r="GU10" s="1"/>
      <c r="GV10" s="1"/>
      <c r="GW10" s="1"/>
      <c r="GX10" s="1"/>
      <c r="GY10" s="1"/>
      <c r="GZ10" s="1"/>
      <c r="HA10" s="1"/>
      <c r="HB10" s="1"/>
      <c r="HC10" s="1"/>
      <c r="HD10" s="1"/>
      <c r="HE10" s="1"/>
      <c r="HF10" s="1"/>
      <c r="HG10" s="1"/>
      <c r="HH10" s="1"/>
      <c r="HI10" s="1"/>
      <c r="HJ10" s="1"/>
      <c r="HK10" s="1"/>
      <c r="HL10" s="1"/>
      <c r="HM10" s="1"/>
      <c r="HN10" s="1"/>
      <c r="HO10" s="1"/>
      <c r="HP10" s="1"/>
      <c r="HQ10" s="1"/>
      <c r="HR10" s="1"/>
      <c r="HS10" s="1"/>
      <c r="HT10" s="1"/>
      <c r="HU10" s="1"/>
      <c r="HV10" s="1"/>
      <c r="HW10" s="1"/>
      <c r="HX10" s="1"/>
      <c r="HY10" s="1"/>
      <c r="HZ10" s="1"/>
      <c r="IA10" s="1"/>
      <c r="IB10" s="1"/>
      <c r="IC10" s="1"/>
      <c r="ID10" s="1"/>
      <c r="IE10" s="1"/>
      <c r="IF10" s="1"/>
      <c r="IG10" s="1"/>
      <c r="IH10" s="1"/>
      <c r="II10" s="1"/>
      <c r="IJ10" s="1"/>
      <c r="IK10" s="1"/>
      <c r="IL10" s="1"/>
      <c r="IM10" s="1"/>
      <c r="IN10" s="1"/>
      <c r="IO10" s="1"/>
      <c r="IP10" s="1"/>
      <c r="IQ10" s="1"/>
      <c r="IR10" s="1"/>
      <c r="IS10" s="1"/>
      <c r="IT10" s="1"/>
      <c r="IU10" s="1"/>
      <c r="IV10" s="1"/>
      <c r="IW10" s="1"/>
      <c r="IX10" s="1"/>
      <c r="IY10" s="1"/>
      <c r="IZ10" s="1"/>
      <c r="JA10" s="1"/>
      <c r="JB10" s="1"/>
      <c r="JC10" s="1"/>
      <c r="JD10" s="1"/>
      <c r="JE10" s="1"/>
      <c r="JF10" s="1"/>
      <c r="JG10" s="1"/>
      <c r="JH10" s="1"/>
      <c r="JI10" s="1"/>
      <c r="JJ10" s="1"/>
      <c r="JK10" s="1"/>
      <c r="JL10" s="1"/>
      <c r="JM10" s="1"/>
      <c r="JN10" s="1"/>
      <c r="JO10" s="1"/>
      <c r="JP10" s="1"/>
      <c r="JQ10" s="1"/>
      <c r="JR10" s="1"/>
      <c r="JS10" s="1"/>
      <c r="JT10" s="1"/>
      <c r="JU10" s="1"/>
      <c r="JV10" s="1"/>
      <c r="JW10" s="1"/>
      <c r="JX10" s="1"/>
      <c r="JY10" s="1"/>
      <c r="JZ10" s="1"/>
      <c r="KA10" s="1"/>
      <c r="KB10" s="1"/>
      <c r="KC10" s="1"/>
      <c r="KD10" s="1"/>
      <c r="KE10" s="1"/>
      <c r="KF10" s="1"/>
      <c r="KG10" s="1"/>
      <c r="KH10" s="1"/>
      <c r="KI10" s="1"/>
      <c r="KJ10" s="1"/>
      <c r="KK10" s="1"/>
      <c r="KL10" s="1"/>
      <c r="KM10" s="1"/>
      <c r="KN10" s="1"/>
      <c r="KO10" s="1"/>
      <c r="KP10" s="1"/>
      <c r="KQ10" s="1"/>
      <c r="KR10" s="1"/>
      <c r="KS10" s="1"/>
      <c r="KT10" s="1"/>
      <c r="KU10" s="1"/>
      <c r="KV10" s="1"/>
      <c r="KW10" s="1"/>
      <c r="KX10" s="1"/>
      <c r="KY10" s="1"/>
      <c r="KZ10" s="1"/>
      <c r="LA10" s="1"/>
      <c r="LB10" s="1"/>
      <c r="LC10" s="1"/>
      <c r="LD10" s="1"/>
      <c r="LE10" s="1"/>
      <c r="LF10" s="1"/>
      <c r="LG10" s="1"/>
      <c r="LH10" s="1"/>
      <c r="LI10" s="1"/>
      <c r="LJ10" s="1"/>
      <c r="LK10" s="1"/>
      <c r="LL10" s="1"/>
      <c r="LM10" s="1"/>
      <c r="LN10" s="1"/>
      <c r="LO10" s="1"/>
      <c r="LP10" s="1"/>
      <c r="LQ10" s="1"/>
      <c r="LR10" s="1"/>
      <c r="LS10" s="1"/>
      <c r="LT10" s="1"/>
      <c r="LU10" s="1"/>
      <c r="LV10" s="1"/>
      <c r="LW10" s="1"/>
      <c r="LX10" s="1"/>
      <c r="LY10" s="1"/>
      <c r="LZ10" s="1"/>
      <c r="MA10" s="1"/>
      <c r="MB10" s="1"/>
      <c r="MC10" s="1"/>
      <c r="MD10" s="1"/>
      <c r="ME10" s="1"/>
      <c r="MF10" s="1"/>
      <c r="MG10" s="1"/>
      <c r="MH10" s="1"/>
      <c r="MI10" s="1"/>
      <c r="MJ10" s="1"/>
      <c r="MK10" s="1"/>
      <c r="ML10" s="1"/>
      <c r="MM10" s="1"/>
      <c r="MN10" s="1"/>
      <c r="MO10" s="1"/>
      <c r="MP10" s="1"/>
      <c r="MQ10" s="1"/>
      <c r="MR10" s="1"/>
      <c r="MS10" s="1"/>
      <c r="MT10" s="1"/>
      <c r="MU10" s="1"/>
      <c r="MV10" s="1"/>
      <c r="MW10" s="1"/>
      <c r="MX10" s="1"/>
      <c r="MY10" s="1"/>
      <c r="MZ10" s="1"/>
      <c r="NA10" s="1"/>
      <c r="NB10" s="1"/>
      <c r="NC10" s="1"/>
      <c r="ND10" s="1"/>
      <c r="NE10" s="1"/>
      <c r="NF10" s="1"/>
      <c r="NG10" s="1"/>
      <c r="NH10" s="1"/>
      <c r="NI10" s="1"/>
      <c r="NJ10" s="1"/>
      <c r="NK10" s="1"/>
      <c r="NL10" s="1"/>
      <c r="NM10" s="1"/>
      <c r="NN10" s="1"/>
      <c r="NO10" s="1"/>
      <c r="NP10" s="1"/>
      <c r="NQ10" s="1"/>
      <c r="NR10" s="1"/>
      <c r="NS10" s="1"/>
      <c r="NT10" s="1"/>
      <c r="NU10" s="1"/>
      <c r="NV10" s="1"/>
      <c r="NW10" s="1"/>
      <c r="NX10" s="1"/>
      <c r="NY10" s="1"/>
      <c r="NZ10" s="1"/>
      <c r="OA10" s="1"/>
      <c r="OB10" s="1"/>
      <c r="OC10" s="1"/>
      <c r="OD10" s="1"/>
      <c r="OE10" s="1"/>
      <c r="OF10" s="1"/>
      <c r="OG10" s="1"/>
      <c r="OH10" s="1"/>
      <c r="OI10" s="1"/>
      <c r="OJ10" s="1"/>
      <c r="OK10" s="1"/>
      <c r="OL10" s="1"/>
      <c r="OM10" s="1"/>
      <c r="ON10" s="1"/>
      <c r="OO10" s="1"/>
      <c r="OP10" s="1"/>
      <c r="OQ10" s="1"/>
      <c r="OR10" s="1"/>
      <c r="OS10" s="1"/>
      <c r="OT10" s="1"/>
      <c r="OU10" s="1"/>
      <c r="OV10" s="1"/>
      <c r="OW10" s="1"/>
      <c r="OX10" s="1"/>
      <c r="OY10" s="1"/>
      <c r="OZ10" s="1"/>
      <c r="PA10" s="1"/>
      <c r="PB10" s="1"/>
      <c r="PC10" s="1"/>
      <c r="PD10" s="1"/>
      <c r="PE10" s="1"/>
      <c r="PF10" s="1"/>
      <c r="PG10" s="1"/>
      <c r="PH10" s="1"/>
      <c r="PI10" s="1"/>
      <c r="PJ10" s="1"/>
      <c r="PK10" s="1"/>
      <c r="PL10" s="1"/>
      <c r="PM10" s="1"/>
      <c r="PN10" s="1"/>
      <c r="PO10" s="1"/>
      <c r="PP10" s="1"/>
      <c r="PQ10" s="1"/>
      <c r="PR10" s="1"/>
      <c r="PS10" s="1"/>
      <c r="PT10" s="1"/>
      <c r="PU10" s="1"/>
      <c r="PV10" s="1"/>
      <c r="PW10" s="1"/>
      <c r="PX10" s="1"/>
      <c r="PY10" s="1"/>
      <c r="PZ10" s="1"/>
      <c r="QA10" s="1"/>
      <c r="QB10" s="1"/>
      <c r="QC10" s="1"/>
      <c r="QD10" s="1"/>
      <c r="QE10" s="1"/>
      <c r="QF10" s="1"/>
      <c r="QG10" s="1"/>
      <c r="QH10" s="1"/>
      <c r="QI10" s="1"/>
      <c r="QJ10" s="1"/>
      <c r="QK10" s="1"/>
      <c r="QL10" s="1"/>
      <c r="QM10" s="1"/>
      <c r="QN10" s="1"/>
      <c r="QO10" s="1"/>
      <c r="QP10" s="1"/>
      <c r="QQ10" s="1"/>
      <c r="QR10" s="1"/>
      <c r="QS10" s="1"/>
      <c r="QT10" s="1"/>
      <c r="QU10" s="1"/>
      <c r="QV10" s="1"/>
      <c r="QW10" s="1"/>
      <c r="QX10" s="1"/>
      <c r="QY10" s="1"/>
      <c r="QZ10" s="1"/>
      <c r="RA10" s="1"/>
      <c r="RB10" s="1"/>
      <c r="RC10" s="1"/>
      <c r="RD10" s="1"/>
      <c r="RE10" s="1"/>
      <c r="RF10" s="1"/>
      <c r="RG10" s="1"/>
      <c r="RH10" s="1"/>
      <c r="RI10" s="1"/>
      <c r="RJ10" s="1"/>
      <c r="RK10" s="1"/>
      <c r="RL10" s="1"/>
      <c r="RM10" s="1"/>
      <c r="RN10" s="1"/>
      <c r="RO10" s="1"/>
      <c r="RP10" s="1"/>
      <c r="RQ10" s="1"/>
      <c r="RR10" s="1"/>
      <c r="RS10" s="1"/>
      <c r="RT10" s="1"/>
      <c r="RU10" s="1"/>
      <c r="RV10" s="1"/>
      <c r="RW10" s="1"/>
      <c r="RX10" s="1"/>
      <c r="RY10" s="1"/>
      <c r="RZ10" s="1"/>
      <c r="SA10" s="1"/>
      <c r="SB10" s="1"/>
      <c r="SC10" s="1"/>
      <c r="SD10" s="1"/>
      <c r="SE10" s="1"/>
      <c r="SF10" s="1"/>
      <c r="SG10" s="1"/>
      <c r="SH10" s="1"/>
      <c r="SI10" s="1"/>
      <c r="SJ10" s="1"/>
      <c r="SK10" s="1"/>
      <c r="SL10" s="1"/>
      <c r="SM10" s="1"/>
      <c r="SN10" s="1"/>
      <c r="SO10" s="1"/>
      <c r="SP10" s="1"/>
      <c r="SQ10" s="1"/>
      <c r="SR10" s="1"/>
      <c r="SS10" s="1"/>
      <c r="ST10" s="1"/>
      <c r="SU10" s="1"/>
      <c r="SV10" s="1"/>
      <c r="SW10" s="1"/>
      <c r="SX10" s="1"/>
      <c r="SY10" s="1"/>
      <c r="SZ10" s="1"/>
      <c r="TA10" s="1"/>
      <c r="TB10" s="1"/>
      <c r="TC10" s="1"/>
      <c r="TD10" s="1"/>
      <c r="TE10" s="1"/>
      <c r="TF10" s="1"/>
      <c r="TG10" s="1"/>
      <c r="TH10" s="1"/>
      <c r="TI10" s="1"/>
      <c r="TJ10" s="1"/>
      <c r="TK10" s="1"/>
      <c r="TL10" s="1"/>
      <c r="TM10" s="1"/>
      <c r="TN10" s="1"/>
      <c r="TO10" s="1"/>
      <c r="TP10" s="1"/>
      <c r="TQ10" s="1"/>
      <c r="TR10" s="1"/>
      <c r="TS10" s="1"/>
      <c r="TT10" s="1"/>
      <c r="TU10" s="1"/>
      <c r="TV10" s="1"/>
      <c r="TW10" s="1"/>
      <c r="TX10" s="1"/>
      <c r="TY10" s="1"/>
      <c r="TZ10" s="1"/>
      <c r="UA10" s="1"/>
      <c r="UB10" s="1"/>
      <c r="UC10" s="1"/>
      <c r="UD10" s="1"/>
      <c r="UE10" s="1"/>
      <c r="UF10" s="1"/>
      <c r="UG10" s="1"/>
      <c r="UH10" s="1"/>
      <c r="UI10" s="1"/>
      <c r="UJ10" s="1"/>
      <c r="UK10" s="1"/>
      <c r="UL10" s="1"/>
      <c r="UM10" s="1"/>
      <c r="UN10" s="1"/>
      <c r="UO10" s="1"/>
      <c r="UP10" s="1"/>
      <c r="UQ10" s="1"/>
      <c r="UR10" s="1"/>
      <c r="US10" s="1"/>
      <c r="UT10" s="1"/>
      <c r="UU10" s="1"/>
      <c r="UV10" s="1"/>
      <c r="UW10" s="1"/>
      <c r="UX10" s="1"/>
      <c r="UY10" s="1"/>
      <c r="UZ10" s="1"/>
      <c r="VA10" s="1"/>
      <c r="VB10" s="1"/>
      <c r="VC10" s="1"/>
      <c r="VD10" s="1"/>
      <c r="VE10" s="1"/>
      <c r="VF10" s="1"/>
      <c r="VG10" s="1"/>
      <c r="VH10" s="1"/>
      <c r="VI10" s="1"/>
      <c r="VJ10" s="1"/>
      <c r="VK10" s="1"/>
      <c r="VL10" s="1"/>
      <c r="VM10" s="1"/>
      <c r="VN10" s="1"/>
      <c r="VO10" s="1"/>
      <c r="VP10" s="1"/>
      <c r="VQ10" s="1"/>
      <c r="VR10" s="1"/>
      <c r="VS10" s="1"/>
      <c r="VT10" s="1"/>
      <c r="VU10" s="1"/>
      <c r="VV10" s="1"/>
      <c r="VW10" s="1"/>
      <c r="VX10" s="1"/>
      <c r="VY10" s="1"/>
      <c r="VZ10" s="1"/>
      <c r="WA10" s="1"/>
      <c r="WB10" s="1"/>
      <c r="WC10" s="1"/>
      <c r="WD10" s="1"/>
      <c r="WE10" s="1"/>
      <c r="WF10" s="1"/>
      <c r="WG10" s="1"/>
      <c r="WH10" s="1"/>
      <c r="WI10" s="1"/>
      <c r="WJ10" s="1"/>
      <c r="WK10" s="1"/>
      <c r="WL10" s="1"/>
      <c r="WM10" s="1"/>
      <c r="WN10" s="1"/>
      <c r="WO10" s="1"/>
      <c r="WP10" s="1"/>
      <c r="WQ10" s="1"/>
      <c r="WR10" s="1"/>
      <c r="WS10" s="1"/>
      <c r="WT10" s="1"/>
      <c r="WU10" s="1"/>
      <c r="WV10" s="1"/>
      <c r="WW10" s="1"/>
      <c r="WX10" s="1"/>
      <c r="WY10" s="1"/>
      <c r="WZ10" s="1"/>
      <c r="XA10" s="1"/>
      <c r="XB10" s="1"/>
      <c r="XC10" s="1"/>
      <c r="XD10" s="1"/>
      <c r="XE10" s="1"/>
      <c r="XF10" s="1"/>
      <c r="XG10" s="1"/>
      <c r="XH10" s="1"/>
      <c r="XI10" s="1"/>
      <c r="XJ10" s="1"/>
      <c r="XK10" s="1"/>
      <c r="XL10" s="1"/>
      <c r="XM10" s="1"/>
      <c r="XN10" s="1"/>
      <c r="XO10" s="1"/>
      <c r="XP10" s="1"/>
      <c r="XQ10" s="1"/>
      <c r="XR10" s="1"/>
      <c r="XS10" s="1"/>
      <c r="XT10" s="1"/>
      <c r="XU10" s="1"/>
      <c r="XV10" s="1"/>
      <c r="XW10" s="1"/>
      <c r="XX10" s="1"/>
      <c r="XY10" s="1"/>
      <c r="XZ10" s="1"/>
      <c r="YA10" s="1"/>
      <c r="YB10" s="1"/>
      <c r="YC10" s="1"/>
      <c r="YD10" s="1"/>
      <c r="YE10" s="1"/>
      <c r="YF10" s="1"/>
      <c r="YG10" s="1"/>
      <c r="YH10" s="1"/>
      <c r="YI10" s="1"/>
      <c r="YJ10" s="1"/>
      <c r="YK10" s="1"/>
      <c r="YL10" s="1"/>
      <c r="YM10" s="1"/>
      <c r="YN10" s="1"/>
      <c r="YO10" s="1"/>
      <c r="YP10" s="1"/>
      <c r="YQ10" s="1"/>
      <c r="YR10" s="1"/>
      <c r="YS10" s="1"/>
      <c r="YT10" s="1"/>
      <c r="YU10" s="1"/>
      <c r="YV10" s="1"/>
      <c r="YW10" s="1"/>
      <c r="YX10" s="1"/>
      <c r="YY10" s="1"/>
      <c r="YZ10" s="1"/>
      <c r="ZA10" s="1"/>
      <c r="ZB10" s="1"/>
      <c r="ZC10" s="1"/>
      <c r="ZD10" s="1"/>
      <c r="ZE10" s="1"/>
      <c r="ZF10" s="1"/>
      <c r="ZG10" s="1"/>
      <c r="ZH10" s="1"/>
      <c r="ZI10" s="1"/>
      <c r="ZJ10" s="1"/>
      <c r="ZK10" s="1"/>
      <c r="ZL10" s="1"/>
      <c r="ZM10" s="1"/>
      <c r="ZN10" s="1"/>
      <c r="ZO10" s="1"/>
      <c r="ZP10" s="1"/>
      <c r="ZQ10" s="1"/>
      <c r="ZR10" s="1"/>
      <c r="ZS10" s="1"/>
      <c r="ZT10" s="1"/>
      <c r="ZU10" s="1"/>
      <c r="ZV10" s="1"/>
      <c r="ZW10" s="1"/>
      <c r="ZX10" s="1"/>
      <c r="ZY10" s="1"/>
      <c r="ZZ10" s="1"/>
      <c r="AAA10" s="1"/>
      <c r="AAB10" s="1"/>
      <c r="AAC10" s="1"/>
      <c r="AAD10" s="1"/>
      <c r="AAE10" s="1"/>
      <c r="AAF10" s="1"/>
      <c r="AAG10" s="1"/>
      <c r="AAH10" s="1"/>
      <c r="AAI10" s="1"/>
      <c r="AAJ10" s="1"/>
      <c r="AAK10" s="1"/>
      <c r="AAL10" s="66"/>
    </row>
    <row r="11" spans="1:714" ht="38.25" customHeight="1">
      <c r="A11" s="29" t="str">
        <f t="shared" ref="A11:A29" si="2">IF(B11="","",A10+1)</f>
        <v/>
      </c>
      <c r="B11" s="253"/>
      <c r="C11" s="183"/>
      <c r="D11" s="183"/>
      <c r="E11" s="183"/>
      <c r="F11" s="184"/>
      <c r="G11" s="349"/>
      <c r="H11" s="183"/>
      <c r="I11" s="183"/>
      <c r="J11" s="183"/>
      <c r="K11" s="183"/>
      <c r="L11" s="183"/>
      <c r="M11" s="183"/>
      <c r="N11" s="183"/>
      <c r="O11" s="183"/>
      <c r="P11" s="183"/>
      <c r="Q11" s="183"/>
      <c r="R11" s="183"/>
      <c r="S11" s="183"/>
      <c r="T11" s="184"/>
      <c r="U11" s="257"/>
      <c r="V11" s="183"/>
      <c r="W11" s="184"/>
      <c r="X11" s="441"/>
      <c r="Y11" s="183"/>
      <c r="Z11" s="183"/>
      <c r="AA11" s="184"/>
      <c r="AB11" s="74"/>
      <c r="AC11" s="74"/>
      <c r="AD11" s="6"/>
      <c r="AE11" s="6"/>
      <c r="AF11" s="6"/>
      <c r="AG11" s="6"/>
      <c r="AH11" s="6"/>
      <c r="AI11" s="6"/>
      <c r="AJ11" s="6"/>
      <c r="AK11" s="6"/>
      <c r="AL11" s="6"/>
      <c r="AM11" s="6"/>
      <c r="AN11" s="6"/>
      <c r="AO11" s="1"/>
      <c r="AP11" s="71" t="str">
        <f t="shared" si="0"/>
        <v/>
      </c>
      <c r="AQ11" s="72" t="str">
        <f t="shared" si="1"/>
        <v/>
      </c>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1"/>
      <c r="EY11" s="1"/>
      <c r="EZ11" s="1"/>
      <c r="FA11" s="1"/>
      <c r="FB11" s="1"/>
      <c r="FC11" s="1"/>
      <c r="FD11" s="1"/>
      <c r="FE11" s="1"/>
      <c r="FF11" s="1"/>
      <c r="FG11" s="1"/>
      <c r="FH11" s="1"/>
      <c r="FI11" s="1"/>
      <c r="FJ11" s="1"/>
      <c r="FK11" s="1"/>
      <c r="FL11" s="1"/>
      <c r="FM11" s="1"/>
      <c r="FN11" s="1"/>
      <c r="FO11" s="1"/>
      <c r="FP11" s="1"/>
      <c r="FQ11" s="1"/>
      <c r="FR11" s="1"/>
      <c r="FS11" s="1"/>
      <c r="FT11" s="1"/>
      <c r="FU11" s="1"/>
      <c r="FV11" s="1"/>
      <c r="FW11" s="1"/>
      <c r="FX11" s="1"/>
      <c r="FY11" s="1"/>
      <c r="FZ11" s="1"/>
      <c r="GA11" s="1"/>
      <c r="GB11" s="1"/>
      <c r="GC11" s="1"/>
      <c r="GD11" s="1"/>
      <c r="GE11" s="1"/>
      <c r="GF11" s="1"/>
      <c r="GG11" s="1"/>
      <c r="GH11" s="1"/>
      <c r="GI11" s="1"/>
      <c r="GJ11" s="1"/>
      <c r="GK11" s="1"/>
      <c r="GL11" s="1"/>
      <c r="GM11" s="1"/>
      <c r="GN11" s="1"/>
      <c r="GO11" s="1"/>
      <c r="GP11" s="1"/>
      <c r="GQ11" s="1"/>
      <c r="GR11" s="1"/>
      <c r="GS11" s="1"/>
      <c r="GT11" s="1"/>
      <c r="GU11" s="1"/>
      <c r="GV11" s="1"/>
      <c r="GW11" s="1"/>
      <c r="GX11" s="1"/>
      <c r="GY11" s="1"/>
      <c r="GZ11" s="1"/>
      <c r="HA11" s="1"/>
      <c r="HB11" s="1"/>
      <c r="HC11" s="1"/>
      <c r="HD11" s="1"/>
      <c r="HE11" s="1"/>
      <c r="HF11" s="1"/>
      <c r="HG11" s="1"/>
      <c r="HH11" s="1"/>
      <c r="HI11" s="1"/>
      <c r="HJ11" s="1"/>
      <c r="HK11" s="1"/>
      <c r="HL11" s="1"/>
      <c r="HM11" s="1"/>
      <c r="HN11" s="1"/>
      <c r="HO11" s="1"/>
      <c r="HP11" s="1"/>
      <c r="HQ11" s="1"/>
      <c r="HR11" s="1"/>
      <c r="HS11" s="1"/>
      <c r="HT11" s="1"/>
      <c r="HU11" s="1"/>
      <c r="HV11" s="1"/>
      <c r="HW11" s="1"/>
      <c r="HX11" s="1"/>
      <c r="HY11" s="1"/>
      <c r="HZ11" s="1"/>
      <c r="IA11" s="1"/>
      <c r="IB11" s="1"/>
      <c r="IC11" s="1"/>
      <c r="ID11" s="1"/>
      <c r="IE11" s="1"/>
      <c r="IF11" s="1"/>
      <c r="IG11" s="1"/>
      <c r="IH11" s="1"/>
      <c r="II11" s="1"/>
      <c r="IJ11" s="1"/>
      <c r="IK11" s="1"/>
      <c r="IL11" s="1"/>
      <c r="IM11" s="1"/>
      <c r="IN11" s="1"/>
      <c r="IO11" s="1"/>
      <c r="IP11" s="1"/>
      <c r="IQ11" s="1"/>
      <c r="IR11" s="1"/>
      <c r="IS11" s="1"/>
      <c r="IT11" s="1"/>
      <c r="IU11" s="1"/>
      <c r="IV11" s="1"/>
      <c r="IW11" s="1"/>
      <c r="IX11" s="1"/>
      <c r="IY11" s="1"/>
      <c r="IZ11" s="1"/>
      <c r="JA11" s="1"/>
      <c r="JB11" s="1"/>
      <c r="JC11" s="1"/>
      <c r="JD11" s="1"/>
      <c r="JE11" s="1"/>
      <c r="JF11" s="1"/>
      <c r="JG11" s="1"/>
      <c r="JH11" s="1"/>
      <c r="JI11" s="1"/>
      <c r="JJ11" s="1"/>
      <c r="JK11" s="1"/>
      <c r="JL11" s="1"/>
      <c r="JM11" s="1"/>
      <c r="JN11" s="1"/>
      <c r="JO11" s="1"/>
      <c r="JP11" s="1"/>
      <c r="JQ11" s="1"/>
      <c r="JR11" s="1"/>
      <c r="JS11" s="1"/>
      <c r="JT11" s="1"/>
      <c r="JU11" s="1"/>
      <c r="JV11" s="1"/>
      <c r="JW11" s="1"/>
      <c r="JX11" s="1"/>
      <c r="JY11" s="1"/>
      <c r="JZ11" s="1"/>
      <c r="KA11" s="1"/>
      <c r="KB11" s="1"/>
      <c r="KC11" s="1"/>
      <c r="KD11" s="1"/>
      <c r="KE11" s="1"/>
      <c r="KF11" s="1"/>
      <c r="KG11" s="1"/>
      <c r="KH11" s="1"/>
      <c r="KI11" s="1"/>
      <c r="KJ11" s="1"/>
      <c r="KK11" s="1"/>
      <c r="KL11" s="1"/>
      <c r="KM11" s="1"/>
      <c r="KN11" s="1"/>
      <c r="KO11" s="1"/>
      <c r="KP11" s="1"/>
      <c r="KQ11" s="1"/>
      <c r="KR11" s="1"/>
      <c r="KS11" s="1"/>
      <c r="KT11" s="1"/>
      <c r="KU11" s="1"/>
      <c r="KV11" s="1"/>
      <c r="KW11" s="1"/>
      <c r="KX11" s="1"/>
      <c r="KY11" s="1"/>
      <c r="KZ11" s="1"/>
      <c r="LA11" s="1"/>
      <c r="LB11" s="1"/>
      <c r="LC11" s="1"/>
      <c r="LD11" s="1"/>
      <c r="LE11" s="1"/>
      <c r="LF11" s="1"/>
      <c r="LG11" s="1"/>
      <c r="LH11" s="1"/>
      <c r="LI11" s="1"/>
      <c r="LJ11" s="1"/>
      <c r="LK11" s="1"/>
      <c r="LL11" s="1"/>
      <c r="LM11" s="1"/>
      <c r="LN11" s="1"/>
      <c r="LO11" s="1"/>
      <c r="LP11" s="1"/>
      <c r="LQ11" s="1"/>
      <c r="LR11" s="1"/>
      <c r="LS11" s="1"/>
      <c r="LT11" s="1"/>
      <c r="LU11" s="1"/>
      <c r="LV11" s="1"/>
      <c r="LW11" s="1"/>
      <c r="LX11" s="1"/>
      <c r="LY11" s="1"/>
      <c r="LZ11" s="1"/>
      <c r="MA11" s="1"/>
      <c r="MB11" s="1"/>
      <c r="MC11" s="1"/>
      <c r="MD11" s="1"/>
      <c r="ME11" s="1"/>
      <c r="MF11" s="1"/>
      <c r="MG11" s="1"/>
      <c r="MH11" s="1"/>
      <c r="MI11" s="1"/>
      <c r="MJ11" s="1"/>
      <c r="MK11" s="1"/>
      <c r="ML11" s="1"/>
      <c r="MM11" s="1"/>
      <c r="MN11" s="1"/>
      <c r="MO11" s="1"/>
      <c r="MP11" s="1"/>
      <c r="MQ11" s="1"/>
      <c r="MR11" s="1"/>
      <c r="MS11" s="1"/>
      <c r="MT11" s="1"/>
      <c r="MU11" s="1"/>
      <c r="MV11" s="1"/>
      <c r="MW11" s="1"/>
      <c r="MX11" s="1"/>
      <c r="MY11" s="1"/>
      <c r="MZ11" s="1"/>
      <c r="NA11" s="1"/>
      <c r="NB11" s="1"/>
      <c r="NC11" s="1"/>
      <c r="ND11" s="1"/>
      <c r="NE11" s="1"/>
      <c r="NF11" s="1"/>
      <c r="NG11" s="1"/>
      <c r="NH11" s="1"/>
      <c r="NI11" s="1"/>
      <c r="NJ11" s="1"/>
      <c r="NK11" s="1"/>
      <c r="NL11" s="1"/>
      <c r="NM11" s="1"/>
      <c r="NN11" s="1"/>
      <c r="NO11" s="1"/>
      <c r="NP11" s="1"/>
      <c r="NQ11" s="1"/>
      <c r="NR11" s="1"/>
      <c r="NS11" s="1"/>
      <c r="NT11" s="1"/>
      <c r="NU11" s="1"/>
      <c r="NV11" s="1"/>
      <c r="NW11" s="1"/>
      <c r="NX11" s="1"/>
      <c r="NY11" s="1"/>
      <c r="NZ11" s="1"/>
      <c r="OA11" s="1"/>
      <c r="OB11" s="1"/>
      <c r="OC11" s="1"/>
      <c r="OD11" s="1"/>
      <c r="OE11" s="1"/>
      <c r="OF11" s="1"/>
      <c r="OG11" s="1"/>
      <c r="OH11" s="1"/>
      <c r="OI11" s="1"/>
      <c r="OJ11" s="1"/>
      <c r="OK11" s="1"/>
      <c r="OL11" s="1"/>
      <c r="OM11" s="1"/>
      <c r="ON11" s="1"/>
      <c r="OO11" s="1"/>
      <c r="OP11" s="1"/>
      <c r="OQ11" s="1"/>
      <c r="OR11" s="1"/>
      <c r="OS11" s="1"/>
      <c r="OT11" s="1"/>
      <c r="OU11" s="1"/>
      <c r="OV11" s="1"/>
      <c r="OW11" s="1"/>
      <c r="OX11" s="1"/>
      <c r="OY11" s="1"/>
      <c r="OZ11" s="1"/>
      <c r="PA11" s="1"/>
      <c r="PB11" s="1"/>
      <c r="PC11" s="1"/>
      <c r="PD11" s="1"/>
      <c r="PE11" s="1"/>
      <c r="PF11" s="1"/>
      <c r="PG11" s="1"/>
      <c r="PH11" s="1"/>
      <c r="PI11" s="1"/>
      <c r="PJ11" s="1"/>
      <c r="PK11" s="1"/>
      <c r="PL11" s="1"/>
      <c r="PM11" s="1"/>
      <c r="PN11" s="1"/>
      <c r="PO11" s="1"/>
      <c r="PP11" s="1"/>
      <c r="PQ11" s="1"/>
      <c r="PR11" s="1"/>
      <c r="PS11" s="1"/>
      <c r="PT11" s="1"/>
      <c r="PU11" s="1"/>
      <c r="PV11" s="1"/>
      <c r="PW11" s="1"/>
      <c r="PX11" s="1"/>
      <c r="PY11" s="1"/>
      <c r="PZ11" s="1"/>
      <c r="QA11" s="1"/>
      <c r="QB11" s="1"/>
      <c r="QC11" s="1"/>
      <c r="QD11" s="1"/>
      <c r="QE11" s="1"/>
      <c r="QF11" s="1"/>
      <c r="QG11" s="1"/>
      <c r="QH11" s="1"/>
      <c r="QI11" s="1"/>
      <c r="QJ11" s="1"/>
      <c r="QK11" s="1"/>
      <c r="QL11" s="1"/>
      <c r="QM11" s="1"/>
      <c r="QN11" s="1"/>
      <c r="QO11" s="1"/>
      <c r="QP11" s="1"/>
      <c r="QQ11" s="1"/>
      <c r="QR11" s="1"/>
      <c r="QS11" s="1"/>
      <c r="QT11" s="1"/>
      <c r="QU11" s="1"/>
      <c r="QV11" s="1"/>
      <c r="QW11" s="1"/>
      <c r="QX11" s="1"/>
      <c r="QY11" s="1"/>
      <c r="QZ11" s="1"/>
      <c r="RA11" s="1"/>
      <c r="RB11" s="1"/>
      <c r="RC11" s="1"/>
      <c r="RD11" s="1"/>
      <c r="RE11" s="1"/>
      <c r="RF11" s="1"/>
      <c r="RG11" s="1"/>
      <c r="RH11" s="1"/>
      <c r="RI11" s="1"/>
      <c r="RJ11" s="1"/>
      <c r="RK11" s="1"/>
      <c r="RL11" s="1"/>
      <c r="RM11" s="1"/>
      <c r="RN11" s="1"/>
      <c r="RO11" s="1"/>
      <c r="RP11" s="1"/>
      <c r="RQ11" s="1"/>
      <c r="RR11" s="1"/>
      <c r="RS11" s="1"/>
      <c r="RT11" s="1"/>
      <c r="RU11" s="1"/>
      <c r="RV11" s="1"/>
      <c r="RW11" s="1"/>
      <c r="RX11" s="1"/>
      <c r="RY11" s="1"/>
      <c r="RZ11" s="1"/>
      <c r="SA11" s="1"/>
      <c r="SB11" s="1"/>
      <c r="SC11" s="1"/>
      <c r="SD11" s="1"/>
      <c r="SE11" s="1"/>
      <c r="SF11" s="1"/>
      <c r="SG11" s="1"/>
      <c r="SH11" s="1"/>
      <c r="SI11" s="1"/>
      <c r="SJ11" s="1"/>
      <c r="SK11" s="1"/>
      <c r="SL11" s="1"/>
      <c r="SM11" s="1"/>
      <c r="SN11" s="1"/>
      <c r="SO11" s="1"/>
      <c r="SP11" s="1"/>
      <c r="SQ11" s="1"/>
      <c r="SR11" s="1"/>
      <c r="SS11" s="1"/>
      <c r="ST11" s="1"/>
      <c r="SU11" s="1"/>
      <c r="SV11" s="1"/>
      <c r="SW11" s="1"/>
      <c r="SX11" s="1"/>
      <c r="SY11" s="1"/>
      <c r="SZ11" s="1"/>
      <c r="TA11" s="1"/>
      <c r="TB11" s="1"/>
      <c r="TC11" s="1"/>
      <c r="TD11" s="1"/>
      <c r="TE11" s="1"/>
      <c r="TF11" s="1"/>
      <c r="TG11" s="1"/>
      <c r="TH11" s="1"/>
      <c r="TI11" s="1"/>
      <c r="TJ11" s="1"/>
      <c r="TK11" s="1"/>
      <c r="TL11" s="1"/>
      <c r="TM11" s="1"/>
      <c r="TN11" s="1"/>
      <c r="TO11" s="1"/>
      <c r="TP11" s="1"/>
      <c r="TQ11" s="1"/>
      <c r="TR11" s="1"/>
      <c r="TS11" s="1"/>
      <c r="TT11" s="1"/>
      <c r="TU11" s="1"/>
      <c r="TV11" s="1"/>
      <c r="TW11" s="1"/>
      <c r="TX11" s="1"/>
      <c r="TY11" s="1"/>
      <c r="TZ11" s="1"/>
      <c r="UA11" s="1"/>
      <c r="UB11" s="1"/>
      <c r="UC11" s="1"/>
      <c r="UD11" s="1"/>
      <c r="UE11" s="1"/>
      <c r="UF11" s="1"/>
      <c r="UG11" s="1"/>
      <c r="UH11" s="1"/>
      <c r="UI11" s="1"/>
      <c r="UJ11" s="1"/>
      <c r="UK11" s="1"/>
      <c r="UL11" s="1"/>
      <c r="UM11" s="1"/>
      <c r="UN11" s="1"/>
      <c r="UO11" s="1"/>
      <c r="UP11" s="1"/>
      <c r="UQ11" s="1"/>
      <c r="UR11" s="1"/>
      <c r="US11" s="1"/>
      <c r="UT11" s="1"/>
      <c r="UU11" s="1"/>
      <c r="UV11" s="1"/>
      <c r="UW11" s="1"/>
      <c r="UX11" s="1"/>
      <c r="UY11" s="1"/>
      <c r="UZ11" s="1"/>
      <c r="VA11" s="1"/>
      <c r="VB11" s="1"/>
      <c r="VC11" s="1"/>
      <c r="VD11" s="1"/>
      <c r="VE11" s="1"/>
      <c r="VF11" s="1"/>
      <c r="VG11" s="1"/>
      <c r="VH11" s="1"/>
      <c r="VI11" s="1"/>
      <c r="VJ11" s="1"/>
      <c r="VK11" s="1"/>
      <c r="VL11" s="1"/>
      <c r="VM11" s="1"/>
      <c r="VN11" s="1"/>
      <c r="VO11" s="1"/>
      <c r="VP11" s="1"/>
      <c r="VQ11" s="1"/>
      <c r="VR11" s="1"/>
      <c r="VS11" s="1"/>
      <c r="VT11" s="1"/>
      <c r="VU11" s="1"/>
      <c r="VV11" s="1"/>
      <c r="VW11" s="1"/>
      <c r="VX11" s="1"/>
      <c r="VY11" s="1"/>
      <c r="VZ11" s="1"/>
      <c r="WA11" s="1"/>
      <c r="WB11" s="1"/>
      <c r="WC11" s="1"/>
      <c r="WD11" s="1"/>
      <c r="WE11" s="1"/>
      <c r="WF11" s="1"/>
      <c r="WG11" s="1"/>
      <c r="WH11" s="1"/>
      <c r="WI11" s="1"/>
      <c r="WJ11" s="1"/>
      <c r="WK11" s="1"/>
      <c r="WL11" s="1"/>
      <c r="WM11" s="1"/>
      <c r="WN11" s="1"/>
      <c r="WO11" s="1"/>
      <c r="WP11" s="1"/>
      <c r="WQ11" s="1"/>
      <c r="WR11" s="1"/>
      <c r="WS11" s="1"/>
      <c r="WT11" s="1"/>
      <c r="WU11" s="1"/>
      <c r="WV11" s="1"/>
      <c r="WW11" s="1"/>
      <c r="WX11" s="1"/>
      <c r="WY11" s="1"/>
      <c r="WZ11" s="1"/>
      <c r="XA11" s="1"/>
      <c r="XB11" s="1"/>
      <c r="XC11" s="1"/>
      <c r="XD11" s="1"/>
      <c r="XE11" s="1"/>
      <c r="XF11" s="1"/>
      <c r="XG11" s="1"/>
      <c r="XH11" s="1"/>
      <c r="XI11" s="1"/>
      <c r="XJ11" s="1"/>
      <c r="XK11" s="1"/>
      <c r="XL11" s="1"/>
      <c r="XM11" s="1"/>
      <c r="XN11" s="1"/>
      <c r="XO11" s="1"/>
      <c r="XP11" s="1"/>
      <c r="XQ11" s="1"/>
      <c r="XR11" s="1"/>
      <c r="XS11" s="1"/>
      <c r="XT11" s="1"/>
      <c r="XU11" s="1"/>
      <c r="XV11" s="1"/>
      <c r="XW11" s="1"/>
      <c r="XX11" s="1"/>
      <c r="XY11" s="1"/>
      <c r="XZ11" s="1"/>
      <c r="YA11" s="1"/>
      <c r="YB11" s="1"/>
      <c r="YC11" s="1"/>
      <c r="YD11" s="1"/>
      <c r="YE11" s="1"/>
      <c r="YF11" s="1"/>
      <c r="YG11" s="1"/>
      <c r="YH11" s="1"/>
      <c r="YI11" s="1"/>
      <c r="YJ11" s="1"/>
      <c r="YK11" s="1"/>
      <c r="YL11" s="1"/>
      <c r="YM11" s="1"/>
      <c r="YN11" s="1"/>
      <c r="YO11" s="1"/>
      <c r="YP11" s="1"/>
      <c r="YQ11" s="1"/>
      <c r="YR11" s="1"/>
      <c r="YS11" s="1"/>
      <c r="YT11" s="1"/>
      <c r="YU11" s="1"/>
      <c r="YV11" s="1"/>
      <c r="YW11" s="1"/>
      <c r="YX11" s="1"/>
      <c r="YY11" s="1"/>
      <c r="YZ11" s="1"/>
      <c r="ZA11" s="1"/>
      <c r="ZB11" s="1"/>
      <c r="ZC11" s="1"/>
      <c r="ZD11" s="1"/>
      <c r="ZE11" s="1"/>
      <c r="ZF11" s="1"/>
      <c r="ZG11" s="1"/>
      <c r="ZH11" s="1"/>
      <c r="ZI11" s="1"/>
      <c r="ZJ11" s="1"/>
      <c r="ZK11" s="1"/>
      <c r="ZL11" s="1"/>
      <c r="ZM11" s="1"/>
      <c r="ZN11" s="1"/>
      <c r="ZO11" s="1"/>
      <c r="ZP11" s="1"/>
      <c r="ZQ11" s="1"/>
      <c r="ZR11" s="1"/>
      <c r="ZS11" s="1"/>
      <c r="ZT11" s="1"/>
      <c r="ZU11" s="1"/>
      <c r="ZV11" s="1"/>
      <c r="ZW11" s="1"/>
      <c r="ZX11" s="1"/>
      <c r="ZY11" s="1"/>
      <c r="ZZ11" s="1"/>
      <c r="AAA11" s="1"/>
      <c r="AAB11" s="1"/>
      <c r="AAC11" s="1"/>
      <c r="AAD11" s="1"/>
      <c r="AAE11" s="1"/>
      <c r="AAF11" s="1"/>
      <c r="AAG11" s="1"/>
      <c r="AAH11" s="1"/>
      <c r="AAI11" s="1"/>
      <c r="AAJ11" s="1"/>
      <c r="AAK11" s="1"/>
      <c r="AAL11" s="66"/>
    </row>
    <row r="12" spans="1:714" ht="38.25" customHeight="1">
      <c r="A12" s="29" t="str">
        <f t="shared" si="2"/>
        <v/>
      </c>
      <c r="B12" s="349"/>
      <c r="C12" s="183"/>
      <c r="D12" s="183"/>
      <c r="E12" s="183"/>
      <c r="F12" s="184"/>
      <c r="G12" s="349"/>
      <c r="H12" s="183"/>
      <c r="I12" s="183"/>
      <c r="J12" s="183"/>
      <c r="K12" s="183"/>
      <c r="L12" s="183"/>
      <c r="M12" s="183"/>
      <c r="N12" s="183"/>
      <c r="O12" s="183"/>
      <c r="P12" s="183"/>
      <c r="Q12" s="183"/>
      <c r="R12" s="183"/>
      <c r="S12" s="183"/>
      <c r="T12" s="184"/>
      <c r="U12" s="257"/>
      <c r="V12" s="183"/>
      <c r="W12" s="184"/>
      <c r="X12" s="257"/>
      <c r="Y12" s="183"/>
      <c r="Z12" s="183"/>
      <c r="AA12" s="184"/>
      <c r="AB12" s="74"/>
      <c r="AC12" s="74"/>
      <c r="AD12" s="6"/>
      <c r="AE12" s="6"/>
      <c r="AF12" s="6"/>
      <c r="AG12" s="6"/>
      <c r="AH12" s="6"/>
      <c r="AI12" s="6"/>
      <c r="AJ12" s="6"/>
      <c r="AK12" s="6"/>
      <c r="AL12" s="6"/>
      <c r="AM12" s="6"/>
      <c r="AN12" s="6"/>
      <c r="AO12" s="1"/>
      <c r="AP12" s="71" t="str">
        <f t="shared" si="0"/>
        <v/>
      </c>
      <c r="AQ12" s="72" t="str">
        <f t="shared" si="1"/>
        <v/>
      </c>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c r="FM12" s="1"/>
      <c r="FN12" s="1"/>
      <c r="FO12" s="1"/>
      <c r="FP12" s="1"/>
      <c r="FQ12" s="1"/>
      <c r="FR12" s="1"/>
      <c r="FS12" s="1"/>
      <c r="FT12" s="1"/>
      <c r="FU12" s="1"/>
      <c r="FV12" s="1"/>
      <c r="FW12" s="1"/>
      <c r="FX12" s="1"/>
      <c r="FY12" s="1"/>
      <c r="FZ12" s="1"/>
      <c r="GA12" s="1"/>
      <c r="GB12" s="1"/>
      <c r="GC12" s="1"/>
      <c r="GD12" s="1"/>
      <c r="GE12" s="1"/>
      <c r="GF12" s="1"/>
      <c r="GG12" s="1"/>
      <c r="GH12" s="1"/>
      <c r="GI12" s="1"/>
      <c r="GJ12" s="1"/>
      <c r="GK12" s="1"/>
      <c r="GL12" s="1"/>
      <c r="GM12" s="1"/>
      <c r="GN12" s="1"/>
      <c r="GO12" s="1"/>
      <c r="GP12" s="1"/>
      <c r="GQ12" s="1"/>
      <c r="GR12" s="1"/>
      <c r="GS12" s="1"/>
      <c r="GT12" s="1"/>
      <c r="GU12" s="1"/>
      <c r="GV12" s="1"/>
      <c r="GW12" s="1"/>
      <c r="GX12" s="1"/>
      <c r="GY12" s="1"/>
      <c r="GZ12" s="1"/>
      <c r="HA12" s="1"/>
      <c r="HB12" s="1"/>
      <c r="HC12" s="1"/>
      <c r="HD12" s="1"/>
      <c r="HE12" s="1"/>
      <c r="HF12" s="1"/>
      <c r="HG12" s="1"/>
      <c r="HH12" s="1"/>
      <c r="HI12" s="1"/>
      <c r="HJ12" s="1"/>
      <c r="HK12" s="1"/>
      <c r="HL12" s="1"/>
      <c r="HM12" s="1"/>
      <c r="HN12" s="1"/>
      <c r="HO12" s="1"/>
      <c r="HP12" s="1"/>
      <c r="HQ12" s="1"/>
      <c r="HR12" s="1"/>
      <c r="HS12" s="1"/>
      <c r="HT12" s="1"/>
      <c r="HU12" s="1"/>
      <c r="HV12" s="1"/>
      <c r="HW12" s="1"/>
      <c r="HX12" s="1"/>
      <c r="HY12" s="1"/>
      <c r="HZ12" s="1"/>
      <c r="IA12" s="1"/>
      <c r="IB12" s="1"/>
      <c r="IC12" s="1"/>
      <c r="ID12" s="1"/>
      <c r="IE12" s="1"/>
      <c r="IF12" s="1"/>
      <c r="IG12" s="1"/>
      <c r="IH12" s="1"/>
      <c r="II12" s="1"/>
      <c r="IJ12" s="1"/>
      <c r="IK12" s="1"/>
      <c r="IL12" s="1"/>
      <c r="IM12" s="1"/>
      <c r="IN12" s="1"/>
      <c r="IO12" s="1"/>
      <c r="IP12" s="1"/>
      <c r="IQ12" s="1"/>
      <c r="IR12" s="1"/>
      <c r="IS12" s="1"/>
      <c r="IT12" s="1"/>
      <c r="IU12" s="1"/>
      <c r="IV12" s="1"/>
      <c r="IW12" s="1"/>
      <c r="IX12" s="1"/>
      <c r="IY12" s="1"/>
      <c r="IZ12" s="1"/>
      <c r="JA12" s="1"/>
      <c r="JB12" s="1"/>
      <c r="JC12" s="1"/>
      <c r="JD12" s="1"/>
      <c r="JE12" s="1"/>
      <c r="JF12" s="1"/>
      <c r="JG12" s="1"/>
      <c r="JH12" s="1"/>
      <c r="JI12" s="1"/>
      <c r="JJ12" s="1"/>
      <c r="JK12" s="1"/>
      <c r="JL12" s="1"/>
      <c r="JM12" s="1"/>
      <c r="JN12" s="1"/>
      <c r="JO12" s="1"/>
      <c r="JP12" s="1"/>
      <c r="JQ12" s="1"/>
      <c r="JR12" s="1"/>
      <c r="JS12" s="1"/>
      <c r="JT12" s="1"/>
      <c r="JU12" s="1"/>
      <c r="JV12" s="1"/>
      <c r="JW12" s="1"/>
      <c r="JX12" s="1"/>
      <c r="JY12" s="1"/>
      <c r="JZ12" s="1"/>
      <c r="KA12" s="1"/>
      <c r="KB12" s="1"/>
      <c r="KC12" s="1"/>
      <c r="KD12" s="1"/>
      <c r="KE12" s="1"/>
      <c r="KF12" s="1"/>
      <c r="KG12" s="1"/>
      <c r="KH12" s="1"/>
      <c r="KI12" s="1"/>
      <c r="KJ12" s="1"/>
      <c r="KK12" s="1"/>
      <c r="KL12" s="1"/>
      <c r="KM12" s="1"/>
      <c r="KN12" s="1"/>
      <c r="KO12" s="1"/>
      <c r="KP12" s="1"/>
      <c r="KQ12" s="1"/>
      <c r="KR12" s="1"/>
      <c r="KS12" s="1"/>
      <c r="KT12" s="1"/>
      <c r="KU12" s="1"/>
      <c r="KV12" s="1"/>
      <c r="KW12" s="1"/>
      <c r="KX12" s="1"/>
      <c r="KY12" s="1"/>
      <c r="KZ12" s="1"/>
      <c r="LA12" s="1"/>
      <c r="LB12" s="1"/>
      <c r="LC12" s="1"/>
      <c r="LD12" s="1"/>
      <c r="LE12" s="1"/>
      <c r="LF12" s="1"/>
      <c r="LG12" s="1"/>
      <c r="LH12" s="1"/>
      <c r="LI12" s="1"/>
      <c r="LJ12" s="1"/>
      <c r="LK12" s="1"/>
      <c r="LL12" s="1"/>
      <c r="LM12" s="1"/>
      <c r="LN12" s="1"/>
      <c r="LO12" s="1"/>
      <c r="LP12" s="1"/>
      <c r="LQ12" s="1"/>
      <c r="LR12" s="1"/>
      <c r="LS12" s="1"/>
      <c r="LT12" s="1"/>
      <c r="LU12" s="1"/>
      <c r="LV12" s="1"/>
      <c r="LW12" s="1"/>
      <c r="LX12" s="1"/>
      <c r="LY12" s="1"/>
      <c r="LZ12" s="1"/>
      <c r="MA12" s="1"/>
      <c r="MB12" s="1"/>
      <c r="MC12" s="1"/>
      <c r="MD12" s="1"/>
      <c r="ME12" s="1"/>
      <c r="MF12" s="1"/>
      <c r="MG12" s="1"/>
      <c r="MH12" s="1"/>
      <c r="MI12" s="1"/>
      <c r="MJ12" s="1"/>
      <c r="MK12" s="1"/>
      <c r="ML12" s="1"/>
      <c r="MM12" s="1"/>
      <c r="MN12" s="1"/>
      <c r="MO12" s="1"/>
      <c r="MP12" s="1"/>
      <c r="MQ12" s="1"/>
      <c r="MR12" s="1"/>
      <c r="MS12" s="1"/>
      <c r="MT12" s="1"/>
      <c r="MU12" s="1"/>
      <c r="MV12" s="1"/>
      <c r="MW12" s="1"/>
      <c r="MX12" s="1"/>
      <c r="MY12" s="1"/>
      <c r="MZ12" s="1"/>
      <c r="NA12" s="1"/>
      <c r="NB12" s="1"/>
      <c r="NC12" s="1"/>
      <c r="ND12" s="1"/>
      <c r="NE12" s="1"/>
      <c r="NF12" s="1"/>
      <c r="NG12" s="1"/>
      <c r="NH12" s="1"/>
      <c r="NI12" s="1"/>
      <c r="NJ12" s="1"/>
      <c r="NK12" s="1"/>
      <c r="NL12" s="1"/>
      <c r="NM12" s="1"/>
      <c r="NN12" s="1"/>
      <c r="NO12" s="1"/>
      <c r="NP12" s="1"/>
      <c r="NQ12" s="1"/>
      <c r="NR12" s="1"/>
      <c r="NS12" s="1"/>
      <c r="NT12" s="1"/>
      <c r="NU12" s="1"/>
      <c r="NV12" s="1"/>
      <c r="NW12" s="1"/>
      <c r="NX12" s="1"/>
      <c r="NY12" s="1"/>
      <c r="NZ12" s="1"/>
      <c r="OA12" s="1"/>
      <c r="OB12" s="1"/>
      <c r="OC12" s="1"/>
      <c r="OD12" s="1"/>
      <c r="OE12" s="1"/>
      <c r="OF12" s="1"/>
      <c r="OG12" s="1"/>
      <c r="OH12" s="1"/>
      <c r="OI12" s="1"/>
      <c r="OJ12" s="1"/>
      <c r="OK12" s="1"/>
      <c r="OL12" s="1"/>
      <c r="OM12" s="1"/>
      <c r="ON12" s="1"/>
      <c r="OO12" s="1"/>
      <c r="OP12" s="1"/>
      <c r="OQ12" s="1"/>
      <c r="OR12" s="1"/>
      <c r="OS12" s="1"/>
      <c r="OT12" s="1"/>
      <c r="OU12" s="1"/>
      <c r="OV12" s="1"/>
      <c r="OW12" s="1"/>
      <c r="OX12" s="1"/>
      <c r="OY12" s="1"/>
      <c r="OZ12" s="1"/>
      <c r="PA12" s="1"/>
      <c r="PB12" s="1"/>
      <c r="PC12" s="1"/>
      <c r="PD12" s="1"/>
      <c r="PE12" s="1"/>
      <c r="PF12" s="1"/>
      <c r="PG12" s="1"/>
      <c r="PH12" s="1"/>
      <c r="PI12" s="1"/>
      <c r="PJ12" s="1"/>
      <c r="PK12" s="1"/>
      <c r="PL12" s="1"/>
      <c r="PM12" s="1"/>
      <c r="PN12" s="1"/>
      <c r="PO12" s="1"/>
      <c r="PP12" s="1"/>
      <c r="PQ12" s="1"/>
      <c r="PR12" s="1"/>
      <c r="PS12" s="1"/>
      <c r="PT12" s="1"/>
      <c r="PU12" s="1"/>
      <c r="PV12" s="1"/>
      <c r="PW12" s="1"/>
      <c r="PX12" s="1"/>
      <c r="PY12" s="1"/>
      <c r="PZ12" s="1"/>
      <c r="QA12" s="1"/>
      <c r="QB12" s="1"/>
      <c r="QC12" s="1"/>
      <c r="QD12" s="1"/>
      <c r="QE12" s="1"/>
      <c r="QF12" s="1"/>
      <c r="QG12" s="1"/>
      <c r="QH12" s="1"/>
      <c r="QI12" s="1"/>
      <c r="QJ12" s="1"/>
      <c r="QK12" s="1"/>
      <c r="QL12" s="1"/>
      <c r="QM12" s="1"/>
      <c r="QN12" s="1"/>
      <c r="QO12" s="1"/>
      <c r="QP12" s="1"/>
      <c r="QQ12" s="1"/>
      <c r="QR12" s="1"/>
      <c r="QS12" s="1"/>
      <c r="QT12" s="1"/>
      <c r="QU12" s="1"/>
      <c r="QV12" s="1"/>
      <c r="QW12" s="1"/>
      <c r="QX12" s="1"/>
      <c r="QY12" s="1"/>
      <c r="QZ12" s="1"/>
      <c r="RA12" s="1"/>
      <c r="RB12" s="1"/>
      <c r="RC12" s="1"/>
      <c r="RD12" s="1"/>
      <c r="RE12" s="1"/>
      <c r="RF12" s="1"/>
      <c r="RG12" s="1"/>
      <c r="RH12" s="1"/>
      <c r="RI12" s="1"/>
      <c r="RJ12" s="1"/>
      <c r="RK12" s="1"/>
      <c r="RL12" s="1"/>
      <c r="RM12" s="1"/>
      <c r="RN12" s="1"/>
      <c r="RO12" s="1"/>
      <c r="RP12" s="1"/>
      <c r="RQ12" s="1"/>
      <c r="RR12" s="1"/>
      <c r="RS12" s="1"/>
      <c r="RT12" s="1"/>
      <c r="RU12" s="1"/>
      <c r="RV12" s="1"/>
      <c r="RW12" s="1"/>
      <c r="RX12" s="1"/>
      <c r="RY12" s="1"/>
      <c r="RZ12" s="1"/>
      <c r="SA12" s="1"/>
      <c r="SB12" s="1"/>
      <c r="SC12" s="1"/>
      <c r="SD12" s="1"/>
      <c r="SE12" s="1"/>
      <c r="SF12" s="1"/>
      <c r="SG12" s="1"/>
      <c r="SH12" s="1"/>
      <c r="SI12" s="1"/>
      <c r="SJ12" s="1"/>
      <c r="SK12" s="1"/>
      <c r="SL12" s="1"/>
      <c r="SM12" s="1"/>
      <c r="SN12" s="1"/>
      <c r="SO12" s="1"/>
      <c r="SP12" s="1"/>
      <c r="SQ12" s="1"/>
      <c r="SR12" s="1"/>
      <c r="SS12" s="1"/>
      <c r="ST12" s="1"/>
      <c r="SU12" s="1"/>
      <c r="SV12" s="1"/>
      <c r="SW12" s="1"/>
      <c r="SX12" s="1"/>
      <c r="SY12" s="1"/>
      <c r="SZ12" s="1"/>
      <c r="TA12" s="1"/>
      <c r="TB12" s="1"/>
      <c r="TC12" s="1"/>
      <c r="TD12" s="1"/>
      <c r="TE12" s="1"/>
      <c r="TF12" s="1"/>
      <c r="TG12" s="1"/>
      <c r="TH12" s="1"/>
      <c r="TI12" s="1"/>
      <c r="TJ12" s="1"/>
      <c r="TK12" s="1"/>
      <c r="TL12" s="1"/>
      <c r="TM12" s="1"/>
      <c r="TN12" s="1"/>
      <c r="TO12" s="1"/>
      <c r="TP12" s="1"/>
      <c r="TQ12" s="1"/>
      <c r="TR12" s="1"/>
      <c r="TS12" s="1"/>
      <c r="TT12" s="1"/>
      <c r="TU12" s="1"/>
      <c r="TV12" s="1"/>
      <c r="TW12" s="1"/>
      <c r="TX12" s="1"/>
      <c r="TY12" s="1"/>
      <c r="TZ12" s="1"/>
      <c r="UA12" s="1"/>
      <c r="UB12" s="1"/>
      <c r="UC12" s="1"/>
      <c r="UD12" s="1"/>
      <c r="UE12" s="1"/>
      <c r="UF12" s="1"/>
      <c r="UG12" s="1"/>
      <c r="UH12" s="1"/>
      <c r="UI12" s="1"/>
      <c r="UJ12" s="1"/>
      <c r="UK12" s="1"/>
      <c r="UL12" s="1"/>
      <c r="UM12" s="1"/>
      <c r="UN12" s="1"/>
      <c r="UO12" s="1"/>
      <c r="UP12" s="1"/>
      <c r="UQ12" s="1"/>
      <c r="UR12" s="1"/>
      <c r="US12" s="1"/>
      <c r="UT12" s="1"/>
      <c r="UU12" s="1"/>
      <c r="UV12" s="1"/>
      <c r="UW12" s="1"/>
      <c r="UX12" s="1"/>
      <c r="UY12" s="1"/>
      <c r="UZ12" s="1"/>
      <c r="VA12" s="1"/>
      <c r="VB12" s="1"/>
      <c r="VC12" s="1"/>
      <c r="VD12" s="1"/>
      <c r="VE12" s="1"/>
      <c r="VF12" s="1"/>
      <c r="VG12" s="1"/>
      <c r="VH12" s="1"/>
      <c r="VI12" s="1"/>
      <c r="VJ12" s="1"/>
      <c r="VK12" s="1"/>
      <c r="VL12" s="1"/>
      <c r="VM12" s="1"/>
      <c r="VN12" s="1"/>
      <c r="VO12" s="1"/>
      <c r="VP12" s="1"/>
      <c r="VQ12" s="1"/>
      <c r="VR12" s="1"/>
      <c r="VS12" s="1"/>
      <c r="VT12" s="1"/>
      <c r="VU12" s="1"/>
      <c r="VV12" s="1"/>
      <c r="VW12" s="1"/>
      <c r="VX12" s="1"/>
      <c r="VY12" s="1"/>
      <c r="VZ12" s="1"/>
      <c r="WA12" s="1"/>
      <c r="WB12" s="1"/>
      <c r="WC12" s="1"/>
      <c r="WD12" s="1"/>
      <c r="WE12" s="1"/>
      <c r="WF12" s="1"/>
      <c r="WG12" s="1"/>
      <c r="WH12" s="1"/>
      <c r="WI12" s="1"/>
      <c r="WJ12" s="1"/>
      <c r="WK12" s="1"/>
      <c r="WL12" s="1"/>
      <c r="WM12" s="1"/>
      <c r="WN12" s="1"/>
      <c r="WO12" s="1"/>
      <c r="WP12" s="1"/>
      <c r="WQ12" s="1"/>
      <c r="WR12" s="1"/>
      <c r="WS12" s="1"/>
      <c r="WT12" s="1"/>
      <c r="WU12" s="1"/>
      <c r="WV12" s="1"/>
      <c r="WW12" s="1"/>
      <c r="WX12" s="1"/>
      <c r="WY12" s="1"/>
      <c r="WZ12" s="1"/>
      <c r="XA12" s="1"/>
      <c r="XB12" s="1"/>
      <c r="XC12" s="1"/>
      <c r="XD12" s="1"/>
      <c r="XE12" s="1"/>
      <c r="XF12" s="1"/>
      <c r="XG12" s="1"/>
      <c r="XH12" s="1"/>
      <c r="XI12" s="1"/>
      <c r="XJ12" s="1"/>
      <c r="XK12" s="1"/>
      <c r="XL12" s="1"/>
      <c r="XM12" s="1"/>
      <c r="XN12" s="1"/>
      <c r="XO12" s="1"/>
      <c r="XP12" s="1"/>
      <c r="XQ12" s="1"/>
      <c r="XR12" s="1"/>
      <c r="XS12" s="1"/>
      <c r="XT12" s="1"/>
      <c r="XU12" s="1"/>
      <c r="XV12" s="1"/>
      <c r="XW12" s="1"/>
      <c r="XX12" s="1"/>
      <c r="XY12" s="1"/>
      <c r="XZ12" s="1"/>
      <c r="YA12" s="1"/>
      <c r="YB12" s="1"/>
      <c r="YC12" s="1"/>
      <c r="YD12" s="1"/>
      <c r="YE12" s="1"/>
      <c r="YF12" s="1"/>
      <c r="YG12" s="1"/>
      <c r="YH12" s="1"/>
      <c r="YI12" s="1"/>
      <c r="YJ12" s="1"/>
      <c r="YK12" s="1"/>
      <c r="YL12" s="1"/>
      <c r="YM12" s="1"/>
      <c r="YN12" s="1"/>
      <c r="YO12" s="1"/>
      <c r="YP12" s="1"/>
      <c r="YQ12" s="1"/>
      <c r="YR12" s="1"/>
      <c r="YS12" s="1"/>
      <c r="YT12" s="1"/>
      <c r="YU12" s="1"/>
      <c r="YV12" s="1"/>
      <c r="YW12" s="1"/>
      <c r="YX12" s="1"/>
      <c r="YY12" s="1"/>
      <c r="YZ12" s="1"/>
      <c r="ZA12" s="1"/>
      <c r="ZB12" s="1"/>
      <c r="ZC12" s="1"/>
      <c r="ZD12" s="1"/>
      <c r="ZE12" s="1"/>
      <c r="ZF12" s="1"/>
      <c r="ZG12" s="1"/>
      <c r="ZH12" s="1"/>
      <c r="ZI12" s="1"/>
      <c r="ZJ12" s="1"/>
      <c r="ZK12" s="1"/>
      <c r="ZL12" s="1"/>
      <c r="ZM12" s="1"/>
      <c r="ZN12" s="1"/>
      <c r="ZO12" s="1"/>
      <c r="ZP12" s="1"/>
      <c r="ZQ12" s="1"/>
      <c r="ZR12" s="1"/>
      <c r="ZS12" s="1"/>
      <c r="ZT12" s="1"/>
      <c r="ZU12" s="1"/>
      <c r="ZV12" s="1"/>
      <c r="ZW12" s="1"/>
      <c r="ZX12" s="1"/>
      <c r="ZY12" s="1"/>
      <c r="ZZ12" s="1"/>
      <c r="AAA12" s="1"/>
      <c r="AAB12" s="1"/>
      <c r="AAC12" s="1"/>
      <c r="AAD12" s="1"/>
      <c r="AAE12" s="1"/>
      <c r="AAF12" s="1"/>
      <c r="AAG12" s="1"/>
      <c r="AAH12" s="1"/>
      <c r="AAI12" s="1"/>
      <c r="AAJ12" s="1"/>
      <c r="AAK12" s="1"/>
      <c r="AAL12" s="66"/>
    </row>
    <row r="13" spans="1:714" ht="11.25" hidden="1" customHeight="1">
      <c r="A13" s="29" t="str">
        <f t="shared" si="2"/>
        <v/>
      </c>
      <c r="B13" s="349"/>
      <c r="C13" s="183"/>
      <c r="D13" s="183"/>
      <c r="E13" s="183"/>
      <c r="F13" s="184"/>
      <c r="G13" s="349"/>
      <c r="H13" s="183"/>
      <c r="I13" s="183"/>
      <c r="J13" s="183"/>
      <c r="K13" s="183"/>
      <c r="L13" s="183"/>
      <c r="M13" s="183"/>
      <c r="N13" s="183"/>
      <c r="O13" s="183"/>
      <c r="P13" s="183"/>
      <c r="Q13" s="183"/>
      <c r="R13" s="183"/>
      <c r="S13" s="183"/>
      <c r="T13" s="184"/>
      <c r="U13" s="257"/>
      <c r="V13" s="183"/>
      <c r="W13" s="184"/>
      <c r="X13" s="257"/>
      <c r="Y13" s="183"/>
      <c r="Z13" s="183"/>
      <c r="AA13" s="184"/>
      <c r="AB13" s="74"/>
      <c r="AC13" s="74"/>
      <c r="AD13" s="6"/>
      <c r="AE13" s="6"/>
      <c r="AF13" s="6"/>
      <c r="AG13" s="6"/>
      <c r="AH13" s="6"/>
      <c r="AI13" s="6"/>
      <c r="AJ13" s="6"/>
      <c r="AK13" s="6"/>
      <c r="AL13" s="6"/>
      <c r="AM13" s="6"/>
      <c r="AN13" s="6"/>
      <c r="AO13" s="1"/>
      <c r="AP13" s="71" t="str">
        <f t="shared" si="0"/>
        <v/>
      </c>
      <c r="AQ13" s="72" t="str">
        <f t="shared" si="1"/>
        <v/>
      </c>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c r="EA13" s="1"/>
      <c r="EB13" s="1"/>
      <c r="EC13" s="1"/>
      <c r="ED13" s="1"/>
      <c r="EE13" s="1"/>
      <c r="EF13" s="1"/>
      <c r="EG13" s="1"/>
      <c r="EH13" s="1"/>
      <c r="EI13" s="1"/>
      <c r="EJ13" s="1"/>
      <c r="EK13" s="1"/>
      <c r="EL13" s="1"/>
      <c r="EM13" s="1"/>
      <c r="EN13" s="1"/>
      <c r="EO13" s="1"/>
      <c r="EP13" s="1"/>
      <c r="EQ13" s="1"/>
      <c r="ER13" s="1"/>
      <c r="ES13" s="1"/>
      <c r="ET13" s="1"/>
      <c r="EU13" s="1"/>
      <c r="EV13" s="1"/>
      <c r="EW13" s="1"/>
      <c r="EX13" s="1"/>
      <c r="EY13" s="1"/>
      <c r="EZ13" s="1"/>
      <c r="FA13" s="1"/>
      <c r="FB13" s="1"/>
      <c r="FC13" s="1"/>
      <c r="FD13" s="1"/>
      <c r="FE13" s="1"/>
      <c r="FF13" s="1"/>
      <c r="FG13" s="1"/>
      <c r="FH13" s="1"/>
      <c r="FI13" s="1"/>
      <c r="FJ13" s="1"/>
      <c r="FK13" s="1"/>
      <c r="FL13" s="1"/>
      <c r="FM13" s="1"/>
      <c r="FN13" s="1"/>
      <c r="FO13" s="1"/>
      <c r="FP13" s="1"/>
      <c r="FQ13" s="1"/>
      <c r="FR13" s="1"/>
      <c r="FS13" s="1"/>
      <c r="FT13" s="1"/>
      <c r="FU13" s="1"/>
      <c r="FV13" s="1"/>
      <c r="FW13" s="1"/>
      <c r="FX13" s="1"/>
      <c r="FY13" s="1"/>
      <c r="FZ13" s="1"/>
      <c r="GA13" s="1"/>
      <c r="GB13" s="1"/>
      <c r="GC13" s="1"/>
      <c r="GD13" s="1"/>
      <c r="GE13" s="1"/>
      <c r="GF13" s="1"/>
      <c r="GG13" s="1"/>
      <c r="GH13" s="1"/>
      <c r="GI13" s="1"/>
      <c r="GJ13" s="1"/>
      <c r="GK13" s="1"/>
      <c r="GL13" s="1"/>
      <c r="GM13" s="1"/>
      <c r="GN13" s="1"/>
      <c r="GO13" s="1"/>
      <c r="GP13" s="1"/>
      <c r="GQ13" s="1"/>
      <c r="GR13" s="1"/>
      <c r="GS13" s="1"/>
      <c r="GT13" s="1"/>
      <c r="GU13" s="1"/>
      <c r="GV13" s="1"/>
      <c r="GW13" s="1"/>
      <c r="GX13" s="1"/>
      <c r="GY13" s="1"/>
      <c r="GZ13" s="1"/>
      <c r="HA13" s="1"/>
      <c r="HB13" s="1"/>
      <c r="HC13" s="1"/>
      <c r="HD13" s="1"/>
      <c r="HE13" s="1"/>
      <c r="HF13" s="1"/>
      <c r="HG13" s="1"/>
      <c r="HH13" s="1"/>
      <c r="HI13" s="1"/>
      <c r="HJ13" s="1"/>
      <c r="HK13" s="1"/>
      <c r="HL13" s="1"/>
      <c r="HM13" s="1"/>
      <c r="HN13" s="1"/>
      <c r="HO13" s="1"/>
      <c r="HP13" s="1"/>
      <c r="HQ13" s="1"/>
      <c r="HR13" s="1"/>
      <c r="HS13" s="1"/>
      <c r="HT13" s="1"/>
      <c r="HU13" s="1"/>
      <c r="HV13" s="1"/>
      <c r="HW13" s="1"/>
      <c r="HX13" s="1"/>
      <c r="HY13" s="1"/>
      <c r="HZ13" s="1"/>
      <c r="IA13" s="1"/>
      <c r="IB13" s="1"/>
      <c r="IC13" s="1"/>
      <c r="ID13" s="1"/>
      <c r="IE13" s="1"/>
      <c r="IF13" s="1"/>
      <c r="IG13" s="1"/>
      <c r="IH13" s="1"/>
      <c r="II13" s="1"/>
      <c r="IJ13" s="1"/>
      <c r="IK13" s="1"/>
      <c r="IL13" s="1"/>
      <c r="IM13" s="1"/>
      <c r="IN13" s="1"/>
      <c r="IO13" s="1"/>
      <c r="IP13" s="1"/>
      <c r="IQ13" s="1"/>
      <c r="IR13" s="1"/>
      <c r="IS13" s="1"/>
      <c r="IT13" s="1"/>
      <c r="IU13" s="1"/>
      <c r="IV13" s="1"/>
      <c r="IW13" s="1"/>
      <c r="IX13" s="1"/>
      <c r="IY13" s="1"/>
      <c r="IZ13" s="1"/>
      <c r="JA13" s="1"/>
      <c r="JB13" s="1"/>
      <c r="JC13" s="1"/>
      <c r="JD13" s="1"/>
      <c r="JE13" s="1"/>
      <c r="JF13" s="1"/>
      <c r="JG13" s="1"/>
      <c r="JH13" s="1"/>
      <c r="JI13" s="1"/>
      <c r="JJ13" s="1"/>
      <c r="JK13" s="1"/>
      <c r="JL13" s="1"/>
      <c r="JM13" s="1"/>
      <c r="JN13" s="1"/>
      <c r="JO13" s="1"/>
      <c r="JP13" s="1"/>
      <c r="JQ13" s="1"/>
      <c r="JR13" s="1"/>
      <c r="JS13" s="1"/>
      <c r="JT13" s="1"/>
      <c r="JU13" s="1"/>
      <c r="JV13" s="1"/>
      <c r="JW13" s="1"/>
      <c r="JX13" s="1"/>
      <c r="JY13" s="1"/>
      <c r="JZ13" s="1"/>
      <c r="KA13" s="1"/>
      <c r="KB13" s="1"/>
      <c r="KC13" s="1"/>
      <c r="KD13" s="1"/>
      <c r="KE13" s="1"/>
      <c r="KF13" s="1"/>
      <c r="KG13" s="1"/>
      <c r="KH13" s="1"/>
      <c r="KI13" s="1"/>
      <c r="KJ13" s="1"/>
      <c r="KK13" s="1"/>
      <c r="KL13" s="1"/>
      <c r="KM13" s="1"/>
      <c r="KN13" s="1"/>
      <c r="KO13" s="1"/>
      <c r="KP13" s="1"/>
      <c r="KQ13" s="1"/>
      <c r="KR13" s="1"/>
      <c r="KS13" s="1"/>
      <c r="KT13" s="1"/>
      <c r="KU13" s="1"/>
      <c r="KV13" s="1"/>
      <c r="KW13" s="1"/>
      <c r="KX13" s="1"/>
      <c r="KY13" s="1"/>
      <c r="KZ13" s="1"/>
      <c r="LA13" s="1"/>
      <c r="LB13" s="1"/>
      <c r="LC13" s="1"/>
      <c r="LD13" s="1"/>
      <c r="LE13" s="1"/>
      <c r="LF13" s="1"/>
      <c r="LG13" s="1"/>
      <c r="LH13" s="1"/>
      <c r="LI13" s="1"/>
      <c r="LJ13" s="1"/>
      <c r="LK13" s="1"/>
      <c r="LL13" s="1"/>
      <c r="LM13" s="1"/>
      <c r="LN13" s="1"/>
      <c r="LO13" s="1"/>
      <c r="LP13" s="1"/>
      <c r="LQ13" s="1"/>
      <c r="LR13" s="1"/>
      <c r="LS13" s="1"/>
      <c r="LT13" s="1"/>
      <c r="LU13" s="1"/>
      <c r="LV13" s="1"/>
      <c r="LW13" s="1"/>
      <c r="LX13" s="1"/>
      <c r="LY13" s="1"/>
      <c r="LZ13" s="1"/>
      <c r="MA13" s="1"/>
      <c r="MB13" s="1"/>
      <c r="MC13" s="1"/>
      <c r="MD13" s="1"/>
      <c r="ME13" s="1"/>
      <c r="MF13" s="1"/>
      <c r="MG13" s="1"/>
      <c r="MH13" s="1"/>
      <c r="MI13" s="1"/>
      <c r="MJ13" s="1"/>
      <c r="MK13" s="1"/>
      <c r="ML13" s="1"/>
      <c r="MM13" s="1"/>
      <c r="MN13" s="1"/>
      <c r="MO13" s="1"/>
      <c r="MP13" s="1"/>
      <c r="MQ13" s="1"/>
      <c r="MR13" s="1"/>
      <c r="MS13" s="1"/>
      <c r="MT13" s="1"/>
      <c r="MU13" s="1"/>
      <c r="MV13" s="1"/>
      <c r="MW13" s="1"/>
      <c r="MX13" s="1"/>
      <c r="MY13" s="1"/>
      <c r="MZ13" s="1"/>
      <c r="NA13" s="1"/>
      <c r="NB13" s="1"/>
      <c r="NC13" s="1"/>
      <c r="ND13" s="1"/>
      <c r="NE13" s="1"/>
      <c r="NF13" s="1"/>
      <c r="NG13" s="1"/>
      <c r="NH13" s="1"/>
      <c r="NI13" s="1"/>
      <c r="NJ13" s="1"/>
      <c r="NK13" s="1"/>
      <c r="NL13" s="1"/>
      <c r="NM13" s="1"/>
      <c r="NN13" s="1"/>
      <c r="NO13" s="1"/>
      <c r="NP13" s="1"/>
      <c r="NQ13" s="1"/>
      <c r="NR13" s="1"/>
      <c r="NS13" s="1"/>
      <c r="NT13" s="1"/>
      <c r="NU13" s="1"/>
      <c r="NV13" s="1"/>
      <c r="NW13" s="1"/>
      <c r="NX13" s="1"/>
      <c r="NY13" s="1"/>
      <c r="NZ13" s="1"/>
      <c r="OA13" s="1"/>
      <c r="OB13" s="1"/>
      <c r="OC13" s="1"/>
      <c r="OD13" s="1"/>
      <c r="OE13" s="1"/>
      <c r="OF13" s="1"/>
      <c r="OG13" s="1"/>
      <c r="OH13" s="1"/>
      <c r="OI13" s="1"/>
      <c r="OJ13" s="1"/>
      <c r="OK13" s="1"/>
      <c r="OL13" s="1"/>
      <c r="OM13" s="1"/>
      <c r="ON13" s="1"/>
      <c r="OO13" s="1"/>
      <c r="OP13" s="1"/>
      <c r="OQ13" s="1"/>
      <c r="OR13" s="1"/>
      <c r="OS13" s="1"/>
      <c r="OT13" s="1"/>
      <c r="OU13" s="1"/>
      <c r="OV13" s="1"/>
      <c r="OW13" s="1"/>
      <c r="OX13" s="1"/>
      <c r="OY13" s="1"/>
      <c r="OZ13" s="1"/>
      <c r="PA13" s="1"/>
      <c r="PB13" s="1"/>
      <c r="PC13" s="1"/>
      <c r="PD13" s="1"/>
      <c r="PE13" s="1"/>
      <c r="PF13" s="1"/>
      <c r="PG13" s="1"/>
      <c r="PH13" s="1"/>
      <c r="PI13" s="1"/>
      <c r="PJ13" s="1"/>
      <c r="PK13" s="1"/>
      <c r="PL13" s="1"/>
      <c r="PM13" s="1"/>
      <c r="PN13" s="1"/>
      <c r="PO13" s="1"/>
      <c r="PP13" s="1"/>
      <c r="PQ13" s="1"/>
      <c r="PR13" s="1"/>
      <c r="PS13" s="1"/>
      <c r="PT13" s="1"/>
      <c r="PU13" s="1"/>
      <c r="PV13" s="1"/>
      <c r="PW13" s="1"/>
      <c r="PX13" s="1"/>
      <c r="PY13" s="1"/>
      <c r="PZ13" s="1"/>
      <c r="QA13" s="1"/>
      <c r="QB13" s="1"/>
      <c r="QC13" s="1"/>
      <c r="QD13" s="1"/>
      <c r="QE13" s="1"/>
      <c r="QF13" s="1"/>
      <c r="QG13" s="1"/>
      <c r="QH13" s="1"/>
      <c r="QI13" s="1"/>
      <c r="QJ13" s="1"/>
      <c r="QK13" s="1"/>
      <c r="QL13" s="1"/>
      <c r="QM13" s="1"/>
      <c r="QN13" s="1"/>
      <c r="QO13" s="1"/>
      <c r="QP13" s="1"/>
      <c r="QQ13" s="1"/>
      <c r="QR13" s="1"/>
      <c r="QS13" s="1"/>
      <c r="QT13" s="1"/>
      <c r="QU13" s="1"/>
      <c r="QV13" s="1"/>
      <c r="QW13" s="1"/>
      <c r="QX13" s="1"/>
      <c r="QY13" s="1"/>
      <c r="QZ13" s="1"/>
      <c r="RA13" s="1"/>
      <c r="RB13" s="1"/>
      <c r="RC13" s="1"/>
      <c r="RD13" s="1"/>
      <c r="RE13" s="1"/>
      <c r="RF13" s="1"/>
      <c r="RG13" s="1"/>
      <c r="RH13" s="1"/>
      <c r="RI13" s="1"/>
      <c r="RJ13" s="1"/>
      <c r="RK13" s="1"/>
      <c r="RL13" s="1"/>
      <c r="RM13" s="1"/>
      <c r="RN13" s="1"/>
      <c r="RO13" s="1"/>
      <c r="RP13" s="1"/>
      <c r="RQ13" s="1"/>
      <c r="RR13" s="1"/>
      <c r="RS13" s="1"/>
      <c r="RT13" s="1"/>
      <c r="RU13" s="1"/>
      <c r="RV13" s="1"/>
      <c r="RW13" s="1"/>
      <c r="RX13" s="1"/>
      <c r="RY13" s="1"/>
      <c r="RZ13" s="1"/>
      <c r="SA13" s="1"/>
      <c r="SB13" s="1"/>
      <c r="SC13" s="1"/>
      <c r="SD13" s="1"/>
      <c r="SE13" s="1"/>
      <c r="SF13" s="1"/>
      <c r="SG13" s="1"/>
      <c r="SH13" s="1"/>
      <c r="SI13" s="1"/>
      <c r="SJ13" s="1"/>
      <c r="SK13" s="1"/>
      <c r="SL13" s="1"/>
      <c r="SM13" s="1"/>
      <c r="SN13" s="1"/>
      <c r="SO13" s="1"/>
      <c r="SP13" s="1"/>
      <c r="SQ13" s="1"/>
      <c r="SR13" s="1"/>
      <c r="SS13" s="1"/>
      <c r="ST13" s="1"/>
      <c r="SU13" s="1"/>
      <c r="SV13" s="1"/>
      <c r="SW13" s="1"/>
      <c r="SX13" s="1"/>
      <c r="SY13" s="1"/>
      <c r="SZ13" s="1"/>
      <c r="TA13" s="1"/>
      <c r="TB13" s="1"/>
      <c r="TC13" s="1"/>
      <c r="TD13" s="1"/>
      <c r="TE13" s="1"/>
      <c r="TF13" s="1"/>
      <c r="TG13" s="1"/>
      <c r="TH13" s="1"/>
      <c r="TI13" s="1"/>
      <c r="TJ13" s="1"/>
      <c r="TK13" s="1"/>
      <c r="TL13" s="1"/>
      <c r="TM13" s="1"/>
      <c r="TN13" s="1"/>
      <c r="TO13" s="1"/>
      <c r="TP13" s="1"/>
      <c r="TQ13" s="1"/>
      <c r="TR13" s="1"/>
      <c r="TS13" s="1"/>
      <c r="TT13" s="1"/>
      <c r="TU13" s="1"/>
      <c r="TV13" s="1"/>
      <c r="TW13" s="1"/>
      <c r="TX13" s="1"/>
      <c r="TY13" s="1"/>
      <c r="TZ13" s="1"/>
      <c r="UA13" s="1"/>
      <c r="UB13" s="1"/>
      <c r="UC13" s="1"/>
      <c r="UD13" s="1"/>
      <c r="UE13" s="1"/>
      <c r="UF13" s="1"/>
      <c r="UG13" s="1"/>
      <c r="UH13" s="1"/>
      <c r="UI13" s="1"/>
      <c r="UJ13" s="1"/>
      <c r="UK13" s="1"/>
      <c r="UL13" s="1"/>
      <c r="UM13" s="1"/>
      <c r="UN13" s="1"/>
      <c r="UO13" s="1"/>
      <c r="UP13" s="1"/>
      <c r="UQ13" s="1"/>
      <c r="UR13" s="1"/>
      <c r="US13" s="1"/>
      <c r="UT13" s="1"/>
      <c r="UU13" s="1"/>
      <c r="UV13" s="1"/>
      <c r="UW13" s="1"/>
      <c r="UX13" s="1"/>
      <c r="UY13" s="1"/>
      <c r="UZ13" s="1"/>
      <c r="VA13" s="1"/>
      <c r="VB13" s="1"/>
      <c r="VC13" s="1"/>
      <c r="VD13" s="1"/>
      <c r="VE13" s="1"/>
      <c r="VF13" s="1"/>
      <c r="VG13" s="1"/>
      <c r="VH13" s="1"/>
      <c r="VI13" s="1"/>
      <c r="VJ13" s="1"/>
      <c r="VK13" s="1"/>
      <c r="VL13" s="1"/>
      <c r="VM13" s="1"/>
      <c r="VN13" s="1"/>
      <c r="VO13" s="1"/>
      <c r="VP13" s="1"/>
      <c r="VQ13" s="1"/>
      <c r="VR13" s="1"/>
      <c r="VS13" s="1"/>
      <c r="VT13" s="1"/>
      <c r="VU13" s="1"/>
      <c r="VV13" s="1"/>
      <c r="VW13" s="1"/>
      <c r="VX13" s="1"/>
      <c r="VY13" s="1"/>
      <c r="VZ13" s="1"/>
      <c r="WA13" s="1"/>
      <c r="WB13" s="1"/>
      <c r="WC13" s="1"/>
      <c r="WD13" s="1"/>
      <c r="WE13" s="1"/>
      <c r="WF13" s="1"/>
      <c r="WG13" s="1"/>
      <c r="WH13" s="1"/>
      <c r="WI13" s="1"/>
      <c r="WJ13" s="1"/>
      <c r="WK13" s="1"/>
      <c r="WL13" s="1"/>
      <c r="WM13" s="1"/>
      <c r="WN13" s="1"/>
      <c r="WO13" s="1"/>
      <c r="WP13" s="1"/>
      <c r="WQ13" s="1"/>
      <c r="WR13" s="1"/>
      <c r="WS13" s="1"/>
      <c r="WT13" s="1"/>
      <c r="WU13" s="1"/>
      <c r="WV13" s="1"/>
      <c r="WW13" s="1"/>
      <c r="WX13" s="1"/>
      <c r="WY13" s="1"/>
      <c r="WZ13" s="1"/>
      <c r="XA13" s="1"/>
      <c r="XB13" s="1"/>
      <c r="XC13" s="1"/>
      <c r="XD13" s="1"/>
      <c r="XE13" s="1"/>
      <c r="XF13" s="1"/>
      <c r="XG13" s="1"/>
      <c r="XH13" s="1"/>
      <c r="XI13" s="1"/>
      <c r="XJ13" s="1"/>
      <c r="XK13" s="1"/>
      <c r="XL13" s="1"/>
      <c r="XM13" s="1"/>
      <c r="XN13" s="1"/>
      <c r="XO13" s="1"/>
      <c r="XP13" s="1"/>
      <c r="XQ13" s="1"/>
      <c r="XR13" s="1"/>
      <c r="XS13" s="1"/>
      <c r="XT13" s="1"/>
      <c r="XU13" s="1"/>
      <c r="XV13" s="1"/>
      <c r="XW13" s="1"/>
      <c r="XX13" s="1"/>
      <c r="XY13" s="1"/>
      <c r="XZ13" s="1"/>
      <c r="YA13" s="1"/>
      <c r="YB13" s="1"/>
      <c r="YC13" s="1"/>
      <c r="YD13" s="1"/>
      <c r="YE13" s="1"/>
      <c r="YF13" s="1"/>
      <c r="YG13" s="1"/>
      <c r="YH13" s="1"/>
      <c r="YI13" s="1"/>
      <c r="YJ13" s="1"/>
      <c r="YK13" s="1"/>
      <c r="YL13" s="1"/>
      <c r="YM13" s="1"/>
      <c r="YN13" s="1"/>
      <c r="YO13" s="1"/>
      <c r="YP13" s="1"/>
      <c r="YQ13" s="1"/>
      <c r="YR13" s="1"/>
      <c r="YS13" s="1"/>
      <c r="YT13" s="1"/>
      <c r="YU13" s="1"/>
      <c r="YV13" s="1"/>
      <c r="YW13" s="1"/>
      <c r="YX13" s="1"/>
      <c r="YY13" s="1"/>
      <c r="YZ13" s="1"/>
      <c r="ZA13" s="1"/>
      <c r="ZB13" s="1"/>
      <c r="ZC13" s="1"/>
      <c r="ZD13" s="1"/>
      <c r="ZE13" s="1"/>
      <c r="ZF13" s="1"/>
      <c r="ZG13" s="1"/>
      <c r="ZH13" s="1"/>
      <c r="ZI13" s="1"/>
      <c r="ZJ13" s="1"/>
      <c r="ZK13" s="1"/>
      <c r="ZL13" s="1"/>
      <c r="ZM13" s="1"/>
      <c r="ZN13" s="1"/>
      <c r="ZO13" s="1"/>
      <c r="ZP13" s="1"/>
      <c r="ZQ13" s="1"/>
      <c r="ZR13" s="1"/>
      <c r="ZS13" s="1"/>
      <c r="ZT13" s="1"/>
      <c r="ZU13" s="1"/>
      <c r="ZV13" s="1"/>
      <c r="ZW13" s="1"/>
      <c r="ZX13" s="1"/>
      <c r="ZY13" s="1"/>
      <c r="ZZ13" s="1"/>
      <c r="AAA13" s="1"/>
      <c r="AAB13" s="1"/>
      <c r="AAC13" s="1"/>
      <c r="AAD13" s="1"/>
      <c r="AAE13" s="1"/>
      <c r="AAF13" s="1"/>
      <c r="AAG13" s="1"/>
      <c r="AAH13" s="1"/>
      <c r="AAI13" s="1"/>
      <c r="AAJ13" s="1"/>
      <c r="AAK13" s="1"/>
      <c r="AAL13" s="66"/>
    </row>
    <row r="14" spans="1:714" ht="11.25" hidden="1" customHeight="1">
      <c r="A14" s="29" t="str">
        <f t="shared" si="2"/>
        <v/>
      </c>
      <c r="B14" s="349"/>
      <c r="C14" s="183"/>
      <c r="D14" s="183"/>
      <c r="E14" s="183"/>
      <c r="F14" s="184"/>
      <c r="G14" s="349"/>
      <c r="H14" s="183"/>
      <c r="I14" s="183"/>
      <c r="J14" s="183"/>
      <c r="K14" s="183"/>
      <c r="L14" s="183"/>
      <c r="M14" s="183"/>
      <c r="N14" s="183"/>
      <c r="O14" s="183"/>
      <c r="P14" s="183"/>
      <c r="Q14" s="183"/>
      <c r="R14" s="183"/>
      <c r="S14" s="183"/>
      <c r="T14" s="184"/>
      <c r="U14" s="257"/>
      <c r="V14" s="183"/>
      <c r="W14" s="184"/>
      <c r="X14" s="257"/>
      <c r="Y14" s="183"/>
      <c r="Z14" s="183"/>
      <c r="AA14" s="184"/>
      <c r="AB14" s="74"/>
      <c r="AC14" s="74"/>
      <c r="AD14" s="6"/>
      <c r="AE14" s="6"/>
      <c r="AF14" s="6"/>
      <c r="AG14" s="6"/>
      <c r="AH14" s="6"/>
      <c r="AI14" s="6"/>
      <c r="AJ14" s="6"/>
      <c r="AK14" s="6"/>
      <c r="AL14" s="6"/>
      <c r="AM14" s="6"/>
      <c r="AN14" s="6"/>
      <c r="AO14" s="1"/>
      <c r="AP14" s="71" t="str">
        <f t="shared" si="0"/>
        <v/>
      </c>
      <c r="AQ14" s="72" t="str">
        <f t="shared" si="1"/>
        <v/>
      </c>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c r="FS14" s="1"/>
      <c r="FT14" s="1"/>
      <c r="FU14" s="1"/>
      <c r="FV14" s="1"/>
      <c r="FW14" s="1"/>
      <c r="FX14" s="1"/>
      <c r="FY14" s="1"/>
      <c r="FZ14" s="1"/>
      <c r="GA14" s="1"/>
      <c r="GB14" s="1"/>
      <c r="GC14" s="1"/>
      <c r="GD14" s="1"/>
      <c r="GE14" s="1"/>
      <c r="GF14" s="1"/>
      <c r="GG14" s="1"/>
      <c r="GH14" s="1"/>
      <c r="GI14" s="1"/>
      <c r="GJ14" s="1"/>
      <c r="GK14" s="1"/>
      <c r="GL14" s="1"/>
      <c r="GM14" s="1"/>
      <c r="GN14" s="1"/>
      <c r="GO14" s="1"/>
      <c r="GP14" s="1"/>
      <c r="GQ14" s="1"/>
      <c r="GR14" s="1"/>
      <c r="GS14" s="1"/>
      <c r="GT14" s="1"/>
      <c r="GU14" s="1"/>
      <c r="GV14" s="1"/>
      <c r="GW14" s="1"/>
      <c r="GX14" s="1"/>
      <c r="GY14" s="1"/>
      <c r="GZ14" s="1"/>
      <c r="HA14" s="1"/>
      <c r="HB14" s="1"/>
      <c r="HC14" s="1"/>
      <c r="HD14" s="1"/>
      <c r="HE14" s="1"/>
      <c r="HF14" s="1"/>
      <c r="HG14" s="1"/>
      <c r="HH14" s="1"/>
      <c r="HI14" s="1"/>
      <c r="HJ14" s="1"/>
      <c r="HK14" s="1"/>
      <c r="HL14" s="1"/>
      <c r="HM14" s="1"/>
      <c r="HN14" s="1"/>
      <c r="HO14" s="1"/>
      <c r="HP14" s="1"/>
      <c r="HQ14" s="1"/>
      <c r="HR14" s="1"/>
      <c r="HS14" s="1"/>
      <c r="HT14" s="1"/>
      <c r="HU14" s="1"/>
      <c r="HV14" s="1"/>
      <c r="HW14" s="1"/>
      <c r="HX14" s="1"/>
      <c r="HY14" s="1"/>
      <c r="HZ14" s="1"/>
      <c r="IA14" s="1"/>
      <c r="IB14" s="1"/>
      <c r="IC14" s="1"/>
      <c r="ID14" s="1"/>
      <c r="IE14" s="1"/>
      <c r="IF14" s="1"/>
      <c r="IG14" s="1"/>
      <c r="IH14" s="1"/>
      <c r="II14" s="1"/>
      <c r="IJ14" s="1"/>
      <c r="IK14" s="1"/>
      <c r="IL14" s="1"/>
      <c r="IM14" s="1"/>
      <c r="IN14" s="1"/>
      <c r="IO14" s="1"/>
      <c r="IP14" s="1"/>
      <c r="IQ14" s="1"/>
      <c r="IR14" s="1"/>
      <c r="IS14" s="1"/>
      <c r="IT14" s="1"/>
      <c r="IU14" s="1"/>
      <c r="IV14" s="1"/>
      <c r="IW14" s="1"/>
      <c r="IX14" s="1"/>
      <c r="IY14" s="1"/>
      <c r="IZ14" s="1"/>
      <c r="JA14" s="1"/>
      <c r="JB14" s="1"/>
      <c r="JC14" s="1"/>
      <c r="JD14" s="1"/>
      <c r="JE14" s="1"/>
      <c r="JF14" s="1"/>
      <c r="JG14" s="1"/>
      <c r="JH14" s="1"/>
      <c r="JI14" s="1"/>
      <c r="JJ14" s="1"/>
      <c r="JK14" s="1"/>
      <c r="JL14" s="1"/>
      <c r="JM14" s="1"/>
      <c r="JN14" s="1"/>
      <c r="JO14" s="1"/>
      <c r="JP14" s="1"/>
      <c r="JQ14" s="1"/>
      <c r="JR14" s="1"/>
      <c r="JS14" s="1"/>
      <c r="JT14" s="1"/>
      <c r="JU14" s="1"/>
      <c r="JV14" s="1"/>
      <c r="JW14" s="1"/>
      <c r="JX14" s="1"/>
      <c r="JY14" s="1"/>
      <c r="JZ14" s="1"/>
      <c r="KA14" s="1"/>
      <c r="KB14" s="1"/>
      <c r="KC14" s="1"/>
      <c r="KD14" s="1"/>
      <c r="KE14" s="1"/>
      <c r="KF14" s="1"/>
      <c r="KG14" s="1"/>
      <c r="KH14" s="1"/>
      <c r="KI14" s="1"/>
      <c r="KJ14" s="1"/>
      <c r="KK14" s="1"/>
      <c r="KL14" s="1"/>
      <c r="KM14" s="1"/>
      <c r="KN14" s="1"/>
      <c r="KO14" s="1"/>
      <c r="KP14" s="1"/>
      <c r="KQ14" s="1"/>
      <c r="KR14" s="1"/>
      <c r="KS14" s="1"/>
      <c r="KT14" s="1"/>
      <c r="KU14" s="1"/>
      <c r="KV14" s="1"/>
      <c r="KW14" s="1"/>
      <c r="KX14" s="1"/>
      <c r="KY14" s="1"/>
      <c r="KZ14" s="1"/>
      <c r="LA14" s="1"/>
      <c r="LB14" s="1"/>
      <c r="LC14" s="1"/>
      <c r="LD14" s="1"/>
      <c r="LE14" s="1"/>
      <c r="LF14" s="1"/>
      <c r="LG14" s="1"/>
      <c r="LH14" s="1"/>
      <c r="LI14" s="1"/>
      <c r="LJ14" s="1"/>
      <c r="LK14" s="1"/>
      <c r="LL14" s="1"/>
      <c r="LM14" s="1"/>
      <c r="LN14" s="1"/>
      <c r="LO14" s="1"/>
      <c r="LP14" s="1"/>
      <c r="LQ14" s="1"/>
      <c r="LR14" s="1"/>
      <c r="LS14" s="1"/>
      <c r="LT14" s="1"/>
      <c r="LU14" s="1"/>
      <c r="LV14" s="1"/>
      <c r="LW14" s="1"/>
      <c r="LX14" s="1"/>
      <c r="LY14" s="1"/>
      <c r="LZ14" s="1"/>
      <c r="MA14" s="1"/>
      <c r="MB14" s="1"/>
      <c r="MC14" s="1"/>
      <c r="MD14" s="1"/>
      <c r="ME14" s="1"/>
      <c r="MF14" s="1"/>
      <c r="MG14" s="1"/>
      <c r="MH14" s="1"/>
      <c r="MI14" s="1"/>
      <c r="MJ14" s="1"/>
      <c r="MK14" s="1"/>
      <c r="ML14" s="1"/>
      <c r="MM14" s="1"/>
      <c r="MN14" s="1"/>
      <c r="MO14" s="1"/>
      <c r="MP14" s="1"/>
      <c r="MQ14" s="1"/>
      <c r="MR14" s="1"/>
      <c r="MS14" s="1"/>
      <c r="MT14" s="1"/>
      <c r="MU14" s="1"/>
      <c r="MV14" s="1"/>
      <c r="MW14" s="1"/>
      <c r="MX14" s="1"/>
      <c r="MY14" s="1"/>
      <c r="MZ14" s="1"/>
      <c r="NA14" s="1"/>
      <c r="NB14" s="1"/>
      <c r="NC14" s="1"/>
      <c r="ND14" s="1"/>
      <c r="NE14" s="1"/>
      <c r="NF14" s="1"/>
      <c r="NG14" s="1"/>
      <c r="NH14" s="1"/>
      <c r="NI14" s="1"/>
      <c r="NJ14" s="1"/>
      <c r="NK14" s="1"/>
      <c r="NL14" s="1"/>
      <c r="NM14" s="1"/>
      <c r="NN14" s="1"/>
      <c r="NO14" s="1"/>
      <c r="NP14" s="1"/>
      <c r="NQ14" s="1"/>
      <c r="NR14" s="1"/>
      <c r="NS14" s="1"/>
      <c r="NT14" s="1"/>
      <c r="NU14" s="1"/>
      <c r="NV14" s="1"/>
      <c r="NW14" s="1"/>
      <c r="NX14" s="1"/>
      <c r="NY14" s="1"/>
      <c r="NZ14" s="1"/>
      <c r="OA14" s="1"/>
      <c r="OB14" s="1"/>
      <c r="OC14" s="1"/>
      <c r="OD14" s="1"/>
      <c r="OE14" s="1"/>
      <c r="OF14" s="1"/>
      <c r="OG14" s="1"/>
      <c r="OH14" s="1"/>
      <c r="OI14" s="1"/>
      <c r="OJ14" s="1"/>
      <c r="OK14" s="1"/>
      <c r="OL14" s="1"/>
      <c r="OM14" s="1"/>
      <c r="ON14" s="1"/>
      <c r="OO14" s="1"/>
      <c r="OP14" s="1"/>
      <c r="OQ14" s="1"/>
      <c r="OR14" s="1"/>
      <c r="OS14" s="1"/>
      <c r="OT14" s="1"/>
      <c r="OU14" s="1"/>
      <c r="OV14" s="1"/>
      <c r="OW14" s="1"/>
      <c r="OX14" s="1"/>
      <c r="OY14" s="1"/>
      <c r="OZ14" s="1"/>
      <c r="PA14" s="1"/>
      <c r="PB14" s="1"/>
      <c r="PC14" s="1"/>
      <c r="PD14" s="1"/>
      <c r="PE14" s="1"/>
      <c r="PF14" s="1"/>
      <c r="PG14" s="1"/>
      <c r="PH14" s="1"/>
      <c r="PI14" s="1"/>
      <c r="PJ14" s="1"/>
      <c r="PK14" s="1"/>
      <c r="PL14" s="1"/>
      <c r="PM14" s="1"/>
      <c r="PN14" s="1"/>
      <c r="PO14" s="1"/>
      <c r="PP14" s="1"/>
      <c r="PQ14" s="1"/>
      <c r="PR14" s="1"/>
      <c r="PS14" s="1"/>
      <c r="PT14" s="1"/>
      <c r="PU14" s="1"/>
      <c r="PV14" s="1"/>
      <c r="PW14" s="1"/>
      <c r="PX14" s="1"/>
      <c r="PY14" s="1"/>
      <c r="PZ14" s="1"/>
      <c r="QA14" s="1"/>
      <c r="QB14" s="1"/>
      <c r="QC14" s="1"/>
      <c r="QD14" s="1"/>
      <c r="QE14" s="1"/>
      <c r="QF14" s="1"/>
      <c r="QG14" s="1"/>
      <c r="QH14" s="1"/>
      <c r="QI14" s="1"/>
      <c r="QJ14" s="1"/>
      <c r="QK14" s="1"/>
      <c r="QL14" s="1"/>
      <c r="QM14" s="1"/>
      <c r="QN14" s="1"/>
      <c r="QO14" s="1"/>
      <c r="QP14" s="1"/>
      <c r="QQ14" s="1"/>
      <c r="QR14" s="1"/>
      <c r="QS14" s="1"/>
      <c r="QT14" s="1"/>
      <c r="QU14" s="1"/>
      <c r="QV14" s="1"/>
      <c r="QW14" s="1"/>
      <c r="QX14" s="1"/>
      <c r="QY14" s="1"/>
      <c r="QZ14" s="1"/>
      <c r="RA14" s="1"/>
      <c r="RB14" s="1"/>
      <c r="RC14" s="1"/>
      <c r="RD14" s="1"/>
      <c r="RE14" s="1"/>
      <c r="RF14" s="1"/>
      <c r="RG14" s="1"/>
      <c r="RH14" s="1"/>
      <c r="RI14" s="1"/>
      <c r="RJ14" s="1"/>
      <c r="RK14" s="1"/>
      <c r="RL14" s="1"/>
      <c r="RM14" s="1"/>
      <c r="RN14" s="1"/>
      <c r="RO14" s="1"/>
      <c r="RP14" s="1"/>
      <c r="RQ14" s="1"/>
      <c r="RR14" s="1"/>
      <c r="RS14" s="1"/>
      <c r="RT14" s="1"/>
      <c r="RU14" s="1"/>
      <c r="RV14" s="1"/>
      <c r="RW14" s="1"/>
      <c r="RX14" s="1"/>
      <c r="RY14" s="1"/>
      <c r="RZ14" s="1"/>
      <c r="SA14" s="1"/>
      <c r="SB14" s="1"/>
      <c r="SC14" s="1"/>
      <c r="SD14" s="1"/>
      <c r="SE14" s="1"/>
      <c r="SF14" s="1"/>
      <c r="SG14" s="1"/>
      <c r="SH14" s="1"/>
      <c r="SI14" s="1"/>
      <c r="SJ14" s="1"/>
      <c r="SK14" s="1"/>
      <c r="SL14" s="1"/>
      <c r="SM14" s="1"/>
      <c r="SN14" s="1"/>
      <c r="SO14" s="1"/>
      <c r="SP14" s="1"/>
      <c r="SQ14" s="1"/>
      <c r="SR14" s="1"/>
      <c r="SS14" s="1"/>
      <c r="ST14" s="1"/>
      <c r="SU14" s="1"/>
      <c r="SV14" s="1"/>
      <c r="SW14" s="1"/>
      <c r="SX14" s="1"/>
      <c r="SY14" s="1"/>
      <c r="SZ14" s="1"/>
      <c r="TA14" s="1"/>
      <c r="TB14" s="1"/>
      <c r="TC14" s="1"/>
      <c r="TD14" s="1"/>
      <c r="TE14" s="1"/>
      <c r="TF14" s="1"/>
      <c r="TG14" s="1"/>
      <c r="TH14" s="1"/>
      <c r="TI14" s="1"/>
      <c r="TJ14" s="1"/>
      <c r="TK14" s="1"/>
      <c r="TL14" s="1"/>
      <c r="TM14" s="1"/>
      <c r="TN14" s="1"/>
      <c r="TO14" s="1"/>
      <c r="TP14" s="1"/>
      <c r="TQ14" s="1"/>
      <c r="TR14" s="1"/>
      <c r="TS14" s="1"/>
      <c r="TT14" s="1"/>
      <c r="TU14" s="1"/>
      <c r="TV14" s="1"/>
      <c r="TW14" s="1"/>
      <c r="TX14" s="1"/>
      <c r="TY14" s="1"/>
      <c r="TZ14" s="1"/>
      <c r="UA14" s="1"/>
      <c r="UB14" s="1"/>
      <c r="UC14" s="1"/>
      <c r="UD14" s="1"/>
      <c r="UE14" s="1"/>
      <c r="UF14" s="1"/>
      <c r="UG14" s="1"/>
      <c r="UH14" s="1"/>
      <c r="UI14" s="1"/>
      <c r="UJ14" s="1"/>
      <c r="UK14" s="1"/>
      <c r="UL14" s="1"/>
      <c r="UM14" s="1"/>
      <c r="UN14" s="1"/>
      <c r="UO14" s="1"/>
      <c r="UP14" s="1"/>
      <c r="UQ14" s="1"/>
      <c r="UR14" s="1"/>
      <c r="US14" s="1"/>
      <c r="UT14" s="1"/>
      <c r="UU14" s="1"/>
      <c r="UV14" s="1"/>
      <c r="UW14" s="1"/>
      <c r="UX14" s="1"/>
      <c r="UY14" s="1"/>
      <c r="UZ14" s="1"/>
      <c r="VA14" s="1"/>
      <c r="VB14" s="1"/>
      <c r="VC14" s="1"/>
      <c r="VD14" s="1"/>
      <c r="VE14" s="1"/>
      <c r="VF14" s="1"/>
      <c r="VG14" s="1"/>
      <c r="VH14" s="1"/>
      <c r="VI14" s="1"/>
      <c r="VJ14" s="1"/>
      <c r="VK14" s="1"/>
      <c r="VL14" s="1"/>
      <c r="VM14" s="1"/>
      <c r="VN14" s="1"/>
      <c r="VO14" s="1"/>
      <c r="VP14" s="1"/>
      <c r="VQ14" s="1"/>
      <c r="VR14" s="1"/>
      <c r="VS14" s="1"/>
      <c r="VT14" s="1"/>
      <c r="VU14" s="1"/>
      <c r="VV14" s="1"/>
      <c r="VW14" s="1"/>
      <c r="VX14" s="1"/>
      <c r="VY14" s="1"/>
      <c r="VZ14" s="1"/>
      <c r="WA14" s="1"/>
      <c r="WB14" s="1"/>
      <c r="WC14" s="1"/>
      <c r="WD14" s="1"/>
      <c r="WE14" s="1"/>
      <c r="WF14" s="1"/>
      <c r="WG14" s="1"/>
      <c r="WH14" s="1"/>
      <c r="WI14" s="1"/>
      <c r="WJ14" s="1"/>
      <c r="WK14" s="1"/>
      <c r="WL14" s="1"/>
      <c r="WM14" s="1"/>
      <c r="WN14" s="1"/>
      <c r="WO14" s="1"/>
      <c r="WP14" s="1"/>
      <c r="WQ14" s="1"/>
      <c r="WR14" s="1"/>
      <c r="WS14" s="1"/>
      <c r="WT14" s="1"/>
      <c r="WU14" s="1"/>
      <c r="WV14" s="1"/>
      <c r="WW14" s="1"/>
      <c r="WX14" s="1"/>
      <c r="WY14" s="1"/>
      <c r="WZ14" s="1"/>
      <c r="XA14" s="1"/>
      <c r="XB14" s="1"/>
      <c r="XC14" s="1"/>
      <c r="XD14" s="1"/>
      <c r="XE14" s="1"/>
      <c r="XF14" s="1"/>
      <c r="XG14" s="1"/>
      <c r="XH14" s="1"/>
      <c r="XI14" s="1"/>
      <c r="XJ14" s="1"/>
      <c r="XK14" s="1"/>
      <c r="XL14" s="1"/>
      <c r="XM14" s="1"/>
      <c r="XN14" s="1"/>
      <c r="XO14" s="1"/>
      <c r="XP14" s="1"/>
      <c r="XQ14" s="1"/>
      <c r="XR14" s="1"/>
      <c r="XS14" s="1"/>
      <c r="XT14" s="1"/>
      <c r="XU14" s="1"/>
      <c r="XV14" s="1"/>
      <c r="XW14" s="1"/>
      <c r="XX14" s="1"/>
      <c r="XY14" s="1"/>
      <c r="XZ14" s="1"/>
      <c r="YA14" s="1"/>
      <c r="YB14" s="1"/>
      <c r="YC14" s="1"/>
      <c r="YD14" s="1"/>
      <c r="YE14" s="1"/>
      <c r="YF14" s="1"/>
      <c r="YG14" s="1"/>
      <c r="YH14" s="1"/>
      <c r="YI14" s="1"/>
      <c r="YJ14" s="1"/>
      <c r="YK14" s="1"/>
      <c r="YL14" s="1"/>
      <c r="YM14" s="1"/>
      <c r="YN14" s="1"/>
      <c r="YO14" s="1"/>
      <c r="YP14" s="1"/>
      <c r="YQ14" s="1"/>
      <c r="YR14" s="1"/>
      <c r="YS14" s="1"/>
      <c r="YT14" s="1"/>
      <c r="YU14" s="1"/>
      <c r="YV14" s="1"/>
      <c r="YW14" s="1"/>
      <c r="YX14" s="1"/>
      <c r="YY14" s="1"/>
      <c r="YZ14" s="1"/>
      <c r="ZA14" s="1"/>
      <c r="ZB14" s="1"/>
      <c r="ZC14" s="1"/>
      <c r="ZD14" s="1"/>
      <c r="ZE14" s="1"/>
      <c r="ZF14" s="1"/>
      <c r="ZG14" s="1"/>
      <c r="ZH14" s="1"/>
      <c r="ZI14" s="1"/>
      <c r="ZJ14" s="1"/>
      <c r="ZK14" s="1"/>
      <c r="ZL14" s="1"/>
      <c r="ZM14" s="1"/>
      <c r="ZN14" s="1"/>
      <c r="ZO14" s="1"/>
      <c r="ZP14" s="1"/>
      <c r="ZQ14" s="1"/>
      <c r="ZR14" s="1"/>
      <c r="ZS14" s="1"/>
      <c r="ZT14" s="1"/>
      <c r="ZU14" s="1"/>
      <c r="ZV14" s="1"/>
      <c r="ZW14" s="1"/>
      <c r="ZX14" s="1"/>
      <c r="ZY14" s="1"/>
      <c r="ZZ14" s="1"/>
      <c r="AAA14" s="1"/>
      <c r="AAB14" s="1"/>
      <c r="AAC14" s="1"/>
      <c r="AAD14" s="1"/>
      <c r="AAE14" s="1"/>
      <c r="AAF14" s="1"/>
      <c r="AAG14" s="1"/>
      <c r="AAH14" s="1"/>
      <c r="AAI14" s="1"/>
      <c r="AAJ14" s="1"/>
      <c r="AAK14" s="1"/>
      <c r="AAL14" s="66"/>
    </row>
    <row r="15" spans="1:714" ht="11.25" hidden="1" customHeight="1">
      <c r="A15" s="29" t="str">
        <f t="shared" si="2"/>
        <v/>
      </c>
      <c r="B15" s="349"/>
      <c r="C15" s="183"/>
      <c r="D15" s="183"/>
      <c r="E15" s="183"/>
      <c r="F15" s="184"/>
      <c r="G15" s="349"/>
      <c r="H15" s="183"/>
      <c r="I15" s="183"/>
      <c r="J15" s="183"/>
      <c r="K15" s="183"/>
      <c r="L15" s="183"/>
      <c r="M15" s="183"/>
      <c r="N15" s="183"/>
      <c r="O15" s="183"/>
      <c r="P15" s="183"/>
      <c r="Q15" s="183"/>
      <c r="R15" s="183"/>
      <c r="S15" s="183"/>
      <c r="T15" s="184"/>
      <c r="U15" s="257"/>
      <c r="V15" s="183"/>
      <c r="W15" s="184"/>
      <c r="X15" s="257"/>
      <c r="Y15" s="183"/>
      <c r="Z15" s="183"/>
      <c r="AA15" s="184"/>
      <c r="AB15" s="74"/>
      <c r="AC15" s="74"/>
      <c r="AD15" s="6"/>
      <c r="AE15" s="6"/>
      <c r="AF15" s="6"/>
      <c r="AG15" s="6"/>
      <c r="AH15" s="6"/>
      <c r="AI15" s="6"/>
      <c r="AJ15" s="6"/>
      <c r="AK15" s="6"/>
      <c r="AL15" s="6"/>
      <c r="AM15" s="6"/>
      <c r="AN15" s="6"/>
      <c r="AO15" s="1"/>
      <c r="AP15" s="71" t="str">
        <f t="shared" si="0"/>
        <v/>
      </c>
      <c r="AQ15" s="72" t="str">
        <f t="shared" si="1"/>
        <v/>
      </c>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c r="DV15" s="1"/>
      <c r="DW15" s="1"/>
      <c r="DX15" s="1"/>
      <c r="DY15" s="1"/>
      <c r="DZ15" s="1"/>
      <c r="EA15" s="1"/>
      <c r="EB15" s="1"/>
      <c r="EC15" s="1"/>
      <c r="ED15" s="1"/>
      <c r="EE15" s="1"/>
      <c r="EF15" s="1"/>
      <c r="EG15" s="1"/>
      <c r="EH15" s="1"/>
      <c r="EI15" s="1"/>
      <c r="EJ15" s="1"/>
      <c r="EK15" s="1"/>
      <c r="EL15" s="1"/>
      <c r="EM15" s="1"/>
      <c r="EN15" s="1"/>
      <c r="EO15" s="1"/>
      <c r="EP15" s="1"/>
      <c r="EQ15" s="1"/>
      <c r="ER15" s="1"/>
      <c r="ES15" s="1"/>
      <c r="ET15" s="1"/>
      <c r="EU15" s="1"/>
      <c r="EV15" s="1"/>
      <c r="EW15" s="1"/>
      <c r="EX15" s="1"/>
      <c r="EY15" s="1"/>
      <c r="EZ15" s="1"/>
      <c r="FA15" s="1"/>
      <c r="FB15" s="1"/>
      <c r="FC15" s="1"/>
      <c r="FD15" s="1"/>
      <c r="FE15" s="1"/>
      <c r="FF15" s="1"/>
      <c r="FG15" s="1"/>
      <c r="FH15" s="1"/>
      <c r="FI15" s="1"/>
      <c r="FJ15" s="1"/>
      <c r="FK15" s="1"/>
      <c r="FL15" s="1"/>
      <c r="FM15" s="1"/>
      <c r="FN15" s="1"/>
      <c r="FO15" s="1"/>
      <c r="FP15" s="1"/>
      <c r="FQ15" s="1"/>
      <c r="FR15" s="1"/>
      <c r="FS15" s="1"/>
      <c r="FT15" s="1"/>
      <c r="FU15" s="1"/>
      <c r="FV15" s="1"/>
      <c r="FW15" s="1"/>
      <c r="FX15" s="1"/>
      <c r="FY15" s="1"/>
      <c r="FZ15" s="1"/>
      <c r="GA15" s="1"/>
      <c r="GB15" s="1"/>
      <c r="GC15" s="1"/>
      <c r="GD15" s="1"/>
      <c r="GE15" s="1"/>
      <c r="GF15" s="1"/>
      <c r="GG15" s="1"/>
      <c r="GH15" s="1"/>
      <c r="GI15" s="1"/>
      <c r="GJ15" s="1"/>
      <c r="GK15" s="1"/>
      <c r="GL15" s="1"/>
      <c r="GM15" s="1"/>
      <c r="GN15" s="1"/>
      <c r="GO15" s="1"/>
      <c r="GP15" s="1"/>
      <c r="GQ15" s="1"/>
      <c r="GR15" s="1"/>
      <c r="GS15" s="1"/>
      <c r="GT15" s="1"/>
      <c r="GU15" s="1"/>
      <c r="GV15" s="1"/>
      <c r="GW15" s="1"/>
      <c r="GX15" s="1"/>
      <c r="GY15" s="1"/>
      <c r="GZ15" s="1"/>
      <c r="HA15" s="1"/>
      <c r="HB15" s="1"/>
      <c r="HC15" s="1"/>
      <c r="HD15" s="1"/>
      <c r="HE15" s="1"/>
      <c r="HF15" s="1"/>
      <c r="HG15" s="1"/>
      <c r="HH15" s="1"/>
      <c r="HI15" s="1"/>
      <c r="HJ15" s="1"/>
      <c r="HK15" s="1"/>
      <c r="HL15" s="1"/>
      <c r="HM15" s="1"/>
      <c r="HN15" s="1"/>
      <c r="HO15" s="1"/>
      <c r="HP15" s="1"/>
      <c r="HQ15" s="1"/>
      <c r="HR15" s="1"/>
      <c r="HS15" s="1"/>
      <c r="HT15" s="1"/>
      <c r="HU15" s="1"/>
      <c r="HV15" s="1"/>
      <c r="HW15" s="1"/>
      <c r="HX15" s="1"/>
      <c r="HY15" s="1"/>
      <c r="HZ15" s="1"/>
      <c r="IA15" s="1"/>
      <c r="IB15" s="1"/>
      <c r="IC15" s="1"/>
      <c r="ID15" s="1"/>
      <c r="IE15" s="1"/>
      <c r="IF15" s="1"/>
      <c r="IG15" s="1"/>
      <c r="IH15" s="1"/>
      <c r="II15" s="1"/>
      <c r="IJ15" s="1"/>
      <c r="IK15" s="1"/>
      <c r="IL15" s="1"/>
      <c r="IM15" s="1"/>
      <c r="IN15" s="1"/>
      <c r="IO15" s="1"/>
      <c r="IP15" s="1"/>
      <c r="IQ15" s="1"/>
      <c r="IR15" s="1"/>
      <c r="IS15" s="1"/>
      <c r="IT15" s="1"/>
      <c r="IU15" s="1"/>
      <c r="IV15" s="1"/>
      <c r="IW15" s="1"/>
      <c r="IX15" s="1"/>
      <c r="IY15" s="1"/>
      <c r="IZ15" s="1"/>
      <c r="JA15" s="1"/>
      <c r="JB15" s="1"/>
      <c r="JC15" s="1"/>
      <c r="JD15" s="1"/>
      <c r="JE15" s="1"/>
      <c r="JF15" s="1"/>
      <c r="JG15" s="1"/>
      <c r="JH15" s="1"/>
      <c r="JI15" s="1"/>
      <c r="JJ15" s="1"/>
      <c r="JK15" s="1"/>
      <c r="JL15" s="1"/>
      <c r="JM15" s="1"/>
      <c r="JN15" s="1"/>
      <c r="JO15" s="1"/>
      <c r="JP15" s="1"/>
      <c r="JQ15" s="1"/>
      <c r="JR15" s="1"/>
      <c r="JS15" s="1"/>
      <c r="JT15" s="1"/>
      <c r="JU15" s="1"/>
      <c r="JV15" s="1"/>
      <c r="JW15" s="1"/>
      <c r="JX15" s="1"/>
      <c r="JY15" s="1"/>
      <c r="JZ15" s="1"/>
      <c r="KA15" s="1"/>
      <c r="KB15" s="1"/>
      <c r="KC15" s="1"/>
      <c r="KD15" s="1"/>
      <c r="KE15" s="1"/>
      <c r="KF15" s="1"/>
      <c r="KG15" s="1"/>
      <c r="KH15" s="1"/>
      <c r="KI15" s="1"/>
      <c r="KJ15" s="1"/>
      <c r="KK15" s="1"/>
      <c r="KL15" s="1"/>
      <c r="KM15" s="1"/>
      <c r="KN15" s="1"/>
      <c r="KO15" s="1"/>
      <c r="KP15" s="1"/>
      <c r="KQ15" s="1"/>
      <c r="KR15" s="1"/>
      <c r="KS15" s="1"/>
      <c r="KT15" s="1"/>
      <c r="KU15" s="1"/>
      <c r="KV15" s="1"/>
      <c r="KW15" s="1"/>
      <c r="KX15" s="1"/>
      <c r="KY15" s="1"/>
      <c r="KZ15" s="1"/>
      <c r="LA15" s="1"/>
      <c r="LB15" s="1"/>
      <c r="LC15" s="1"/>
      <c r="LD15" s="1"/>
      <c r="LE15" s="1"/>
      <c r="LF15" s="1"/>
      <c r="LG15" s="1"/>
      <c r="LH15" s="1"/>
      <c r="LI15" s="1"/>
      <c r="LJ15" s="1"/>
      <c r="LK15" s="1"/>
      <c r="LL15" s="1"/>
      <c r="LM15" s="1"/>
      <c r="LN15" s="1"/>
      <c r="LO15" s="1"/>
      <c r="LP15" s="1"/>
      <c r="LQ15" s="1"/>
      <c r="LR15" s="1"/>
      <c r="LS15" s="1"/>
      <c r="LT15" s="1"/>
      <c r="LU15" s="1"/>
      <c r="LV15" s="1"/>
      <c r="LW15" s="1"/>
      <c r="LX15" s="1"/>
      <c r="LY15" s="1"/>
      <c r="LZ15" s="1"/>
      <c r="MA15" s="1"/>
      <c r="MB15" s="1"/>
      <c r="MC15" s="1"/>
      <c r="MD15" s="1"/>
      <c r="ME15" s="1"/>
      <c r="MF15" s="1"/>
      <c r="MG15" s="1"/>
      <c r="MH15" s="1"/>
      <c r="MI15" s="1"/>
      <c r="MJ15" s="1"/>
      <c r="MK15" s="1"/>
      <c r="ML15" s="1"/>
      <c r="MM15" s="1"/>
      <c r="MN15" s="1"/>
      <c r="MO15" s="1"/>
      <c r="MP15" s="1"/>
      <c r="MQ15" s="1"/>
      <c r="MR15" s="1"/>
      <c r="MS15" s="1"/>
      <c r="MT15" s="1"/>
      <c r="MU15" s="1"/>
      <c r="MV15" s="1"/>
      <c r="MW15" s="1"/>
      <c r="MX15" s="1"/>
      <c r="MY15" s="1"/>
      <c r="MZ15" s="1"/>
      <c r="NA15" s="1"/>
      <c r="NB15" s="1"/>
      <c r="NC15" s="1"/>
      <c r="ND15" s="1"/>
      <c r="NE15" s="1"/>
      <c r="NF15" s="1"/>
      <c r="NG15" s="1"/>
      <c r="NH15" s="1"/>
      <c r="NI15" s="1"/>
      <c r="NJ15" s="1"/>
      <c r="NK15" s="1"/>
      <c r="NL15" s="1"/>
      <c r="NM15" s="1"/>
      <c r="NN15" s="1"/>
      <c r="NO15" s="1"/>
      <c r="NP15" s="1"/>
      <c r="NQ15" s="1"/>
      <c r="NR15" s="1"/>
      <c r="NS15" s="1"/>
      <c r="NT15" s="1"/>
      <c r="NU15" s="1"/>
      <c r="NV15" s="1"/>
      <c r="NW15" s="1"/>
      <c r="NX15" s="1"/>
      <c r="NY15" s="1"/>
      <c r="NZ15" s="1"/>
      <c r="OA15" s="1"/>
      <c r="OB15" s="1"/>
      <c r="OC15" s="1"/>
      <c r="OD15" s="1"/>
      <c r="OE15" s="1"/>
      <c r="OF15" s="1"/>
      <c r="OG15" s="1"/>
      <c r="OH15" s="1"/>
      <c r="OI15" s="1"/>
      <c r="OJ15" s="1"/>
      <c r="OK15" s="1"/>
      <c r="OL15" s="1"/>
      <c r="OM15" s="1"/>
      <c r="ON15" s="1"/>
      <c r="OO15" s="1"/>
      <c r="OP15" s="1"/>
      <c r="OQ15" s="1"/>
      <c r="OR15" s="1"/>
      <c r="OS15" s="1"/>
      <c r="OT15" s="1"/>
      <c r="OU15" s="1"/>
      <c r="OV15" s="1"/>
      <c r="OW15" s="1"/>
      <c r="OX15" s="1"/>
      <c r="OY15" s="1"/>
      <c r="OZ15" s="1"/>
      <c r="PA15" s="1"/>
      <c r="PB15" s="1"/>
      <c r="PC15" s="1"/>
      <c r="PD15" s="1"/>
      <c r="PE15" s="1"/>
      <c r="PF15" s="1"/>
      <c r="PG15" s="1"/>
      <c r="PH15" s="1"/>
      <c r="PI15" s="1"/>
      <c r="PJ15" s="1"/>
      <c r="PK15" s="1"/>
      <c r="PL15" s="1"/>
      <c r="PM15" s="1"/>
      <c r="PN15" s="1"/>
      <c r="PO15" s="1"/>
      <c r="PP15" s="1"/>
      <c r="PQ15" s="1"/>
      <c r="PR15" s="1"/>
      <c r="PS15" s="1"/>
      <c r="PT15" s="1"/>
      <c r="PU15" s="1"/>
      <c r="PV15" s="1"/>
      <c r="PW15" s="1"/>
      <c r="PX15" s="1"/>
      <c r="PY15" s="1"/>
      <c r="PZ15" s="1"/>
      <c r="QA15" s="1"/>
      <c r="QB15" s="1"/>
      <c r="QC15" s="1"/>
      <c r="QD15" s="1"/>
      <c r="QE15" s="1"/>
      <c r="QF15" s="1"/>
      <c r="QG15" s="1"/>
      <c r="QH15" s="1"/>
      <c r="QI15" s="1"/>
      <c r="QJ15" s="1"/>
      <c r="QK15" s="1"/>
      <c r="QL15" s="1"/>
      <c r="QM15" s="1"/>
      <c r="QN15" s="1"/>
      <c r="QO15" s="1"/>
      <c r="QP15" s="1"/>
      <c r="QQ15" s="1"/>
      <c r="QR15" s="1"/>
      <c r="QS15" s="1"/>
      <c r="QT15" s="1"/>
      <c r="QU15" s="1"/>
      <c r="QV15" s="1"/>
      <c r="QW15" s="1"/>
      <c r="QX15" s="1"/>
      <c r="QY15" s="1"/>
      <c r="QZ15" s="1"/>
      <c r="RA15" s="1"/>
      <c r="RB15" s="1"/>
      <c r="RC15" s="1"/>
      <c r="RD15" s="1"/>
      <c r="RE15" s="1"/>
      <c r="RF15" s="1"/>
      <c r="RG15" s="1"/>
      <c r="RH15" s="1"/>
      <c r="RI15" s="1"/>
      <c r="RJ15" s="1"/>
      <c r="RK15" s="1"/>
      <c r="RL15" s="1"/>
      <c r="RM15" s="1"/>
      <c r="RN15" s="1"/>
      <c r="RO15" s="1"/>
      <c r="RP15" s="1"/>
      <c r="RQ15" s="1"/>
      <c r="RR15" s="1"/>
      <c r="RS15" s="1"/>
      <c r="RT15" s="1"/>
      <c r="RU15" s="1"/>
      <c r="RV15" s="1"/>
      <c r="RW15" s="1"/>
      <c r="RX15" s="1"/>
      <c r="RY15" s="1"/>
      <c r="RZ15" s="1"/>
      <c r="SA15" s="1"/>
      <c r="SB15" s="1"/>
      <c r="SC15" s="1"/>
      <c r="SD15" s="1"/>
      <c r="SE15" s="1"/>
      <c r="SF15" s="1"/>
      <c r="SG15" s="1"/>
      <c r="SH15" s="1"/>
      <c r="SI15" s="1"/>
      <c r="SJ15" s="1"/>
      <c r="SK15" s="1"/>
      <c r="SL15" s="1"/>
      <c r="SM15" s="1"/>
      <c r="SN15" s="1"/>
      <c r="SO15" s="1"/>
      <c r="SP15" s="1"/>
      <c r="SQ15" s="1"/>
      <c r="SR15" s="1"/>
      <c r="SS15" s="1"/>
      <c r="ST15" s="1"/>
      <c r="SU15" s="1"/>
      <c r="SV15" s="1"/>
      <c r="SW15" s="1"/>
      <c r="SX15" s="1"/>
      <c r="SY15" s="1"/>
      <c r="SZ15" s="1"/>
      <c r="TA15" s="1"/>
      <c r="TB15" s="1"/>
      <c r="TC15" s="1"/>
      <c r="TD15" s="1"/>
      <c r="TE15" s="1"/>
      <c r="TF15" s="1"/>
      <c r="TG15" s="1"/>
      <c r="TH15" s="1"/>
      <c r="TI15" s="1"/>
      <c r="TJ15" s="1"/>
      <c r="TK15" s="1"/>
      <c r="TL15" s="1"/>
      <c r="TM15" s="1"/>
      <c r="TN15" s="1"/>
      <c r="TO15" s="1"/>
      <c r="TP15" s="1"/>
      <c r="TQ15" s="1"/>
      <c r="TR15" s="1"/>
      <c r="TS15" s="1"/>
      <c r="TT15" s="1"/>
      <c r="TU15" s="1"/>
      <c r="TV15" s="1"/>
      <c r="TW15" s="1"/>
      <c r="TX15" s="1"/>
      <c r="TY15" s="1"/>
      <c r="TZ15" s="1"/>
      <c r="UA15" s="1"/>
      <c r="UB15" s="1"/>
      <c r="UC15" s="1"/>
      <c r="UD15" s="1"/>
      <c r="UE15" s="1"/>
      <c r="UF15" s="1"/>
      <c r="UG15" s="1"/>
      <c r="UH15" s="1"/>
      <c r="UI15" s="1"/>
      <c r="UJ15" s="1"/>
      <c r="UK15" s="1"/>
      <c r="UL15" s="1"/>
      <c r="UM15" s="1"/>
      <c r="UN15" s="1"/>
      <c r="UO15" s="1"/>
      <c r="UP15" s="1"/>
      <c r="UQ15" s="1"/>
      <c r="UR15" s="1"/>
      <c r="US15" s="1"/>
      <c r="UT15" s="1"/>
      <c r="UU15" s="1"/>
      <c r="UV15" s="1"/>
      <c r="UW15" s="1"/>
      <c r="UX15" s="1"/>
      <c r="UY15" s="1"/>
      <c r="UZ15" s="1"/>
      <c r="VA15" s="1"/>
      <c r="VB15" s="1"/>
      <c r="VC15" s="1"/>
      <c r="VD15" s="1"/>
      <c r="VE15" s="1"/>
      <c r="VF15" s="1"/>
      <c r="VG15" s="1"/>
      <c r="VH15" s="1"/>
      <c r="VI15" s="1"/>
      <c r="VJ15" s="1"/>
      <c r="VK15" s="1"/>
      <c r="VL15" s="1"/>
      <c r="VM15" s="1"/>
      <c r="VN15" s="1"/>
      <c r="VO15" s="1"/>
      <c r="VP15" s="1"/>
      <c r="VQ15" s="1"/>
      <c r="VR15" s="1"/>
      <c r="VS15" s="1"/>
      <c r="VT15" s="1"/>
      <c r="VU15" s="1"/>
      <c r="VV15" s="1"/>
      <c r="VW15" s="1"/>
      <c r="VX15" s="1"/>
      <c r="VY15" s="1"/>
      <c r="VZ15" s="1"/>
      <c r="WA15" s="1"/>
      <c r="WB15" s="1"/>
      <c r="WC15" s="1"/>
      <c r="WD15" s="1"/>
      <c r="WE15" s="1"/>
      <c r="WF15" s="1"/>
      <c r="WG15" s="1"/>
      <c r="WH15" s="1"/>
      <c r="WI15" s="1"/>
      <c r="WJ15" s="1"/>
      <c r="WK15" s="1"/>
      <c r="WL15" s="1"/>
      <c r="WM15" s="1"/>
      <c r="WN15" s="1"/>
      <c r="WO15" s="1"/>
      <c r="WP15" s="1"/>
      <c r="WQ15" s="1"/>
      <c r="WR15" s="1"/>
      <c r="WS15" s="1"/>
      <c r="WT15" s="1"/>
      <c r="WU15" s="1"/>
      <c r="WV15" s="1"/>
      <c r="WW15" s="1"/>
      <c r="WX15" s="1"/>
      <c r="WY15" s="1"/>
      <c r="WZ15" s="1"/>
      <c r="XA15" s="1"/>
      <c r="XB15" s="1"/>
      <c r="XC15" s="1"/>
      <c r="XD15" s="1"/>
      <c r="XE15" s="1"/>
      <c r="XF15" s="1"/>
      <c r="XG15" s="1"/>
      <c r="XH15" s="1"/>
      <c r="XI15" s="1"/>
      <c r="XJ15" s="1"/>
      <c r="XK15" s="1"/>
      <c r="XL15" s="1"/>
      <c r="XM15" s="1"/>
      <c r="XN15" s="1"/>
      <c r="XO15" s="1"/>
      <c r="XP15" s="1"/>
      <c r="XQ15" s="1"/>
      <c r="XR15" s="1"/>
      <c r="XS15" s="1"/>
      <c r="XT15" s="1"/>
      <c r="XU15" s="1"/>
      <c r="XV15" s="1"/>
      <c r="XW15" s="1"/>
      <c r="XX15" s="1"/>
      <c r="XY15" s="1"/>
      <c r="XZ15" s="1"/>
      <c r="YA15" s="1"/>
      <c r="YB15" s="1"/>
      <c r="YC15" s="1"/>
      <c r="YD15" s="1"/>
      <c r="YE15" s="1"/>
      <c r="YF15" s="1"/>
      <c r="YG15" s="1"/>
      <c r="YH15" s="1"/>
      <c r="YI15" s="1"/>
      <c r="YJ15" s="1"/>
      <c r="YK15" s="1"/>
      <c r="YL15" s="1"/>
      <c r="YM15" s="1"/>
      <c r="YN15" s="1"/>
      <c r="YO15" s="1"/>
      <c r="YP15" s="1"/>
      <c r="YQ15" s="1"/>
      <c r="YR15" s="1"/>
      <c r="YS15" s="1"/>
      <c r="YT15" s="1"/>
      <c r="YU15" s="1"/>
      <c r="YV15" s="1"/>
      <c r="YW15" s="1"/>
      <c r="YX15" s="1"/>
      <c r="YY15" s="1"/>
      <c r="YZ15" s="1"/>
      <c r="ZA15" s="1"/>
      <c r="ZB15" s="1"/>
      <c r="ZC15" s="1"/>
      <c r="ZD15" s="1"/>
      <c r="ZE15" s="1"/>
      <c r="ZF15" s="1"/>
      <c r="ZG15" s="1"/>
      <c r="ZH15" s="1"/>
      <c r="ZI15" s="1"/>
      <c r="ZJ15" s="1"/>
      <c r="ZK15" s="1"/>
      <c r="ZL15" s="1"/>
      <c r="ZM15" s="1"/>
      <c r="ZN15" s="1"/>
      <c r="ZO15" s="1"/>
      <c r="ZP15" s="1"/>
      <c r="ZQ15" s="1"/>
      <c r="ZR15" s="1"/>
      <c r="ZS15" s="1"/>
      <c r="ZT15" s="1"/>
      <c r="ZU15" s="1"/>
      <c r="ZV15" s="1"/>
      <c r="ZW15" s="1"/>
      <c r="ZX15" s="1"/>
      <c r="ZY15" s="1"/>
      <c r="ZZ15" s="1"/>
      <c r="AAA15" s="1"/>
      <c r="AAB15" s="1"/>
      <c r="AAC15" s="1"/>
      <c r="AAD15" s="1"/>
      <c r="AAE15" s="1"/>
      <c r="AAF15" s="1"/>
      <c r="AAG15" s="1"/>
      <c r="AAH15" s="1"/>
      <c r="AAI15" s="1"/>
      <c r="AAJ15" s="1"/>
      <c r="AAK15" s="1"/>
      <c r="AAL15" s="66"/>
    </row>
    <row r="16" spans="1:714" ht="11.25" hidden="1" customHeight="1">
      <c r="A16" s="29" t="str">
        <f t="shared" si="2"/>
        <v/>
      </c>
      <c r="B16" s="349"/>
      <c r="C16" s="183"/>
      <c r="D16" s="183"/>
      <c r="E16" s="183"/>
      <c r="F16" s="184"/>
      <c r="G16" s="349"/>
      <c r="H16" s="183"/>
      <c r="I16" s="183"/>
      <c r="J16" s="183"/>
      <c r="K16" s="183"/>
      <c r="L16" s="183"/>
      <c r="M16" s="183"/>
      <c r="N16" s="183"/>
      <c r="O16" s="183"/>
      <c r="P16" s="183"/>
      <c r="Q16" s="183"/>
      <c r="R16" s="183"/>
      <c r="S16" s="183"/>
      <c r="T16" s="184"/>
      <c r="U16" s="257"/>
      <c r="V16" s="183"/>
      <c r="W16" s="184"/>
      <c r="X16" s="257"/>
      <c r="Y16" s="183"/>
      <c r="Z16" s="183"/>
      <c r="AA16" s="184"/>
      <c r="AB16" s="74"/>
      <c r="AC16" s="74"/>
      <c r="AD16" s="6"/>
      <c r="AE16" s="6"/>
      <c r="AF16" s="6"/>
      <c r="AG16" s="6"/>
      <c r="AH16" s="6"/>
      <c r="AI16" s="6"/>
      <c r="AJ16" s="6"/>
      <c r="AK16" s="6"/>
      <c r="AL16" s="6"/>
      <c r="AM16" s="6"/>
      <c r="AN16" s="6"/>
      <c r="AO16" s="1"/>
      <c r="AP16" s="71" t="str">
        <f t="shared" si="0"/>
        <v/>
      </c>
      <c r="AQ16" s="72" t="str">
        <f t="shared" si="1"/>
        <v/>
      </c>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c r="DL16" s="1"/>
      <c r="DM16" s="1"/>
      <c r="DN16" s="1"/>
      <c r="DO16" s="1"/>
      <c r="DP16" s="1"/>
      <c r="DQ16" s="1"/>
      <c r="DR16" s="1"/>
      <c r="DS16" s="1"/>
      <c r="DT16" s="1"/>
      <c r="DU16" s="1"/>
      <c r="DV16" s="1"/>
      <c r="DW16" s="1"/>
      <c r="DX16" s="1"/>
      <c r="DY16" s="1"/>
      <c r="DZ16" s="1"/>
      <c r="EA16" s="1"/>
      <c r="EB16" s="1"/>
      <c r="EC16" s="1"/>
      <c r="ED16" s="1"/>
      <c r="EE16" s="1"/>
      <c r="EF16" s="1"/>
      <c r="EG16" s="1"/>
      <c r="EH16" s="1"/>
      <c r="EI16" s="1"/>
      <c r="EJ16" s="1"/>
      <c r="EK16" s="1"/>
      <c r="EL16" s="1"/>
      <c r="EM16" s="1"/>
      <c r="EN16" s="1"/>
      <c r="EO16" s="1"/>
      <c r="EP16" s="1"/>
      <c r="EQ16" s="1"/>
      <c r="ER16" s="1"/>
      <c r="ES16" s="1"/>
      <c r="ET16" s="1"/>
      <c r="EU16" s="1"/>
      <c r="EV16" s="1"/>
      <c r="EW16" s="1"/>
      <c r="EX16" s="1"/>
      <c r="EY16" s="1"/>
      <c r="EZ16" s="1"/>
      <c r="FA16" s="1"/>
      <c r="FB16" s="1"/>
      <c r="FC16" s="1"/>
      <c r="FD16" s="1"/>
      <c r="FE16" s="1"/>
      <c r="FF16" s="1"/>
      <c r="FG16" s="1"/>
      <c r="FH16" s="1"/>
      <c r="FI16" s="1"/>
      <c r="FJ16" s="1"/>
      <c r="FK16" s="1"/>
      <c r="FL16" s="1"/>
      <c r="FM16" s="1"/>
      <c r="FN16" s="1"/>
      <c r="FO16" s="1"/>
      <c r="FP16" s="1"/>
      <c r="FQ16" s="1"/>
      <c r="FR16" s="1"/>
      <c r="FS16" s="1"/>
      <c r="FT16" s="1"/>
      <c r="FU16" s="1"/>
      <c r="FV16" s="1"/>
      <c r="FW16" s="1"/>
      <c r="FX16" s="1"/>
      <c r="FY16" s="1"/>
      <c r="FZ16" s="1"/>
      <c r="GA16" s="1"/>
      <c r="GB16" s="1"/>
      <c r="GC16" s="1"/>
      <c r="GD16" s="1"/>
      <c r="GE16" s="1"/>
      <c r="GF16" s="1"/>
      <c r="GG16" s="1"/>
      <c r="GH16" s="1"/>
      <c r="GI16" s="1"/>
      <c r="GJ16" s="1"/>
      <c r="GK16" s="1"/>
      <c r="GL16" s="1"/>
      <c r="GM16" s="1"/>
      <c r="GN16" s="1"/>
      <c r="GO16" s="1"/>
      <c r="GP16" s="1"/>
      <c r="GQ16" s="1"/>
      <c r="GR16" s="1"/>
      <c r="GS16" s="1"/>
      <c r="GT16" s="1"/>
      <c r="GU16" s="1"/>
      <c r="GV16" s="1"/>
      <c r="GW16" s="1"/>
      <c r="GX16" s="1"/>
      <c r="GY16" s="1"/>
      <c r="GZ16" s="1"/>
      <c r="HA16" s="1"/>
      <c r="HB16" s="1"/>
      <c r="HC16" s="1"/>
      <c r="HD16" s="1"/>
      <c r="HE16" s="1"/>
      <c r="HF16" s="1"/>
      <c r="HG16" s="1"/>
      <c r="HH16" s="1"/>
      <c r="HI16" s="1"/>
      <c r="HJ16" s="1"/>
      <c r="HK16" s="1"/>
      <c r="HL16" s="1"/>
      <c r="HM16" s="1"/>
      <c r="HN16" s="1"/>
      <c r="HO16" s="1"/>
      <c r="HP16" s="1"/>
      <c r="HQ16" s="1"/>
      <c r="HR16" s="1"/>
      <c r="HS16" s="1"/>
      <c r="HT16" s="1"/>
      <c r="HU16" s="1"/>
      <c r="HV16" s="1"/>
      <c r="HW16" s="1"/>
      <c r="HX16" s="1"/>
      <c r="HY16" s="1"/>
      <c r="HZ16" s="1"/>
      <c r="IA16" s="1"/>
      <c r="IB16" s="1"/>
      <c r="IC16" s="1"/>
      <c r="ID16" s="1"/>
      <c r="IE16" s="1"/>
      <c r="IF16" s="1"/>
      <c r="IG16" s="1"/>
      <c r="IH16" s="1"/>
      <c r="II16" s="1"/>
      <c r="IJ16" s="1"/>
      <c r="IK16" s="1"/>
      <c r="IL16" s="1"/>
      <c r="IM16" s="1"/>
      <c r="IN16" s="1"/>
      <c r="IO16" s="1"/>
      <c r="IP16" s="1"/>
      <c r="IQ16" s="1"/>
      <c r="IR16" s="1"/>
      <c r="IS16" s="1"/>
      <c r="IT16" s="1"/>
      <c r="IU16" s="1"/>
      <c r="IV16" s="1"/>
      <c r="IW16" s="1"/>
      <c r="IX16" s="1"/>
      <c r="IY16" s="1"/>
      <c r="IZ16" s="1"/>
      <c r="JA16" s="1"/>
      <c r="JB16" s="1"/>
      <c r="JC16" s="1"/>
      <c r="JD16" s="1"/>
      <c r="JE16" s="1"/>
      <c r="JF16" s="1"/>
      <c r="JG16" s="1"/>
      <c r="JH16" s="1"/>
      <c r="JI16" s="1"/>
      <c r="JJ16" s="1"/>
      <c r="JK16" s="1"/>
      <c r="JL16" s="1"/>
      <c r="JM16" s="1"/>
      <c r="JN16" s="1"/>
      <c r="JO16" s="1"/>
      <c r="JP16" s="1"/>
      <c r="JQ16" s="1"/>
      <c r="JR16" s="1"/>
      <c r="JS16" s="1"/>
      <c r="JT16" s="1"/>
      <c r="JU16" s="1"/>
      <c r="JV16" s="1"/>
      <c r="JW16" s="1"/>
      <c r="JX16" s="1"/>
      <c r="JY16" s="1"/>
      <c r="JZ16" s="1"/>
      <c r="KA16" s="1"/>
      <c r="KB16" s="1"/>
      <c r="KC16" s="1"/>
      <c r="KD16" s="1"/>
      <c r="KE16" s="1"/>
      <c r="KF16" s="1"/>
      <c r="KG16" s="1"/>
      <c r="KH16" s="1"/>
      <c r="KI16" s="1"/>
      <c r="KJ16" s="1"/>
      <c r="KK16" s="1"/>
      <c r="KL16" s="1"/>
      <c r="KM16" s="1"/>
      <c r="KN16" s="1"/>
      <c r="KO16" s="1"/>
      <c r="KP16" s="1"/>
      <c r="KQ16" s="1"/>
      <c r="KR16" s="1"/>
      <c r="KS16" s="1"/>
      <c r="KT16" s="1"/>
      <c r="KU16" s="1"/>
      <c r="KV16" s="1"/>
      <c r="KW16" s="1"/>
      <c r="KX16" s="1"/>
      <c r="KY16" s="1"/>
      <c r="KZ16" s="1"/>
      <c r="LA16" s="1"/>
      <c r="LB16" s="1"/>
      <c r="LC16" s="1"/>
      <c r="LD16" s="1"/>
      <c r="LE16" s="1"/>
      <c r="LF16" s="1"/>
      <c r="LG16" s="1"/>
      <c r="LH16" s="1"/>
      <c r="LI16" s="1"/>
      <c r="LJ16" s="1"/>
      <c r="LK16" s="1"/>
      <c r="LL16" s="1"/>
      <c r="LM16" s="1"/>
      <c r="LN16" s="1"/>
      <c r="LO16" s="1"/>
      <c r="LP16" s="1"/>
      <c r="LQ16" s="1"/>
      <c r="LR16" s="1"/>
      <c r="LS16" s="1"/>
      <c r="LT16" s="1"/>
      <c r="LU16" s="1"/>
      <c r="LV16" s="1"/>
      <c r="LW16" s="1"/>
      <c r="LX16" s="1"/>
      <c r="LY16" s="1"/>
      <c r="LZ16" s="1"/>
      <c r="MA16" s="1"/>
      <c r="MB16" s="1"/>
      <c r="MC16" s="1"/>
      <c r="MD16" s="1"/>
      <c r="ME16" s="1"/>
      <c r="MF16" s="1"/>
      <c r="MG16" s="1"/>
      <c r="MH16" s="1"/>
      <c r="MI16" s="1"/>
      <c r="MJ16" s="1"/>
      <c r="MK16" s="1"/>
      <c r="ML16" s="1"/>
      <c r="MM16" s="1"/>
      <c r="MN16" s="1"/>
      <c r="MO16" s="1"/>
      <c r="MP16" s="1"/>
      <c r="MQ16" s="1"/>
      <c r="MR16" s="1"/>
      <c r="MS16" s="1"/>
      <c r="MT16" s="1"/>
      <c r="MU16" s="1"/>
      <c r="MV16" s="1"/>
      <c r="MW16" s="1"/>
      <c r="MX16" s="1"/>
      <c r="MY16" s="1"/>
      <c r="MZ16" s="1"/>
      <c r="NA16" s="1"/>
      <c r="NB16" s="1"/>
      <c r="NC16" s="1"/>
      <c r="ND16" s="1"/>
      <c r="NE16" s="1"/>
      <c r="NF16" s="1"/>
      <c r="NG16" s="1"/>
      <c r="NH16" s="1"/>
      <c r="NI16" s="1"/>
      <c r="NJ16" s="1"/>
      <c r="NK16" s="1"/>
      <c r="NL16" s="1"/>
      <c r="NM16" s="1"/>
      <c r="NN16" s="1"/>
      <c r="NO16" s="1"/>
      <c r="NP16" s="1"/>
      <c r="NQ16" s="1"/>
      <c r="NR16" s="1"/>
      <c r="NS16" s="1"/>
      <c r="NT16" s="1"/>
      <c r="NU16" s="1"/>
      <c r="NV16" s="1"/>
      <c r="NW16" s="1"/>
      <c r="NX16" s="1"/>
      <c r="NY16" s="1"/>
      <c r="NZ16" s="1"/>
      <c r="OA16" s="1"/>
      <c r="OB16" s="1"/>
      <c r="OC16" s="1"/>
      <c r="OD16" s="1"/>
      <c r="OE16" s="1"/>
      <c r="OF16" s="1"/>
      <c r="OG16" s="1"/>
      <c r="OH16" s="1"/>
      <c r="OI16" s="1"/>
      <c r="OJ16" s="1"/>
      <c r="OK16" s="1"/>
      <c r="OL16" s="1"/>
      <c r="OM16" s="1"/>
      <c r="ON16" s="1"/>
      <c r="OO16" s="1"/>
      <c r="OP16" s="1"/>
      <c r="OQ16" s="1"/>
      <c r="OR16" s="1"/>
      <c r="OS16" s="1"/>
      <c r="OT16" s="1"/>
      <c r="OU16" s="1"/>
      <c r="OV16" s="1"/>
      <c r="OW16" s="1"/>
      <c r="OX16" s="1"/>
      <c r="OY16" s="1"/>
      <c r="OZ16" s="1"/>
      <c r="PA16" s="1"/>
      <c r="PB16" s="1"/>
      <c r="PC16" s="1"/>
      <c r="PD16" s="1"/>
      <c r="PE16" s="1"/>
      <c r="PF16" s="1"/>
      <c r="PG16" s="1"/>
      <c r="PH16" s="1"/>
      <c r="PI16" s="1"/>
      <c r="PJ16" s="1"/>
      <c r="PK16" s="1"/>
      <c r="PL16" s="1"/>
      <c r="PM16" s="1"/>
      <c r="PN16" s="1"/>
      <c r="PO16" s="1"/>
      <c r="PP16" s="1"/>
      <c r="PQ16" s="1"/>
      <c r="PR16" s="1"/>
      <c r="PS16" s="1"/>
      <c r="PT16" s="1"/>
      <c r="PU16" s="1"/>
      <c r="PV16" s="1"/>
      <c r="PW16" s="1"/>
      <c r="PX16" s="1"/>
      <c r="PY16" s="1"/>
      <c r="PZ16" s="1"/>
      <c r="QA16" s="1"/>
      <c r="QB16" s="1"/>
      <c r="QC16" s="1"/>
      <c r="QD16" s="1"/>
      <c r="QE16" s="1"/>
      <c r="QF16" s="1"/>
      <c r="QG16" s="1"/>
      <c r="QH16" s="1"/>
      <c r="QI16" s="1"/>
      <c r="QJ16" s="1"/>
      <c r="QK16" s="1"/>
      <c r="QL16" s="1"/>
      <c r="QM16" s="1"/>
      <c r="QN16" s="1"/>
      <c r="QO16" s="1"/>
      <c r="QP16" s="1"/>
      <c r="QQ16" s="1"/>
      <c r="QR16" s="1"/>
      <c r="QS16" s="1"/>
      <c r="QT16" s="1"/>
      <c r="QU16" s="1"/>
      <c r="QV16" s="1"/>
      <c r="QW16" s="1"/>
      <c r="QX16" s="1"/>
      <c r="QY16" s="1"/>
      <c r="QZ16" s="1"/>
      <c r="RA16" s="1"/>
      <c r="RB16" s="1"/>
      <c r="RC16" s="1"/>
      <c r="RD16" s="1"/>
      <c r="RE16" s="1"/>
      <c r="RF16" s="1"/>
      <c r="RG16" s="1"/>
      <c r="RH16" s="1"/>
      <c r="RI16" s="1"/>
      <c r="RJ16" s="1"/>
      <c r="RK16" s="1"/>
      <c r="RL16" s="1"/>
      <c r="RM16" s="1"/>
      <c r="RN16" s="1"/>
      <c r="RO16" s="1"/>
      <c r="RP16" s="1"/>
      <c r="RQ16" s="1"/>
      <c r="RR16" s="1"/>
      <c r="RS16" s="1"/>
      <c r="RT16" s="1"/>
      <c r="RU16" s="1"/>
      <c r="RV16" s="1"/>
      <c r="RW16" s="1"/>
      <c r="RX16" s="1"/>
      <c r="RY16" s="1"/>
      <c r="RZ16" s="1"/>
      <c r="SA16" s="1"/>
      <c r="SB16" s="1"/>
      <c r="SC16" s="1"/>
      <c r="SD16" s="1"/>
      <c r="SE16" s="1"/>
      <c r="SF16" s="1"/>
      <c r="SG16" s="1"/>
      <c r="SH16" s="1"/>
      <c r="SI16" s="1"/>
      <c r="SJ16" s="1"/>
      <c r="SK16" s="1"/>
      <c r="SL16" s="1"/>
      <c r="SM16" s="1"/>
      <c r="SN16" s="1"/>
      <c r="SO16" s="1"/>
      <c r="SP16" s="1"/>
      <c r="SQ16" s="1"/>
      <c r="SR16" s="1"/>
      <c r="SS16" s="1"/>
      <c r="ST16" s="1"/>
      <c r="SU16" s="1"/>
      <c r="SV16" s="1"/>
      <c r="SW16" s="1"/>
      <c r="SX16" s="1"/>
      <c r="SY16" s="1"/>
      <c r="SZ16" s="1"/>
      <c r="TA16" s="1"/>
      <c r="TB16" s="1"/>
      <c r="TC16" s="1"/>
      <c r="TD16" s="1"/>
      <c r="TE16" s="1"/>
      <c r="TF16" s="1"/>
      <c r="TG16" s="1"/>
      <c r="TH16" s="1"/>
      <c r="TI16" s="1"/>
      <c r="TJ16" s="1"/>
      <c r="TK16" s="1"/>
      <c r="TL16" s="1"/>
      <c r="TM16" s="1"/>
      <c r="TN16" s="1"/>
      <c r="TO16" s="1"/>
      <c r="TP16" s="1"/>
      <c r="TQ16" s="1"/>
      <c r="TR16" s="1"/>
      <c r="TS16" s="1"/>
      <c r="TT16" s="1"/>
      <c r="TU16" s="1"/>
      <c r="TV16" s="1"/>
      <c r="TW16" s="1"/>
      <c r="TX16" s="1"/>
      <c r="TY16" s="1"/>
      <c r="TZ16" s="1"/>
      <c r="UA16" s="1"/>
      <c r="UB16" s="1"/>
      <c r="UC16" s="1"/>
      <c r="UD16" s="1"/>
      <c r="UE16" s="1"/>
      <c r="UF16" s="1"/>
      <c r="UG16" s="1"/>
      <c r="UH16" s="1"/>
      <c r="UI16" s="1"/>
      <c r="UJ16" s="1"/>
      <c r="UK16" s="1"/>
      <c r="UL16" s="1"/>
      <c r="UM16" s="1"/>
      <c r="UN16" s="1"/>
      <c r="UO16" s="1"/>
      <c r="UP16" s="1"/>
      <c r="UQ16" s="1"/>
      <c r="UR16" s="1"/>
      <c r="US16" s="1"/>
      <c r="UT16" s="1"/>
      <c r="UU16" s="1"/>
      <c r="UV16" s="1"/>
      <c r="UW16" s="1"/>
      <c r="UX16" s="1"/>
      <c r="UY16" s="1"/>
      <c r="UZ16" s="1"/>
      <c r="VA16" s="1"/>
      <c r="VB16" s="1"/>
      <c r="VC16" s="1"/>
      <c r="VD16" s="1"/>
      <c r="VE16" s="1"/>
      <c r="VF16" s="1"/>
      <c r="VG16" s="1"/>
      <c r="VH16" s="1"/>
      <c r="VI16" s="1"/>
      <c r="VJ16" s="1"/>
      <c r="VK16" s="1"/>
      <c r="VL16" s="1"/>
      <c r="VM16" s="1"/>
      <c r="VN16" s="1"/>
      <c r="VO16" s="1"/>
      <c r="VP16" s="1"/>
      <c r="VQ16" s="1"/>
      <c r="VR16" s="1"/>
      <c r="VS16" s="1"/>
      <c r="VT16" s="1"/>
      <c r="VU16" s="1"/>
      <c r="VV16" s="1"/>
      <c r="VW16" s="1"/>
      <c r="VX16" s="1"/>
      <c r="VY16" s="1"/>
      <c r="VZ16" s="1"/>
      <c r="WA16" s="1"/>
      <c r="WB16" s="1"/>
      <c r="WC16" s="1"/>
      <c r="WD16" s="1"/>
      <c r="WE16" s="1"/>
      <c r="WF16" s="1"/>
      <c r="WG16" s="1"/>
      <c r="WH16" s="1"/>
      <c r="WI16" s="1"/>
      <c r="WJ16" s="1"/>
      <c r="WK16" s="1"/>
      <c r="WL16" s="1"/>
      <c r="WM16" s="1"/>
      <c r="WN16" s="1"/>
      <c r="WO16" s="1"/>
      <c r="WP16" s="1"/>
      <c r="WQ16" s="1"/>
      <c r="WR16" s="1"/>
      <c r="WS16" s="1"/>
      <c r="WT16" s="1"/>
      <c r="WU16" s="1"/>
      <c r="WV16" s="1"/>
      <c r="WW16" s="1"/>
      <c r="WX16" s="1"/>
      <c r="WY16" s="1"/>
      <c r="WZ16" s="1"/>
      <c r="XA16" s="1"/>
      <c r="XB16" s="1"/>
      <c r="XC16" s="1"/>
      <c r="XD16" s="1"/>
      <c r="XE16" s="1"/>
      <c r="XF16" s="1"/>
      <c r="XG16" s="1"/>
      <c r="XH16" s="1"/>
      <c r="XI16" s="1"/>
      <c r="XJ16" s="1"/>
      <c r="XK16" s="1"/>
      <c r="XL16" s="1"/>
      <c r="XM16" s="1"/>
      <c r="XN16" s="1"/>
      <c r="XO16" s="1"/>
      <c r="XP16" s="1"/>
      <c r="XQ16" s="1"/>
      <c r="XR16" s="1"/>
      <c r="XS16" s="1"/>
      <c r="XT16" s="1"/>
      <c r="XU16" s="1"/>
      <c r="XV16" s="1"/>
      <c r="XW16" s="1"/>
      <c r="XX16" s="1"/>
      <c r="XY16" s="1"/>
      <c r="XZ16" s="1"/>
      <c r="YA16" s="1"/>
      <c r="YB16" s="1"/>
      <c r="YC16" s="1"/>
      <c r="YD16" s="1"/>
      <c r="YE16" s="1"/>
      <c r="YF16" s="1"/>
      <c r="YG16" s="1"/>
      <c r="YH16" s="1"/>
      <c r="YI16" s="1"/>
      <c r="YJ16" s="1"/>
      <c r="YK16" s="1"/>
      <c r="YL16" s="1"/>
      <c r="YM16" s="1"/>
      <c r="YN16" s="1"/>
      <c r="YO16" s="1"/>
      <c r="YP16" s="1"/>
      <c r="YQ16" s="1"/>
      <c r="YR16" s="1"/>
      <c r="YS16" s="1"/>
      <c r="YT16" s="1"/>
      <c r="YU16" s="1"/>
      <c r="YV16" s="1"/>
      <c r="YW16" s="1"/>
      <c r="YX16" s="1"/>
      <c r="YY16" s="1"/>
      <c r="YZ16" s="1"/>
      <c r="ZA16" s="1"/>
      <c r="ZB16" s="1"/>
      <c r="ZC16" s="1"/>
      <c r="ZD16" s="1"/>
      <c r="ZE16" s="1"/>
      <c r="ZF16" s="1"/>
      <c r="ZG16" s="1"/>
      <c r="ZH16" s="1"/>
      <c r="ZI16" s="1"/>
      <c r="ZJ16" s="1"/>
      <c r="ZK16" s="1"/>
      <c r="ZL16" s="1"/>
      <c r="ZM16" s="1"/>
      <c r="ZN16" s="1"/>
      <c r="ZO16" s="1"/>
      <c r="ZP16" s="1"/>
      <c r="ZQ16" s="1"/>
      <c r="ZR16" s="1"/>
      <c r="ZS16" s="1"/>
      <c r="ZT16" s="1"/>
      <c r="ZU16" s="1"/>
      <c r="ZV16" s="1"/>
      <c r="ZW16" s="1"/>
      <c r="ZX16" s="1"/>
      <c r="ZY16" s="1"/>
      <c r="ZZ16" s="1"/>
      <c r="AAA16" s="1"/>
      <c r="AAB16" s="1"/>
      <c r="AAC16" s="1"/>
      <c r="AAD16" s="1"/>
      <c r="AAE16" s="1"/>
      <c r="AAF16" s="1"/>
      <c r="AAG16" s="1"/>
      <c r="AAH16" s="1"/>
      <c r="AAI16" s="1"/>
      <c r="AAJ16" s="1"/>
      <c r="AAK16" s="1"/>
      <c r="AAL16" s="66"/>
    </row>
    <row r="17" spans="1:81" ht="11.25" hidden="1" customHeight="1">
      <c r="A17" s="29" t="str">
        <f t="shared" si="2"/>
        <v/>
      </c>
      <c r="B17" s="349"/>
      <c r="C17" s="183"/>
      <c r="D17" s="183"/>
      <c r="E17" s="183"/>
      <c r="F17" s="184"/>
      <c r="G17" s="349"/>
      <c r="H17" s="183"/>
      <c r="I17" s="183"/>
      <c r="J17" s="183"/>
      <c r="K17" s="183"/>
      <c r="L17" s="183"/>
      <c r="M17" s="183"/>
      <c r="N17" s="183"/>
      <c r="O17" s="183"/>
      <c r="P17" s="183"/>
      <c r="Q17" s="183"/>
      <c r="R17" s="183"/>
      <c r="S17" s="183"/>
      <c r="T17" s="184"/>
      <c r="U17" s="257"/>
      <c r="V17" s="183"/>
      <c r="W17" s="184"/>
      <c r="X17" s="257"/>
      <c r="Y17" s="183"/>
      <c r="Z17" s="183"/>
      <c r="AA17" s="184"/>
      <c r="AB17" s="74"/>
      <c r="AC17" s="74"/>
      <c r="AD17" s="6"/>
      <c r="AE17" s="6"/>
      <c r="AF17" s="6"/>
      <c r="AG17" s="6"/>
      <c r="AH17" s="6"/>
      <c r="AI17" s="6"/>
      <c r="AJ17" s="6"/>
      <c r="AK17" s="6"/>
      <c r="AL17" s="6"/>
      <c r="AM17" s="6"/>
      <c r="AN17" s="6"/>
      <c r="AO17" s="1"/>
      <c r="AP17" s="71" t="str">
        <f t="shared" si="0"/>
        <v/>
      </c>
      <c r="AQ17" s="72" t="str">
        <f t="shared" si="1"/>
        <v/>
      </c>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row>
    <row r="18" spans="1:81" ht="11.25" hidden="1" customHeight="1">
      <c r="A18" s="29" t="str">
        <f t="shared" si="2"/>
        <v/>
      </c>
      <c r="B18" s="349"/>
      <c r="C18" s="183"/>
      <c r="D18" s="183"/>
      <c r="E18" s="183"/>
      <c r="F18" s="184"/>
      <c r="G18" s="349"/>
      <c r="H18" s="183"/>
      <c r="I18" s="183"/>
      <c r="J18" s="183"/>
      <c r="K18" s="183"/>
      <c r="L18" s="183"/>
      <c r="M18" s="183"/>
      <c r="N18" s="183"/>
      <c r="O18" s="183"/>
      <c r="P18" s="183"/>
      <c r="Q18" s="183"/>
      <c r="R18" s="183"/>
      <c r="S18" s="183"/>
      <c r="T18" s="184"/>
      <c r="U18" s="257"/>
      <c r="V18" s="183"/>
      <c r="W18" s="184"/>
      <c r="X18" s="257"/>
      <c r="Y18" s="183"/>
      <c r="Z18" s="183"/>
      <c r="AA18" s="184"/>
      <c r="AB18" s="74"/>
      <c r="AC18" s="74"/>
      <c r="AD18" s="6"/>
      <c r="AE18" s="6"/>
      <c r="AF18" s="6"/>
      <c r="AG18" s="6"/>
      <c r="AH18" s="6"/>
      <c r="AI18" s="6"/>
      <c r="AJ18" s="6"/>
      <c r="AK18" s="6"/>
      <c r="AL18" s="6"/>
      <c r="AM18" s="6"/>
      <c r="AN18" s="6"/>
      <c r="AO18" s="1"/>
      <c r="AP18" s="71" t="str">
        <f t="shared" si="0"/>
        <v/>
      </c>
      <c r="AQ18" s="72" t="str">
        <f t="shared" si="1"/>
        <v/>
      </c>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row>
    <row r="19" spans="1:81" ht="11.25" hidden="1" customHeight="1">
      <c r="A19" s="29" t="str">
        <f t="shared" si="2"/>
        <v/>
      </c>
      <c r="B19" s="349"/>
      <c r="C19" s="183"/>
      <c r="D19" s="183"/>
      <c r="E19" s="183"/>
      <c r="F19" s="184"/>
      <c r="G19" s="349"/>
      <c r="H19" s="183"/>
      <c r="I19" s="183"/>
      <c r="J19" s="183"/>
      <c r="K19" s="183"/>
      <c r="L19" s="183"/>
      <c r="M19" s="183"/>
      <c r="N19" s="183"/>
      <c r="O19" s="183"/>
      <c r="P19" s="183"/>
      <c r="Q19" s="183"/>
      <c r="R19" s="183"/>
      <c r="S19" s="183"/>
      <c r="T19" s="184"/>
      <c r="U19" s="257"/>
      <c r="V19" s="183"/>
      <c r="W19" s="184"/>
      <c r="X19" s="257"/>
      <c r="Y19" s="183"/>
      <c r="Z19" s="183"/>
      <c r="AA19" s="184"/>
      <c r="AB19" s="74"/>
      <c r="AC19" s="74"/>
      <c r="AD19" s="6"/>
      <c r="AE19" s="6"/>
      <c r="AF19" s="6"/>
      <c r="AG19" s="6"/>
      <c r="AH19" s="6"/>
      <c r="AI19" s="6"/>
      <c r="AJ19" s="6"/>
      <c r="AK19" s="6"/>
      <c r="AL19" s="6"/>
      <c r="AM19" s="6"/>
      <c r="AN19" s="6"/>
      <c r="AO19" s="1"/>
      <c r="AP19" s="71" t="str">
        <f t="shared" si="0"/>
        <v/>
      </c>
      <c r="AQ19" s="72" t="str">
        <f t="shared" si="1"/>
        <v/>
      </c>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row>
    <row r="20" spans="1:81" ht="11.25" hidden="1" customHeight="1">
      <c r="A20" s="29" t="str">
        <f t="shared" si="2"/>
        <v/>
      </c>
      <c r="B20" s="349"/>
      <c r="C20" s="183"/>
      <c r="D20" s="183"/>
      <c r="E20" s="183"/>
      <c r="F20" s="184"/>
      <c r="G20" s="349"/>
      <c r="H20" s="183"/>
      <c r="I20" s="183"/>
      <c r="J20" s="183"/>
      <c r="K20" s="183"/>
      <c r="L20" s="183"/>
      <c r="M20" s="183"/>
      <c r="N20" s="183"/>
      <c r="O20" s="183"/>
      <c r="P20" s="183"/>
      <c r="Q20" s="183"/>
      <c r="R20" s="183"/>
      <c r="S20" s="183"/>
      <c r="T20" s="184"/>
      <c r="U20" s="257"/>
      <c r="V20" s="183"/>
      <c r="W20" s="184"/>
      <c r="X20" s="257"/>
      <c r="Y20" s="183"/>
      <c r="Z20" s="183"/>
      <c r="AA20" s="184"/>
      <c r="AB20" s="74"/>
      <c r="AC20" s="74"/>
      <c r="AD20" s="6"/>
      <c r="AE20" s="6"/>
      <c r="AF20" s="6"/>
      <c r="AG20" s="6"/>
      <c r="AH20" s="6"/>
      <c r="AI20" s="6"/>
      <c r="AJ20" s="6"/>
      <c r="AK20" s="6"/>
      <c r="AL20" s="6"/>
      <c r="AM20" s="6"/>
      <c r="AN20" s="6"/>
      <c r="AO20" s="1"/>
      <c r="AP20" s="71" t="str">
        <f t="shared" si="0"/>
        <v/>
      </c>
      <c r="AQ20" s="72" t="str">
        <f t="shared" si="1"/>
        <v/>
      </c>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row>
    <row r="21" spans="1:81" ht="11.25" hidden="1" customHeight="1">
      <c r="A21" s="29" t="str">
        <f t="shared" si="2"/>
        <v/>
      </c>
      <c r="B21" s="349"/>
      <c r="C21" s="183"/>
      <c r="D21" s="183"/>
      <c r="E21" s="183"/>
      <c r="F21" s="184"/>
      <c r="G21" s="349"/>
      <c r="H21" s="183"/>
      <c r="I21" s="183"/>
      <c r="J21" s="183"/>
      <c r="K21" s="183"/>
      <c r="L21" s="183"/>
      <c r="M21" s="183"/>
      <c r="N21" s="183"/>
      <c r="O21" s="183"/>
      <c r="P21" s="183"/>
      <c r="Q21" s="183"/>
      <c r="R21" s="183"/>
      <c r="S21" s="183"/>
      <c r="T21" s="184"/>
      <c r="U21" s="257"/>
      <c r="V21" s="183"/>
      <c r="W21" s="184"/>
      <c r="X21" s="257"/>
      <c r="Y21" s="183"/>
      <c r="Z21" s="183"/>
      <c r="AA21" s="184"/>
      <c r="AB21" s="74"/>
      <c r="AC21" s="74"/>
      <c r="AD21" s="6"/>
      <c r="AE21" s="6"/>
      <c r="AF21" s="6"/>
      <c r="AG21" s="6"/>
      <c r="AH21" s="6"/>
      <c r="AI21" s="6"/>
      <c r="AJ21" s="6"/>
      <c r="AK21" s="6"/>
      <c r="AL21" s="6"/>
      <c r="AM21" s="6"/>
      <c r="AN21" s="6"/>
      <c r="AO21" s="1"/>
      <c r="AP21" s="71" t="str">
        <f t="shared" si="0"/>
        <v/>
      </c>
      <c r="AQ21" s="72" t="str">
        <f t="shared" si="1"/>
        <v/>
      </c>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c r="BY21" s="1"/>
      <c r="BZ21" s="1"/>
      <c r="CA21" s="1"/>
      <c r="CB21" s="1"/>
      <c r="CC21" s="1"/>
    </row>
    <row r="22" spans="1:81" ht="11.25" hidden="1" customHeight="1">
      <c r="A22" s="29" t="str">
        <f t="shared" si="2"/>
        <v/>
      </c>
      <c r="B22" s="349"/>
      <c r="C22" s="183"/>
      <c r="D22" s="183"/>
      <c r="E22" s="183"/>
      <c r="F22" s="184"/>
      <c r="G22" s="349"/>
      <c r="H22" s="183"/>
      <c r="I22" s="183"/>
      <c r="J22" s="183"/>
      <c r="K22" s="183"/>
      <c r="L22" s="183"/>
      <c r="M22" s="183"/>
      <c r="N22" s="183"/>
      <c r="O22" s="183"/>
      <c r="P22" s="183"/>
      <c r="Q22" s="183"/>
      <c r="R22" s="183"/>
      <c r="S22" s="183"/>
      <c r="T22" s="184"/>
      <c r="U22" s="257"/>
      <c r="V22" s="183"/>
      <c r="W22" s="184"/>
      <c r="X22" s="257"/>
      <c r="Y22" s="183"/>
      <c r="Z22" s="183"/>
      <c r="AA22" s="184"/>
      <c r="AB22" s="74"/>
      <c r="AC22" s="74"/>
      <c r="AD22" s="6"/>
      <c r="AE22" s="6"/>
      <c r="AF22" s="6"/>
      <c r="AG22" s="6"/>
      <c r="AH22" s="6"/>
      <c r="AI22" s="6"/>
      <c r="AJ22" s="6"/>
      <c r="AK22" s="6"/>
      <c r="AL22" s="6"/>
      <c r="AM22" s="6"/>
      <c r="AN22" s="6"/>
      <c r="AO22" s="1"/>
      <c r="AP22" s="71" t="str">
        <f t="shared" si="0"/>
        <v/>
      </c>
      <c r="AQ22" s="72" t="str">
        <f t="shared" si="1"/>
        <v/>
      </c>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c r="BY22" s="1"/>
      <c r="BZ22" s="1"/>
      <c r="CA22" s="1"/>
      <c r="CB22" s="1"/>
      <c r="CC22" s="1"/>
    </row>
    <row r="23" spans="1:81" ht="11.25" hidden="1" customHeight="1">
      <c r="A23" s="29" t="str">
        <f t="shared" si="2"/>
        <v/>
      </c>
      <c r="B23" s="349"/>
      <c r="C23" s="183"/>
      <c r="D23" s="183"/>
      <c r="E23" s="183"/>
      <c r="F23" s="184"/>
      <c r="G23" s="349"/>
      <c r="H23" s="183"/>
      <c r="I23" s="183"/>
      <c r="J23" s="183"/>
      <c r="K23" s="183"/>
      <c r="L23" s="183"/>
      <c r="M23" s="183"/>
      <c r="N23" s="183"/>
      <c r="O23" s="183"/>
      <c r="P23" s="183"/>
      <c r="Q23" s="183"/>
      <c r="R23" s="183"/>
      <c r="S23" s="183"/>
      <c r="T23" s="184"/>
      <c r="U23" s="257"/>
      <c r="V23" s="183"/>
      <c r="W23" s="184"/>
      <c r="X23" s="257"/>
      <c r="Y23" s="183"/>
      <c r="Z23" s="183"/>
      <c r="AA23" s="184"/>
      <c r="AB23" s="74"/>
      <c r="AC23" s="74"/>
      <c r="AD23" s="6"/>
      <c r="AE23" s="6"/>
      <c r="AF23" s="6"/>
      <c r="AG23" s="6"/>
      <c r="AH23" s="6"/>
      <c r="AI23" s="6"/>
      <c r="AJ23" s="6"/>
      <c r="AK23" s="6"/>
      <c r="AL23" s="6"/>
      <c r="AM23" s="6"/>
      <c r="AN23" s="6"/>
      <c r="AO23" s="1"/>
      <c r="AP23" s="71" t="str">
        <f t="shared" si="0"/>
        <v/>
      </c>
      <c r="AQ23" s="72" t="str">
        <f t="shared" si="1"/>
        <v/>
      </c>
      <c r="AR23" s="1"/>
      <c r="AS23" s="1"/>
      <c r="AT23" s="1"/>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c r="BV23" s="1"/>
      <c r="BW23" s="1"/>
      <c r="BX23" s="1"/>
      <c r="BY23" s="1"/>
      <c r="BZ23" s="1"/>
      <c r="CA23" s="1"/>
      <c r="CB23" s="1"/>
      <c r="CC23" s="1"/>
    </row>
    <row r="24" spans="1:81" ht="11.25" hidden="1" customHeight="1">
      <c r="A24" s="29" t="str">
        <f t="shared" si="2"/>
        <v/>
      </c>
      <c r="B24" s="349"/>
      <c r="C24" s="183"/>
      <c r="D24" s="183"/>
      <c r="E24" s="183"/>
      <c r="F24" s="184"/>
      <c r="G24" s="349"/>
      <c r="H24" s="183"/>
      <c r="I24" s="183"/>
      <c r="J24" s="183"/>
      <c r="K24" s="183"/>
      <c r="L24" s="183"/>
      <c r="M24" s="183"/>
      <c r="N24" s="183"/>
      <c r="O24" s="183"/>
      <c r="P24" s="183"/>
      <c r="Q24" s="183"/>
      <c r="R24" s="183"/>
      <c r="S24" s="183"/>
      <c r="T24" s="184"/>
      <c r="U24" s="257"/>
      <c r="V24" s="183"/>
      <c r="W24" s="184"/>
      <c r="X24" s="257"/>
      <c r="Y24" s="183"/>
      <c r="Z24" s="183"/>
      <c r="AA24" s="184"/>
      <c r="AB24" s="74"/>
      <c r="AC24" s="74"/>
      <c r="AD24" s="6"/>
      <c r="AE24" s="6"/>
      <c r="AF24" s="6"/>
      <c r="AG24" s="6"/>
      <c r="AH24" s="6"/>
      <c r="AI24" s="6"/>
      <c r="AJ24" s="6"/>
      <c r="AK24" s="6"/>
      <c r="AL24" s="6"/>
      <c r="AM24" s="6"/>
      <c r="AN24" s="6"/>
      <c r="AO24" s="1"/>
      <c r="AP24" s="71" t="str">
        <f t="shared" si="0"/>
        <v/>
      </c>
      <c r="AQ24" s="72" t="str">
        <f t="shared" si="1"/>
        <v/>
      </c>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c r="CC24" s="1"/>
    </row>
    <row r="25" spans="1:81" ht="11.25" hidden="1" customHeight="1">
      <c r="A25" s="29" t="str">
        <f t="shared" si="2"/>
        <v/>
      </c>
      <c r="B25" s="349"/>
      <c r="C25" s="183"/>
      <c r="D25" s="183"/>
      <c r="E25" s="183"/>
      <c r="F25" s="184"/>
      <c r="G25" s="349"/>
      <c r="H25" s="183"/>
      <c r="I25" s="183"/>
      <c r="J25" s="183"/>
      <c r="K25" s="183"/>
      <c r="L25" s="183"/>
      <c r="M25" s="183"/>
      <c r="N25" s="183"/>
      <c r="O25" s="183"/>
      <c r="P25" s="183"/>
      <c r="Q25" s="183"/>
      <c r="R25" s="183"/>
      <c r="S25" s="183"/>
      <c r="T25" s="184"/>
      <c r="U25" s="257"/>
      <c r="V25" s="183"/>
      <c r="W25" s="184"/>
      <c r="X25" s="257"/>
      <c r="Y25" s="183"/>
      <c r="Z25" s="183"/>
      <c r="AA25" s="184"/>
      <c r="AB25" s="74"/>
      <c r="AC25" s="74"/>
      <c r="AD25" s="6"/>
      <c r="AE25" s="6"/>
      <c r="AF25" s="6"/>
      <c r="AG25" s="6"/>
      <c r="AH25" s="6"/>
      <c r="AI25" s="6"/>
      <c r="AJ25" s="6"/>
      <c r="AK25" s="6"/>
      <c r="AL25" s="6"/>
      <c r="AM25" s="6"/>
      <c r="AN25" s="6"/>
      <c r="AO25" s="1"/>
      <c r="AP25" s="71" t="str">
        <f t="shared" si="0"/>
        <v/>
      </c>
      <c r="AQ25" s="72" t="str">
        <f t="shared" si="1"/>
        <v/>
      </c>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row>
    <row r="26" spans="1:81" ht="11.25" hidden="1" customHeight="1">
      <c r="A26" s="29" t="str">
        <f t="shared" si="2"/>
        <v/>
      </c>
      <c r="B26" s="349"/>
      <c r="C26" s="183"/>
      <c r="D26" s="183"/>
      <c r="E26" s="183"/>
      <c r="F26" s="184"/>
      <c r="G26" s="349"/>
      <c r="H26" s="183"/>
      <c r="I26" s="183"/>
      <c r="J26" s="183"/>
      <c r="K26" s="183"/>
      <c r="L26" s="183"/>
      <c r="M26" s="183"/>
      <c r="N26" s="183"/>
      <c r="O26" s="183"/>
      <c r="P26" s="183"/>
      <c r="Q26" s="183"/>
      <c r="R26" s="183"/>
      <c r="S26" s="183"/>
      <c r="T26" s="184"/>
      <c r="U26" s="257"/>
      <c r="V26" s="183"/>
      <c r="W26" s="184"/>
      <c r="X26" s="257"/>
      <c r="Y26" s="183"/>
      <c r="Z26" s="183"/>
      <c r="AA26" s="184"/>
      <c r="AB26" s="74"/>
      <c r="AC26" s="74"/>
      <c r="AD26" s="6"/>
      <c r="AE26" s="6"/>
      <c r="AF26" s="6"/>
      <c r="AG26" s="6"/>
      <c r="AH26" s="6"/>
      <c r="AI26" s="6"/>
      <c r="AJ26" s="6"/>
      <c r="AK26" s="6"/>
      <c r="AL26" s="6"/>
      <c r="AM26" s="6"/>
      <c r="AN26" s="6"/>
      <c r="AO26" s="1"/>
      <c r="AP26" s="71" t="str">
        <f t="shared" si="0"/>
        <v/>
      </c>
      <c r="AQ26" s="72" t="str">
        <f t="shared" si="1"/>
        <v/>
      </c>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c r="BX26" s="1"/>
      <c r="BY26" s="1"/>
      <c r="BZ26" s="1"/>
      <c r="CA26" s="1"/>
      <c r="CB26" s="1"/>
      <c r="CC26" s="1"/>
    </row>
    <row r="27" spans="1:81" ht="11.25" hidden="1" customHeight="1">
      <c r="A27" s="29" t="str">
        <f t="shared" si="2"/>
        <v/>
      </c>
      <c r="B27" s="349"/>
      <c r="C27" s="183"/>
      <c r="D27" s="183"/>
      <c r="E27" s="183"/>
      <c r="F27" s="184"/>
      <c r="G27" s="349"/>
      <c r="H27" s="183"/>
      <c r="I27" s="183"/>
      <c r="J27" s="183"/>
      <c r="K27" s="183"/>
      <c r="L27" s="183"/>
      <c r="M27" s="183"/>
      <c r="N27" s="183"/>
      <c r="O27" s="183"/>
      <c r="P27" s="183"/>
      <c r="Q27" s="183"/>
      <c r="R27" s="183"/>
      <c r="S27" s="183"/>
      <c r="T27" s="184"/>
      <c r="U27" s="257"/>
      <c r="V27" s="183"/>
      <c r="W27" s="184"/>
      <c r="X27" s="257"/>
      <c r="Y27" s="183"/>
      <c r="Z27" s="183"/>
      <c r="AA27" s="184"/>
      <c r="AB27" s="74"/>
      <c r="AC27" s="74"/>
      <c r="AD27" s="6"/>
      <c r="AE27" s="6"/>
      <c r="AF27" s="6"/>
      <c r="AG27" s="6"/>
      <c r="AH27" s="6"/>
      <c r="AI27" s="6"/>
      <c r="AJ27" s="6"/>
      <c r="AK27" s="6"/>
      <c r="AL27" s="6"/>
      <c r="AM27" s="6"/>
      <c r="AN27" s="6"/>
      <c r="AO27" s="1"/>
      <c r="AP27" s="71" t="str">
        <f t="shared" si="0"/>
        <v/>
      </c>
      <c r="AQ27" s="72" t="str">
        <f t="shared" si="1"/>
        <v/>
      </c>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1"/>
      <c r="BZ27" s="1"/>
      <c r="CA27" s="1"/>
      <c r="CB27" s="1"/>
      <c r="CC27" s="1"/>
    </row>
    <row r="28" spans="1:81" ht="11.25" hidden="1" customHeight="1">
      <c r="A28" s="29" t="str">
        <f t="shared" si="2"/>
        <v/>
      </c>
      <c r="B28" s="349"/>
      <c r="C28" s="183"/>
      <c r="D28" s="183"/>
      <c r="E28" s="183"/>
      <c r="F28" s="184"/>
      <c r="G28" s="349"/>
      <c r="H28" s="183"/>
      <c r="I28" s="183"/>
      <c r="J28" s="183"/>
      <c r="K28" s="183"/>
      <c r="L28" s="183"/>
      <c r="M28" s="183"/>
      <c r="N28" s="183"/>
      <c r="O28" s="183"/>
      <c r="P28" s="183"/>
      <c r="Q28" s="183"/>
      <c r="R28" s="183"/>
      <c r="S28" s="183"/>
      <c r="T28" s="184"/>
      <c r="U28" s="257"/>
      <c r="V28" s="183"/>
      <c r="W28" s="184"/>
      <c r="X28" s="257"/>
      <c r="Y28" s="183"/>
      <c r="Z28" s="183"/>
      <c r="AA28" s="184"/>
      <c r="AB28" s="74"/>
      <c r="AC28" s="74"/>
      <c r="AD28" s="6"/>
      <c r="AE28" s="6"/>
      <c r="AF28" s="6"/>
      <c r="AG28" s="6"/>
      <c r="AH28" s="6"/>
      <c r="AI28" s="6"/>
      <c r="AJ28" s="6"/>
      <c r="AK28" s="6"/>
      <c r="AL28" s="6"/>
      <c r="AM28" s="6"/>
      <c r="AN28" s="6"/>
      <c r="AO28" s="1"/>
      <c r="AP28" s="71" t="str">
        <f t="shared" si="0"/>
        <v/>
      </c>
      <c r="AQ28" s="72" t="str">
        <f t="shared" si="1"/>
        <v/>
      </c>
      <c r="AR28" s="1"/>
      <c r="AS28" s="1"/>
      <c r="AT28" s="1"/>
      <c r="AU28" s="1"/>
      <c r="AV28" s="1"/>
      <c r="AW28" s="1"/>
      <c r="AX28" s="1"/>
      <c r="AY28" s="1"/>
      <c r="AZ28" s="1"/>
      <c r="BA28" s="1"/>
      <c r="BB28" s="1"/>
      <c r="BC28" s="1"/>
      <c r="BD28" s="1"/>
      <c r="BE28" s="1"/>
      <c r="BF28" s="1"/>
      <c r="BG28" s="1"/>
      <c r="BH28" s="1"/>
      <c r="BI28" s="1"/>
      <c r="BJ28" s="1"/>
      <c r="BK28" s="1"/>
      <c r="BL28" s="1"/>
      <c r="BM28" s="1"/>
      <c r="BN28" s="1"/>
      <c r="BO28" s="1"/>
      <c r="BP28" s="1"/>
      <c r="BQ28" s="1"/>
      <c r="BR28" s="1"/>
      <c r="BS28" s="1"/>
      <c r="BT28" s="1"/>
      <c r="BU28" s="1"/>
      <c r="BV28" s="1"/>
      <c r="BW28" s="1"/>
      <c r="BX28" s="1"/>
      <c r="BY28" s="1"/>
      <c r="BZ28" s="1"/>
      <c r="CA28" s="1"/>
      <c r="CB28" s="1"/>
      <c r="CC28" s="1"/>
    </row>
    <row r="29" spans="1:81" ht="11.25" customHeight="1">
      <c r="A29" s="180" t="str">
        <f t="shared" si="2"/>
        <v/>
      </c>
      <c r="B29" s="349"/>
      <c r="C29" s="183"/>
      <c r="D29" s="183"/>
      <c r="E29" s="183"/>
      <c r="F29" s="184"/>
      <c r="G29" s="349"/>
      <c r="H29" s="183"/>
      <c r="I29" s="183"/>
      <c r="J29" s="183"/>
      <c r="K29" s="183"/>
      <c r="L29" s="183"/>
      <c r="M29" s="183"/>
      <c r="N29" s="183"/>
      <c r="O29" s="183"/>
      <c r="P29" s="183"/>
      <c r="Q29" s="183"/>
      <c r="R29" s="183"/>
      <c r="S29" s="183"/>
      <c r="T29" s="184"/>
      <c r="U29" s="257"/>
      <c r="V29" s="183"/>
      <c r="W29" s="184"/>
      <c r="X29" s="257"/>
      <c r="Y29" s="183"/>
      <c r="Z29" s="183"/>
      <c r="AA29" s="184"/>
      <c r="AB29" s="74"/>
      <c r="AC29" s="74"/>
      <c r="AD29" s="6"/>
      <c r="AE29" s="6"/>
      <c r="AF29" s="6"/>
      <c r="AG29" s="6"/>
      <c r="AH29" s="6"/>
      <c r="AI29" s="6"/>
      <c r="AJ29" s="6"/>
      <c r="AK29" s="6"/>
      <c r="AL29" s="6"/>
      <c r="AM29" s="6"/>
      <c r="AN29" s="6"/>
      <c r="AO29" s="1"/>
      <c r="AP29" s="71" t="str">
        <f t="shared" si="0"/>
        <v/>
      </c>
      <c r="AQ29" s="72" t="str">
        <f t="shared" si="1"/>
        <v/>
      </c>
      <c r="AR29" s="1"/>
      <c r="AS29" s="1"/>
      <c r="AT29" s="1"/>
      <c r="AU29" s="1"/>
      <c r="AV29" s="1"/>
      <c r="AW29" s="1"/>
      <c r="AX29" s="1"/>
      <c r="AY29" s="1"/>
      <c r="AZ29" s="1"/>
      <c r="BA29" s="1"/>
      <c r="BB29" s="1"/>
      <c r="BC29" s="1"/>
      <c r="BD29" s="1"/>
      <c r="BE29" s="1"/>
      <c r="BF29" s="1"/>
      <c r="BG29" s="1"/>
      <c r="BH29" s="1"/>
      <c r="BI29" s="1"/>
      <c r="BJ29" s="1"/>
      <c r="BK29" s="1"/>
      <c r="BL29" s="1"/>
      <c r="BM29" s="1"/>
      <c r="BN29" s="1"/>
      <c r="BO29" s="1"/>
      <c r="BP29" s="1"/>
      <c r="BQ29" s="1"/>
      <c r="BR29" s="1"/>
      <c r="BS29" s="1"/>
      <c r="BT29" s="1"/>
      <c r="BU29" s="1"/>
      <c r="BV29" s="1"/>
      <c r="BW29" s="1"/>
      <c r="BX29" s="1"/>
      <c r="BY29" s="1"/>
      <c r="BZ29" s="1"/>
      <c r="CA29" s="1"/>
      <c r="CB29" s="1"/>
      <c r="CC29" s="1"/>
    </row>
    <row r="30" spans="1:81" ht="9" customHeight="1">
      <c r="A30" s="47"/>
      <c r="B30" s="34"/>
      <c r="C30" s="34"/>
      <c r="D30" s="34"/>
      <c r="E30" s="34"/>
      <c r="F30" s="34"/>
      <c r="G30" s="34"/>
      <c r="H30" s="34"/>
      <c r="I30" s="34"/>
      <c r="J30" s="34"/>
      <c r="K30" s="34"/>
      <c r="L30" s="34"/>
      <c r="M30" s="34"/>
      <c r="N30" s="34"/>
      <c r="O30" s="34"/>
      <c r="P30" s="34"/>
      <c r="Q30" s="34"/>
      <c r="R30" s="34"/>
      <c r="S30" s="34"/>
      <c r="T30" s="34"/>
      <c r="U30" s="22"/>
      <c r="V30" s="22"/>
      <c r="W30" s="22"/>
      <c r="X30" s="22"/>
      <c r="Y30" s="22"/>
      <c r="Z30" s="22"/>
      <c r="AA30" s="22"/>
      <c r="AB30" s="6"/>
      <c r="AC30" s="6"/>
      <c r="AD30" s="6"/>
      <c r="AE30" s="6"/>
      <c r="AF30" s="6"/>
      <c r="AG30" s="6"/>
      <c r="AH30" s="6"/>
      <c r="AI30" s="6"/>
      <c r="AJ30" s="6"/>
      <c r="AK30" s="6"/>
      <c r="AL30" s="6"/>
      <c r="AM30" s="6"/>
      <c r="AN30" s="6"/>
      <c r="AO30" s="1"/>
      <c r="AP30" s="37"/>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c r="BY30" s="1"/>
      <c r="BZ30" s="1"/>
      <c r="CA30" s="1"/>
      <c r="CB30" s="1"/>
      <c r="CC30" s="1"/>
    </row>
    <row r="31" spans="1:81" ht="12.75" customHeight="1">
      <c r="A31" s="47"/>
      <c r="B31" s="358" t="s">
        <v>223</v>
      </c>
      <c r="C31" s="183"/>
      <c r="D31" s="183"/>
      <c r="E31" s="183"/>
      <c r="F31" s="183"/>
      <c r="G31" s="183"/>
      <c r="H31" s="183"/>
      <c r="I31" s="183"/>
      <c r="J31" s="183"/>
      <c r="K31" s="183"/>
      <c r="L31" s="183"/>
      <c r="M31" s="183"/>
      <c r="N31" s="183"/>
      <c r="O31" s="183"/>
      <c r="P31" s="183"/>
      <c r="Q31" s="183"/>
      <c r="R31" s="183"/>
      <c r="S31" s="183"/>
      <c r="T31" s="183"/>
      <c r="U31" s="183"/>
      <c r="V31" s="183"/>
      <c r="W31" s="183"/>
      <c r="X31" s="183"/>
      <c r="Y31" s="183"/>
      <c r="Z31" s="183"/>
      <c r="AA31" s="184"/>
      <c r="AB31" s="1"/>
      <c r="AC31" s="6"/>
      <c r="AD31" s="6"/>
      <c r="AE31" s="6"/>
      <c r="AF31" s="6"/>
      <c r="AG31" s="6"/>
      <c r="AH31" s="6"/>
      <c r="AI31" s="6"/>
      <c r="AJ31" s="6"/>
      <c r="AK31" s="6"/>
      <c r="AL31" s="6"/>
      <c r="AM31" s="6"/>
      <c r="AN31" s="6"/>
      <c r="AO31" s="1"/>
      <c r="AP31" s="37"/>
      <c r="AQ31" s="1"/>
      <c r="AR31" s="357" t="s">
        <v>224</v>
      </c>
      <c r="AS31" s="183"/>
      <c r="AT31" s="183"/>
      <c r="AU31" s="183"/>
      <c r="AV31" s="183"/>
      <c r="AW31" s="183"/>
      <c r="AX31" s="183"/>
      <c r="AY31" s="183"/>
      <c r="AZ31" s="183"/>
      <c r="BA31" s="183"/>
      <c r="BB31" s="183"/>
      <c r="BC31" s="183"/>
      <c r="BD31" s="183"/>
      <c r="BE31" s="183"/>
      <c r="BF31" s="183"/>
      <c r="BG31" s="183"/>
      <c r="BH31" s="183"/>
      <c r="BI31" s="183"/>
      <c r="BJ31" s="183"/>
      <c r="BK31" s="184"/>
      <c r="BL31" s="6"/>
      <c r="BM31" s="6"/>
      <c r="BN31" s="357" t="s">
        <v>225</v>
      </c>
      <c r="BO31" s="183"/>
      <c r="BP31" s="183"/>
      <c r="BQ31" s="183"/>
      <c r="BR31" s="183"/>
      <c r="BS31" s="183"/>
      <c r="BT31" s="183"/>
      <c r="BU31" s="183"/>
      <c r="BV31" s="183"/>
      <c r="BW31" s="183"/>
      <c r="BX31" s="183"/>
      <c r="BY31" s="183"/>
      <c r="BZ31" s="183"/>
      <c r="CA31" s="183"/>
      <c r="CB31" s="183"/>
      <c r="CC31" s="184"/>
    </row>
    <row r="32" spans="1:81" ht="11.25" customHeight="1">
      <c r="A32" s="47" t="s">
        <v>216</v>
      </c>
      <c r="B32" s="29" t="s">
        <v>68</v>
      </c>
      <c r="C32" s="229" t="s">
        <v>226</v>
      </c>
      <c r="D32" s="183"/>
      <c r="E32" s="183"/>
      <c r="F32" s="183"/>
      <c r="G32" s="183"/>
      <c r="H32" s="183"/>
      <c r="I32" s="183"/>
      <c r="J32" s="183"/>
      <c r="K32" s="183"/>
      <c r="L32" s="183"/>
      <c r="M32" s="183"/>
      <c r="N32" s="183"/>
      <c r="O32" s="183"/>
      <c r="P32" s="183"/>
      <c r="Q32" s="183"/>
      <c r="R32" s="183"/>
      <c r="S32" s="183"/>
      <c r="T32" s="183"/>
      <c r="U32" s="183"/>
      <c r="V32" s="183"/>
      <c r="W32" s="183"/>
      <c r="X32" s="183"/>
      <c r="Y32" s="183"/>
      <c r="Z32" s="183"/>
      <c r="AA32" s="184"/>
      <c r="AB32" s="76"/>
      <c r="AC32" s="6"/>
      <c r="AD32" s="6"/>
      <c r="AE32" s="6"/>
      <c r="AF32" s="6"/>
      <c r="AG32" s="6"/>
      <c r="AH32" s="6"/>
      <c r="AI32" s="6"/>
      <c r="AJ32" s="6"/>
      <c r="AK32" s="6"/>
      <c r="AL32" s="6"/>
      <c r="AM32" s="6"/>
      <c r="AN32" s="6"/>
      <c r="AO32" s="1"/>
      <c r="AP32" s="37"/>
      <c r="AQ32" s="1"/>
      <c r="AR32" s="350" t="s">
        <v>227</v>
      </c>
      <c r="AS32" s="183"/>
      <c r="AT32" s="183"/>
      <c r="AU32" s="184"/>
      <c r="AV32" s="350" t="s">
        <v>228</v>
      </c>
      <c r="AW32" s="183"/>
      <c r="AX32" s="183"/>
      <c r="AY32" s="184"/>
      <c r="AZ32" s="350" t="s">
        <v>111</v>
      </c>
      <c r="BA32" s="183"/>
      <c r="BB32" s="183"/>
      <c r="BC32" s="183"/>
      <c r="BD32" s="183"/>
      <c r="BE32" s="183"/>
      <c r="BF32" s="184"/>
      <c r="BG32" s="264" t="s">
        <v>229</v>
      </c>
      <c r="BH32" s="183"/>
      <c r="BI32" s="183"/>
      <c r="BJ32" s="183"/>
      <c r="BK32" s="184"/>
      <c r="BL32" s="6"/>
      <c r="BM32" s="6"/>
      <c r="BN32" s="350" t="s">
        <v>227</v>
      </c>
      <c r="BO32" s="183"/>
      <c r="BP32" s="183"/>
      <c r="BQ32" s="184"/>
      <c r="BR32" s="350" t="s">
        <v>230</v>
      </c>
      <c r="BS32" s="183"/>
      <c r="BT32" s="183"/>
      <c r="BU32" s="183"/>
      <c r="BV32" s="183"/>
      <c r="BW32" s="183"/>
      <c r="BX32" s="354" t="s">
        <v>231</v>
      </c>
      <c r="BY32" s="183"/>
      <c r="BZ32" s="184"/>
      <c r="CA32" s="355" t="s">
        <v>232</v>
      </c>
      <c r="CB32" s="183"/>
      <c r="CC32" s="184"/>
    </row>
    <row r="33" spans="1:81" ht="34.5" customHeight="1">
      <c r="A33" s="31">
        <v>1</v>
      </c>
      <c r="B33" s="77"/>
      <c r="C33" s="349"/>
      <c r="D33" s="183"/>
      <c r="E33" s="183"/>
      <c r="F33" s="183"/>
      <c r="G33" s="183"/>
      <c r="H33" s="183"/>
      <c r="I33" s="183"/>
      <c r="J33" s="183"/>
      <c r="K33" s="183"/>
      <c r="L33" s="183"/>
      <c r="M33" s="183"/>
      <c r="N33" s="183"/>
      <c r="O33" s="183"/>
      <c r="P33" s="183"/>
      <c r="Q33" s="183"/>
      <c r="R33" s="183"/>
      <c r="S33" s="183"/>
      <c r="T33" s="183"/>
      <c r="U33" s="183"/>
      <c r="V33" s="183"/>
      <c r="W33" s="183"/>
      <c r="X33" s="183"/>
      <c r="Y33" s="183"/>
      <c r="Z33" s="183"/>
      <c r="AA33" s="184"/>
      <c r="AB33" s="76" t="str">
        <f>CONCATENATE(A33," ",B33," ",C33," 
",A34," ",B34," ",C34," 
",A35," ",B35," ",C35," 
",A36," ",B36," ",C36," 
",A37," ",B37," ",C37," 
",A38," ",B38," ",C38," 
",A39," ",B39," ",C39,"",)</f>
        <v xml:space="preserve">1   
  </v>
      </c>
      <c r="AC33" s="6"/>
      <c r="AD33" s="6"/>
      <c r="AE33" s="6"/>
      <c r="AF33" s="6"/>
      <c r="AG33" s="6"/>
      <c r="AH33" s="6"/>
      <c r="AI33" s="6"/>
      <c r="AJ33" s="6"/>
      <c r="AK33" s="6"/>
      <c r="AL33" s="6"/>
      <c r="AM33" s="6"/>
      <c r="AN33" s="6"/>
      <c r="AO33" s="1"/>
      <c r="AP33" s="37"/>
      <c r="AQ33" s="37">
        <v>1</v>
      </c>
      <c r="AR33" s="356" t="s">
        <v>234</v>
      </c>
      <c r="AS33" s="183"/>
      <c r="AT33" s="184"/>
      <c r="AU33" s="78">
        <v>0.2</v>
      </c>
      <c r="AV33" s="348" t="s">
        <v>235</v>
      </c>
      <c r="AW33" s="183"/>
      <c r="AX33" s="183"/>
      <c r="AY33" s="184"/>
      <c r="AZ33" s="347" t="s">
        <v>236</v>
      </c>
      <c r="BA33" s="183"/>
      <c r="BB33" s="183"/>
      <c r="BC33" s="183"/>
      <c r="BD33" s="183"/>
      <c r="BE33" s="183"/>
      <c r="BF33" s="184"/>
      <c r="BG33" s="348" t="s">
        <v>237</v>
      </c>
      <c r="BH33" s="183"/>
      <c r="BI33" s="183"/>
      <c r="BJ33" s="183"/>
      <c r="BK33" s="184"/>
      <c r="BL33" s="6"/>
      <c r="BM33" s="37">
        <v>1</v>
      </c>
      <c r="BN33" s="356" t="s">
        <v>192</v>
      </c>
      <c r="BO33" s="183"/>
      <c r="BP33" s="184"/>
      <c r="BQ33" s="78">
        <v>0.2</v>
      </c>
      <c r="BR33" s="234" t="s">
        <v>193</v>
      </c>
      <c r="BS33" s="183"/>
      <c r="BT33" s="183"/>
      <c r="BU33" s="183"/>
      <c r="BV33" s="183"/>
      <c r="BW33" s="184"/>
      <c r="BX33" s="348" t="s">
        <v>238</v>
      </c>
      <c r="BY33" s="183"/>
      <c r="BZ33" s="183"/>
      <c r="CA33" s="348" t="s">
        <v>194</v>
      </c>
      <c r="CB33" s="183"/>
      <c r="CC33" s="184"/>
    </row>
    <row r="34" spans="1:81" ht="34.5" customHeight="1">
      <c r="A34" s="29" t="str">
        <f t="shared" ref="A34:A39" si="3">IF(C34="","",A33+1)</f>
        <v/>
      </c>
      <c r="B34" s="77"/>
      <c r="C34" s="349"/>
      <c r="D34" s="183"/>
      <c r="E34" s="183"/>
      <c r="F34" s="183"/>
      <c r="G34" s="183"/>
      <c r="H34" s="183"/>
      <c r="I34" s="183"/>
      <c r="J34" s="183"/>
      <c r="K34" s="183"/>
      <c r="L34" s="183"/>
      <c r="M34" s="183"/>
      <c r="N34" s="183"/>
      <c r="O34" s="183"/>
      <c r="P34" s="183"/>
      <c r="Q34" s="183"/>
      <c r="R34" s="183"/>
      <c r="S34" s="183"/>
      <c r="T34" s="183"/>
      <c r="U34" s="183"/>
      <c r="V34" s="183"/>
      <c r="W34" s="183"/>
      <c r="X34" s="183"/>
      <c r="Y34" s="183"/>
      <c r="Z34" s="183"/>
      <c r="AA34" s="184"/>
      <c r="AB34" s="76"/>
      <c r="AC34" s="6"/>
      <c r="AD34" s="6"/>
      <c r="AE34" s="6"/>
      <c r="AF34" s="6"/>
      <c r="AG34" s="6"/>
      <c r="AH34" s="6"/>
      <c r="AI34" s="6"/>
      <c r="AJ34" s="6"/>
      <c r="AK34" s="6"/>
      <c r="AL34" s="6"/>
      <c r="AM34" s="6"/>
      <c r="AN34" s="6"/>
      <c r="AO34" s="1"/>
      <c r="AP34" s="37"/>
      <c r="AQ34" s="37">
        <v>2</v>
      </c>
      <c r="AR34" s="337" t="s">
        <v>240</v>
      </c>
      <c r="AS34" s="183"/>
      <c r="AT34" s="184"/>
      <c r="AU34" s="78">
        <v>0.4</v>
      </c>
      <c r="AV34" s="348" t="s">
        <v>241</v>
      </c>
      <c r="AW34" s="183"/>
      <c r="AX34" s="183"/>
      <c r="AY34" s="184"/>
      <c r="AZ34" s="347" t="s">
        <v>242</v>
      </c>
      <c r="BA34" s="183"/>
      <c r="BB34" s="183"/>
      <c r="BC34" s="183"/>
      <c r="BD34" s="183"/>
      <c r="BE34" s="183"/>
      <c r="BF34" s="184"/>
      <c r="BG34" s="348" t="s">
        <v>243</v>
      </c>
      <c r="BH34" s="183"/>
      <c r="BI34" s="183"/>
      <c r="BJ34" s="183"/>
      <c r="BK34" s="184"/>
      <c r="BL34" s="6"/>
      <c r="BM34" s="37">
        <v>2</v>
      </c>
      <c r="BN34" s="337" t="s">
        <v>195</v>
      </c>
      <c r="BO34" s="183"/>
      <c r="BP34" s="184"/>
      <c r="BQ34" s="78">
        <v>0.4</v>
      </c>
      <c r="BR34" s="234" t="s">
        <v>196</v>
      </c>
      <c r="BS34" s="183"/>
      <c r="BT34" s="183"/>
      <c r="BU34" s="183"/>
      <c r="BV34" s="183"/>
      <c r="BW34" s="184"/>
      <c r="BX34" s="348" t="s">
        <v>244</v>
      </c>
      <c r="BY34" s="183"/>
      <c r="BZ34" s="183"/>
      <c r="CA34" s="348" t="s">
        <v>245</v>
      </c>
      <c r="CB34" s="183"/>
      <c r="CC34" s="184"/>
    </row>
    <row r="35" spans="1:81" ht="34.5" customHeight="1">
      <c r="A35" s="29" t="str">
        <f t="shared" si="3"/>
        <v/>
      </c>
      <c r="B35" s="77"/>
      <c r="C35" s="349"/>
      <c r="D35" s="183"/>
      <c r="E35" s="183"/>
      <c r="F35" s="183"/>
      <c r="G35" s="183"/>
      <c r="H35" s="183"/>
      <c r="I35" s="183"/>
      <c r="J35" s="183"/>
      <c r="K35" s="183"/>
      <c r="L35" s="183"/>
      <c r="M35" s="183"/>
      <c r="N35" s="183"/>
      <c r="O35" s="183"/>
      <c r="P35" s="183"/>
      <c r="Q35" s="183"/>
      <c r="R35" s="183"/>
      <c r="S35" s="183"/>
      <c r="T35" s="183"/>
      <c r="U35" s="183"/>
      <c r="V35" s="183"/>
      <c r="W35" s="183"/>
      <c r="X35" s="183"/>
      <c r="Y35" s="183"/>
      <c r="Z35" s="183"/>
      <c r="AA35" s="184"/>
      <c r="AB35" s="76"/>
      <c r="AC35" s="6"/>
      <c r="AD35" s="6"/>
      <c r="AE35" s="6"/>
      <c r="AF35" s="6"/>
      <c r="AG35" s="6"/>
      <c r="AH35" s="6"/>
      <c r="AI35" s="6"/>
      <c r="AJ35" s="6"/>
      <c r="AK35" s="6"/>
      <c r="AL35" s="6"/>
      <c r="AM35" s="6"/>
      <c r="AN35" s="6"/>
      <c r="AO35" s="1"/>
      <c r="AP35" s="37"/>
      <c r="AQ35" s="37">
        <v>3</v>
      </c>
      <c r="AR35" s="338" t="s">
        <v>96</v>
      </c>
      <c r="AS35" s="183"/>
      <c r="AT35" s="184"/>
      <c r="AU35" s="78">
        <v>0.6</v>
      </c>
      <c r="AV35" s="348" t="s">
        <v>246</v>
      </c>
      <c r="AW35" s="183"/>
      <c r="AX35" s="183"/>
      <c r="AY35" s="184"/>
      <c r="AZ35" s="347" t="s">
        <v>247</v>
      </c>
      <c r="BA35" s="183"/>
      <c r="BB35" s="183"/>
      <c r="BC35" s="183"/>
      <c r="BD35" s="183"/>
      <c r="BE35" s="183"/>
      <c r="BF35" s="184"/>
      <c r="BG35" s="348" t="s">
        <v>248</v>
      </c>
      <c r="BH35" s="183"/>
      <c r="BI35" s="183"/>
      <c r="BJ35" s="183"/>
      <c r="BK35" s="184"/>
      <c r="BL35" s="6"/>
      <c r="BM35" s="37">
        <v>3</v>
      </c>
      <c r="BN35" s="338" t="s">
        <v>198</v>
      </c>
      <c r="BO35" s="183"/>
      <c r="BP35" s="184"/>
      <c r="BQ35" s="78">
        <v>0.6</v>
      </c>
      <c r="BR35" s="234" t="s">
        <v>199</v>
      </c>
      <c r="BS35" s="183"/>
      <c r="BT35" s="183"/>
      <c r="BU35" s="183"/>
      <c r="BV35" s="183"/>
      <c r="BW35" s="184"/>
      <c r="BX35" s="348" t="s">
        <v>249</v>
      </c>
      <c r="BY35" s="183"/>
      <c r="BZ35" s="183"/>
      <c r="CA35" s="348" t="s">
        <v>200</v>
      </c>
      <c r="CB35" s="183"/>
      <c r="CC35" s="184"/>
    </row>
    <row r="36" spans="1:81" ht="34.5" customHeight="1">
      <c r="A36" s="29" t="str">
        <f t="shared" si="3"/>
        <v/>
      </c>
      <c r="B36" s="77"/>
      <c r="C36" s="349"/>
      <c r="D36" s="183"/>
      <c r="E36" s="183"/>
      <c r="F36" s="183"/>
      <c r="G36" s="183"/>
      <c r="H36" s="183"/>
      <c r="I36" s="183"/>
      <c r="J36" s="183"/>
      <c r="K36" s="183"/>
      <c r="L36" s="183"/>
      <c r="M36" s="183"/>
      <c r="N36" s="183"/>
      <c r="O36" s="183"/>
      <c r="P36" s="183"/>
      <c r="Q36" s="183"/>
      <c r="R36" s="183"/>
      <c r="S36" s="183"/>
      <c r="T36" s="183"/>
      <c r="U36" s="183"/>
      <c r="V36" s="183"/>
      <c r="W36" s="183"/>
      <c r="X36" s="183"/>
      <c r="Y36" s="183"/>
      <c r="Z36" s="183"/>
      <c r="AA36" s="184"/>
      <c r="AB36" s="76"/>
      <c r="AC36" s="6"/>
      <c r="AD36" s="6"/>
      <c r="AE36" s="6"/>
      <c r="AF36" s="6"/>
      <c r="AG36" s="6"/>
      <c r="AH36" s="6"/>
      <c r="AI36" s="6"/>
      <c r="AJ36" s="6"/>
      <c r="AK36" s="6"/>
      <c r="AL36" s="6"/>
      <c r="AM36" s="6"/>
      <c r="AN36" s="6"/>
      <c r="AO36" s="1"/>
      <c r="AP36" s="37"/>
      <c r="AQ36" s="37">
        <v>4</v>
      </c>
      <c r="AR36" s="339" t="s">
        <v>250</v>
      </c>
      <c r="AS36" s="183"/>
      <c r="AT36" s="184"/>
      <c r="AU36" s="78">
        <v>0.8</v>
      </c>
      <c r="AV36" s="348" t="s">
        <v>251</v>
      </c>
      <c r="AW36" s="183"/>
      <c r="AX36" s="183"/>
      <c r="AY36" s="184"/>
      <c r="AZ36" s="347" t="s">
        <v>252</v>
      </c>
      <c r="BA36" s="183"/>
      <c r="BB36" s="183"/>
      <c r="BC36" s="183"/>
      <c r="BD36" s="183"/>
      <c r="BE36" s="183"/>
      <c r="BF36" s="184"/>
      <c r="BG36" s="348" t="s">
        <v>253</v>
      </c>
      <c r="BH36" s="183"/>
      <c r="BI36" s="183"/>
      <c r="BJ36" s="183"/>
      <c r="BK36" s="184"/>
      <c r="BL36" s="6"/>
      <c r="BM36" s="37">
        <v>4</v>
      </c>
      <c r="BN36" s="339" t="s">
        <v>201</v>
      </c>
      <c r="BO36" s="183"/>
      <c r="BP36" s="184"/>
      <c r="BQ36" s="78">
        <v>0.8</v>
      </c>
      <c r="BR36" s="234" t="s">
        <v>202</v>
      </c>
      <c r="BS36" s="183"/>
      <c r="BT36" s="183"/>
      <c r="BU36" s="183"/>
      <c r="BV36" s="183"/>
      <c r="BW36" s="184"/>
      <c r="BX36" s="348" t="s">
        <v>254</v>
      </c>
      <c r="BY36" s="183"/>
      <c r="BZ36" s="183"/>
      <c r="CA36" s="348" t="s">
        <v>255</v>
      </c>
      <c r="CB36" s="183"/>
      <c r="CC36" s="184"/>
    </row>
    <row r="37" spans="1:81" ht="34.5" customHeight="1">
      <c r="A37" s="29" t="str">
        <f t="shared" si="3"/>
        <v/>
      </c>
      <c r="B37" s="77"/>
      <c r="C37" s="349"/>
      <c r="D37" s="183"/>
      <c r="E37" s="183"/>
      <c r="F37" s="183"/>
      <c r="G37" s="183"/>
      <c r="H37" s="183"/>
      <c r="I37" s="183"/>
      <c r="J37" s="183"/>
      <c r="K37" s="183"/>
      <c r="L37" s="183"/>
      <c r="M37" s="183"/>
      <c r="N37" s="183"/>
      <c r="O37" s="183"/>
      <c r="P37" s="183"/>
      <c r="Q37" s="183"/>
      <c r="R37" s="183"/>
      <c r="S37" s="183"/>
      <c r="T37" s="183"/>
      <c r="U37" s="183"/>
      <c r="V37" s="183"/>
      <c r="W37" s="183"/>
      <c r="X37" s="183"/>
      <c r="Y37" s="183"/>
      <c r="Z37" s="183"/>
      <c r="AA37" s="184"/>
      <c r="AB37" s="76"/>
      <c r="AC37" s="6"/>
      <c r="AD37" s="6"/>
      <c r="AE37" s="6"/>
      <c r="AF37" s="6"/>
      <c r="AG37" s="6"/>
      <c r="AH37" s="6"/>
      <c r="AI37" s="6"/>
      <c r="AJ37" s="6"/>
      <c r="AK37" s="6"/>
      <c r="AL37" s="6"/>
      <c r="AM37" s="6"/>
      <c r="AN37" s="6"/>
      <c r="AO37" s="1"/>
      <c r="AP37" s="37"/>
      <c r="AQ37" s="37">
        <v>5</v>
      </c>
      <c r="AR37" s="340" t="s">
        <v>256</v>
      </c>
      <c r="AS37" s="183"/>
      <c r="AT37" s="184"/>
      <c r="AU37" s="78">
        <v>1</v>
      </c>
      <c r="AV37" s="348" t="s">
        <v>257</v>
      </c>
      <c r="AW37" s="183"/>
      <c r="AX37" s="183"/>
      <c r="AY37" s="184"/>
      <c r="AZ37" s="347" t="s">
        <v>258</v>
      </c>
      <c r="BA37" s="183"/>
      <c r="BB37" s="183"/>
      <c r="BC37" s="183"/>
      <c r="BD37" s="183"/>
      <c r="BE37" s="183"/>
      <c r="BF37" s="184"/>
      <c r="BG37" s="348" t="s">
        <v>259</v>
      </c>
      <c r="BH37" s="183"/>
      <c r="BI37" s="183"/>
      <c r="BJ37" s="183"/>
      <c r="BK37" s="184"/>
      <c r="BL37" s="6"/>
      <c r="BM37" s="37">
        <v>5</v>
      </c>
      <c r="BN37" s="340" t="s">
        <v>204</v>
      </c>
      <c r="BO37" s="183"/>
      <c r="BP37" s="184"/>
      <c r="BQ37" s="78">
        <v>1</v>
      </c>
      <c r="BR37" s="234" t="s">
        <v>205</v>
      </c>
      <c r="BS37" s="183"/>
      <c r="BT37" s="183"/>
      <c r="BU37" s="183"/>
      <c r="BV37" s="183"/>
      <c r="BW37" s="184"/>
      <c r="BX37" s="348" t="s">
        <v>260</v>
      </c>
      <c r="BY37" s="183"/>
      <c r="BZ37" s="183"/>
      <c r="CA37" s="348" t="s">
        <v>261</v>
      </c>
      <c r="CB37" s="183"/>
      <c r="CC37" s="184"/>
    </row>
    <row r="38" spans="1:81" ht="23.25" customHeight="1">
      <c r="A38" s="29" t="str">
        <f t="shared" si="3"/>
        <v/>
      </c>
      <c r="B38" s="77"/>
      <c r="C38" s="349" t="str">
        <f t="shared" ref="C38:C39" si="4">IF(I38="","",H37+1)</f>
        <v/>
      </c>
      <c r="D38" s="183"/>
      <c r="E38" s="183"/>
      <c r="F38" s="183"/>
      <c r="G38" s="183"/>
      <c r="H38" s="183"/>
      <c r="I38" s="183"/>
      <c r="J38" s="183"/>
      <c r="K38" s="183"/>
      <c r="L38" s="183"/>
      <c r="M38" s="183"/>
      <c r="N38" s="183"/>
      <c r="O38" s="183"/>
      <c r="P38" s="183"/>
      <c r="Q38" s="183"/>
      <c r="R38" s="183"/>
      <c r="S38" s="183"/>
      <c r="T38" s="183"/>
      <c r="U38" s="183"/>
      <c r="V38" s="183"/>
      <c r="W38" s="183"/>
      <c r="X38" s="183"/>
      <c r="Y38" s="183"/>
      <c r="Z38" s="183"/>
      <c r="AA38" s="184"/>
      <c r="AB38" s="76"/>
      <c r="AC38" s="6"/>
      <c r="AD38" s="6"/>
      <c r="AE38" s="6"/>
      <c r="AF38" s="6"/>
      <c r="AG38" s="6"/>
      <c r="AH38" s="6"/>
      <c r="AI38" s="6"/>
      <c r="AJ38" s="6"/>
      <c r="AK38" s="6"/>
      <c r="AL38" s="6"/>
      <c r="AM38" s="6"/>
      <c r="AN38" s="6"/>
      <c r="AO38" s="1"/>
      <c r="AP38" s="37"/>
      <c r="AQ38" s="1"/>
      <c r="AR38" s="351" t="s">
        <v>262</v>
      </c>
      <c r="AS38" s="278"/>
      <c r="AT38" s="278"/>
      <c r="AU38" s="278"/>
      <c r="AV38" s="352"/>
      <c r="AW38" s="278"/>
      <c r="AX38" s="278"/>
      <c r="AY38" s="278"/>
      <c r="AZ38" s="79"/>
      <c r="BA38" s="79"/>
      <c r="BB38" s="79"/>
      <c r="BC38" s="79"/>
      <c r="BD38" s="79"/>
      <c r="BE38" s="79"/>
      <c r="BF38" s="79"/>
      <c r="BG38" s="79"/>
      <c r="BH38" s="79"/>
      <c r="BI38" s="79"/>
      <c r="BJ38" s="79"/>
      <c r="BK38" s="79"/>
      <c r="BL38" s="79"/>
      <c r="BM38" s="79"/>
      <c r="BN38" s="79"/>
      <c r="BO38" s="79"/>
      <c r="BP38" s="79"/>
      <c r="BQ38" s="79"/>
      <c r="BR38" s="79"/>
      <c r="BS38" s="79"/>
      <c r="BT38" s="79"/>
      <c r="BU38" s="79"/>
      <c r="BV38" s="79"/>
      <c r="BW38" s="79"/>
      <c r="BX38" s="79"/>
      <c r="BY38" s="79"/>
      <c r="BZ38" s="79"/>
      <c r="CA38" s="79" t="s">
        <v>263</v>
      </c>
      <c r="CB38" s="79"/>
      <c r="CC38" s="80"/>
    </row>
    <row r="39" spans="1:81" ht="23.25" customHeight="1">
      <c r="A39" s="29" t="str">
        <f t="shared" si="3"/>
        <v/>
      </c>
      <c r="B39" s="77"/>
      <c r="C39" s="349" t="str">
        <f t="shared" si="4"/>
        <v/>
      </c>
      <c r="D39" s="183"/>
      <c r="E39" s="183"/>
      <c r="F39" s="183"/>
      <c r="G39" s="183"/>
      <c r="H39" s="183"/>
      <c r="I39" s="183"/>
      <c r="J39" s="183"/>
      <c r="K39" s="183"/>
      <c r="L39" s="183"/>
      <c r="M39" s="183"/>
      <c r="N39" s="183"/>
      <c r="O39" s="183"/>
      <c r="P39" s="183"/>
      <c r="Q39" s="183"/>
      <c r="R39" s="183"/>
      <c r="S39" s="183"/>
      <c r="T39" s="183"/>
      <c r="U39" s="183"/>
      <c r="V39" s="183"/>
      <c r="W39" s="183"/>
      <c r="X39" s="183"/>
      <c r="Y39" s="183"/>
      <c r="Z39" s="183"/>
      <c r="AA39" s="184"/>
      <c r="AB39" s="76"/>
      <c r="AC39" s="6"/>
      <c r="AD39" s="6"/>
      <c r="AE39" s="6"/>
      <c r="AF39" s="6"/>
      <c r="AG39" s="6"/>
      <c r="AH39" s="6"/>
      <c r="AI39" s="6"/>
      <c r="AJ39" s="6"/>
      <c r="AK39" s="6"/>
      <c r="AL39" s="6"/>
      <c r="AM39" s="6"/>
      <c r="AN39" s="6"/>
      <c r="AO39" s="1"/>
      <c r="AP39" s="37"/>
      <c r="AQ39" s="81"/>
      <c r="AR39" s="1"/>
      <c r="AS39" s="1"/>
      <c r="AT39" s="1"/>
      <c r="AU39" s="1"/>
      <c r="AV39" s="1"/>
      <c r="AW39" s="1"/>
      <c r="AX39" s="1"/>
      <c r="AY39" s="1"/>
      <c r="AZ39" s="1"/>
      <c r="BA39" s="1"/>
      <c r="BB39" s="1"/>
      <c r="BC39" s="1"/>
      <c r="BD39" s="1"/>
      <c r="BE39" s="1"/>
      <c r="BF39" s="1"/>
      <c r="BG39" s="1"/>
      <c r="BH39" s="1"/>
      <c r="BI39" s="1"/>
      <c r="BJ39" s="1"/>
      <c r="BK39" s="1"/>
      <c r="BL39" s="1"/>
      <c r="BM39" s="1"/>
      <c r="BN39" s="1"/>
      <c r="BO39" s="1"/>
      <c r="BP39" s="1"/>
      <c r="BQ39" s="1"/>
      <c r="BR39" s="1"/>
      <c r="BS39" s="1"/>
      <c r="BT39" s="1"/>
      <c r="BU39" s="1"/>
      <c r="BV39" s="1"/>
      <c r="BW39" s="1"/>
      <c r="BX39" s="1"/>
      <c r="BY39" s="1"/>
      <c r="BZ39" s="1"/>
      <c r="CA39" s="1"/>
      <c r="CB39" s="1"/>
      <c r="CC39" s="1"/>
    </row>
    <row r="40" spans="1:81" ht="21.75" customHeight="1">
      <c r="A40" s="47"/>
      <c r="B40" s="82"/>
      <c r="C40" s="34"/>
      <c r="D40" s="34"/>
      <c r="E40" s="34"/>
      <c r="F40" s="34"/>
      <c r="G40" s="34"/>
      <c r="H40" s="34"/>
      <c r="I40" s="34"/>
      <c r="J40" s="34"/>
      <c r="K40" s="34"/>
      <c r="L40" s="34"/>
      <c r="M40" s="34"/>
      <c r="N40" s="34"/>
      <c r="O40" s="34"/>
      <c r="P40" s="34"/>
      <c r="Q40" s="34"/>
      <c r="R40" s="34"/>
      <c r="S40" s="34"/>
      <c r="T40" s="34"/>
      <c r="U40" s="22"/>
      <c r="V40" s="22"/>
      <c r="W40" s="22"/>
      <c r="X40" s="22"/>
      <c r="Y40" s="22"/>
      <c r="Z40" s="22"/>
      <c r="AA40" s="83"/>
      <c r="AB40" s="84"/>
      <c r="AC40" s="6"/>
      <c r="AD40" s="6"/>
      <c r="AE40" s="6"/>
      <c r="AF40" s="6"/>
      <c r="AG40" s="6"/>
      <c r="AH40" s="6"/>
      <c r="AI40" s="6"/>
      <c r="AJ40" s="6"/>
      <c r="AK40" s="6"/>
      <c r="AL40" s="6"/>
      <c r="AM40" s="6"/>
      <c r="AN40" s="6"/>
      <c r="AO40" s="1"/>
      <c r="AP40" s="37"/>
      <c r="AQ40" s="353" t="s">
        <v>264</v>
      </c>
      <c r="AR40" s="85" t="s">
        <v>265</v>
      </c>
      <c r="AS40" s="1"/>
      <c r="AT40" s="1"/>
      <c r="AU40" s="1"/>
      <c r="AV40" s="1"/>
      <c r="AW40" s="1"/>
      <c r="AX40" s="1"/>
      <c r="AY40" s="1"/>
      <c r="AZ40" s="1"/>
      <c r="BA40" s="1"/>
      <c r="BB40" s="1"/>
      <c r="BC40" s="1"/>
      <c r="BD40" s="1"/>
      <c r="BE40" s="1"/>
      <c r="BF40" s="1"/>
      <c r="BG40" s="1"/>
      <c r="BH40" s="1"/>
      <c r="BI40" s="1"/>
      <c r="BJ40" s="1"/>
      <c r="BK40" s="1"/>
      <c r="BL40" s="1"/>
      <c r="BM40" s="1"/>
      <c r="BN40" s="1"/>
      <c r="BO40" s="1"/>
      <c r="BP40" s="1"/>
      <c r="BQ40" s="1"/>
      <c r="BR40" s="1"/>
      <c r="BS40" s="1"/>
      <c r="BT40" s="1"/>
      <c r="BU40" s="1"/>
      <c r="BV40" s="1"/>
      <c r="BW40" s="1"/>
      <c r="BX40" s="1"/>
      <c r="BY40" s="1"/>
      <c r="BZ40" s="1"/>
      <c r="CA40" s="1"/>
      <c r="CB40" s="1"/>
      <c r="CC40" s="1"/>
    </row>
    <row r="41" spans="1:81" ht="21.75" customHeight="1">
      <c r="A41" s="47"/>
      <c r="B41" s="438" t="s">
        <v>266</v>
      </c>
      <c r="C41" s="209"/>
      <c r="D41" s="210"/>
      <c r="E41" s="39"/>
      <c r="F41" s="86" t="s">
        <v>267</v>
      </c>
      <c r="G41" s="253"/>
      <c r="H41" s="183"/>
      <c r="I41" s="183"/>
      <c r="J41" s="183"/>
      <c r="K41" s="183"/>
      <c r="L41" s="183"/>
      <c r="M41" s="183"/>
      <c r="N41" s="183"/>
      <c r="O41" s="183"/>
      <c r="P41" s="183"/>
      <c r="Q41" s="183"/>
      <c r="R41" s="183"/>
      <c r="S41" s="183"/>
      <c r="T41" s="183"/>
      <c r="U41" s="183"/>
      <c r="V41" s="183"/>
      <c r="W41" s="183"/>
      <c r="X41" s="183"/>
      <c r="Y41" s="183"/>
      <c r="Z41" s="183"/>
      <c r="AA41" s="184"/>
      <c r="AB41" s="84"/>
      <c r="AC41" s="6"/>
      <c r="AD41" s="6"/>
      <c r="AE41" s="6"/>
      <c r="AF41" s="6"/>
      <c r="AG41" s="6"/>
      <c r="AH41" s="6"/>
      <c r="AI41" s="6"/>
      <c r="AJ41" s="6"/>
      <c r="AK41" s="6"/>
      <c r="AL41" s="6"/>
      <c r="AM41" s="6"/>
      <c r="AN41" s="6"/>
      <c r="AO41" s="1"/>
      <c r="AP41" s="37"/>
      <c r="AQ41" s="217"/>
      <c r="AR41" s="85" t="s">
        <v>268</v>
      </c>
      <c r="AS41" s="1"/>
      <c r="AT41" s="1"/>
      <c r="AU41" s="1"/>
      <c r="AV41" s="1"/>
      <c r="AW41" s="1"/>
      <c r="AX41" s="1"/>
      <c r="AY41" s="1"/>
      <c r="AZ41" s="1"/>
      <c r="BA41" s="1"/>
      <c r="BB41" s="1"/>
      <c r="BC41" s="1"/>
      <c r="BD41" s="1"/>
      <c r="BE41" s="1"/>
      <c r="BF41" s="1"/>
      <c r="BG41" s="1"/>
      <c r="BH41" s="1"/>
      <c r="BI41" s="1"/>
      <c r="BJ41" s="1"/>
      <c r="BK41" s="1"/>
      <c r="BL41" s="1"/>
      <c r="BM41" s="1"/>
      <c r="BN41" s="1"/>
      <c r="BO41" s="1"/>
      <c r="BP41" s="1"/>
      <c r="BQ41" s="1"/>
      <c r="BR41" s="1"/>
      <c r="BS41" s="1"/>
      <c r="BT41" s="1"/>
      <c r="BU41" s="1"/>
      <c r="BV41" s="1"/>
      <c r="BW41" s="1"/>
      <c r="BX41" s="1"/>
      <c r="BY41" s="1"/>
      <c r="BZ41" s="1"/>
      <c r="CA41" s="1"/>
      <c r="CB41" s="1"/>
      <c r="CC41" s="1"/>
    </row>
    <row r="42" spans="1:81" ht="21.75" customHeight="1">
      <c r="A42" s="47"/>
      <c r="B42" s="87"/>
      <c r="C42" s="88"/>
      <c r="D42" s="88"/>
      <c r="E42" s="22"/>
      <c r="F42" s="89"/>
      <c r="G42" s="34"/>
      <c r="H42" s="34"/>
      <c r="I42" s="34"/>
      <c r="J42" s="34"/>
      <c r="K42" s="34"/>
      <c r="L42" s="34"/>
      <c r="M42" s="34"/>
      <c r="N42" s="34"/>
      <c r="O42" s="34"/>
      <c r="P42" s="34"/>
      <c r="Q42" s="34"/>
      <c r="R42" s="34"/>
      <c r="S42" s="34"/>
      <c r="T42" s="34"/>
      <c r="U42" s="34"/>
      <c r="V42" s="34"/>
      <c r="W42" s="34"/>
      <c r="X42" s="34"/>
      <c r="Y42" s="34"/>
      <c r="Z42" s="34"/>
      <c r="AA42" s="90"/>
      <c r="AB42" s="84"/>
      <c r="AC42" s="6"/>
      <c r="AD42" s="6"/>
      <c r="AE42" s="6"/>
      <c r="AF42" s="6"/>
      <c r="AG42" s="6"/>
      <c r="AH42" s="6"/>
      <c r="AI42" s="6"/>
      <c r="AJ42" s="6"/>
      <c r="AK42" s="6"/>
      <c r="AL42" s="6"/>
      <c r="AM42" s="6"/>
      <c r="AN42" s="6"/>
      <c r="AO42" s="1"/>
      <c r="AP42" s="37"/>
      <c r="AQ42" s="217"/>
      <c r="AR42" s="85" t="s">
        <v>269</v>
      </c>
      <c r="AS42" s="1"/>
      <c r="AT42" s="1"/>
      <c r="AU42" s="1"/>
      <c r="AV42" s="1"/>
      <c r="AW42" s="1"/>
      <c r="AX42" s="1"/>
      <c r="AY42" s="1"/>
      <c r="AZ42" s="1"/>
      <c r="BA42" s="1"/>
      <c r="BB42" s="1"/>
      <c r="BC42" s="1"/>
      <c r="BD42" s="1"/>
      <c r="BE42" s="1"/>
      <c r="BF42" s="1"/>
      <c r="BG42" s="1"/>
      <c r="BH42" s="1"/>
      <c r="BI42" s="1"/>
      <c r="BJ42" s="1"/>
      <c r="BK42" s="1"/>
      <c r="BL42" s="1"/>
      <c r="BM42" s="1"/>
      <c r="BN42" s="1"/>
      <c r="BO42" s="1"/>
      <c r="BP42" s="1"/>
      <c r="BQ42" s="1"/>
      <c r="BR42" s="1"/>
      <c r="BS42" s="1"/>
      <c r="BT42" s="1"/>
      <c r="BU42" s="1"/>
      <c r="BV42" s="1"/>
      <c r="BW42" s="1"/>
      <c r="BX42" s="1"/>
      <c r="BY42" s="1"/>
      <c r="BZ42" s="1"/>
      <c r="CA42" s="1"/>
      <c r="CB42" s="1"/>
      <c r="CC42" s="1"/>
    </row>
    <row r="43" spans="1:81" ht="21.75" customHeight="1">
      <c r="A43" s="47"/>
      <c r="B43" s="438" t="s">
        <v>270</v>
      </c>
      <c r="C43" s="209"/>
      <c r="D43" s="345"/>
      <c r="E43" s="39"/>
      <c r="F43" s="91" t="s">
        <v>271</v>
      </c>
      <c r="G43" s="22" t="s">
        <v>272</v>
      </c>
      <c r="H43" s="39"/>
      <c r="I43" s="22" t="s">
        <v>273</v>
      </c>
      <c r="J43" s="39"/>
      <c r="K43" s="22" t="s">
        <v>274</v>
      </c>
      <c r="L43" s="39"/>
      <c r="M43" s="22" t="s">
        <v>275</v>
      </c>
      <c r="N43" s="39"/>
      <c r="O43" s="22" t="s">
        <v>276</v>
      </c>
      <c r="P43" s="39"/>
      <c r="Q43" s="22" t="s">
        <v>277</v>
      </c>
      <c r="R43" s="39"/>
      <c r="S43" s="70"/>
      <c r="T43" s="70"/>
      <c r="U43" s="70"/>
      <c r="V43" s="70"/>
      <c r="W43" s="70"/>
      <c r="X43" s="70"/>
      <c r="Y43" s="70"/>
      <c r="Z43" s="70"/>
      <c r="AA43" s="92"/>
      <c r="AB43" s="84"/>
      <c r="AC43" s="6"/>
      <c r="AD43" s="6"/>
      <c r="AE43" s="6"/>
      <c r="AF43" s="6"/>
      <c r="AG43" s="6"/>
      <c r="AH43" s="6"/>
      <c r="AI43" s="6"/>
      <c r="AJ43" s="6"/>
      <c r="AK43" s="6"/>
      <c r="AL43" s="6"/>
      <c r="AM43" s="6"/>
      <c r="AN43" s="6"/>
      <c r="AO43" s="1"/>
      <c r="AP43" s="37"/>
      <c r="AQ43" s="217"/>
      <c r="AR43" s="85" t="s">
        <v>278</v>
      </c>
      <c r="AS43" s="1"/>
      <c r="AT43" s="1"/>
      <c r="AU43" s="1"/>
      <c r="AV43" s="1"/>
      <c r="AW43" s="1"/>
      <c r="AX43" s="1"/>
      <c r="AY43" s="1"/>
      <c r="AZ43" s="1"/>
      <c r="BA43" s="1"/>
      <c r="BB43" s="1"/>
      <c r="BC43" s="1"/>
      <c r="BD43" s="1"/>
      <c r="BE43" s="1"/>
      <c r="BF43" s="1"/>
      <c r="BG43" s="1"/>
      <c r="BH43" s="1"/>
      <c r="BI43" s="1"/>
      <c r="BJ43" s="1"/>
      <c r="BK43" s="1"/>
      <c r="BL43" s="1"/>
      <c r="BM43" s="1"/>
      <c r="BN43" s="1"/>
      <c r="BO43" s="1"/>
      <c r="BP43" s="1"/>
      <c r="BQ43" s="1"/>
      <c r="BR43" s="1"/>
      <c r="BS43" s="1"/>
      <c r="BT43" s="1"/>
      <c r="BU43" s="1"/>
      <c r="BV43" s="1"/>
      <c r="BW43" s="1"/>
      <c r="BX43" s="1"/>
      <c r="BY43" s="1"/>
      <c r="BZ43" s="1"/>
      <c r="CA43" s="1"/>
      <c r="CB43" s="1"/>
      <c r="CC43" s="1"/>
    </row>
    <row r="44" spans="1:81" ht="21.75" customHeight="1">
      <c r="A44" s="47"/>
      <c r="B44" s="93"/>
      <c r="C44" s="94"/>
      <c r="D44" s="94"/>
      <c r="E44" s="95"/>
      <c r="F44" s="96"/>
      <c r="G44" s="94"/>
      <c r="H44" s="95"/>
      <c r="I44" s="94"/>
      <c r="J44" s="95"/>
      <c r="K44" s="94"/>
      <c r="L44" s="95"/>
      <c r="M44" s="94"/>
      <c r="N44" s="95"/>
      <c r="O44" s="94"/>
      <c r="P44" s="95"/>
      <c r="Q44" s="94"/>
      <c r="R44" s="97"/>
      <c r="S44" s="97"/>
      <c r="T44" s="97"/>
      <c r="U44" s="97"/>
      <c r="V44" s="97"/>
      <c r="W44" s="97"/>
      <c r="X44" s="97"/>
      <c r="Y44" s="97"/>
      <c r="Z44" s="97"/>
      <c r="AA44" s="98"/>
      <c r="AB44" s="84"/>
      <c r="AC44" s="6"/>
      <c r="AD44" s="6"/>
      <c r="AE44" s="6"/>
      <c r="AF44" s="6"/>
      <c r="AG44" s="6"/>
      <c r="AH44" s="6"/>
      <c r="AI44" s="6"/>
      <c r="AJ44" s="6"/>
      <c r="AK44" s="6"/>
      <c r="AL44" s="6"/>
      <c r="AM44" s="6"/>
      <c r="AN44" s="6"/>
      <c r="AO44" s="1"/>
      <c r="AP44" s="37"/>
      <c r="AQ44" s="217"/>
      <c r="AR44" s="85" t="s">
        <v>279</v>
      </c>
      <c r="AS44" s="1"/>
      <c r="AT44" s="1"/>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c r="BW44" s="1"/>
      <c r="BX44" s="1"/>
      <c r="BY44" s="1"/>
      <c r="BZ44" s="1"/>
      <c r="CA44" s="1"/>
      <c r="CB44" s="1"/>
      <c r="CC44" s="1"/>
    </row>
    <row r="45" spans="1:81" ht="21.75" customHeight="1">
      <c r="A45" s="436" t="s">
        <v>21</v>
      </c>
      <c r="B45" s="209"/>
      <c r="C45" s="209"/>
      <c r="D45" s="209"/>
      <c r="E45" s="209"/>
      <c r="F45" s="209"/>
      <c r="G45" s="209"/>
      <c r="H45" s="209"/>
      <c r="I45" s="209"/>
      <c r="J45" s="209"/>
      <c r="K45" s="209"/>
      <c r="L45" s="209"/>
      <c r="M45" s="209"/>
      <c r="N45" s="209"/>
      <c r="O45" s="209"/>
      <c r="P45" s="209"/>
      <c r="Q45" s="209"/>
      <c r="R45" s="209"/>
      <c r="S45" s="209"/>
      <c r="T45" s="209"/>
      <c r="U45" s="209"/>
      <c r="V45" s="209"/>
      <c r="W45" s="209"/>
      <c r="X45" s="209"/>
      <c r="Y45" s="209"/>
      <c r="Z45" s="209"/>
      <c r="AA45" s="345"/>
      <c r="AB45" s="84"/>
      <c r="AC45" s="6"/>
      <c r="AD45" s="6"/>
      <c r="AE45" s="6"/>
      <c r="AF45" s="6"/>
      <c r="AG45" s="6"/>
      <c r="AH45" s="6"/>
      <c r="AI45" s="6"/>
      <c r="AJ45" s="6"/>
      <c r="AK45" s="6"/>
      <c r="AL45" s="6"/>
      <c r="AM45" s="6"/>
      <c r="AN45" s="6"/>
      <c r="AO45" s="1"/>
      <c r="AP45" s="37"/>
      <c r="AQ45" s="217"/>
      <c r="AR45" s="85" t="s">
        <v>280</v>
      </c>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row>
    <row r="46" spans="1:81" ht="18.75" customHeight="1">
      <c r="A46" s="47"/>
      <c r="B46" s="34"/>
      <c r="C46" s="34"/>
      <c r="D46" s="34"/>
      <c r="E46" s="34"/>
      <c r="F46" s="34"/>
      <c r="G46" s="34"/>
      <c r="H46" s="34"/>
      <c r="I46" s="34"/>
      <c r="J46" s="34"/>
      <c r="K46" s="34"/>
      <c r="L46" s="34"/>
      <c r="M46" s="34"/>
      <c r="N46" s="34"/>
      <c r="O46" s="34"/>
      <c r="P46" s="34"/>
      <c r="Q46" s="34"/>
      <c r="R46" s="34"/>
      <c r="S46" s="34"/>
      <c r="T46" s="34"/>
      <c r="U46" s="22"/>
      <c r="V46" s="22"/>
      <c r="W46" s="22"/>
      <c r="X46" s="22"/>
      <c r="Y46" s="22"/>
      <c r="Z46" s="22"/>
      <c r="AA46" s="22"/>
      <c r="AB46" s="84"/>
      <c r="AC46" s="6"/>
      <c r="AD46" s="6"/>
      <c r="AE46" s="6"/>
      <c r="AF46" s="6"/>
      <c r="AG46" s="6"/>
      <c r="AH46" s="6"/>
      <c r="AI46" s="6"/>
      <c r="AJ46" s="6"/>
      <c r="AK46" s="6"/>
      <c r="AL46" s="6"/>
      <c r="AM46" s="6"/>
      <c r="AN46" s="6"/>
      <c r="AO46" s="1"/>
      <c r="AP46" s="37"/>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row>
    <row r="47" spans="1:81" ht="24" customHeight="1">
      <c r="A47" s="437" t="s">
        <v>281</v>
      </c>
      <c r="B47" s="217"/>
      <c r="C47" s="217"/>
      <c r="D47" s="217"/>
      <c r="E47" s="217"/>
      <c r="F47" s="217"/>
      <c r="G47" s="217"/>
      <c r="H47" s="217"/>
      <c r="I47" s="217"/>
      <c r="J47" s="217"/>
      <c r="K47" s="217"/>
      <c r="L47" s="217"/>
      <c r="M47" s="217"/>
      <c r="N47" s="217"/>
      <c r="O47" s="217"/>
      <c r="P47" s="217"/>
      <c r="Q47" s="217"/>
      <c r="R47" s="217"/>
      <c r="S47" s="217"/>
      <c r="T47" s="217"/>
      <c r="U47" s="217"/>
      <c r="V47" s="217"/>
      <c r="W47" s="217"/>
      <c r="X47" s="217"/>
      <c r="Y47" s="217"/>
      <c r="Z47" s="217"/>
      <c r="AA47" s="217"/>
      <c r="AB47" s="84"/>
      <c r="AC47" s="6"/>
      <c r="AD47" s="6"/>
      <c r="AE47" s="6"/>
      <c r="AF47" s="6"/>
      <c r="AG47" s="6"/>
      <c r="AH47" s="6"/>
      <c r="AI47" s="6"/>
      <c r="AJ47" s="6"/>
      <c r="AK47" s="6"/>
      <c r="AL47" s="6"/>
      <c r="AM47" s="6"/>
      <c r="AN47" s="6"/>
      <c r="AO47" s="1"/>
      <c r="AP47" s="37"/>
      <c r="AQ47" s="1"/>
      <c r="AR47" s="7"/>
      <c r="AS47" s="7"/>
      <c r="AT47" s="341" t="s">
        <v>282</v>
      </c>
      <c r="AU47" s="342"/>
      <c r="AV47" s="342"/>
      <c r="AW47" s="342"/>
      <c r="AX47" s="342"/>
      <c r="AY47" s="342"/>
      <c r="AZ47" s="342"/>
      <c r="BA47" s="342"/>
      <c r="BB47" s="342"/>
      <c r="BC47" s="342"/>
      <c r="BD47" s="342"/>
      <c r="BE47" s="342"/>
      <c r="BF47" s="342"/>
      <c r="BG47" s="342"/>
      <c r="BH47" s="343"/>
      <c r="BI47" s="7"/>
      <c r="BJ47" s="7"/>
      <c r="BK47" s="7"/>
      <c r="BL47" s="7"/>
      <c r="BM47" s="341" t="s">
        <v>283</v>
      </c>
      <c r="BN47" s="342"/>
      <c r="BO47" s="342"/>
      <c r="BP47" s="342"/>
      <c r="BQ47" s="342"/>
      <c r="BR47" s="342"/>
      <c r="BS47" s="342"/>
      <c r="BT47" s="342"/>
      <c r="BU47" s="342"/>
      <c r="BV47" s="342"/>
      <c r="BW47" s="342"/>
      <c r="BX47" s="342"/>
      <c r="BY47" s="343"/>
      <c r="BZ47" s="37"/>
      <c r="CA47" s="37"/>
      <c r="CB47" s="37"/>
      <c r="CC47" s="37"/>
    </row>
    <row r="48" spans="1:81" ht="4.5" customHeight="1">
      <c r="A48" s="53"/>
      <c r="B48" s="70"/>
      <c r="C48" s="70"/>
      <c r="D48" s="70"/>
      <c r="E48" s="70"/>
      <c r="F48" s="70"/>
      <c r="G48" s="70"/>
      <c r="H48" s="70"/>
      <c r="I48" s="70"/>
      <c r="J48" s="70"/>
      <c r="K48" s="6"/>
      <c r="L48" s="6"/>
      <c r="M48" s="6"/>
      <c r="N48" s="6"/>
      <c r="O48" s="6"/>
      <c r="P48" s="6"/>
      <c r="Q48" s="6"/>
      <c r="R48" s="6"/>
      <c r="S48" s="6"/>
      <c r="T48" s="6"/>
      <c r="U48" s="6"/>
      <c r="V48" s="6"/>
      <c r="W48" s="6"/>
      <c r="X48" s="6"/>
      <c r="Y48" s="6"/>
      <c r="Z48" s="6"/>
      <c r="AA48" s="6"/>
      <c r="AB48" s="84"/>
      <c r="AC48" s="6"/>
      <c r="AD48" s="6"/>
      <c r="AE48" s="6"/>
      <c r="AF48" s="6"/>
      <c r="AG48" s="6"/>
      <c r="AH48" s="6"/>
      <c r="AI48" s="6"/>
      <c r="AJ48" s="6"/>
      <c r="AK48" s="6"/>
      <c r="AL48" s="6"/>
      <c r="AM48" s="6"/>
      <c r="AN48" s="6"/>
      <c r="AO48" s="1"/>
      <c r="AP48" s="37"/>
      <c r="AQ48" s="1"/>
      <c r="AR48" s="6"/>
      <c r="AS48" s="6"/>
      <c r="AT48" s="304"/>
      <c r="AU48" s="305"/>
      <c r="AV48" s="305"/>
      <c r="AW48" s="305"/>
      <c r="AX48" s="305"/>
      <c r="AY48" s="305"/>
      <c r="AZ48" s="305"/>
      <c r="BA48" s="305"/>
      <c r="BB48" s="305"/>
      <c r="BC48" s="305"/>
      <c r="BD48" s="305"/>
      <c r="BE48" s="305"/>
      <c r="BF48" s="305"/>
      <c r="BG48" s="305"/>
      <c r="BH48" s="306"/>
      <c r="BI48" s="7"/>
      <c r="BJ48" s="7"/>
      <c r="BK48" s="6"/>
      <c r="BL48" s="6"/>
      <c r="BM48" s="304"/>
      <c r="BN48" s="305"/>
      <c r="BO48" s="305"/>
      <c r="BP48" s="305"/>
      <c r="BQ48" s="305"/>
      <c r="BR48" s="305"/>
      <c r="BS48" s="305"/>
      <c r="BT48" s="305"/>
      <c r="BU48" s="305"/>
      <c r="BV48" s="305"/>
      <c r="BW48" s="305"/>
      <c r="BX48" s="305"/>
      <c r="BY48" s="306"/>
      <c r="BZ48" s="37"/>
      <c r="CA48" s="37"/>
      <c r="CB48" s="37"/>
      <c r="CC48" s="37"/>
    </row>
    <row r="49" spans="1:77" ht="12.75" customHeight="1">
      <c r="A49" s="437" t="s">
        <v>284</v>
      </c>
      <c r="B49" s="217"/>
      <c r="C49" s="217"/>
      <c r="D49" s="217"/>
      <c r="E49" s="217"/>
      <c r="F49" s="217"/>
      <c r="G49" s="217"/>
      <c r="H49" s="217"/>
      <c r="I49" s="217"/>
      <c r="J49" s="217"/>
      <c r="K49" s="217"/>
      <c r="L49" s="217"/>
      <c r="M49" s="217"/>
      <c r="N49" s="217"/>
      <c r="O49" s="217"/>
      <c r="P49" s="217"/>
      <c r="Q49" s="217"/>
      <c r="R49" s="217"/>
      <c r="S49" s="217"/>
      <c r="T49" s="217"/>
      <c r="U49" s="217"/>
      <c r="V49" s="217"/>
      <c r="W49" s="217"/>
      <c r="X49" s="217"/>
      <c r="Y49" s="217"/>
      <c r="Z49" s="217"/>
      <c r="AA49" s="217"/>
      <c r="AB49" s="84"/>
      <c r="AC49" s="6"/>
      <c r="AD49" s="6"/>
      <c r="AE49" s="6"/>
      <c r="AF49" s="6"/>
      <c r="AG49" s="6"/>
      <c r="AH49" s="6"/>
      <c r="AI49" s="6"/>
      <c r="AJ49" s="6"/>
      <c r="AK49" s="6"/>
      <c r="AL49" s="6"/>
      <c r="AM49" s="6"/>
      <c r="AN49" s="6"/>
      <c r="AO49" s="1"/>
      <c r="AP49" s="37"/>
      <c r="AQ49" s="1"/>
      <c r="AR49" s="6"/>
      <c r="AS49" s="6"/>
      <c r="AT49" s="6"/>
      <c r="AU49" s="6"/>
      <c r="AV49" s="6"/>
      <c r="AW49" s="6"/>
      <c r="AX49" s="6"/>
      <c r="AY49" s="344" t="s">
        <v>84</v>
      </c>
      <c r="AZ49" s="209"/>
      <c r="BA49" s="209"/>
      <c r="BB49" s="209"/>
      <c r="BC49" s="209"/>
      <c r="BD49" s="209"/>
      <c r="BE49" s="209"/>
      <c r="BF49" s="209"/>
      <c r="BG49" s="209"/>
      <c r="BH49" s="345"/>
      <c r="BI49" s="7"/>
      <c r="BJ49" s="7"/>
      <c r="BK49" s="6"/>
      <c r="BL49" s="6"/>
      <c r="BM49" s="6"/>
      <c r="BN49" s="6"/>
      <c r="BO49" s="6"/>
      <c r="BP49" s="344" t="s">
        <v>84</v>
      </c>
      <c r="BQ49" s="209"/>
      <c r="BR49" s="209"/>
      <c r="BS49" s="209"/>
      <c r="BT49" s="209"/>
      <c r="BU49" s="209"/>
      <c r="BV49" s="209"/>
      <c r="BW49" s="209"/>
      <c r="BX49" s="209"/>
      <c r="BY49" s="345"/>
    </row>
    <row r="50" spans="1:77" ht="12.75" customHeight="1">
      <c r="A50" s="217"/>
      <c r="B50" s="217"/>
      <c r="C50" s="217"/>
      <c r="D50" s="217"/>
      <c r="E50" s="217"/>
      <c r="F50" s="217"/>
      <c r="G50" s="217"/>
      <c r="H50" s="217"/>
      <c r="I50" s="217"/>
      <c r="J50" s="217"/>
      <c r="K50" s="217"/>
      <c r="L50" s="217"/>
      <c r="M50" s="217"/>
      <c r="N50" s="217"/>
      <c r="O50" s="217"/>
      <c r="P50" s="217"/>
      <c r="Q50" s="217"/>
      <c r="R50" s="217"/>
      <c r="S50" s="217"/>
      <c r="T50" s="217"/>
      <c r="U50" s="217"/>
      <c r="V50" s="217"/>
      <c r="W50" s="217"/>
      <c r="X50" s="217"/>
      <c r="Y50" s="217"/>
      <c r="Z50" s="217"/>
      <c r="AA50" s="217"/>
      <c r="AB50" s="84"/>
      <c r="AC50" s="6"/>
      <c r="AD50" s="6"/>
      <c r="AE50" s="6"/>
      <c r="AF50" s="6"/>
      <c r="AG50" s="6"/>
      <c r="AH50" s="6"/>
      <c r="AI50" s="6"/>
      <c r="AJ50" s="6"/>
      <c r="AK50" s="6"/>
      <c r="AL50" s="6"/>
      <c r="AM50" s="6"/>
      <c r="AN50" s="6"/>
      <c r="AO50" s="1"/>
      <c r="AP50" s="37"/>
      <c r="AQ50" s="1"/>
      <c r="AR50" s="6"/>
      <c r="AS50" s="6"/>
      <c r="AT50" s="6"/>
      <c r="AU50" s="6"/>
      <c r="AV50" s="6"/>
      <c r="AW50" s="6"/>
      <c r="AX50" s="6"/>
      <c r="AY50" s="335">
        <v>1</v>
      </c>
      <c r="AZ50" s="336"/>
      <c r="BA50" s="335">
        <v>2</v>
      </c>
      <c r="BB50" s="336"/>
      <c r="BC50" s="335">
        <v>3</v>
      </c>
      <c r="BD50" s="336"/>
      <c r="BE50" s="335">
        <v>4</v>
      </c>
      <c r="BF50" s="336"/>
      <c r="BG50" s="335">
        <v>5</v>
      </c>
      <c r="BH50" s="336"/>
      <c r="BI50" s="7"/>
      <c r="BJ50" s="7"/>
      <c r="BK50" s="6"/>
      <c r="BL50" s="6"/>
      <c r="BM50" s="6"/>
      <c r="BN50" s="6"/>
      <c r="BO50" s="6"/>
      <c r="BP50" s="335">
        <v>1</v>
      </c>
      <c r="BQ50" s="336"/>
      <c r="BR50" s="335">
        <v>2</v>
      </c>
      <c r="BS50" s="336"/>
      <c r="BT50" s="335">
        <v>3</v>
      </c>
      <c r="BU50" s="336"/>
      <c r="BV50" s="335">
        <v>4</v>
      </c>
      <c r="BW50" s="336"/>
      <c r="BX50" s="335">
        <v>5</v>
      </c>
      <c r="BY50" s="336"/>
    </row>
    <row r="51" spans="1:77" ht="12.75" customHeight="1">
      <c r="A51" s="325" t="s">
        <v>57</v>
      </c>
      <c r="B51" s="186"/>
      <c r="C51" s="186"/>
      <c r="D51" s="186"/>
      <c r="E51" s="186"/>
      <c r="F51" s="186"/>
      <c r="G51" s="186"/>
      <c r="H51" s="186"/>
      <c r="I51" s="186"/>
      <c r="J51" s="186"/>
      <c r="K51" s="186"/>
      <c r="L51" s="186"/>
      <c r="M51" s="186"/>
      <c r="N51" s="186"/>
      <c r="O51" s="186"/>
      <c r="P51" s="186"/>
      <c r="Q51" s="186"/>
      <c r="R51" s="186"/>
      <c r="S51" s="186"/>
      <c r="T51" s="186"/>
      <c r="U51" s="186"/>
      <c r="V51" s="186"/>
      <c r="W51" s="186"/>
      <c r="X51" s="186"/>
      <c r="Y51" s="186"/>
      <c r="Z51" s="186"/>
      <c r="AA51" s="186"/>
      <c r="AB51" s="84"/>
      <c r="AC51" s="6"/>
      <c r="AD51" s="6"/>
      <c r="AE51" s="6"/>
      <c r="AF51" s="6"/>
      <c r="AG51" s="6"/>
      <c r="AH51" s="6"/>
      <c r="AI51" s="6"/>
      <c r="AJ51" s="6"/>
      <c r="AK51" s="6"/>
      <c r="AL51" s="6"/>
      <c r="AM51" s="6"/>
      <c r="AN51" s="6"/>
      <c r="AO51" s="1"/>
      <c r="AP51" s="37"/>
      <c r="AQ51" s="1"/>
      <c r="AR51" s="6"/>
      <c r="AS51" s="6"/>
      <c r="AT51" s="6"/>
      <c r="AU51" s="6"/>
      <c r="AV51" s="6"/>
      <c r="AW51" s="6"/>
      <c r="AX51" s="6"/>
      <c r="AY51" s="346" t="str">
        <f>IF(O69=1,"X","")</f>
        <v/>
      </c>
      <c r="AZ51" s="202"/>
      <c r="BA51" s="346" t="str">
        <f>IF(O69=2,"X","")</f>
        <v/>
      </c>
      <c r="BB51" s="202"/>
      <c r="BC51" s="346" t="str">
        <f>IF(O69=3,"X","")</f>
        <v/>
      </c>
      <c r="BD51" s="202"/>
      <c r="BE51" s="435" t="str">
        <f>IF(O69=4,"X","")</f>
        <v/>
      </c>
      <c r="BF51" s="202"/>
      <c r="BG51" s="346" t="str">
        <f>IF(O69=5,"X","")</f>
        <v/>
      </c>
      <c r="BH51" s="202"/>
      <c r="BI51" s="7"/>
      <c r="BJ51" s="6"/>
      <c r="BK51" s="6"/>
      <c r="BL51" s="6"/>
      <c r="BM51" s="6"/>
      <c r="BN51" s="6"/>
      <c r="BO51" s="6"/>
      <c r="BP51" s="346" t="str">
        <f>IF(R108=1,"X","")</f>
        <v/>
      </c>
      <c r="BQ51" s="202"/>
      <c r="BR51" s="346" t="str">
        <f>IF(R108=2,"X","")</f>
        <v/>
      </c>
      <c r="BS51" s="202"/>
      <c r="BT51" s="346" t="str">
        <f>IF(R108=3,"X","")</f>
        <v/>
      </c>
      <c r="BU51" s="202"/>
      <c r="BV51" s="435" t="str">
        <f>IF(R108=4,"X","")</f>
        <v/>
      </c>
      <c r="BW51" s="202"/>
      <c r="BX51" s="346" t="str">
        <f>IF(R108=5,"X","")</f>
        <v>X</v>
      </c>
      <c r="BY51" s="202"/>
    </row>
    <row r="52" spans="1:77" ht="12.75" customHeight="1">
      <c r="A52" s="327" t="s">
        <v>143</v>
      </c>
      <c r="B52" s="199"/>
      <c r="C52" s="328" t="s">
        <v>190</v>
      </c>
      <c r="D52" s="259"/>
      <c r="E52" s="259"/>
      <c r="F52" s="199"/>
      <c r="G52" s="99" t="s">
        <v>285</v>
      </c>
      <c r="H52" s="100" t="s">
        <v>286</v>
      </c>
      <c r="I52" s="100" t="s">
        <v>287</v>
      </c>
      <c r="J52" s="100" t="s">
        <v>288</v>
      </c>
      <c r="K52" s="100" t="s">
        <v>289</v>
      </c>
      <c r="L52" s="100" t="s">
        <v>290</v>
      </c>
      <c r="M52" s="100" t="s">
        <v>291</v>
      </c>
      <c r="N52" s="100" t="s">
        <v>292</v>
      </c>
      <c r="O52" s="100" t="s">
        <v>293</v>
      </c>
      <c r="P52" s="100" t="s">
        <v>294</v>
      </c>
      <c r="Q52" s="100" t="s">
        <v>295</v>
      </c>
      <c r="R52" s="100" t="s">
        <v>296</v>
      </c>
      <c r="S52" s="100" t="s">
        <v>297</v>
      </c>
      <c r="T52" s="100" t="s">
        <v>298</v>
      </c>
      <c r="U52" s="100" t="s">
        <v>299</v>
      </c>
      <c r="V52" s="100" t="s">
        <v>300</v>
      </c>
      <c r="W52" s="100" t="s">
        <v>301</v>
      </c>
      <c r="X52" s="100" t="s">
        <v>302</v>
      </c>
      <c r="Y52" s="100" t="s">
        <v>303</v>
      </c>
      <c r="Z52" s="317" t="s">
        <v>304</v>
      </c>
      <c r="AA52" s="260"/>
      <c r="AB52" s="84"/>
      <c r="AC52" s="7"/>
      <c r="AD52" s="7"/>
      <c r="AE52" s="7"/>
      <c r="AF52" s="7"/>
      <c r="AG52" s="7"/>
      <c r="AH52" s="7"/>
      <c r="AI52" s="7"/>
      <c r="AJ52" s="7"/>
      <c r="AK52" s="7"/>
      <c r="AL52" s="7"/>
      <c r="AM52" s="7"/>
      <c r="AN52" s="7"/>
      <c r="AO52" s="37"/>
      <c r="AP52" s="37"/>
      <c r="AQ52" s="37"/>
      <c r="AR52" s="6"/>
      <c r="AS52" s="6"/>
      <c r="AT52" s="416" t="s">
        <v>305</v>
      </c>
      <c r="AU52" s="342"/>
      <c r="AV52" s="342"/>
      <c r="AW52" s="343"/>
      <c r="AX52" s="6"/>
      <c r="AY52" s="227"/>
      <c r="AZ52" s="187"/>
      <c r="BA52" s="227"/>
      <c r="BB52" s="187"/>
      <c r="BC52" s="227"/>
      <c r="BD52" s="187"/>
      <c r="BE52" s="227"/>
      <c r="BF52" s="187"/>
      <c r="BG52" s="227"/>
      <c r="BH52" s="187"/>
      <c r="BI52" s="7"/>
      <c r="BJ52" s="7"/>
      <c r="BK52" s="6"/>
      <c r="BL52" s="6"/>
      <c r="BM52" s="416" t="s">
        <v>305</v>
      </c>
      <c r="BN52" s="343"/>
      <c r="BO52" s="6"/>
      <c r="BP52" s="227"/>
      <c r="BQ52" s="187"/>
      <c r="BR52" s="227"/>
      <c r="BS52" s="187"/>
      <c r="BT52" s="227"/>
      <c r="BU52" s="187"/>
      <c r="BV52" s="227"/>
      <c r="BW52" s="187"/>
      <c r="BX52" s="227"/>
      <c r="BY52" s="187"/>
    </row>
    <row r="53" spans="1:77" ht="12.75" customHeight="1">
      <c r="A53" s="101">
        <v>1</v>
      </c>
      <c r="B53" s="102" t="s">
        <v>192</v>
      </c>
      <c r="C53" s="313" t="s">
        <v>193</v>
      </c>
      <c r="D53" s="207"/>
      <c r="E53" s="207"/>
      <c r="F53" s="189"/>
      <c r="G53" s="103">
        <v>0.2</v>
      </c>
      <c r="H53" s="104"/>
      <c r="I53" s="104"/>
      <c r="J53" s="104"/>
      <c r="K53" s="104"/>
      <c r="L53" s="104"/>
      <c r="M53" s="104"/>
      <c r="N53" s="104"/>
      <c r="O53" s="104"/>
      <c r="P53" s="104"/>
      <c r="Q53" s="104"/>
      <c r="R53" s="104"/>
      <c r="S53" s="104"/>
      <c r="T53" s="104"/>
      <c r="U53" s="104"/>
      <c r="V53" s="104"/>
      <c r="W53" s="104"/>
      <c r="X53" s="104"/>
      <c r="Y53" s="104"/>
      <c r="Z53" s="105">
        <f t="shared" ref="Z53:Z57" si="5">COUNTA(H53:Y53)*G53</f>
        <v>0</v>
      </c>
      <c r="AA53" s="314" t="str">
        <f>IFERROR(SUM(Z53:Z57)/COUNTA(H53:W57),"")</f>
        <v/>
      </c>
      <c r="AB53" s="1"/>
      <c r="AC53" s="6"/>
      <c r="AD53" s="6"/>
      <c r="AE53" s="6"/>
      <c r="AF53" s="6"/>
      <c r="AG53" s="6"/>
      <c r="AH53" s="6"/>
      <c r="AI53" s="6"/>
      <c r="AJ53" s="6"/>
      <c r="AK53" s="6"/>
      <c r="AL53" s="6"/>
      <c r="AM53" s="6"/>
      <c r="AN53" s="6"/>
      <c r="AO53" s="1"/>
      <c r="AP53" s="37"/>
      <c r="AQ53" s="1"/>
      <c r="AR53" s="6"/>
      <c r="AS53" s="6"/>
      <c r="AT53" s="203"/>
      <c r="AU53" s="217"/>
      <c r="AV53" s="217"/>
      <c r="AW53" s="417"/>
      <c r="AX53" s="6"/>
      <c r="AY53" s="406" t="s">
        <v>306</v>
      </c>
      <c r="AZ53" s="250"/>
      <c r="BA53" s="406" t="s">
        <v>307</v>
      </c>
      <c r="BB53" s="250"/>
      <c r="BC53" s="406" t="s">
        <v>308</v>
      </c>
      <c r="BD53" s="250"/>
      <c r="BE53" s="406" t="s">
        <v>309</v>
      </c>
      <c r="BF53" s="250"/>
      <c r="BG53" s="406" t="s">
        <v>310</v>
      </c>
      <c r="BH53" s="250"/>
      <c r="BI53" s="7"/>
      <c r="BJ53" s="6"/>
      <c r="BK53" s="6"/>
      <c r="BL53" s="6"/>
      <c r="BM53" s="203"/>
      <c r="BN53" s="417"/>
      <c r="BO53" s="6"/>
      <c r="BP53" s="6"/>
      <c r="BQ53" s="25"/>
      <c r="BR53" s="25"/>
      <c r="BS53" s="25"/>
      <c r="BT53" s="25"/>
      <c r="BU53" s="25"/>
      <c r="BV53" s="25"/>
      <c r="BW53" s="25"/>
      <c r="BX53" s="25"/>
      <c r="BY53" s="25"/>
    </row>
    <row r="54" spans="1:77" ht="12.75" customHeight="1">
      <c r="A54" s="101">
        <v>2</v>
      </c>
      <c r="B54" s="106" t="s">
        <v>195</v>
      </c>
      <c r="C54" s="261" t="s">
        <v>196</v>
      </c>
      <c r="D54" s="207"/>
      <c r="E54" s="207"/>
      <c r="F54" s="189"/>
      <c r="G54" s="103">
        <v>0.4</v>
      </c>
      <c r="H54" s="104"/>
      <c r="I54" s="104"/>
      <c r="J54" s="104"/>
      <c r="K54" s="104"/>
      <c r="L54" s="104"/>
      <c r="M54" s="104"/>
      <c r="N54" s="104"/>
      <c r="O54" s="104"/>
      <c r="P54" s="104"/>
      <c r="Q54" s="104"/>
      <c r="R54" s="104"/>
      <c r="S54" s="104"/>
      <c r="T54" s="104"/>
      <c r="U54" s="104"/>
      <c r="V54" s="104"/>
      <c r="W54" s="104"/>
      <c r="X54" s="104"/>
      <c r="Y54" s="104"/>
      <c r="Z54" s="105">
        <f t="shared" si="5"/>
        <v>0</v>
      </c>
      <c r="AA54" s="315"/>
      <c r="AB54" s="84"/>
      <c r="AC54" s="6"/>
      <c r="AD54" s="6"/>
      <c r="AE54" s="6"/>
      <c r="AF54" s="6"/>
      <c r="AG54" s="6"/>
      <c r="AH54" s="6"/>
      <c r="AI54" s="6"/>
      <c r="AJ54" s="6"/>
      <c r="AK54" s="6"/>
      <c r="AL54" s="6"/>
      <c r="AM54" s="6"/>
      <c r="AN54" s="6"/>
      <c r="AO54" s="1"/>
      <c r="AP54" s="37"/>
      <c r="AQ54" s="1"/>
      <c r="AR54" s="6"/>
      <c r="AS54" s="6"/>
      <c r="AT54" s="304"/>
      <c r="AU54" s="305"/>
      <c r="AV54" s="305"/>
      <c r="AW54" s="306"/>
      <c r="AX54" s="6"/>
      <c r="AY54" s="107"/>
      <c r="AZ54" s="108">
        <f>IF(AY51="X",V69,0)</f>
        <v>0</v>
      </c>
      <c r="BA54" s="109"/>
      <c r="BB54" s="108">
        <f>IF(BA51="X",V69,0)</f>
        <v>0</v>
      </c>
      <c r="BC54" s="109"/>
      <c r="BD54" s="108">
        <f>IF(BC51="X",V69,0)</f>
        <v>0</v>
      </c>
      <c r="BE54" s="109"/>
      <c r="BF54" s="108">
        <f>IF(BE51="X",V69,0)</f>
        <v>0</v>
      </c>
      <c r="BG54" s="109"/>
      <c r="BH54" s="108">
        <f>IF(BG51="X",V69,0)</f>
        <v>0</v>
      </c>
      <c r="BI54" s="7"/>
      <c r="BJ54" s="6"/>
      <c r="BK54" s="6"/>
      <c r="BL54" s="6"/>
      <c r="BM54" s="304"/>
      <c r="BN54" s="306"/>
      <c r="BO54" s="6"/>
      <c r="BP54" s="107"/>
      <c r="BQ54" s="110">
        <f>IF(BP51="X",W108,0)</f>
        <v>0</v>
      </c>
      <c r="BR54" s="107"/>
      <c r="BS54" s="110">
        <f>IF(BR51="X",W108,0)</f>
        <v>0</v>
      </c>
      <c r="BT54" s="107"/>
      <c r="BU54" s="110">
        <f>IF(BT51="X",W108,0)</f>
        <v>0</v>
      </c>
      <c r="BV54" s="107"/>
      <c r="BW54" s="110">
        <f>IF(BV51="X",W108,0)</f>
        <v>0</v>
      </c>
      <c r="BX54" s="107"/>
      <c r="BY54" s="110" t="str">
        <f>IF(BX51="X",W108,0)</f>
        <v/>
      </c>
    </row>
    <row r="55" spans="1:77" ht="12.75" customHeight="1">
      <c r="A55" s="101">
        <v>3</v>
      </c>
      <c r="B55" s="111" t="s">
        <v>198</v>
      </c>
      <c r="C55" s="261" t="s">
        <v>199</v>
      </c>
      <c r="D55" s="207"/>
      <c r="E55" s="207"/>
      <c r="F55" s="189"/>
      <c r="G55" s="103">
        <v>0.6</v>
      </c>
      <c r="H55" s="104"/>
      <c r="I55" s="104"/>
      <c r="J55" s="104"/>
      <c r="K55" s="104"/>
      <c r="L55" s="104"/>
      <c r="M55" s="104"/>
      <c r="N55" s="104"/>
      <c r="O55" s="104"/>
      <c r="P55" s="104"/>
      <c r="Q55" s="104"/>
      <c r="R55" s="104"/>
      <c r="S55" s="104"/>
      <c r="T55" s="104"/>
      <c r="U55" s="104"/>
      <c r="V55" s="104"/>
      <c r="W55" s="104"/>
      <c r="X55" s="104"/>
      <c r="Y55" s="104"/>
      <c r="Z55" s="105">
        <f t="shared" si="5"/>
        <v>0</v>
      </c>
      <c r="AA55" s="315"/>
      <c r="AB55" s="84"/>
      <c r="AC55" s="6"/>
      <c r="AD55" s="6"/>
      <c r="AE55" s="6"/>
      <c r="AF55" s="6"/>
      <c r="AG55" s="6"/>
      <c r="AH55" s="6"/>
      <c r="AI55" s="6"/>
      <c r="AJ55" s="6"/>
      <c r="AK55" s="6"/>
      <c r="AL55" s="6"/>
      <c r="AM55" s="6"/>
      <c r="AN55" s="6"/>
      <c r="AO55" s="1"/>
      <c r="AP55" s="37"/>
      <c r="AQ55" s="1"/>
      <c r="AR55" s="6"/>
      <c r="AS55" s="6"/>
      <c r="AT55" s="112"/>
      <c r="AU55" s="112"/>
      <c r="AV55" s="112"/>
      <c r="AW55" s="112"/>
      <c r="AX55" s="6"/>
      <c r="AY55" s="6"/>
      <c r="AZ55" s="6"/>
      <c r="BA55" s="6"/>
      <c r="BB55" s="7"/>
      <c r="BC55" s="7"/>
      <c r="BD55" s="7"/>
      <c r="BE55" s="7"/>
      <c r="BF55" s="7"/>
      <c r="BG55" s="7"/>
      <c r="BH55" s="7"/>
      <c r="BI55" s="7"/>
      <c r="BJ55" s="6"/>
      <c r="BK55" s="6"/>
      <c r="BL55" s="6"/>
      <c r="BM55" s="112"/>
      <c r="BN55" s="112"/>
      <c r="BO55" s="6"/>
      <c r="BP55" s="6"/>
      <c r="BQ55" s="6"/>
      <c r="BR55" s="6"/>
      <c r="BS55" s="7"/>
      <c r="BT55" s="7"/>
      <c r="BU55" s="7"/>
      <c r="BV55" s="7"/>
      <c r="BW55" s="7"/>
      <c r="BX55" s="7"/>
      <c r="BY55" s="7"/>
    </row>
    <row r="56" spans="1:77" ht="12.75" customHeight="1">
      <c r="A56" s="101">
        <v>4</v>
      </c>
      <c r="B56" s="113" t="s">
        <v>201</v>
      </c>
      <c r="C56" s="261" t="s">
        <v>202</v>
      </c>
      <c r="D56" s="207"/>
      <c r="E56" s="207"/>
      <c r="F56" s="189"/>
      <c r="G56" s="103">
        <v>0.8</v>
      </c>
      <c r="H56" s="104"/>
      <c r="I56" s="104"/>
      <c r="J56" s="104"/>
      <c r="K56" s="104"/>
      <c r="L56" s="104"/>
      <c r="M56" s="104"/>
      <c r="N56" s="104"/>
      <c r="O56" s="104"/>
      <c r="P56" s="104"/>
      <c r="Q56" s="104"/>
      <c r="R56" s="104"/>
      <c r="S56" s="104"/>
      <c r="T56" s="104"/>
      <c r="U56" s="104"/>
      <c r="V56" s="104"/>
      <c r="W56" s="104"/>
      <c r="X56" s="104"/>
      <c r="Y56" s="104"/>
      <c r="Z56" s="105">
        <f t="shared" si="5"/>
        <v>0</v>
      </c>
      <c r="AA56" s="315"/>
      <c r="AB56" s="84"/>
      <c r="AC56" s="6"/>
      <c r="AD56" s="6"/>
      <c r="AE56" s="6"/>
      <c r="AF56" s="6"/>
      <c r="AG56" s="6"/>
      <c r="AH56" s="6"/>
      <c r="AI56" s="6"/>
      <c r="AJ56" s="6"/>
      <c r="AK56" s="6"/>
      <c r="AL56" s="6"/>
      <c r="AM56" s="6"/>
      <c r="AN56" s="6"/>
      <c r="AO56" s="1"/>
      <c r="AP56" s="37"/>
      <c r="AQ56" s="1"/>
      <c r="AR56" s="407" t="s">
        <v>57</v>
      </c>
      <c r="AS56" s="410">
        <v>5</v>
      </c>
      <c r="AT56" s="412" t="str">
        <f>IF(O59=5,"X","")</f>
        <v/>
      </c>
      <c r="AU56" s="404" t="s">
        <v>310</v>
      </c>
      <c r="AV56" s="202"/>
      <c r="AW56" s="405">
        <f>IF(AT56="X",V59,0)</f>
        <v>0</v>
      </c>
      <c r="AX56" s="6"/>
      <c r="AY56" s="434"/>
      <c r="AZ56" s="424" t="str">
        <f>IF(AND(AT56="X",AY51="X"),AW56*AZ54,"")</f>
        <v/>
      </c>
      <c r="BA56" s="400"/>
      <c r="BB56" s="400" t="str">
        <f>IF(AND(AT56="X",BA51="X"),AW56*BB54,"")</f>
        <v/>
      </c>
      <c r="BC56" s="421"/>
      <c r="BD56" s="424" t="str">
        <f>IF(AND(AT56="X",BC51="X"),AW56*BD54,"")</f>
        <v/>
      </c>
      <c r="BE56" s="400"/>
      <c r="BF56" s="400" t="str">
        <f>IF(AND(AT56="X",BE51="X"),AW56*BF54,"")</f>
        <v/>
      </c>
      <c r="BG56" s="402"/>
      <c r="BH56" s="403" t="str">
        <f>IF(AND(AT56="X",BG51="X"),AW56*BH54,"")</f>
        <v/>
      </c>
      <c r="BI56" s="7"/>
      <c r="BJ56" s="6"/>
      <c r="BK56" s="407" t="s">
        <v>57</v>
      </c>
      <c r="BL56" s="410">
        <v>5</v>
      </c>
      <c r="BM56" s="412" t="str">
        <f>IF(F108=5,"X","")</f>
        <v>X</v>
      </c>
      <c r="BN56" s="422" t="str">
        <f>IF(BM56="X",J108,0)</f>
        <v/>
      </c>
      <c r="BO56" s="6"/>
      <c r="BP56" s="434"/>
      <c r="BQ56" s="424" t="str">
        <f>IF(AND(BM56="X",BP51="X"),BN56*BQ54,"")</f>
        <v/>
      </c>
      <c r="BR56" s="400"/>
      <c r="BS56" s="400" t="str">
        <f>IF(AND(BM56="X",BR51="X"),BN56*BS54,"")</f>
        <v/>
      </c>
      <c r="BT56" s="421"/>
      <c r="BU56" s="424" t="str">
        <f>IF(AND(BM56="X",BT51="X"),BN56*BU54,"")</f>
        <v/>
      </c>
      <c r="BV56" s="400"/>
      <c r="BW56" s="400" t="str">
        <f>IF(AND(BM56="X",BV51="X"),BN56*BW54,"")</f>
        <v/>
      </c>
      <c r="BX56" s="402"/>
      <c r="BY56" s="403" t="e">
        <f>IF(AND(BM56="X",BX51="X"),BN56*BY54,"")</f>
        <v>#VALUE!</v>
      </c>
    </row>
    <row r="57" spans="1:77" ht="12.75" customHeight="1">
      <c r="A57" s="20">
        <v>5</v>
      </c>
      <c r="B57" s="114" t="s">
        <v>204</v>
      </c>
      <c r="C57" s="318" t="s">
        <v>205</v>
      </c>
      <c r="D57" s="270"/>
      <c r="E57" s="270"/>
      <c r="F57" s="191"/>
      <c r="G57" s="115">
        <v>1</v>
      </c>
      <c r="H57" s="116"/>
      <c r="I57" s="116"/>
      <c r="J57" s="116"/>
      <c r="K57" s="116"/>
      <c r="L57" s="116"/>
      <c r="M57" s="116"/>
      <c r="N57" s="116"/>
      <c r="O57" s="116"/>
      <c r="P57" s="116"/>
      <c r="Q57" s="116"/>
      <c r="R57" s="116"/>
      <c r="S57" s="116"/>
      <c r="T57" s="116"/>
      <c r="U57" s="116"/>
      <c r="V57" s="116"/>
      <c r="W57" s="116"/>
      <c r="X57" s="116"/>
      <c r="Y57" s="116"/>
      <c r="Z57" s="117">
        <f t="shared" si="5"/>
        <v>0</v>
      </c>
      <c r="AA57" s="316"/>
      <c r="AB57" s="84"/>
      <c r="AC57" s="6"/>
      <c r="AD57" s="6"/>
      <c r="AE57" s="6"/>
      <c r="AF57" s="6"/>
      <c r="AG57" s="6"/>
      <c r="AH57" s="6"/>
      <c r="AI57" s="6"/>
      <c r="AJ57" s="6"/>
      <c r="AK57" s="6"/>
      <c r="AL57" s="6"/>
      <c r="AM57" s="6"/>
      <c r="AN57" s="6"/>
      <c r="AO57" s="1"/>
      <c r="AP57" s="37"/>
      <c r="AQ57" s="1"/>
      <c r="AR57" s="408"/>
      <c r="AS57" s="411"/>
      <c r="AT57" s="193"/>
      <c r="AU57" s="227"/>
      <c r="AV57" s="187"/>
      <c r="AW57" s="193"/>
      <c r="AX57" s="7"/>
      <c r="AY57" s="397"/>
      <c r="AZ57" s="399"/>
      <c r="BA57" s="401"/>
      <c r="BB57" s="401"/>
      <c r="BC57" s="397"/>
      <c r="BD57" s="399"/>
      <c r="BE57" s="401"/>
      <c r="BF57" s="401"/>
      <c r="BG57" s="397"/>
      <c r="BH57" s="399"/>
      <c r="BI57" s="7"/>
      <c r="BJ57" s="6"/>
      <c r="BK57" s="408"/>
      <c r="BL57" s="411"/>
      <c r="BM57" s="193"/>
      <c r="BN57" s="193"/>
      <c r="BO57" s="7"/>
      <c r="BP57" s="397"/>
      <c r="BQ57" s="399"/>
      <c r="BR57" s="401"/>
      <c r="BS57" s="401"/>
      <c r="BT57" s="397"/>
      <c r="BU57" s="399"/>
      <c r="BV57" s="401"/>
      <c r="BW57" s="401"/>
      <c r="BX57" s="397"/>
      <c r="BY57" s="399"/>
    </row>
    <row r="58" spans="1:77" ht="11.25" hidden="1" customHeight="1">
      <c r="A58" s="118"/>
      <c r="B58" s="119"/>
      <c r="C58" s="120"/>
      <c r="D58" s="120"/>
      <c r="E58" s="120"/>
      <c r="F58" s="121"/>
      <c r="G58" s="119"/>
      <c r="H58" s="122">
        <f t="shared" ref="H58:W58" si="6">COUNTA(H53:H57)</f>
        <v>0</v>
      </c>
      <c r="I58" s="122">
        <f t="shared" si="6"/>
        <v>0</v>
      </c>
      <c r="J58" s="122">
        <f t="shared" si="6"/>
        <v>0</v>
      </c>
      <c r="K58" s="122">
        <f t="shared" si="6"/>
        <v>0</v>
      </c>
      <c r="L58" s="122">
        <f t="shared" si="6"/>
        <v>0</v>
      </c>
      <c r="M58" s="122">
        <f t="shared" si="6"/>
        <v>0</v>
      </c>
      <c r="N58" s="122">
        <f t="shared" si="6"/>
        <v>0</v>
      </c>
      <c r="O58" s="121">
        <f t="shared" si="6"/>
        <v>0</v>
      </c>
      <c r="P58" s="121">
        <f t="shared" si="6"/>
        <v>0</v>
      </c>
      <c r="Q58" s="121">
        <f t="shared" si="6"/>
        <v>0</v>
      </c>
      <c r="R58" s="121">
        <f t="shared" si="6"/>
        <v>0</v>
      </c>
      <c r="S58" s="121">
        <f t="shared" si="6"/>
        <v>0</v>
      </c>
      <c r="T58" s="121">
        <f t="shared" si="6"/>
        <v>0</v>
      </c>
      <c r="U58" s="121">
        <f t="shared" si="6"/>
        <v>0</v>
      </c>
      <c r="V58" s="121">
        <f t="shared" si="6"/>
        <v>0</v>
      </c>
      <c r="W58" s="121">
        <f t="shared" si="6"/>
        <v>0</v>
      </c>
      <c r="X58" s="123"/>
      <c r="Y58" s="6"/>
      <c r="Z58" s="6"/>
      <c r="AA58" s="6"/>
      <c r="AB58" s="74"/>
      <c r="AC58" s="6"/>
      <c r="AD58" s="6"/>
      <c r="AE58" s="6"/>
      <c r="AF58" s="6"/>
      <c r="AG58" s="6"/>
      <c r="AH58" s="6"/>
      <c r="AI58" s="6"/>
      <c r="AJ58" s="6"/>
      <c r="AK58" s="6"/>
      <c r="AL58" s="6"/>
      <c r="AM58" s="6"/>
      <c r="AN58" s="6"/>
      <c r="AO58" s="1"/>
      <c r="AP58" s="37"/>
      <c r="AQ58" s="1"/>
      <c r="AR58" s="408"/>
      <c r="AS58" s="1"/>
      <c r="AT58" s="1"/>
      <c r="AU58" s="1"/>
      <c r="AV58" s="1"/>
      <c r="AW58" s="124"/>
      <c r="AX58" s="1"/>
      <c r="AY58" s="125"/>
      <c r="AZ58" s="125"/>
      <c r="BA58" s="125"/>
      <c r="BB58" s="125"/>
      <c r="BC58" s="125"/>
      <c r="BD58" s="125"/>
      <c r="BE58" s="125"/>
      <c r="BF58" s="125"/>
      <c r="BG58" s="125"/>
      <c r="BH58" s="125"/>
      <c r="BI58" s="7"/>
      <c r="BJ58" s="6"/>
      <c r="BK58" s="408"/>
      <c r="BL58" s="1"/>
      <c r="BM58" s="1"/>
      <c r="BN58" s="1"/>
      <c r="BO58" s="1"/>
      <c r="BP58" s="125"/>
      <c r="BQ58" s="125"/>
      <c r="BR58" s="125"/>
      <c r="BS58" s="125"/>
      <c r="BT58" s="125"/>
      <c r="BU58" s="125"/>
      <c r="BV58" s="125"/>
      <c r="BW58" s="125"/>
      <c r="BX58" s="125"/>
      <c r="BY58" s="125"/>
    </row>
    <row r="59" spans="1:77" ht="15.75" customHeight="1">
      <c r="A59" s="326" t="str">
        <f>IF(OR(H58&gt;1,I58&gt;1,J58&gt;1,K58&gt;1,L58&gt;1,M58&gt;1,N58&gt;1,O58&gt;1,P58&gt;1,Q58&gt;1,R58&gt;1,S58&gt;1,T58&gt;1,U58&gt;1,V58&gt;1,W58&gt;1),"ERROR - Solo Una calificación por Participante","")</f>
        <v/>
      </c>
      <c r="B59" s="278"/>
      <c r="C59" s="278"/>
      <c r="D59" s="278"/>
      <c r="E59" s="278"/>
      <c r="F59" s="278"/>
      <c r="G59" s="319" t="s">
        <v>311</v>
      </c>
      <c r="H59" s="183"/>
      <c r="I59" s="183"/>
      <c r="J59" s="183"/>
      <c r="K59" s="183"/>
      <c r="L59" s="183"/>
      <c r="M59" s="183"/>
      <c r="N59" s="250"/>
      <c r="O59" s="320" t="str">
        <f>IF(AA53="","",IF(V59&gt;0.8,5,IF(V59&gt;0.6,4,IF(V59&gt;0.4,3,IF(V59&gt;0.2,2,1)))))</f>
        <v/>
      </c>
      <c r="P59" s="247"/>
      <c r="Q59" s="321"/>
      <c r="R59" s="322" t="e">
        <f ca="1">_xludf.IFNA(VLOOKUP(O59,A53:B57,2,1),"")</f>
        <v>#NAME?</v>
      </c>
      <c r="S59" s="247"/>
      <c r="T59" s="247"/>
      <c r="U59" s="321"/>
      <c r="V59" s="323" t="str">
        <f>IFERROR(AA53,"")</f>
        <v/>
      </c>
      <c r="W59" s="247"/>
      <c r="X59" s="324"/>
      <c r="Y59" s="6"/>
      <c r="Z59" s="6"/>
      <c r="AA59" s="6"/>
      <c r="AB59" s="73" t="e">
        <f ca="1">CONCATENATE(O59," - ",R59)</f>
        <v>#NAME?</v>
      </c>
      <c r="AC59" s="6"/>
      <c r="AD59" s="6"/>
      <c r="AE59" s="6"/>
      <c r="AF59" s="6"/>
      <c r="AG59" s="6"/>
      <c r="AH59" s="6"/>
      <c r="AI59" s="6"/>
      <c r="AJ59" s="6"/>
      <c r="AK59" s="6"/>
      <c r="AL59" s="6"/>
      <c r="AM59" s="6"/>
      <c r="AN59" s="6"/>
      <c r="AO59" s="1"/>
      <c r="AP59" s="37"/>
      <c r="AQ59" s="1"/>
      <c r="AR59" s="408"/>
      <c r="AS59" s="410">
        <v>4</v>
      </c>
      <c r="AT59" s="430" t="str">
        <f>IF(O59=4,"X","")</f>
        <v/>
      </c>
      <c r="AU59" s="404" t="s">
        <v>309</v>
      </c>
      <c r="AV59" s="202"/>
      <c r="AW59" s="405">
        <f>IF(AT59="X",V59,0)</f>
        <v>0</v>
      </c>
      <c r="AX59" s="6"/>
      <c r="AY59" s="431"/>
      <c r="AZ59" s="423" t="str">
        <f>IF(AND(AT59="X",AY51="X"),AW59*AZ54,"")</f>
        <v/>
      </c>
      <c r="BA59" s="426"/>
      <c r="BB59" s="426" t="str">
        <f>IF(AND(AT59="X",BA51="X"),AW59*BB54,"")</f>
        <v/>
      </c>
      <c r="BC59" s="427"/>
      <c r="BD59" s="429" t="str">
        <f>IF(AND(AT59="X",BC51="X"),AW59*BD54,"")</f>
        <v/>
      </c>
      <c r="BE59" s="432"/>
      <c r="BF59" s="432" t="str">
        <f>IF(AND(AT59="X",BE51="X"),AW59*BF54,"")</f>
        <v/>
      </c>
      <c r="BG59" s="433"/>
      <c r="BH59" s="425" t="str">
        <f>IF(AND(AT59="X",BG51="X"),AW59*BH54,"")</f>
        <v/>
      </c>
      <c r="BI59" s="7"/>
      <c r="BJ59" s="6"/>
      <c r="BK59" s="408"/>
      <c r="BL59" s="410">
        <v>4</v>
      </c>
      <c r="BM59" s="430" t="str">
        <f>IF(F108=4,"X","")</f>
        <v/>
      </c>
      <c r="BN59" s="422">
        <f>IF(BM59="X",J108,0)</f>
        <v>0</v>
      </c>
      <c r="BO59" s="6"/>
      <c r="BP59" s="431"/>
      <c r="BQ59" s="423" t="str">
        <f>IF(AND(BM59="X",BP51="X"),BN59*BQ54,"")</f>
        <v/>
      </c>
      <c r="BR59" s="426"/>
      <c r="BS59" s="426" t="str">
        <f>IF(AND(BM59="X",BR51="X"),BN59*BS54,"")</f>
        <v/>
      </c>
      <c r="BT59" s="427"/>
      <c r="BU59" s="429" t="str">
        <f>IF(AND(BM59="X",BT51="X"),BN59*BU54,"")</f>
        <v/>
      </c>
      <c r="BV59" s="432"/>
      <c r="BW59" s="432" t="str">
        <f>IF(AND(BM59="X",BV51="X"),BN59*BW54,"")</f>
        <v/>
      </c>
      <c r="BX59" s="433"/>
      <c r="BY59" s="425" t="str">
        <f>IF(AND(BM59="X",BX51="X"),BN59*BY54,"")</f>
        <v/>
      </c>
    </row>
    <row r="60" spans="1:77" ht="12.75" customHeight="1">
      <c r="A60" s="53"/>
      <c r="B60" s="70"/>
      <c r="C60" s="70"/>
      <c r="D60" s="70"/>
      <c r="E60" s="70"/>
      <c r="F60" s="70"/>
      <c r="G60" s="70"/>
      <c r="H60" s="70"/>
      <c r="I60" s="70"/>
      <c r="J60" s="70"/>
      <c r="K60" s="70"/>
      <c r="L60" s="6"/>
      <c r="M60" s="6"/>
      <c r="N60" s="6"/>
      <c r="O60" s="6"/>
      <c r="P60" s="6"/>
      <c r="Q60" s="6"/>
      <c r="R60" s="6"/>
      <c r="S60" s="6"/>
      <c r="T60" s="6"/>
      <c r="U60" s="6"/>
      <c r="V60" s="6"/>
      <c r="W60" s="6"/>
      <c r="X60" s="6"/>
      <c r="Y60" s="6"/>
      <c r="Z60" s="6"/>
      <c r="AA60" s="6"/>
      <c r="AB60" s="6"/>
      <c r="AC60" s="6"/>
      <c r="AD60" s="6"/>
      <c r="AE60" s="6"/>
      <c r="AF60" s="6"/>
      <c r="AG60" s="6"/>
      <c r="AH60" s="6"/>
      <c r="AI60" s="6"/>
      <c r="AJ60" s="6"/>
      <c r="AK60" s="6"/>
      <c r="AL60" s="6"/>
      <c r="AM60" s="6"/>
      <c r="AN60" s="6"/>
      <c r="AO60" s="1"/>
      <c r="AP60" s="37"/>
      <c r="AQ60" s="1"/>
      <c r="AR60" s="408"/>
      <c r="AS60" s="411"/>
      <c r="AT60" s="193"/>
      <c r="AU60" s="227"/>
      <c r="AV60" s="187"/>
      <c r="AW60" s="193"/>
      <c r="AX60" s="6"/>
      <c r="AY60" s="428"/>
      <c r="AZ60" s="411"/>
      <c r="BA60" s="409"/>
      <c r="BB60" s="409"/>
      <c r="BC60" s="428"/>
      <c r="BD60" s="411"/>
      <c r="BE60" s="409"/>
      <c r="BF60" s="409"/>
      <c r="BG60" s="428"/>
      <c r="BH60" s="411"/>
      <c r="BI60" s="7"/>
      <c r="BJ60" s="7"/>
      <c r="BK60" s="408"/>
      <c r="BL60" s="411"/>
      <c r="BM60" s="193"/>
      <c r="BN60" s="193"/>
      <c r="BO60" s="6"/>
      <c r="BP60" s="428"/>
      <c r="BQ60" s="411"/>
      <c r="BR60" s="409"/>
      <c r="BS60" s="409"/>
      <c r="BT60" s="428"/>
      <c r="BU60" s="411"/>
      <c r="BV60" s="409"/>
      <c r="BW60" s="409"/>
      <c r="BX60" s="428"/>
      <c r="BY60" s="411"/>
    </row>
    <row r="61" spans="1:77" ht="12.75" customHeight="1">
      <c r="A61" s="325" t="s">
        <v>84</v>
      </c>
      <c r="B61" s="186"/>
      <c r="C61" s="186"/>
      <c r="D61" s="186"/>
      <c r="E61" s="186"/>
      <c r="F61" s="186"/>
      <c r="G61" s="186"/>
      <c r="H61" s="186"/>
      <c r="I61" s="186"/>
      <c r="J61" s="186"/>
      <c r="K61" s="186"/>
      <c r="L61" s="186"/>
      <c r="M61" s="186"/>
      <c r="N61" s="186"/>
      <c r="O61" s="186"/>
      <c r="P61" s="186"/>
      <c r="Q61" s="186"/>
      <c r="R61" s="186"/>
      <c r="S61" s="186"/>
      <c r="T61" s="186"/>
      <c r="U61" s="186"/>
      <c r="V61" s="186"/>
      <c r="W61" s="186"/>
      <c r="X61" s="186"/>
      <c r="Y61" s="186"/>
      <c r="Z61" s="186"/>
      <c r="AA61" s="186"/>
      <c r="AB61" s="6"/>
      <c r="AC61" s="6"/>
      <c r="AD61" s="6"/>
      <c r="AE61" s="6"/>
      <c r="AF61" s="6"/>
      <c r="AG61" s="6"/>
      <c r="AH61" s="6"/>
      <c r="AI61" s="6"/>
      <c r="AJ61" s="6"/>
      <c r="AK61" s="6"/>
      <c r="AL61" s="6"/>
      <c r="AM61" s="6"/>
      <c r="AN61" s="6"/>
      <c r="AO61" s="1"/>
      <c r="AP61" s="37"/>
      <c r="AQ61" s="1"/>
      <c r="AR61" s="408"/>
      <c r="AS61" s="410">
        <v>3</v>
      </c>
      <c r="AT61" s="412" t="str">
        <f>IF(O59=3,"X","")</f>
        <v/>
      </c>
      <c r="AU61" s="404" t="s">
        <v>308</v>
      </c>
      <c r="AV61" s="202"/>
      <c r="AW61" s="405">
        <f>IF(AT61="X",V59,0)</f>
        <v>0</v>
      </c>
      <c r="AX61" s="6"/>
      <c r="AY61" s="418"/>
      <c r="AZ61" s="398" t="str">
        <f>IF(AND(AT61="X",AY51="X"),AW61*AZ54,"")</f>
        <v/>
      </c>
      <c r="BA61" s="419"/>
      <c r="BB61" s="419" t="str">
        <f>IF(AND(AT61="X",BA51="X"),AW61*BB54,"")</f>
        <v/>
      </c>
      <c r="BC61" s="396"/>
      <c r="BD61" s="398" t="str">
        <f>IF(AND(AT61="X",BC51="X"),AW61*BD54,"")</f>
        <v/>
      </c>
      <c r="BE61" s="400"/>
      <c r="BF61" s="400" t="str">
        <f>IF(AND(AT61="X",BE51="X"),AW61*BF54,"")</f>
        <v/>
      </c>
      <c r="BG61" s="402"/>
      <c r="BH61" s="403" t="str">
        <f>IF(AND(AT61="X",BG51="X"),AW61*BH54,"")</f>
        <v/>
      </c>
      <c r="BI61" s="6"/>
      <c r="BJ61" s="6"/>
      <c r="BK61" s="408"/>
      <c r="BL61" s="410">
        <v>3</v>
      </c>
      <c r="BM61" s="412" t="str">
        <f>IF(F108=3,"X","")</f>
        <v/>
      </c>
      <c r="BN61" s="422">
        <f>IF(BM61="X",J108,0)</f>
        <v>0</v>
      </c>
      <c r="BO61" s="6"/>
      <c r="BP61" s="418"/>
      <c r="BQ61" s="398" t="str">
        <f>IF(AND(BM61="X",BP51="X"),BN61*BQ54,"")</f>
        <v/>
      </c>
      <c r="BR61" s="419"/>
      <c r="BS61" s="419" t="str">
        <f>IF(AND(BM61="X",BR51="X"),BN61*BS54,"")</f>
        <v/>
      </c>
      <c r="BT61" s="396"/>
      <c r="BU61" s="398" t="str">
        <f>IF(AND(BM61="X",BT51="X"),BN61*BU54,"")</f>
        <v/>
      </c>
      <c r="BV61" s="400"/>
      <c r="BW61" s="400" t="str">
        <f>IF(AND(BM61="X",BV51="X"),BN61*BW54,"")</f>
        <v/>
      </c>
      <c r="BX61" s="402"/>
      <c r="BY61" s="403" t="str">
        <f>IF(AND(BM61="X",BX51="X"),BN61*BY54,"")</f>
        <v/>
      </c>
    </row>
    <row r="62" spans="1:77" ht="12.75" customHeight="1">
      <c r="A62" s="327" t="s">
        <v>143</v>
      </c>
      <c r="B62" s="199"/>
      <c r="C62" s="328" t="s">
        <v>190</v>
      </c>
      <c r="D62" s="259"/>
      <c r="E62" s="259"/>
      <c r="F62" s="199"/>
      <c r="G62" s="99" t="s">
        <v>285</v>
      </c>
      <c r="H62" s="100" t="s">
        <v>286</v>
      </c>
      <c r="I62" s="100" t="s">
        <v>287</v>
      </c>
      <c r="J62" s="100" t="s">
        <v>288</v>
      </c>
      <c r="K62" s="100" t="s">
        <v>289</v>
      </c>
      <c r="L62" s="100" t="s">
        <v>290</v>
      </c>
      <c r="M62" s="100" t="s">
        <v>291</v>
      </c>
      <c r="N62" s="100" t="s">
        <v>292</v>
      </c>
      <c r="O62" s="100" t="s">
        <v>293</v>
      </c>
      <c r="P62" s="100" t="s">
        <v>294</v>
      </c>
      <c r="Q62" s="100" t="s">
        <v>295</v>
      </c>
      <c r="R62" s="100" t="s">
        <v>296</v>
      </c>
      <c r="S62" s="100" t="s">
        <v>297</v>
      </c>
      <c r="T62" s="100" t="s">
        <v>298</v>
      </c>
      <c r="U62" s="100" t="s">
        <v>299</v>
      </c>
      <c r="V62" s="100" t="s">
        <v>300</v>
      </c>
      <c r="W62" s="100" t="s">
        <v>301</v>
      </c>
      <c r="X62" s="100" t="s">
        <v>302</v>
      </c>
      <c r="Y62" s="100" t="s">
        <v>303</v>
      </c>
      <c r="Z62" s="317" t="s">
        <v>304</v>
      </c>
      <c r="AA62" s="260"/>
      <c r="AB62" s="6"/>
      <c r="AC62" s="6"/>
      <c r="AD62" s="6"/>
      <c r="AE62" s="7"/>
      <c r="AF62" s="7"/>
      <c r="AG62" s="7"/>
      <c r="AH62" s="7"/>
      <c r="AI62" s="7"/>
      <c r="AJ62" s="7"/>
      <c r="AK62" s="7"/>
      <c r="AL62" s="7"/>
      <c r="AM62" s="7"/>
      <c r="AN62" s="7"/>
      <c r="AO62" s="37"/>
      <c r="AP62" s="37"/>
      <c r="AQ62" s="37"/>
      <c r="AR62" s="408"/>
      <c r="AS62" s="411"/>
      <c r="AT62" s="193"/>
      <c r="AU62" s="227"/>
      <c r="AV62" s="187"/>
      <c r="AW62" s="193"/>
      <c r="AX62" s="6"/>
      <c r="AY62" s="397"/>
      <c r="AZ62" s="399"/>
      <c r="BA62" s="401"/>
      <c r="BB62" s="401"/>
      <c r="BC62" s="397"/>
      <c r="BD62" s="399"/>
      <c r="BE62" s="401"/>
      <c r="BF62" s="401"/>
      <c r="BG62" s="397"/>
      <c r="BH62" s="399"/>
      <c r="BI62" s="7"/>
      <c r="BJ62" s="7"/>
      <c r="BK62" s="408"/>
      <c r="BL62" s="411"/>
      <c r="BM62" s="193"/>
      <c r="BN62" s="193"/>
      <c r="BO62" s="6"/>
      <c r="BP62" s="397"/>
      <c r="BQ62" s="399"/>
      <c r="BR62" s="401"/>
      <c r="BS62" s="401"/>
      <c r="BT62" s="397"/>
      <c r="BU62" s="399"/>
      <c r="BV62" s="401"/>
      <c r="BW62" s="401"/>
      <c r="BX62" s="397"/>
      <c r="BY62" s="399"/>
    </row>
    <row r="63" spans="1:77" ht="12.75" customHeight="1">
      <c r="A63" s="101">
        <v>1</v>
      </c>
      <c r="B63" s="102" t="s">
        <v>312</v>
      </c>
      <c r="C63" s="329" t="s">
        <v>313</v>
      </c>
      <c r="D63" s="330"/>
      <c r="E63" s="330"/>
      <c r="F63" s="331"/>
      <c r="G63" s="103">
        <v>0.2</v>
      </c>
      <c r="H63" s="104"/>
      <c r="I63" s="104"/>
      <c r="J63" s="104"/>
      <c r="K63" s="104"/>
      <c r="L63" s="104"/>
      <c r="M63" s="104"/>
      <c r="N63" s="104"/>
      <c r="O63" s="104"/>
      <c r="P63" s="104"/>
      <c r="Q63" s="104"/>
      <c r="R63" s="104"/>
      <c r="S63" s="104"/>
      <c r="T63" s="104"/>
      <c r="U63" s="104"/>
      <c r="V63" s="104"/>
      <c r="W63" s="104"/>
      <c r="X63" s="104"/>
      <c r="Y63" s="104"/>
      <c r="Z63" s="105">
        <f t="shared" ref="Z63:Z67" si="7">COUNTA(H63:Y63)*G63</f>
        <v>0</v>
      </c>
      <c r="AA63" s="314" t="str">
        <f>IFERROR(SUM(Z63:Z67)/COUNTA(H63:W67),"")</f>
        <v/>
      </c>
      <c r="AB63" s="6"/>
      <c r="AC63" s="6"/>
      <c r="AD63" s="6"/>
      <c r="AE63" s="6"/>
      <c r="AF63" s="6"/>
      <c r="AG63" s="6"/>
      <c r="AH63" s="6"/>
      <c r="AI63" s="6"/>
      <c r="AJ63" s="6"/>
      <c r="AK63" s="6"/>
      <c r="AL63" s="6"/>
      <c r="AM63" s="6"/>
      <c r="AN63" s="6"/>
      <c r="AO63" s="1"/>
      <c r="AP63" s="37"/>
      <c r="AQ63" s="1"/>
      <c r="AR63" s="408"/>
      <c r="AS63" s="410">
        <v>2</v>
      </c>
      <c r="AT63" s="412" t="str">
        <f>IF(O59=2,"X","")</f>
        <v/>
      </c>
      <c r="AU63" s="404" t="s">
        <v>307</v>
      </c>
      <c r="AV63" s="202"/>
      <c r="AW63" s="405">
        <f>IF(AT63="X",V59,0)</f>
        <v>0</v>
      </c>
      <c r="AX63" s="6"/>
      <c r="AY63" s="413"/>
      <c r="AZ63" s="414" t="str">
        <f>IF(AND(AT63="X",AY51="X"),AW63*AZ54,"")</f>
        <v/>
      </c>
      <c r="BA63" s="396"/>
      <c r="BB63" s="398" t="str">
        <f>IF(AND(AT63="X",BA51="X"),AW63*BB54,"")</f>
        <v/>
      </c>
      <c r="BC63" s="396"/>
      <c r="BD63" s="398" t="str">
        <f>IF(AND(AT63="X",BC51="X"),AW63*BD54,"")</f>
        <v/>
      </c>
      <c r="BE63" s="421"/>
      <c r="BF63" s="424" t="str">
        <f>IF(AND(AT63="X",BE51="X"),AW63*BF54,"")</f>
        <v/>
      </c>
      <c r="BG63" s="402"/>
      <c r="BH63" s="403" t="str">
        <f>IF(AND(AT63="X",BG51="X"),AW63*BH54,"")</f>
        <v/>
      </c>
      <c r="BI63" s="6"/>
      <c r="BJ63" s="6"/>
      <c r="BK63" s="408"/>
      <c r="BL63" s="410">
        <v>2</v>
      </c>
      <c r="BM63" s="412" t="str">
        <f>IF(F108=2,"X","")</f>
        <v/>
      </c>
      <c r="BN63" s="422">
        <f>IF(BM63="X",J108,0)</f>
        <v>0</v>
      </c>
      <c r="BO63" s="6"/>
      <c r="BP63" s="413"/>
      <c r="BQ63" s="414" t="str">
        <f>IF(AND(BM63="X",BP51="X"),BN63*BQ54,"")</f>
        <v/>
      </c>
      <c r="BR63" s="396"/>
      <c r="BS63" s="398" t="str">
        <f>IF(AND(BM63="X",BR51="X"),BN63*BS54,"")</f>
        <v/>
      </c>
      <c r="BT63" s="396"/>
      <c r="BU63" s="398" t="str">
        <f>IF(AND(BM63="X",BT51="X"),BN63*BU54,"")</f>
        <v/>
      </c>
      <c r="BV63" s="421"/>
      <c r="BW63" s="424" t="str">
        <f>IF(AND(BM63="X",BV51="X"),BN63*BW54,"")</f>
        <v/>
      </c>
      <c r="BX63" s="402"/>
      <c r="BY63" s="403" t="str">
        <f>IF(AND(BM63="X",BX51="X"),BN63*BY54,"")</f>
        <v/>
      </c>
    </row>
    <row r="64" spans="1:77" ht="12.75" customHeight="1">
      <c r="A64" s="101">
        <v>2</v>
      </c>
      <c r="B64" s="106" t="s">
        <v>314</v>
      </c>
      <c r="C64" s="332"/>
      <c r="D64" s="217"/>
      <c r="E64" s="217"/>
      <c r="F64" s="333"/>
      <c r="G64" s="103">
        <v>0.4</v>
      </c>
      <c r="H64" s="104"/>
      <c r="I64" s="104"/>
      <c r="J64" s="104"/>
      <c r="K64" s="104"/>
      <c r="L64" s="104"/>
      <c r="M64" s="104"/>
      <c r="N64" s="104"/>
      <c r="O64" s="104"/>
      <c r="P64" s="104"/>
      <c r="Q64" s="104"/>
      <c r="R64" s="104"/>
      <c r="S64" s="104"/>
      <c r="T64" s="104"/>
      <c r="U64" s="104"/>
      <c r="V64" s="104"/>
      <c r="W64" s="104"/>
      <c r="X64" s="104"/>
      <c r="Y64" s="104"/>
      <c r="Z64" s="105">
        <f t="shared" si="7"/>
        <v>0</v>
      </c>
      <c r="AA64" s="315"/>
      <c r="AB64" s="6"/>
      <c r="AC64" s="6"/>
      <c r="AD64" s="6"/>
      <c r="AE64" s="6"/>
      <c r="AF64" s="6"/>
      <c r="AG64" s="6"/>
      <c r="AH64" s="6"/>
      <c r="AI64" s="6"/>
      <c r="AJ64" s="6"/>
      <c r="AK64" s="6"/>
      <c r="AL64" s="6"/>
      <c r="AM64" s="6"/>
      <c r="AN64" s="6"/>
      <c r="AO64" s="1"/>
      <c r="AP64" s="37"/>
      <c r="AQ64" s="1"/>
      <c r="AR64" s="408"/>
      <c r="AS64" s="411"/>
      <c r="AT64" s="193"/>
      <c r="AU64" s="227"/>
      <c r="AV64" s="187"/>
      <c r="AW64" s="193"/>
      <c r="AX64" s="6"/>
      <c r="AY64" s="397"/>
      <c r="AZ64" s="399"/>
      <c r="BA64" s="397"/>
      <c r="BB64" s="399"/>
      <c r="BC64" s="397"/>
      <c r="BD64" s="399"/>
      <c r="BE64" s="397"/>
      <c r="BF64" s="399"/>
      <c r="BG64" s="397"/>
      <c r="BH64" s="399"/>
      <c r="BI64" s="6"/>
      <c r="BJ64" s="126" t="s">
        <v>315</v>
      </c>
      <c r="BK64" s="408"/>
      <c r="BL64" s="411"/>
      <c r="BM64" s="193"/>
      <c r="BN64" s="193"/>
      <c r="BO64" s="6"/>
      <c r="BP64" s="397"/>
      <c r="BQ64" s="399"/>
      <c r="BR64" s="397"/>
      <c r="BS64" s="399"/>
      <c r="BT64" s="397"/>
      <c r="BU64" s="399"/>
      <c r="BV64" s="397"/>
      <c r="BW64" s="399"/>
      <c r="BX64" s="397"/>
      <c r="BY64" s="399"/>
    </row>
    <row r="65" spans="1:77" ht="12.75" customHeight="1">
      <c r="A65" s="101">
        <v>3</v>
      </c>
      <c r="B65" s="111" t="s">
        <v>151</v>
      </c>
      <c r="C65" s="332"/>
      <c r="D65" s="217"/>
      <c r="E65" s="217"/>
      <c r="F65" s="333"/>
      <c r="G65" s="103">
        <v>0.6</v>
      </c>
      <c r="H65" s="104"/>
      <c r="I65" s="104"/>
      <c r="J65" s="104"/>
      <c r="K65" s="104"/>
      <c r="L65" s="104"/>
      <c r="M65" s="104"/>
      <c r="N65" s="104"/>
      <c r="O65" s="104"/>
      <c r="P65" s="104"/>
      <c r="Q65" s="104"/>
      <c r="R65" s="104"/>
      <c r="S65" s="104"/>
      <c r="T65" s="104"/>
      <c r="U65" s="104"/>
      <c r="V65" s="104"/>
      <c r="W65" s="104"/>
      <c r="X65" s="104"/>
      <c r="Y65" s="104"/>
      <c r="Z65" s="105">
        <f t="shared" si="7"/>
        <v>0</v>
      </c>
      <c r="AA65" s="315"/>
      <c r="AB65" s="6"/>
      <c r="AC65" s="6"/>
      <c r="AD65" s="6"/>
      <c r="AE65" s="6"/>
      <c r="AF65" s="6"/>
      <c r="AG65" s="6"/>
      <c r="AH65" s="6"/>
      <c r="AI65" s="6"/>
      <c r="AJ65" s="6"/>
      <c r="AK65" s="6"/>
      <c r="AL65" s="6"/>
      <c r="AM65" s="6"/>
      <c r="AN65" s="6"/>
      <c r="AO65" s="1"/>
      <c r="AP65" s="37"/>
      <c r="AQ65" s="1"/>
      <c r="AR65" s="408"/>
      <c r="AS65" s="410">
        <v>1</v>
      </c>
      <c r="AT65" s="412" t="str">
        <f>IF(O59=1,"X","")</f>
        <v/>
      </c>
      <c r="AU65" s="404" t="s">
        <v>306</v>
      </c>
      <c r="AV65" s="202"/>
      <c r="AW65" s="405">
        <f>IF(AT65="x",V59,0)</f>
        <v>0</v>
      </c>
      <c r="AX65" s="6"/>
      <c r="AY65" s="413"/>
      <c r="AZ65" s="414" t="str">
        <f>IF(AND(AT65="X",AY51="X"),AW65*AZ54,"")</f>
        <v/>
      </c>
      <c r="BA65" s="415"/>
      <c r="BB65" s="415" t="str">
        <f>IF(AND(AT65="X",BA51="X"),AW65*BB54,"")</f>
        <v/>
      </c>
      <c r="BC65" s="396"/>
      <c r="BD65" s="398" t="str">
        <f>IF(AND(AT65="X",BC51="X"),AW65*BD54,"")</f>
        <v/>
      </c>
      <c r="BE65" s="400"/>
      <c r="BF65" s="400" t="str">
        <f>IF(AND(AT65="X",BE51="X"),AW65*BF54,"")</f>
        <v/>
      </c>
      <c r="BG65" s="402"/>
      <c r="BH65" s="403" t="str">
        <f>IF(AND(AT65="X",BG51="X"),AW65*BH54,"")</f>
        <v/>
      </c>
      <c r="BI65" s="6"/>
      <c r="BJ65" s="6"/>
      <c r="BK65" s="408"/>
      <c r="BL65" s="410">
        <v>1</v>
      </c>
      <c r="BM65" s="412" t="str">
        <f>IF(F108=1,"X","")</f>
        <v/>
      </c>
      <c r="BN65" s="422">
        <f>IF(BM65="x",J108,0)</f>
        <v>0</v>
      </c>
      <c r="BO65" s="6"/>
      <c r="BP65" s="413"/>
      <c r="BQ65" s="414" t="str">
        <f>IF(AND(BM65="X",BP51="X"),BN65*BQ54,"")</f>
        <v/>
      </c>
      <c r="BR65" s="415"/>
      <c r="BS65" s="415" t="str">
        <f>IF(AND(BM65="X",BR51="X"),BN65*BS54,"")</f>
        <v/>
      </c>
      <c r="BT65" s="396"/>
      <c r="BU65" s="398" t="str">
        <f>IF(AND(BM65="X",BT51="X"),BN65*BU54,"")</f>
        <v/>
      </c>
      <c r="BV65" s="400"/>
      <c r="BW65" s="400" t="str">
        <f>IF(AND(BM65="X",BV51="X"),BN65*BW54,"")</f>
        <v/>
      </c>
      <c r="BX65" s="402"/>
      <c r="BY65" s="403" t="str">
        <f>IF(AND(BM65="X",BX51="X"),BN65*BY54,"")</f>
        <v/>
      </c>
    </row>
    <row r="66" spans="1:77" ht="12.75" customHeight="1">
      <c r="A66" s="101">
        <v>4</v>
      </c>
      <c r="B66" s="113" t="s">
        <v>316</v>
      </c>
      <c r="C66" s="332"/>
      <c r="D66" s="217"/>
      <c r="E66" s="217"/>
      <c r="F66" s="333"/>
      <c r="G66" s="103">
        <v>0.8</v>
      </c>
      <c r="H66" s="104"/>
      <c r="I66" s="104"/>
      <c r="J66" s="104"/>
      <c r="K66" s="104"/>
      <c r="L66" s="104"/>
      <c r="M66" s="104"/>
      <c r="N66" s="104"/>
      <c r="O66" s="104"/>
      <c r="P66" s="104"/>
      <c r="Q66" s="104"/>
      <c r="R66" s="104"/>
      <c r="S66" s="104"/>
      <c r="T66" s="104"/>
      <c r="U66" s="104"/>
      <c r="V66" s="104"/>
      <c r="W66" s="104"/>
      <c r="X66" s="104"/>
      <c r="Y66" s="104"/>
      <c r="Z66" s="105">
        <f t="shared" si="7"/>
        <v>0</v>
      </c>
      <c r="AA66" s="315"/>
      <c r="AB66" s="6"/>
      <c r="AC66" s="6"/>
      <c r="AD66" s="6"/>
      <c r="AE66" s="6"/>
      <c r="AF66" s="6"/>
      <c r="AG66" s="6"/>
      <c r="AH66" s="6"/>
      <c r="AI66" s="6"/>
      <c r="AJ66" s="6"/>
      <c r="AK66" s="6"/>
      <c r="AL66" s="6"/>
      <c r="AM66" s="6"/>
      <c r="AN66" s="6"/>
      <c r="AO66" s="1"/>
      <c r="AP66" s="37"/>
      <c r="AQ66" s="1"/>
      <c r="AR66" s="409"/>
      <c r="AS66" s="411"/>
      <c r="AT66" s="193"/>
      <c r="AU66" s="227"/>
      <c r="AV66" s="187"/>
      <c r="AW66" s="193"/>
      <c r="AX66" s="6"/>
      <c r="AY66" s="397"/>
      <c r="AZ66" s="399"/>
      <c r="BA66" s="401"/>
      <c r="BB66" s="401"/>
      <c r="BC66" s="397"/>
      <c r="BD66" s="399"/>
      <c r="BE66" s="401"/>
      <c r="BF66" s="401"/>
      <c r="BG66" s="397"/>
      <c r="BH66" s="399"/>
      <c r="BI66" s="6"/>
      <c r="BJ66" s="6"/>
      <c r="BK66" s="409"/>
      <c r="BL66" s="411"/>
      <c r="BM66" s="193"/>
      <c r="BN66" s="193"/>
      <c r="BO66" s="6"/>
      <c r="BP66" s="397"/>
      <c r="BQ66" s="399"/>
      <c r="BR66" s="401"/>
      <c r="BS66" s="401"/>
      <c r="BT66" s="397"/>
      <c r="BU66" s="399"/>
      <c r="BV66" s="401"/>
      <c r="BW66" s="401"/>
      <c r="BX66" s="397"/>
      <c r="BY66" s="399"/>
    </row>
    <row r="67" spans="1:77" ht="12.75" customHeight="1">
      <c r="A67" s="20">
        <v>5</v>
      </c>
      <c r="B67" s="114" t="s">
        <v>317</v>
      </c>
      <c r="C67" s="334"/>
      <c r="D67" s="186"/>
      <c r="E67" s="186"/>
      <c r="F67" s="219"/>
      <c r="G67" s="115">
        <v>1</v>
      </c>
      <c r="H67" s="116"/>
      <c r="I67" s="116"/>
      <c r="J67" s="116"/>
      <c r="K67" s="116"/>
      <c r="L67" s="116"/>
      <c r="M67" s="116"/>
      <c r="N67" s="116"/>
      <c r="O67" s="116"/>
      <c r="P67" s="116"/>
      <c r="Q67" s="116"/>
      <c r="R67" s="116"/>
      <c r="S67" s="116"/>
      <c r="T67" s="116"/>
      <c r="U67" s="116"/>
      <c r="V67" s="116"/>
      <c r="W67" s="116"/>
      <c r="X67" s="116"/>
      <c r="Y67" s="116"/>
      <c r="Z67" s="117">
        <f t="shared" si="7"/>
        <v>0</v>
      </c>
      <c r="AA67" s="316"/>
      <c r="AB67" s="6"/>
      <c r="AC67" s="6"/>
      <c r="AD67" s="6"/>
      <c r="AE67" s="6"/>
      <c r="AF67" s="6"/>
      <c r="AG67" s="6"/>
      <c r="AH67" s="6"/>
      <c r="AI67" s="6"/>
      <c r="AJ67" s="6"/>
      <c r="AK67" s="6"/>
      <c r="AL67" s="6"/>
      <c r="AM67" s="6"/>
      <c r="AN67" s="6"/>
      <c r="AO67" s="1"/>
      <c r="AP67" s="37"/>
      <c r="AQ67" s="1"/>
      <c r="AR67" s="1"/>
      <c r="AS67" s="6"/>
      <c r="AT67" s="6"/>
      <c r="AU67" s="6"/>
      <c r="AV67" s="6"/>
      <c r="AW67" s="6"/>
      <c r="AX67" s="6"/>
      <c r="AY67" s="6"/>
      <c r="AZ67" s="6"/>
      <c r="BA67" s="6"/>
      <c r="BB67" s="6"/>
      <c r="BC67" s="6"/>
      <c r="BD67" s="6"/>
      <c r="BE67" s="6"/>
      <c r="BF67" s="6"/>
      <c r="BG67" s="6"/>
      <c r="BH67" s="6"/>
      <c r="BI67" s="6"/>
      <c r="BJ67" s="6"/>
      <c r="BK67" s="1"/>
      <c r="BL67" s="6"/>
      <c r="BM67" s="6"/>
      <c r="BN67" s="6"/>
      <c r="BO67" s="6"/>
      <c r="BP67" s="6"/>
      <c r="BQ67" s="6"/>
      <c r="BR67" s="6"/>
      <c r="BS67" s="6"/>
      <c r="BT67" s="6"/>
      <c r="BU67" s="6"/>
      <c r="BV67" s="6"/>
      <c r="BW67" s="6"/>
      <c r="BX67" s="6"/>
      <c r="BY67" s="6"/>
    </row>
    <row r="68" spans="1:77" ht="13.5" hidden="1" customHeight="1">
      <c r="A68" s="47"/>
      <c r="B68" s="127"/>
      <c r="C68" s="128"/>
      <c r="D68" s="128"/>
      <c r="E68" s="128"/>
      <c r="F68" s="121"/>
      <c r="G68" s="127"/>
      <c r="H68" s="121">
        <f t="shared" ref="H68:W68" si="8">COUNTA(H63:H67)</f>
        <v>0</v>
      </c>
      <c r="I68" s="121">
        <f t="shared" si="8"/>
        <v>0</v>
      </c>
      <c r="J68" s="121">
        <f t="shared" si="8"/>
        <v>0</v>
      </c>
      <c r="K68" s="121">
        <f t="shared" si="8"/>
        <v>0</v>
      </c>
      <c r="L68" s="121">
        <f t="shared" si="8"/>
        <v>0</v>
      </c>
      <c r="M68" s="121">
        <f t="shared" si="8"/>
        <v>0</v>
      </c>
      <c r="N68" s="121">
        <f t="shared" si="8"/>
        <v>0</v>
      </c>
      <c r="O68" s="121">
        <f t="shared" si="8"/>
        <v>0</v>
      </c>
      <c r="P68" s="121">
        <f t="shared" si="8"/>
        <v>0</v>
      </c>
      <c r="Q68" s="121">
        <f t="shared" si="8"/>
        <v>0</v>
      </c>
      <c r="R68" s="121">
        <f t="shared" si="8"/>
        <v>0</v>
      </c>
      <c r="S68" s="121">
        <f t="shared" si="8"/>
        <v>0</v>
      </c>
      <c r="T68" s="121">
        <f t="shared" si="8"/>
        <v>0</v>
      </c>
      <c r="U68" s="121">
        <f t="shared" si="8"/>
        <v>0</v>
      </c>
      <c r="V68" s="121">
        <f t="shared" si="8"/>
        <v>0</v>
      </c>
      <c r="W68" s="121">
        <f t="shared" si="8"/>
        <v>0</v>
      </c>
      <c r="X68" s="129"/>
      <c r="Y68" s="6"/>
      <c r="Z68" s="6"/>
      <c r="AA68" s="6"/>
      <c r="AB68" s="6"/>
      <c r="AC68" s="6"/>
      <c r="AD68" s="6"/>
      <c r="AE68" s="6"/>
      <c r="AF68" s="6"/>
      <c r="AG68" s="6"/>
      <c r="AH68" s="6"/>
      <c r="AI68" s="6"/>
      <c r="AJ68" s="6"/>
      <c r="AK68" s="6"/>
      <c r="AL68" s="6"/>
      <c r="AM68" s="6"/>
      <c r="AN68" s="6"/>
      <c r="AO68" s="1"/>
      <c r="AP68" s="37"/>
      <c r="AQ68" s="1"/>
      <c r="AR68" s="1"/>
      <c r="AS68" s="1"/>
      <c r="AT68" s="1"/>
      <c r="AU68" s="1"/>
      <c r="AV68" s="1"/>
      <c r="AW68" s="1"/>
      <c r="AX68" s="1"/>
      <c r="AY68" s="1"/>
      <c r="AZ68" s="1"/>
      <c r="BA68" s="1"/>
      <c r="BB68" s="1"/>
      <c r="BC68" s="1"/>
      <c r="BD68" s="1"/>
      <c r="BE68" s="1"/>
      <c r="BF68" s="1"/>
      <c r="BG68" s="1"/>
      <c r="BH68" s="1"/>
      <c r="BI68" s="6"/>
      <c r="BJ68" s="6"/>
      <c r="BK68" s="1"/>
      <c r="BL68" s="1"/>
      <c r="BM68" s="1"/>
      <c r="BN68" s="1"/>
      <c r="BO68" s="1"/>
      <c r="BP68" s="1"/>
      <c r="BQ68" s="1"/>
      <c r="BR68" s="1"/>
      <c r="BS68" s="1"/>
      <c r="BT68" s="1"/>
      <c r="BU68" s="1"/>
      <c r="BV68" s="1"/>
      <c r="BW68" s="1"/>
      <c r="BX68" s="1"/>
      <c r="BY68" s="1"/>
    </row>
    <row r="69" spans="1:77" ht="15.75" customHeight="1">
      <c r="A69" s="296" t="str">
        <f>IF(OR(H68&gt;1,I68&gt;1,J68&gt;1,K68&gt;1,L68&gt;1,M68&gt;1,N68&gt;1,O68&gt;1,P68&gt;1,Q68&gt;1,R68&gt;1,S68&gt;1,T68&gt;1,U68&gt;1,V68&gt;1,W68&gt;1),"ERROR - Solo Una calificación por Participante","")</f>
        <v/>
      </c>
      <c r="B69" s="217"/>
      <c r="C69" s="217"/>
      <c r="D69" s="217"/>
      <c r="E69" s="217"/>
      <c r="F69" s="217"/>
      <c r="G69" s="297" t="s">
        <v>318</v>
      </c>
      <c r="H69" s="183"/>
      <c r="I69" s="183"/>
      <c r="J69" s="183"/>
      <c r="K69" s="183"/>
      <c r="L69" s="183"/>
      <c r="M69" s="183"/>
      <c r="N69" s="250"/>
      <c r="O69" s="298" t="str">
        <f>IF(AA63="","",IF(V69&gt;0.8,5,IF(V69&gt;0.6,4,IF(V69&gt;0.4,3,IF(V69&gt;0.2,2,1)))))</f>
        <v/>
      </c>
      <c r="P69" s="237"/>
      <c r="Q69" s="299"/>
      <c r="R69" s="307" t="e">
        <f ca="1">_xludf.IFNA(VLOOKUP(O69,A63:B67,2,1),"")</f>
        <v>#NAME?</v>
      </c>
      <c r="S69" s="237"/>
      <c r="T69" s="237"/>
      <c r="U69" s="299"/>
      <c r="V69" s="308" t="str">
        <f>IFERROR(AA63,"")</f>
        <v/>
      </c>
      <c r="W69" s="237"/>
      <c r="X69" s="239"/>
      <c r="Y69" s="6"/>
      <c r="Z69" s="6"/>
      <c r="AA69" s="6"/>
      <c r="AB69" s="73" t="e">
        <f ca="1">CONCATENATE(O69," - ",R69)</f>
        <v>#NAME?</v>
      </c>
      <c r="AC69" s="6"/>
      <c r="AD69" s="6"/>
      <c r="AE69" s="6"/>
      <c r="AF69" s="6"/>
      <c r="AG69" s="6"/>
      <c r="AH69" s="6"/>
      <c r="AI69" s="6"/>
      <c r="AJ69" s="6"/>
      <c r="AK69" s="6"/>
      <c r="AL69" s="6"/>
      <c r="AM69" s="6"/>
      <c r="AN69" s="6"/>
      <c r="AO69" s="1"/>
      <c r="AP69" s="37"/>
      <c r="AQ69" s="1"/>
      <c r="AR69" s="6"/>
      <c r="AS69" s="6"/>
      <c r="AT69" s="6"/>
      <c r="AU69" s="6"/>
      <c r="AV69" s="6"/>
      <c r="AW69" s="6"/>
      <c r="AX69" s="6"/>
      <c r="AY69" s="6"/>
      <c r="AZ69" s="6"/>
      <c r="BA69" s="309" t="s">
        <v>101</v>
      </c>
      <c r="BB69" s="184"/>
      <c r="BC69" s="310" t="s">
        <v>96</v>
      </c>
      <c r="BD69" s="184"/>
      <c r="BE69" s="311" t="s">
        <v>92</v>
      </c>
      <c r="BF69" s="184"/>
      <c r="BG69" s="312" t="s">
        <v>93</v>
      </c>
      <c r="BH69" s="184"/>
      <c r="BI69" s="6"/>
      <c r="BJ69" s="6"/>
      <c r="BK69" s="6"/>
      <c r="BL69" s="6"/>
      <c r="BM69" s="6"/>
      <c r="BN69" s="6"/>
      <c r="BO69" s="6"/>
      <c r="BP69" s="6"/>
      <c r="BQ69" s="6"/>
      <c r="BR69" s="309" t="s">
        <v>101</v>
      </c>
      <c r="BS69" s="184"/>
      <c r="BT69" s="420" t="s">
        <v>96</v>
      </c>
      <c r="BU69" s="184"/>
      <c r="BV69" s="311" t="s">
        <v>92</v>
      </c>
      <c r="BW69" s="184"/>
      <c r="BX69" s="312" t="s">
        <v>93</v>
      </c>
      <c r="BY69" s="184"/>
    </row>
    <row r="70" spans="1:77" ht="5.25" customHeight="1">
      <c r="A70" s="130"/>
      <c r="B70" s="131"/>
      <c r="C70" s="131"/>
      <c r="D70" s="131"/>
      <c r="E70" s="131"/>
      <c r="F70" s="131"/>
      <c r="G70" s="132"/>
      <c r="H70" s="132"/>
      <c r="I70" s="132"/>
      <c r="J70" s="132"/>
      <c r="K70" s="132"/>
      <c r="L70" s="132"/>
      <c r="M70" s="132"/>
      <c r="N70" s="132"/>
      <c r="O70" s="133"/>
      <c r="P70" s="133"/>
      <c r="Q70" s="133"/>
      <c r="R70" s="134"/>
      <c r="S70" s="134"/>
      <c r="T70" s="134"/>
      <c r="U70" s="134"/>
      <c r="V70" s="135"/>
      <c r="W70" s="135"/>
      <c r="X70" s="135"/>
      <c r="Y70" s="6"/>
      <c r="Z70" s="6"/>
      <c r="AA70" s="6"/>
      <c r="AB70" s="6"/>
      <c r="AC70" s="6"/>
      <c r="AD70" s="6"/>
      <c r="AE70" s="6"/>
      <c r="AF70" s="6"/>
      <c r="AG70" s="6"/>
      <c r="AH70" s="6"/>
      <c r="AI70" s="6"/>
      <c r="AJ70" s="6"/>
      <c r="AK70" s="6"/>
      <c r="AL70" s="6"/>
      <c r="AM70" s="6"/>
      <c r="AN70" s="6"/>
      <c r="AO70" s="1"/>
      <c r="AP70" s="37"/>
      <c r="AQ70" s="1"/>
      <c r="AR70" s="6"/>
      <c r="AS70" s="6"/>
      <c r="AT70" s="6"/>
      <c r="AU70" s="6"/>
      <c r="AV70" s="6"/>
      <c r="AW70" s="6"/>
      <c r="AX70" s="6"/>
      <c r="AY70" s="6"/>
      <c r="AZ70" s="6"/>
      <c r="BA70" s="302" t="s">
        <v>319</v>
      </c>
      <c r="BB70" s="278"/>
      <c r="BC70" s="278"/>
      <c r="BD70" s="278"/>
      <c r="BE70" s="278"/>
      <c r="BF70" s="278"/>
      <c r="BG70" s="278"/>
      <c r="BH70" s="303"/>
      <c r="BI70" s="6"/>
      <c r="BJ70" s="6"/>
      <c r="BK70" s="6"/>
      <c r="BL70" s="6"/>
      <c r="BM70" s="6"/>
      <c r="BN70" s="6"/>
      <c r="BO70" s="6"/>
      <c r="BP70" s="6"/>
      <c r="BQ70" s="6"/>
      <c r="BR70" s="302" t="s">
        <v>320</v>
      </c>
      <c r="BS70" s="278"/>
      <c r="BT70" s="278"/>
      <c r="BU70" s="278"/>
      <c r="BV70" s="278"/>
      <c r="BW70" s="278"/>
      <c r="BX70" s="278"/>
      <c r="BY70" s="303"/>
    </row>
    <row r="71" spans="1:77" ht="28.5" customHeight="1">
      <c r="A71" s="130"/>
      <c r="B71" s="1"/>
      <c r="C71" s="131"/>
      <c r="D71" s="37"/>
      <c r="E71" s="131"/>
      <c r="F71" s="131"/>
      <c r="G71" s="289" t="s">
        <v>321</v>
      </c>
      <c r="H71" s="232"/>
      <c r="I71" s="232"/>
      <c r="J71" s="232"/>
      <c r="K71" s="232"/>
      <c r="L71" s="232"/>
      <c r="M71" s="232"/>
      <c r="N71" s="290"/>
      <c r="O71" s="240" t="str">
        <f t="array" ref="O71">IFERROR(INDEX(ABN1157:ABR1161,MATCH(O59,ABI1157:ABI1161,0),MATCH(O69,ABN1153:ABR1153,0)),"")</f>
        <v/>
      </c>
      <c r="P71" s="232"/>
      <c r="Q71" s="232"/>
      <c r="R71" s="232"/>
      <c r="S71" s="232"/>
      <c r="T71" s="232"/>
      <c r="U71" s="231" t="e">
        <f>V59*V69</f>
        <v>#VALUE!</v>
      </c>
      <c r="V71" s="232"/>
      <c r="W71" s="232"/>
      <c r="X71" s="233"/>
      <c r="Y71" s="6"/>
      <c r="Z71" s="6"/>
      <c r="AA71" s="6"/>
      <c r="AB71" s="6"/>
      <c r="AC71" s="6"/>
      <c r="AD71" s="6"/>
      <c r="AE71" s="6"/>
      <c r="AF71" s="6"/>
      <c r="AG71" s="6"/>
      <c r="AH71" s="6"/>
      <c r="AI71" s="6"/>
      <c r="AJ71" s="6"/>
      <c r="AK71" s="6"/>
      <c r="AL71" s="6"/>
      <c r="AM71" s="6"/>
      <c r="AN71" s="6"/>
      <c r="AO71" s="1"/>
      <c r="AP71" s="37"/>
      <c r="AQ71" s="1"/>
      <c r="AR71" s="6"/>
      <c r="AS71" s="6"/>
      <c r="AT71" s="6"/>
      <c r="AU71" s="6"/>
      <c r="AV71" s="6"/>
      <c r="AW71" s="6"/>
      <c r="AX71" s="6"/>
      <c r="AY71" s="6"/>
      <c r="AZ71" s="6"/>
      <c r="BA71" s="304"/>
      <c r="BB71" s="305"/>
      <c r="BC71" s="305"/>
      <c r="BD71" s="305"/>
      <c r="BE71" s="305"/>
      <c r="BF71" s="305"/>
      <c r="BG71" s="305"/>
      <c r="BH71" s="306"/>
      <c r="BI71" s="6"/>
      <c r="BJ71" s="6"/>
      <c r="BK71" s="6"/>
      <c r="BL71" s="6"/>
      <c r="BM71" s="6"/>
      <c r="BN71" s="6"/>
      <c r="BO71" s="6"/>
      <c r="BP71" s="6"/>
      <c r="BQ71" s="6"/>
      <c r="BR71" s="304"/>
      <c r="BS71" s="305"/>
      <c r="BT71" s="305"/>
      <c r="BU71" s="305"/>
      <c r="BV71" s="305"/>
      <c r="BW71" s="305"/>
      <c r="BX71" s="305"/>
      <c r="BY71" s="306"/>
    </row>
    <row r="72" spans="1:77" ht="5.25" customHeight="1">
      <c r="A72" s="130"/>
      <c r="B72" s="131"/>
      <c r="C72" s="131"/>
      <c r="D72" s="131"/>
      <c r="E72" s="131"/>
      <c r="F72" s="131"/>
      <c r="G72" s="132"/>
      <c r="H72" s="132"/>
      <c r="I72" s="132"/>
      <c r="J72" s="132"/>
      <c r="K72" s="132"/>
      <c r="L72" s="132"/>
      <c r="M72" s="132"/>
      <c r="N72" s="132"/>
      <c r="O72" s="133"/>
      <c r="P72" s="133"/>
      <c r="Q72" s="133"/>
      <c r="R72" s="134"/>
      <c r="S72" s="134"/>
      <c r="T72" s="134"/>
      <c r="U72" s="134"/>
      <c r="V72" s="135"/>
      <c r="W72" s="135"/>
      <c r="X72" s="135"/>
      <c r="Y72" s="6"/>
      <c r="Z72" s="6"/>
      <c r="AA72" s="6"/>
      <c r="AB72" s="6"/>
      <c r="AC72" s="6"/>
      <c r="AD72" s="6"/>
      <c r="AE72" s="6"/>
      <c r="AF72" s="6"/>
      <c r="AG72" s="6"/>
      <c r="AH72" s="6"/>
      <c r="AI72" s="6"/>
      <c r="AJ72" s="6"/>
      <c r="AK72" s="6"/>
      <c r="AL72" s="6"/>
      <c r="AM72" s="6"/>
      <c r="AN72" s="6"/>
      <c r="AO72" s="1"/>
      <c r="AP72" s="37"/>
      <c r="AQ72" s="1"/>
      <c r="AR72" s="1"/>
      <c r="AS72" s="1"/>
      <c r="AT72" s="1"/>
      <c r="AU72" s="1"/>
      <c r="AV72" s="1"/>
      <c r="AW72" s="1"/>
      <c r="AX72" s="1"/>
      <c r="AY72" s="1"/>
      <c r="AZ72" s="1"/>
      <c r="BA72" s="1"/>
      <c r="BB72" s="1"/>
      <c r="BC72" s="1"/>
      <c r="BD72" s="1"/>
      <c r="BE72" s="1"/>
      <c r="BF72" s="1"/>
      <c r="BG72" s="1"/>
      <c r="BH72" s="1"/>
      <c r="BI72" s="1"/>
      <c r="BJ72" s="1"/>
      <c r="BK72" s="1"/>
      <c r="BL72" s="1"/>
      <c r="BM72" s="1"/>
      <c r="BN72" s="1"/>
      <c r="BO72" s="1"/>
      <c r="BP72" s="1"/>
      <c r="BQ72" s="1"/>
      <c r="BR72" s="1"/>
      <c r="BS72" s="1"/>
      <c r="BT72" s="1"/>
      <c r="BU72" s="1"/>
      <c r="BV72" s="1"/>
      <c r="BW72" s="1"/>
      <c r="BX72" s="1"/>
      <c r="BY72" s="1"/>
    </row>
    <row r="73" spans="1:77" ht="12.75" customHeight="1">
      <c r="A73" s="136"/>
      <c r="B73" s="300" t="s">
        <v>322</v>
      </c>
      <c r="C73" s="217"/>
      <c r="D73" s="217"/>
      <c r="E73" s="217"/>
      <c r="F73" s="217"/>
      <c r="G73" s="217"/>
      <c r="H73" s="217"/>
      <c r="I73" s="217"/>
      <c r="J73" s="217"/>
      <c r="K73" s="217"/>
      <c r="L73" s="217"/>
      <c r="M73" s="217"/>
      <c r="N73" s="217"/>
      <c r="O73" s="217"/>
      <c r="P73" s="217"/>
      <c r="Q73" s="217"/>
      <c r="R73" s="217"/>
      <c r="S73" s="217"/>
      <c r="T73" s="217"/>
      <c r="U73" s="217"/>
      <c r="V73" s="217"/>
      <c r="W73" s="217"/>
      <c r="X73" s="217"/>
      <c r="Y73" s="217"/>
      <c r="Z73" s="217"/>
      <c r="AA73" s="217"/>
      <c r="AB73" s="6"/>
      <c r="AC73" s="6"/>
      <c r="AD73" s="6"/>
      <c r="AE73" s="6"/>
      <c r="AF73" s="6"/>
      <c r="AG73" s="6"/>
      <c r="AH73" s="6"/>
      <c r="AI73" s="6"/>
      <c r="AJ73" s="6"/>
      <c r="AK73" s="6"/>
      <c r="AL73" s="6"/>
      <c r="AM73" s="6"/>
      <c r="AN73" s="6"/>
      <c r="AO73" s="1"/>
      <c r="AP73" s="37"/>
      <c r="AQ73" s="1"/>
      <c r="AR73" s="1"/>
      <c r="AS73" s="1"/>
      <c r="AT73" s="1"/>
      <c r="AU73" s="1"/>
      <c r="AV73" s="1"/>
      <c r="AW73" s="1"/>
      <c r="AX73" s="1"/>
      <c r="AY73" s="1"/>
      <c r="AZ73" s="1"/>
      <c r="BA73" s="1"/>
      <c r="BB73" s="1"/>
      <c r="BC73" s="1"/>
      <c r="BD73" s="1"/>
      <c r="BE73" s="1"/>
      <c r="BF73" s="1"/>
      <c r="BG73" s="1"/>
      <c r="BH73" s="1"/>
      <c r="BI73" s="1"/>
      <c r="BJ73" s="1"/>
      <c r="BK73" s="1"/>
      <c r="BL73" s="1"/>
      <c r="BM73" s="1"/>
      <c r="BN73" s="1"/>
      <c r="BO73" s="1"/>
      <c r="BP73" s="1"/>
      <c r="BQ73" s="1"/>
      <c r="BR73" s="1"/>
      <c r="BS73" s="1"/>
      <c r="BT73" s="1"/>
      <c r="BU73" s="1"/>
      <c r="BV73" s="1"/>
      <c r="BW73" s="1"/>
      <c r="BX73" s="1"/>
      <c r="BY73" s="1"/>
    </row>
    <row r="74" spans="1:77" ht="12.75" customHeight="1">
      <c r="A74" s="136"/>
      <c r="B74" s="186"/>
      <c r="C74" s="186"/>
      <c r="D74" s="186"/>
      <c r="E74" s="186"/>
      <c r="F74" s="186"/>
      <c r="G74" s="186"/>
      <c r="H74" s="186"/>
      <c r="I74" s="186"/>
      <c r="J74" s="186"/>
      <c r="K74" s="186"/>
      <c r="L74" s="186"/>
      <c r="M74" s="186"/>
      <c r="N74" s="186"/>
      <c r="O74" s="186"/>
      <c r="P74" s="186"/>
      <c r="Q74" s="186"/>
      <c r="R74" s="186"/>
      <c r="S74" s="186"/>
      <c r="T74" s="186"/>
      <c r="U74" s="186"/>
      <c r="V74" s="186"/>
      <c r="W74" s="186"/>
      <c r="X74" s="186"/>
      <c r="Y74" s="186"/>
      <c r="Z74" s="186"/>
      <c r="AA74" s="186"/>
      <c r="AB74" s="6"/>
      <c r="AC74" s="6"/>
      <c r="AD74" s="6"/>
      <c r="AE74" s="6"/>
      <c r="AF74" s="6"/>
      <c r="AG74" s="6"/>
      <c r="AH74" s="6"/>
      <c r="AI74" s="6"/>
      <c r="AJ74" s="6"/>
      <c r="AK74" s="6"/>
      <c r="AL74" s="6"/>
      <c r="AM74" s="6"/>
      <c r="AN74" s="6"/>
      <c r="AO74" s="1"/>
      <c r="AP74" s="37"/>
      <c r="AQ74" s="1"/>
      <c r="AR74" s="1"/>
      <c r="AS74" s="1"/>
      <c r="AT74" s="1"/>
      <c r="AU74" s="1"/>
      <c r="AV74" s="1"/>
      <c r="AW74" s="1"/>
      <c r="AX74" s="1"/>
      <c r="AY74" s="1"/>
      <c r="AZ74" s="1"/>
      <c r="BA74" s="1"/>
      <c r="BB74" s="1"/>
      <c r="BC74" s="1"/>
      <c r="BD74" s="1"/>
      <c r="BE74" s="1"/>
      <c r="BF74" s="1"/>
      <c r="BG74" s="1"/>
      <c r="BH74" s="1"/>
      <c r="BI74" s="37"/>
      <c r="BJ74" s="37"/>
      <c r="BK74" s="37"/>
      <c r="BL74" s="37"/>
      <c r="BM74" s="37"/>
      <c r="BN74" s="37"/>
      <c r="BO74" s="37"/>
      <c r="BP74" s="37"/>
      <c r="BQ74" s="37"/>
      <c r="BR74" s="1"/>
      <c r="BS74" s="1"/>
      <c r="BT74" s="1"/>
      <c r="BU74" s="1"/>
      <c r="BV74" s="1"/>
      <c r="BW74" s="1"/>
      <c r="BX74" s="1"/>
      <c r="BY74" s="1"/>
    </row>
    <row r="75" spans="1:77" ht="12.75" customHeight="1">
      <c r="A75" s="35"/>
      <c r="B75" s="301" t="s">
        <v>323</v>
      </c>
      <c r="C75" s="183"/>
      <c r="D75" s="183"/>
      <c r="E75" s="183"/>
      <c r="F75" s="183"/>
      <c r="G75" s="183"/>
      <c r="H75" s="183"/>
      <c r="I75" s="183"/>
      <c r="J75" s="183"/>
      <c r="K75" s="183"/>
      <c r="L75" s="183"/>
      <c r="M75" s="183"/>
      <c r="N75" s="183"/>
      <c r="O75" s="183"/>
      <c r="P75" s="183"/>
      <c r="Q75" s="183"/>
      <c r="R75" s="183"/>
      <c r="S75" s="183"/>
      <c r="T75" s="183"/>
      <c r="U75" s="183"/>
      <c r="V75" s="183"/>
      <c r="W75" s="183"/>
      <c r="X75" s="183"/>
      <c r="Y75" s="183"/>
      <c r="Z75" s="183"/>
      <c r="AA75" s="184"/>
      <c r="AB75" s="6"/>
      <c r="AC75" s="6"/>
      <c r="AD75" s="6"/>
      <c r="AE75" s="6"/>
      <c r="AF75" s="6"/>
      <c r="AG75" s="6"/>
      <c r="AH75" s="6"/>
      <c r="AI75" s="6"/>
      <c r="AJ75" s="6"/>
      <c r="AK75" s="6"/>
      <c r="AL75" s="6"/>
      <c r="AM75" s="6"/>
      <c r="AN75" s="6"/>
      <c r="AO75" s="1"/>
      <c r="AP75" s="37"/>
      <c r="AQ75" s="1"/>
      <c r="AR75" s="137"/>
      <c r="AS75" s="138"/>
      <c r="AT75" s="139"/>
      <c r="AU75" s="139"/>
      <c r="AV75" s="139"/>
      <c r="AW75" s="140"/>
      <c r="AX75" s="1"/>
      <c r="AY75" s="1"/>
      <c r="AZ75" s="1"/>
      <c r="BA75" s="1"/>
      <c r="BB75" s="1"/>
      <c r="BC75" s="1"/>
      <c r="BD75" s="1"/>
      <c r="BE75" s="1"/>
      <c r="BF75" s="1"/>
      <c r="BG75" s="1"/>
      <c r="BH75" s="1"/>
      <c r="BI75" s="1"/>
      <c r="BJ75" s="1"/>
      <c r="BK75" s="137"/>
      <c r="BL75" s="138"/>
      <c r="BM75" s="139"/>
      <c r="BN75" s="140"/>
      <c r="BO75" s="1"/>
      <c r="BP75" s="1"/>
      <c r="BQ75" s="1"/>
      <c r="BR75" s="1"/>
      <c r="BS75" s="1"/>
      <c r="BT75" s="1"/>
      <c r="BU75" s="1"/>
      <c r="BV75" s="1"/>
      <c r="BW75" s="1"/>
      <c r="BX75" s="1"/>
      <c r="BY75" s="1"/>
    </row>
    <row r="76" spans="1:77" ht="39.75" customHeight="1">
      <c r="A76" s="36" t="s">
        <v>216</v>
      </c>
      <c r="B76" s="229" t="s">
        <v>324</v>
      </c>
      <c r="C76" s="183"/>
      <c r="D76" s="184"/>
      <c r="E76" s="141" t="s">
        <v>43</v>
      </c>
      <c r="F76" s="229" t="s">
        <v>64</v>
      </c>
      <c r="G76" s="183"/>
      <c r="H76" s="184"/>
      <c r="I76" s="229" t="s">
        <v>65</v>
      </c>
      <c r="J76" s="183"/>
      <c r="K76" s="183"/>
      <c r="L76" s="183"/>
      <c r="M76" s="184"/>
      <c r="N76" s="229" t="s">
        <v>66</v>
      </c>
      <c r="O76" s="184"/>
      <c r="P76" s="229" t="s">
        <v>67</v>
      </c>
      <c r="Q76" s="184"/>
      <c r="R76" s="229" t="s">
        <v>68</v>
      </c>
      <c r="S76" s="183"/>
      <c r="T76" s="229" t="s">
        <v>69</v>
      </c>
      <c r="U76" s="184"/>
      <c r="V76" s="229" t="s">
        <v>325</v>
      </c>
      <c r="W76" s="183"/>
      <c r="X76" s="184"/>
      <c r="Y76" s="229" t="s">
        <v>326</v>
      </c>
      <c r="Z76" s="183"/>
      <c r="AA76" s="184"/>
      <c r="AB76" s="142" t="s">
        <v>327</v>
      </c>
      <c r="AC76" s="142" t="s">
        <v>328</v>
      </c>
      <c r="AD76" s="142" t="s">
        <v>329</v>
      </c>
      <c r="AE76" s="64" t="s">
        <v>330</v>
      </c>
      <c r="AF76" s="64" t="s">
        <v>331</v>
      </c>
      <c r="AG76" s="64" t="s">
        <v>332</v>
      </c>
      <c r="AH76" s="64" t="s">
        <v>333</v>
      </c>
      <c r="AI76" s="64" t="s">
        <v>334</v>
      </c>
      <c r="AJ76" s="64" t="s">
        <v>335</v>
      </c>
      <c r="AK76" s="64" t="s">
        <v>68</v>
      </c>
      <c r="AL76" s="64" t="s">
        <v>336</v>
      </c>
      <c r="AM76" s="6"/>
      <c r="AN76" s="6"/>
      <c r="AO76" s="1"/>
      <c r="AP76" s="72" t="s">
        <v>337</v>
      </c>
      <c r="AQ76" s="143"/>
      <c r="AR76" s="1"/>
      <c r="AS76" s="1"/>
      <c r="AT76" s="1"/>
      <c r="AU76" s="1"/>
      <c r="AV76" s="1"/>
      <c r="AW76" s="1"/>
      <c r="AX76" s="1"/>
      <c r="AY76" s="1"/>
      <c r="AZ76" s="1"/>
      <c r="BA76" s="1"/>
      <c r="BB76" s="1"/>
      <c r="BC76" s="1"/>
      <c r="BD76" s="1"/>
      <c r="BE76" s="1"/>
      <c r="BF76" s="1"/>
      <c r="BG76" s="1"/>
      <c r="BH76" s="1"/>
      <c r="BI76" s="1"/>
      <c r="BJ76" s="1"/>
      <c r="BK76" s="1"/>
      <c r="BL76" s="1"/>
      <c r="BM76" s="1"/>
      <c r="BN76" s="1"/>
      <c r="BO76" s="1"/>
      <c r="BP76" s="1"/>
      <c r="BQ76" s="1"/>
      <c r="BR76" s="1"/>
      <c r="BS76" s="1"/>
      <c r="BT76" s="1"/>
      <c r="BU76" s="1"/>
      <c r="BV76" s="1"/>
      <c r="BW76" s="1"/>
      <c r="BX76" s="1"/>
      <c r="BY76" s="1"/>
    </row>
    <row r="77" spans="1:77" ht="60.75" customHeight="1">
      <c r="A77" s="144">
        <v>1</v>
      </c>
      <c r="B77" s="253"/>
      <c r="C77" s="183"/>
      <c r="D77" s="184"/>
      <c r="E77" s="31"/>
      <c r="F77" s="234"/>
      <c r="G77" s="183"/>
      <c r="H77" s="184"/>
      <c r="I77" s="230"/>
      <c r="J77" s="183"/>
      <c r="K77" s="183"/>
      <c r="L77" s="183"/>
      <c r="M77" s="184"/>
      <c r="N77" s="234"/>
      <c r="O77" s="184"/>
      <c r="P77" s="234"/>
      <c r="Q77" s="184"/>
      <c r="R77" s="234"/>
      <c r="S77" s="184"/>
      <c r="T77" s="234"/>
      <c r="U77" s="184"/>
      <c r="V77" s="145">
        <f t="shared" ref="V77:V106" si="9">IF(W77&gt;0.8,5,IF(W77&gt;0.6,4,IF(W77&gt;0.4,3,IF(W77&gt;0.2,2,1))))</f>
        <v>5</v>
      </c>
      <c r="W77" s="235" t="str">
        <f>IF(OR(T77="Ambos",T77="Probabilidad"),V59-(V59*AD77),V59)</f>
        <v/>
      </c>
      <c r="X77" s="184"/>
      <c r="Y77" s="145">
        <f t="shared" ref="Y77:Y106" si="10">IF(Z77&gt;0.8,5,IF(Z77&gt;0.6,4,IF(Z77&gt;0.4,3,IF(Z77&gt;0.2,2,1))))</f>
        <v>5</v>
      </c>
      <c r="Z77" s="235" t="str">
        <f>IF(OR(T77="Ambos",T77="Impacto"),V69-(V69*AD77),V69)</f>
        <v/>
      </c>
      <c r="AA77" s="184"/>
      <c r="AB77" s="146">
        <f t="shared" ref="AB77:AB106" si="11">IF(R77="",0,IF(P77="Automático",0.25,IF(P77="Manual",0.15,0)))</f>
        <v>0</v>
      </c>
      <c r="AC77" s="146">
        <f t="shared" ref="AC77:AC106" si="12">IF(P77="",0,IF(R77="Preventivo",0.25,IF(R77="Detectivo",0.15,IF(R77="Correctivo",0.1,0))))</f>
        <v>0</v>
      </c>
      <c r="AD77" s="146">
        <f t="shared" ref="AD77:AD106" si="13">IF(OR(P77=0,R77=0),0,AB77+AC77)</f>
        <v>0</v>
      </c>
      <c r="AE77" s="74" t="str">
        <f>CONCATENATE(A77," ",B77," 
",A78," ",B78," 
",A79," ",B79," 
",A80," ",B80," 
",A81," ",B81," 
",A82," ",B82," 
",A83," ",B83," 
",A84," ",B84," 
",A85," ",B85," 
",A86," ",B86," 
",A87," ",B87," 
",A88," ",B88," 
",A89," ",B89," 
",A90," ",B90," 
",A91," ",B91," 
",A92," ",B92," 
",A93," ",B93," 
",A94," ",B94," 
",A95," ",B95," 
",A96," ",B96," 
",A97," ",B97," 
",A98," ",B98," 
",A99," ",B99," 
",A100," ",B100," 
",A101," ",B101," 
",A102," ",B102," 
",A103," ",B103," 
",A104," ",B104," 
",A105," ",B105," 
",A106," ",B106,)</f>
        <v xml:space="preserve">1  
 </v>
      </c>
      <c r="AF77" s="74" t="str">
        <f>CONCATENATE(A77," ",E77," 
",A78," ",E78," 
",A79," ",E79," 
",A80," ",E80," 
",A81," ",E81," 
",A82," ",E82," 
",A83," ",E83," 
",A84," ",E84," 
",A85," ",E85," 
",A86," ",E86," 
",A87," ",E87," 
",A88," ",E88," 
",A89," ",E89," 
",A90," ",E90," 
",A91," ",E91," 
",A92," ",E92," 
",A93," ",E93," 
",A94," ",E94," 
",A95," ",E95," 
",A96," ",E96," 
",A97," ",E97," 
",A98," ",E98," 
",A99," ",E99," 
",A100," ",E100," 
",A101," ",E101," 
",A102," ",E102," 
",A103," ",E103," 
",A104," ",E104," 
",A105," ",E105," 
",A106," ",E106,)</f>
        <v xml:space="preserve">1  
 </v>
      </c>
      <c r="AG77" s="74" t="str">
        <f>CONCATENATE(A77," ",F77," 
",A78," ",F78," 
",A79," ",F79," 
",A80," ",F80," 
",A81," ",F81," 
",A82," ",F82," 
",A83," ",F83," 
",A84," ",F84," 
",A85," ",F85," 
",A86," ",F86," 
",A87," ",F87," 
",A88," ",F88," 
",A89," ",F89," 
",A90," ",F90," 
",A91," ",F91," 
",A92," ",F92," 
",A93," ",F93," 
",A94," ",F94," 
",A95," ",F95," 
",A96," ",F96," 
",A97," ",F97," 
",A98," ",F98," 
",A99," ",F99," 
",A100," ",F100," 
",A101," ",F101," 
",A102," ",F102," 
",A103," ",F103," 
",A104," ",F104," 
",A105," ",F105," 
",A106," ",F106,)</f>
        <v xml:space="preserve">1  
 </v>
      </c>
      <c r="AH77" s="74" t="str">
        <f>CONCATENATE(A77," ",I77," 
",A78," ",I78," 
",A79," ",I79," 
",A80," ",I80," 
",A81," ",I81," 
",A82," ",I82," 
",A83," ",I83," 
",A84," ",I84," 
",A85," ",I85," 
",A86," ",I86," 
",A87," ",I87," 
",A88," ",I88," 
",A89," ",I89," 
",A90," ",I90," 
",A91," ",I91," 
",A92," ",I92," 
",A93," ",I93," 
",A94," ",I94," 
",A95," ",I95," 
",A96," ",I96," 
",A97," ",I97," 
",A98," ",I98," 
",A99," ",I99," 
",A100," ",I100," 
",A101," ",I101," 
",A102," ",I102," 
",A103," ",I103," 
",A104," ",I104," 
",A105," ",I105," 
",A106," ",I106,)</f>
        <v xml:space="preserve">1  
 </v>
      </c>
      <c r="AI77" s="74" t="str">
        <f>CONCATENATE(A77," ",N77," 
",A78," ",N78," 
",A79," ",N79," 
",A80," ",N80," 
",A81," ",N81," 
",A82," ",N82," 
",A83," ",N83," 
",A84," ",N84," 
",A85," ",N85," 
",A86," ",N86," 
",A87," ",N87," 
",A88," ",N88," 
",A89," ",N89," 
",A90," ",N90," 
",A91," ",N91," 
",A92," ",N92," 
",A93," ",N93," 
",A94," ",N94," 
",A95," ",N95," 
",A96," ",N96," 
",A97," ",N97," 
",A98," ",N98," 
",A99," ",N99," 
",A100," ",N100," 
",A101," ",N101," 
",A102," ",N102," 
",A103," ",N103," 
",A104," ",N104," 
",A105," ",N105," 
",A106," ",N106,)</f>
        <v xml:space="preserve">1  
 </v>
      </c>
      <c r="AJ77" s="74" t="str">
        <f>CONCATENATE(A77," ",P77," 
",A78," ",P78," 
",A79," ",P79," 
",A80," ",P80," 
",A81," ",P81," 
",A82," ",P82," 
",A83," ",P83," 
",A84," ",P84," 
",A85," ",P85," 
",A86," ",P86," 
",A87," ",P87," 
",A88," ",P88," 
",A89," ",P89," 
",A90," ",P90," 
",A91," ",P91," 
",A92," ",P92," 
",A93," ",P93," 
",A94," ",P94," 
",A95," ",P95," 
",A96," ",P96," 
",A97," ",P97," 
",A98," ",P98," 
",A99," ",P99," 
",A100," ",P100," 
",A101," ",P101," 
",A102," ",P102," 
",A103," ",P103," 
",A104," ",P104," 
",A105," ",P105," 
",A106," ",P106,)</f>
        <v xml:space="preserve">1  
 </v>
      </c>
      <c r="AK77" s="74" t="str">
        <f>CONCATENATE(A77," ",R77," 
",A78," ",R78," 
",A79," ",R79," 
",A80," ",R80," 
",A81," ",R81," 
",A82," ",R82," 
",A83," ",R83," 
",A84," ",R84," 
",A85," ",R85," 
",A86," ",R86," 
",A87," ",R87," 
",A88," ",R88," 
",A89," ",R89," 
",A90," ",R90," 
",A91," ",R91," 
",A92," ",R92," 
",A93," ",R93," 
",A94," ",R94," 
",A95," ",R95," 
",A96," ",R96," 
",A97," ",R97," 
",A98," ",R98," 
",A99," ",R99," 
",A100," ",R100," 
",A101," ",R101," 
",A102," ",R102," 
",A103," ",R103," 
",A104," ",R104," 
",A105," ",R105," 
",A106," ",R106,)</f>
        <v xml:space="preserve">1  
 </v>
      </c>
      <c r="AL77" s="74" t="str">
        <f>CONCATENATE(A77," ",T77," 
",A78," ",T78," 
",A79," ",T79," 
",A80," ",T80," 
",A81," ",T81," 
",A82," ",T82," 
",A83," ",T83," 
",A84," ",T84," 
",A85," ",T85," 
",A86," ",T86," 
",A87," ",T87," 
",A88," ",T88," 
",A89," ",T89," 
",A90," ",T90," 
",A91," ",T91," 
",A92," ",T92," 
",A93," ",T93," 
",A94," ",T94," 
",A95," ",T95," 
",A96," ",T96," 
",A97," ",T97," 
",A98," ",T98," 
",A99," ",T99," 
",A100," ",T100," 
",A101," ",T101," 
",A102," ",T102," 
",A103," ",T103," 
",A104," ",T104," 
",A105," ",T105," 
",A106," ",T106,)</f>
        <v xml:space="preserve">1  
 </v>
      </c>
      <c r="AM77" s="147"/>
      <c r="AN77" s="147"/>
      <c r="AO77" s="148"/>
      <c r="AP77" s="71">
        <f t="shared" ref="AP77:AP96" si="14">A10</f>
        <v>1</v>
      </c>
      <c r="AQ77" s="72" t="str">
        <f t="shared" ref="AQ77:AQ96" si="15">IF(B10="","",B10)</f>
        <v/>
      </c>
      <c r="AR77" s="1"/>
      <c r="AS77" s="1"/>
      <c r="AT77" s="1"/>
      <c r="AU77" s="1"/>
      <c r="AV77" s="1"/>
      <c r="AW77" s="1"/>
      <c r="AX77" s="1"/>
      <c r="AY77" s="1"/>
      <c r="AZ77" s="1"/>
      <c r="BA77" s="1"/>
      <c r="BB77" s="1"/>
      <c r="BC77" s="1"/>
      <c r="BD77" s="1"/>
      <c r="BE77" s="1"/>
      <c r="BF77" s="1"/>
      <c r="BG77" s="1"/>
      <c r="BH77" s="1"/>
      <c r="BI77" s="1"/>
      <c r="BJ77" s="1"/>
      <c r="BK77" s="1"/>
      <c r="BL77" s="1"/>
      <c r="BM77" s="1"/>
      <c r="BN77" s="1"/>
      <c r="BO77" s="1"/>
      <c r="BP77" s="1"/>
      <c r="BQ77" s="1"/>
      <c r="BR77" s="1"/>
      <c r="BS77" s="1"/>
      <c r="BT77" s="1"/>
      <c r="BU77" s="1"/>
      <c r="BV77" s="1"/>
      <c r="BW77" s="1"/>
      <c r="BX77" s="1"/>
      <c r="BY77" s="1"/>
    </row>
    <row r="78" spans="1:77" ht="60.75" customHeight="1">
      <c r="A78" s="29" t="str">
        <f t="shared" ref="A78:A106" si="16">IF(B78="","",A77+1)</f>
        <v/>
      </c>
      <c r="B78" s="253"/>
      <c r="C78" s="183"/>
      <c r="D78" s="184"/>
      <c r="E78" s="31"/>
      <c r="F78" s="234"/>
      <c r="G78" s="183"/>
      <c r="H78" s="184"/>
      <c r="I78" s="230"/>
      <c r="J78" s="183"/>
      <c r="K78" s="183"/>
      <c r="L78" s="183"/>
      <c r="M78" s="184"/>
      <c r="N78" s="234"/>
      <c r="O78" s="184"/>
      <c r="P78" s="234"/>
      <c r="Q78" s="184"/>
      <c r="R78" s="234"/>
      <c r="S78" s="184"/>
      <c r="T78" s="234"/>
      <c r="U78" s="184"/>
      <c r="V78" s="145">
        <f t="shared" si="9"/>
        <v>5</v>
      </c>
      <c r="W78" s="235" t="str">
        <f t="shared" ref="W78:W106" si="17">IF(OR(T78="Ambos",T78="Probabilidad"),W77-(W77*AD78),W77)</f>
        <v/>
      </c>
      <c r="X78" s="184"/>
      <c r="Y78" s="145">
        <f t="shared" si="10"/>
        <v>5</v>
      </c>
      <c r="Z78" s="235" t="str">
        <f t="shared" ref="Z78:Z106" si="18">IF(OR(T78="Ambos",T78="Impacto"),Z77-(Z77*AD78),Z77)</f>
        <v/>
      </c>
      <c r="AA78" s="184"/>
      <c r="AB78" s="149">
        <f t="shared" si="11"/>
        <v>0</v>
      </c>
      <c r="AC78" s="149">
        <f t="shared" si="12"/>
        <v>0</v>
      </c>
      <c r="AD78" s="149">
        <f t="shared" si="13"/>
        <v>0</v>
      </c>
      <c r="AE78" s="74"/>
      <c r="AF78" s="74"/>
      <c r="AG78" s="74"/>
      <c r="AH78" s="74"/>
      <c r="AI78" s="74"/>
      <c r="AJ78" s="74"/>
      <c r="AK78" s="74"/>
      <c r="AL78" s="74"/>
      <c r="AM78" s="147"/>
      <c r="AN78" s="147"/>
      <c r="AO78" s="148"/>
      <c r="AP78" s="71" t="str">
        <f t="shared" si="14"/>
        <v/>
      </c>
      <c r="AQ78" s="72" t="str">
        <f t="shared" si="15"/>
        <v/>
      </c>
      <c r="AR78" s="1"/>
      <c r="AS78" s="1"/>
      <c r="AT78" s="1"/>
      <c r="AU78" s="1"/>
      <c r="AV78" s="1"/>
      <c r="AW78" s="1"/>
      <c r="AX78" s="1"/>
      <c r="AY78" s="1"/>
      <c r="AZ78" s="1"/>
      <c r="BA78" s="1"/>
      <c r="BB78" s="1"/>
      <c r="BC78" s="1"/>
      <c r="BD78" s="1"/>
      <c r="BE78" s="1"/>
      <c r="BF78" s="1"/>
      <c r="BG78" s="1"/>
      <c r="BH78" s="1"/>
      <c r="BI78" s="1"/>
      <c r="BJ78" s="1"/>
      <c r="BK78" s="1"/>
      <c r="BL78" s="1"/>
      <c r="BM78" s="1"/>
      <c r="BN78" s="1"/>
      <c r="BO78" s="1"/>
      <c r="BP78" s="1"/>
      <c r="BQ78" s="1"/>
      <c r="BR78" s="1"/>
      <c r="BS78" s="1"/>
      <c r="BT78" s="1"/>
      <c r="BU78" s="1"/>
      <c r="BV78" s="1"/>
      <c r="BW78" s="1"/>
      <c r="BX78" s="1"/>
      <c r="BY78" s="1"/>
    </row>
    <row r="79" spans="1:77" ht="60.75" customHeight="1">
      <c r="A79" s="29" t="str">
        <f t="shared" si="16"/>
        <v/>
      </c>
      <c r="B79" s="251"/>
      <c r="C79" s="183"/>
      <c r="D79" s="183"/>
      <c r="E79" s="31"/>
      <c r="F79" s="234"/>
      <c r="G79" s="183"/>
      <c r="H79" s="184"/>
      <c r="I79" s="230"/>
      <c r="J79" s="183"/>
      <c r="K79" s="183"/>
      <c r="L79" s="183"/>
      <c r="M79" s="184"/>
      <c r="N79" s="234"/>
      <c r="O79" s="184"/>
      <c r="P79" s="234"/>
      <c r="Q79" s="184"/>
      <c r="R79" s="234"/>
      <c r="S79" s="184"/>
      <c r="T79" s="234"/>
      <c r="U79" s="184"/>
      <c r="V79" s="145">
        <f t="shared" si="9"/>
        <v>5</v>
      </c>
      <c r="W79" s="235" t="str">
        <f t="shared" si="17"/>
        <v/>
      </c>
      <c r="X79" s="184"/>
      <c r="Y79" s="145">
        <f t="shared" si="10"/>
        <v>5</v>
      </c>
      <c r="Z79" s="235" t="str">
        <f t="shared" si="18"/>
        <v/>
      </c>
      <c r="AA79" s="184"/>
      <c r="AB79" s="149">
        <f t="shared" si="11"/>
        <v>0</v>
      </c>
      <c r="AC79" s="149">
        <f t="shared" si="12"/>
        <v>0</v>
      </c>
      <c r="AD79" s="149">
        <f t="shared" si="13"/>
        <v>0</v>
      </c>
      <c r="AE79" s="74"/>
      <c r="AF79" s="74"/>
      <c r="AG79" s="74"/>
      <c r="AH79" s="74"/>
      <c r="AI79" s="74"/>
      <c r="AJ79" s="74"/>
      <c r="AK79" s="74"/>
      <c r="AL79" s="74"/>
      <c r="AM79" s="147"/>
      <c r="AN79" s="147"/>
      <c r="AO79" s="148"/>
      <c r="AP79" s="71" t="str">
        <f t="shared" si="14"/>
        <v/>
      </c>
      <c r="AQ79" s="72" t="str">
        <f t="shared" si="15"/>
        <v/>
      </c>
      <c r="AR79" s="1"/>
      <c r="AS79" s="1"/>
      <c r="AT79" s="1"/>
      <c r="AU79" s="1"/>
      <c r="AV79" s="1"/>
      <c r="AW79" s="1"/>
      <c r="AX79" s="1"/>
      <c r="AY79" s="1"/>
      <c r="AZ79" s="47"/>
      <c r="BA79" s="47"/>
      <c r="BB79" s="47"/>
      <c r="BC79" s="47"/>
      <c r="BD79" s="150"/>
      <c r="BE79" s="1"/>
      <c r="BF79" s="1"/>
      <c r="BG79" s="1"/>
      <c r="BH79" s="1"/>
      <c r="BI79" s="1"/>
      <c r="BJ79" s="1"/>
      <c r="BK79" s="1"/>
      <c r="BL79" s="1"/>
      <c r="BM79" s="1"/>
      <c r="BN79" s="1"/>
      <c r="BO79" s="1"/>
      <c r="BP79" s="1"/>
      <c r="BQ79" s="47"/>
      <c r="BR79" s="47"/>
      <c r="BS79" s="47"/>
      <c r="BT79" s="47"/>
      <c r="BU79" s="150"/>
      <c r="BV79" s="1"/>
      <c r="BW79" s="1"/>
      <c r="BX79" s="1"/>
      <c r="BY79" s="1"/>
    </row>
    <row r="80" spans="1:77" ht="60.75" customHeight="1">
      <c r="A80" s="29" t="str">
        <f t="shared" si="16"/>
        <v/>
      </c>
      <c r="B80" s="440"/>
      <c r="C80" s="183"/>
      <c r="D80" s="183"/>
      <c r="E80" s="181"/>
      <c r="F80" s="440"/>
      <c r="G80" s="183"/>
      <c r="H80" s="184"/>
      <c r="I80" s="230"/>
      <c r="J80" s="183"/>
      <c r="K80" s="183"/>
      <c r="L80" s="183"/>
      <c r="M80" s="184"/>
      <c r="N80" s="234"/>
      <c r="O80" s="184"/>
      <c r="P80" s="234"/>
      <c r="Q80" s="184"/>
      <c r="R80" s="234"/>
      <c r="S80" s="184"/>
      <c r="T80" s="234"/>
      <c r="U80" s="184"/>
      <c r="V80" s="145">
        <f t="shared" si="9"/>
        <v>5</v>
      </c>
      <c r="W80" s="235" t="str">
        <f t="shared" si="17"/>
        <v/>
      </c>
      <c r="X80" s="184"/>
      <c r="Y80" s="145">
        <f t="shared" si="10"/>
        <v>5</v>
      </c>
      <c r="Z80" s="235" t="str">
        <f t="shared" si="18"/>
        <v/>
      </c>
      <c r="AA80" s="184"/>
      <c r="AB80" s="149">
        <f t="shared" si="11"/>
        <v>0</v>
      </c>
      <c r="AC80" s="149">
        <f t="shared" si="12"/>
        <v>0</v>
      </c>
      <c r="AD80" s="149">
        <f t="shared" si="13"/>
        <v>0</v>
      </c>
      <c r="AE80" s="74"/>
      <c r="AF80" s="74"/>
      <c r="AG80" s="74"/>
      <c r="AH80" s="74"/>
      <c r="AI80" s="74"/>
      <c r="AJ80" s="74"/>
      <c r="AK80" s="74"/>
      <c r="AL80" s="74"/>
      <c r="AM80" s="147"/>
      <c r="AN80" s="147"/>
      <c r="AO80" s="148"/>
      <c r="AP80" s="71" t="str">
        <f t="shared" si="14"/>
        <v/>
      </c>
      <c r="AQ80" s="72" t="str">
        <f t="shared" si="15"/>
        <v/>
      </c>
      <c r="AR80" s="1"/>
      <c r="AS80" s="1"/>
      <c r="AT80" s="1"/>
      <c r="AU80" s="1"/>
      <c r="AV80" s="1"/>
      <c r="AW80" s="1"/>
      <c r="AX80" s="1"/>
      <c r="AY80" s="1"/>
      <c r="AZ80" s="47"/>
      <c r="BA80" s="47"/>
      <c r="BB80" s="47"/>
      <c r="BC80" s="47"/>
      <c r="BD80" s="150"/>
      <c r="BE80" s="1"/>
      <c r="BF80" s="1"/>
      <c r="BG80" s="1"/>
      <c r="BH80" s="1"/>
      <c r="BI80" s="1"/>
      <c r="BJ80" s="1"/>
      <c r="BK80" s="1"/>
      <c r="BL80" s="1"/>
      <c r="BM80" s="1"/>
      <c r="BN80" s="1"/>
      <c r="BO80" s="1"/>
      <c r="BP80" s="1"/>
      <c r="BQ80" s="47"/>
      <c r="BR80" s="47"/>
      <c r="BS80" s="47"/>
      <c r="BT80" s="47"/>
      <c r="BU80" s="150"/>
      <c r="BV80" s="1"/>
      <c r="BW80" s="1"/>
      <c r="BX80" s="1"/>
      <c r="BY80" s="1"/>
    </row>
    <row r="81" spans="1:43" ht="60.75" customHeight="1">
      <c r="A81" s="29" t="str">
        <f t="shared" si="16"/>
        <v/>
      </c>
      <c r="B81" s="440"/>
      <c r="C81" s="183"/>
      <c r="D81" s="184"/>
      <c r="E81" s="181"/>
      <c r="F81" s="440"/>
      <c r="G81" s="183"/>
      <c r="H81" s="184"/>
      <c r="I81" s="230"/>
      <c r="J81" s="183"/>
      <c r="K81" s="183"/>
      <c r="L81" s="183"/>
      <c r="M81" s="184"/>
      <c r="N81" s="234"/>
      <c r="O81" s="184"/>
      <c r="P81" s="234"/>
      <c r="Q81" s="184"/>
      <c r="R81" s="234"/>
      <c r="S81" s="184"/>
      <c r="T81" s="234"/>
      <c r="U81" s="184"/>
      <c r="V81" s="145">
        <f t="shared" si="9"/>
        <v>5</v>
      </c>
      <c r="W81" s="235" t="str">
        <f t="shared" si="17"/>
        <v/>
      </c>
      <c r="X81" s="184"/>
      <c r="Y81" s="145">
        <f t="shared" si="10"/>
        <v>5</v>
      </c>
      <c r="Z81" s="235" t="str">
        <f t="shared" si="18"/>
        <v/>
      </c>
      <c r="AA81" s="184"/>
      <c r="AB81" s="149">
        <f t="shared" si="11"/>
        <v>0</v>
      </c>
      <c r="AC81" s="149">
        <f t="shared" si="12"/>
        <v>0</v>
      </c>
      <c r="AD81" s="149">
        <f t="shared" si="13"/>
        <v>0</v>
      </c>
      <c r="AE81" s="74"/>
      <c r="AF81" s="74"/>
      <c r="AG81" s="74"/>
      <c r="AH81" s="74"/>
      <c r="AI81" s="74"/>
      <c r="AJ81" s="74"/>
      <c r="AK81" s="74"/>
      <c r="AL81" s="74"/>
      <c r="AM81" s="147"/>
      <c r="AN81" s="147"/>
      <c r="AO81" s="148"/>
      <c r="AP81" s="71" t="str">
        <f t="shared" si="14"/>
        <v/>
      </c>
      <c r="AQ81" s="72" t="str">
        <f t="shared" si="15"/>
        <v/>
      </c>
    </row>
    <row r="82" spans="1:43" ht="10.5" customHeight="1">
      <c r="A82" s="29" t="str">
        <f t="shared" si="16"/>
        <v/>
      </c>
      <c r="B82" s="230"/>
      <c r="C82" s="183"/>
      <c r="D82" s="184"/>
      <c r="E82" s="151"/>
      <c r="F82" s="230"/>
      <c r="G82" s="183"/>
      <c r="H82" s="184"/>
      <c r="I82" s="230"/>
      <c r="J82" s="183"/>
      <c r="K82" s="183"/>
      <c r="L82" s="183"/>
      <c r="M82" s="184"/>
      <c r="N82" s="234"/>
      <c r="O82" s="184"/>
      <c r="P82" s="234"/>
      <c r="Q82" s="184"/>
      <c r="R82" s="234"/>
      <c r="S82" s="184"/>
      <c r="T82" s="234"/>
      <c r="U82" s="184"/>
      <c r="V82" s="145">
        <f t="shared" si="9"/>
        <v>5</v>
      </c>
      <c r="W82" s="235" t="str">
        <f t="shared" si="17"/>
        <v/>
      </c>
      <c r="X82" s="184"/>
      <c r="Y82" s="145">
        <f t="shared" si="10"/>
        <v>5</v>
      </c>
      <c r="Z82" s="235" t="str">
        <f t="shared" si="18"/>
        <v/>
      </c>
      <c r="AA82" s="184"/>
      <c r="AB82" s="149">
        <f t="shared" si="11"/>
        <v>0</v>
      </c>
      <c r="AC82" s="149">
        <f t="shared" si="12"/>
        <v>0</v>
      </c>
      <c r="AD82" s="149">
        <f t="shared" si="13"/>
        <v>0</v>
      </c>
      <c r="AE82" s="74"/>
      <c r="AF82" s="74"/>
      <c r="AG82" s="74"/>
      <c r="AH82" s="74"/>
      <c r="AI82" s="74"/>
      <c r="AJ82" s="74"/>
      <c r="AK82" s="74"/>
      <c r="AL82" s="74"/>
      <c r="AM82" s="147"/>
      <c r="AN82" s="147"/>
      <c r="AO82" s="148"/>
      <c r="AP82" s="71" t="str">
        <f t="shared" si="14"/>
        <v/>
      </c>
      <c r="AQ82" s="72" t="str">
        <f t="shared" si="15"/>
        <v/>
      </c>
    </row>
    <row r="83" spans="1:43" ht="10.5" customHeight="1">
      <c r="A83" s="29" t="str">
        <f t="shared" si="16"/>
        <v/>
      </c>
      <c r="B83" s="230"/>
      <c r="C83" s="183"/>
      <c r="D83" s="184"/>
      <c r="E83" s="151"/>
      <c r="F83" s="230"/>
      <c r="G83" s="183"/>
      <c r="H83" s="184"/>
      <c r="I83" s="230"/>
      <c r="J83" s="183"/>
      <c r="K83" s="183"/>
      <c r="L83" s="183"/>
      <c r="M83" s="184"/>
      <c r="N83" s="234"/>
      <c r="O83" s="184"/>
      <c r="P83" s="234"/>
      <c r="Q83" s="184"/>
      <c r="R83" s="234"/>
      <c r="S83" s="184"/>
      <c r="T83" s="234"/>
      <c r="U83" s="184"/>
      <c r="V83" s="145">
        <f t="shared" si="9"/>
        <v>5</v>
      </c>
      <c r="W83" s="235" t="str">
        <f t="shared" si="17"/>
        <v/>
      </c>
      <c r="X83" s="184"/>
      <c r="Y83" s="145">
        <f t="shared" si="10"/>
        <v>5</v>
      </c>
      <c r="Z83" s="235" t="str">
        <f t="shared" si="18"/>
        <v/>
      </c>
      <c r="AA83" s="184"/>
      <c r="AB83" s="149">
        <f t="shared" si="11"/>
        <v>0</v>
      </c>
      <c r="AC83" s="149">
        <f t="shared" si="12"/>
        <v>0</v>
      </c>
      <c r="AD83" s="149">
        <f t="shared" si="13"/>
        <v>0</v>
      </c>
      <c r="AE83" s="74"/>
      <c r="AF83" s="74"/>
      <c r="AG83" s="74"/>
      <c r="AH83" s="74"/>
      <c r="AI83" s="74"/>
      <c r="AJ83" s="74"/>
      <c r="AK83" s="74"/>
      <c r="AL83" s="74"/>
      <c r="AM83" s="147"/>
      <c r="AN83" s="147"/>
      <c r="AO83" s="148"/>
      <c r="AP83" s="71" t="str">
        <f t="shared" si="14"/>
        <v/>
      </c>
      <c r="AQ83" s="72" t="str">
        <f t="shared" si="15"/>
        <v/>
      </c>
    </row>
    <row r="84" spans="1:43" ht="10.5" customHeight="1">
      <c r="A84" s="29" t="str">
        <f t="shared" si="16"/>
        <v/>
      </c>
      <c r="B84" s="230"/>
      <c r="C84" s="183"/>
      <c r="D84" s="184"/>
      <c r="E84" s="151"/>
      <c r="F84" s="230"/>
      <c r="G84" s="183"/>
      <c r="H84" s="184"/>
      <c r="I84" s="230"/>
      <c r="J84" s="183"/>
      <c r="K84" s="183"/>
      <c r="L84" s="183"/>
      <c r="M84" s="184"/>
      <c r="N84" s="234"/>
      <c r="O84" s="184"/>
      <c r="P84" s="234"/>
      <c r="Q84" s="184"/>
      <c r="R84" s="234"/>
      <c r="S84" s="184"/>
      <c r="T84" s="234"/>
      <c r="U84" s="184"/>
      <c r="V84" s="145">
        <f t="shared" si="9"/>
        <v>5</v>
      </c>
      <c r="W84" s="235" t="str">
        <f t="shared" si="17"/>
        <v/>
      </c>
      <c r="X84" s="184"/>
      <c r="Y84" s="145">
        <f t="shared" si="10"/>
        <v>5</v>
      </c>
      <c r="Z84" s="235" t="str">
        <f t="shared" si="18"/>
        <v/>
      </c>
      <c r="AA84" s="184"/>
      <c r="AB84" s="149">
        <f t="shared" si="11"/>
        <v>0</v>
      </c>
      <c r="AC84" s="149">
        <f t="shared" si="12"/>
        <v>0</v>
      </c>
      <c r="AD84" s="149">
        <f t="shared" si="13"/>
        <v>0</v>
      </c>
      <c r="AE84" s="74"/>
      <c r="AF84" s="74"/>
      <c r="AG84" s="74"/>
      <c r="AH84" s="74"/>
      <c r="AI84" s="74"/>
      <c r="AJ84" s="74"/>
      <c r="AK84" s="74"/>
      <c r="AL84" s="74"/>
      <c r="AM84" s="147"/>
      <c r="AN84" s="147"/>
      <c r="AO84" s="148"/>
      <c r="AP84" s="71" t="str">
        <f t="shared" si="14"/>
        <v/>
      </c>
      <c r="AQ84" s="72" t="str">
        <f t="shared" si="15"/>
        <v/>
      </c>
    </row>
    <row r="85" spans="1:43" ht="10.5" customHeight="1">
      <c r="A85" s="29" t="str">
        <f t="shared" si="16"/>
        <v/>
      </c>
      <c r="B85" s="230"/>
      <c r="C85" s="183"/>
      <c r="D85" s="184"/>
      <c r="E85" s="151"/>
      <c r="F85" s="230"/>
      <c r="G85" s="183"/>
      <c r="H85" s="184"/>
      <c r="I85" s="230"/>
      <c r="J85" s="183"/>
      <c r="K85" s="183"/>
      <c r="L85" s="183"/>
      <c r="M85" s="184"/>
      <c r="N85" s="234"/>
      <c r="O85" s="184"/>
      <c r="P85" s="234"/>
      <c r="Q85" s="184"/>
      <c r="R85" s="234"/>
      <c r="S85" s="184"/>
      <c r="T85" s="234"/>
      <c r="U85" s="184"/>
      <c r="V85" s="145">
        <f t="shared" si="9"/>
        <v>5</v>
      </c>
      <c r="W85" s="235" t="str">
        <f t="shared" si="17"/>
        <v/>
      </c>
      <c r="X85" s="184"/>
      <c r="Y85" s="145">
        <f t="shared" si="10"/>
        <v>5</v>
      </c>
      <c r="Z85" s="235" t="str">
        <f t="shared" si="18"/>
        <v/>
      </c>
      <c r="AA85" s="184"/>
      <c r="AB85" s="149">
        <f t="shared" si="11"/>
        <v>0</v>
      </c>
      <c r="AC85" s="149">
        <f t="shared" si="12"/>
        <v>0</v>
      </c>
      <c r="AD85" s="149">
        <f t="shared" si="13"/>
        <v>0</v>
      </c>
      <c r="AE85" s="74"/>
      <c r="AF85" s="74"/>
      <c r="AG85" s="74"/>
      <c r="AH85" s="74"/>
      <c r="AI85" s="74"/>
      <c r="AJ85" s="74"/>
      <c r="AK85" s="74"/>
      <c r="AL85" s="74"/>
      <c r="AM85" s="147"/>
      <c r="AN85" s="147"/>
      <c r="AO85" s="148"/>
      <c r="AP85" s="71" t="str">
        <f t="shared" si="14"/>
        <v/>
      </c>
      <c r="AQ85" s="72" t="str">
        <f t="shared" si="15"/>
        <v/>
      </c>
    </row>
    <row r="86" spans="1:43" ht="10.5" customHeight="1">
      <c r="A86" s="29" t="str">
        <f t="shared" si="16"/>
        <v/>
      </c>
      <c r="B86" s="230"/>
      <c r="C86" s="183"/>
      <c r="D86" s="184"/>
      <c r="E86" s="151"/>
      <c r="F86" s="230"/>
      <c r="G86" s="183"/>
      <c r="H86" s="184"/>
      <c r="I86" s="230"/>
      <c r="J86" s="183"/>
      <c r="K86" s="183"/>
      <c r="L86" s="183"/>
      <c r="M86" s="184"/>
      <c r="N86" s="234"/>
      <c r="O86" s="184"/>
      <c r="P86" s="234"/>
      <c r="Q86" s="184"/>
      <c r="R86" s="234"/>
      <c r="S86" s="184"/>
      <c r="T86" s="234"/>
      <c r="U86" s="184"/>
      <c r="V86" s="145">
        <f t="shared" si="9"/>
        <v>5</v>
      </c>
      <c r="W86" s="235" t="str">
        <f t="shared" si="17"/>
        <v/>
      </c>
      <c r="X86" s="184"/>
      <c r="Y86" s="145">
        <f t="shared" si="10"/>
        <v>5</v>
      </c>
      <c r="Z86" s="235" t="str">
        <f t="shared" si="18"/>
        <v/>
      </c>
      <c r="AA86" s="184"/>
      <c r="AB86" s="149">
        <f t="shared" si="11"/>
        <v>0</v>
      </c>
      <c r="AC86" s="149">
        <f t="shared" si="12"/>
        <v>0</v>
      </c>
      <c r="AD86" s="149">
        <f t="shared" si="13"/>
        <v>0</v>
      </c>
      <c r="AE86" s="74"/>
      <c r="AF86" s="74"/>
      <c r="AG86" s="74"/>
      <c r="AH86" s="74"/>
      <c r="AI86" s="74"/>
      <c r="AJ86" s="74"/>
      <c r="AK86" s="74"/>
      <c r="AL86" s="74"/>
      <c r="AM86" s="147"/>
      <c r="AN86" s="147"/>
      <c r="AO86" s="148"/>
      <c r="AP86" s="71" t="str">
        <f t="shared" si="14"/>
        <v/>
      </c>
      <c r="AQ86" s="72" t="str">
        <f t="shared" si="15"/>
        <v/>
      </c>
    </row>
    <row r="87" spans="1:43" ht="10.5" customHeight="1">
      <c r="A87" s="29" t="str">
        <f t="shared" si="16"/>
        <v/>
      </c>
      <c r="B87" s="230"/>
      <c r="C87" s="183"/>
      <c r="D87" s="184"/>
      <c r="E87" s="151"/>
      <c r="F87" s="230"/>
      <c r="G87" s="183"/>
      <c r="H87" s="184"/>
      <c r="I87" s="230"/>
      <c r="J87" s="183"/>
      <c r="K87" s="183"/>
      <c r="L87" s="183"/>
      <c r="M87" s="184"/>
      <c r="N87" s="234"/>
      <c r="O87" s="184"/>
      <c r="P87" s="234"/>
      <c r="Q87" s="184"/>
      <c r="R87" s="234"/>
      <c r="S87" s="184"/>
      <c r="T87" s="234"/>
      <c r="U87" s="184"/>
      <c r="V87" s="145">
        <f t="shared" si="9"/>
        <v>5</v>
      </c>
      <c r="W87" s="235" t="str">
        <f t="shared" si="17"/>
        <v/>
      </c>
      <c r="X87" s="184"/>
      <c r="Y87" s="145">
        <f t="shared" si="10"/>
        <v>5</v>
      </c>
      <c r="Z87" s="235" t="str">
        <f t="shared" si="18"/>
        <v/>
      </c>
      <c r="AA87" s="184"/>
      <c r="AB87" s="149">
        <f t="shared" si="11"/>
        <v>0</v>
      </c>
      <c r="AC87" s="149">
        <f t="shared" si="12"/>
        <v>0</v>
      </c>
      <c r="AD87" s="149">
        <f t="shared" si="13"/>
        <v>0</v>
      </c>
      <c r="AE87" s="74"/>
      <c r="AF87" s="74"/>
      <c r="AG87" s="74"/>
      <c r="AH87" s="74"/>
      <c r="AI87" s="74"/>
      <c r="AJ87" s="74"/>
      <c r="AK87" s="74"/>
      <c r="AL87" s="74"/>
      <c r="AM87" s="147"/>
      <c r="AN87" s="147"/>
      <c r="AO87" s="148"/>
      <c r="AP87" s="71" t="str">
        <f t="shared" si="14"/>
        <v/>
      </c>
      <c r="AQ87" s="72" t="str">
        <f t="shared" si="15"/>
        <v/>
      </c>
    </row>
    <row r="88" spans="1:43" ht="10.5" customHeight="1">
      <c r="A88" s="29" t="str">
        <f t="shared" si="16"/>
        <v/>
      </c>
      <c r="B88" s="230"/>
      <c r="C88" s="183"/>
      <c r="D88" s="184"/>
      <c r="E88" s="151"/>
      <c r="F88" s="230"/>
      <c r="G88" s="183"/>
      <c r="H88" s="184"/>
      <c r="I88" s="230"/>
      <c r="J88" s="183"/>
      <c r="K88" s="183"/>
      <c r="L88" s="183"/>
      <c r="M88" s="184"/>
      <c r="N88" s="234"/>
      <c r="O88" s="184"/>
      <c r="P88" s="234"/>
      <c r="Q88" s="184"/>
      <c r="R88" s="234"/>
      <c r="S88" s="184"/>
      <c r="T88" s="234"/>
      <c r="U88" s="184"/>
      <c r="V88" s="145">
        <f t="shared" si="9"/>
        <v>5</v>
      </c>
      <c r="W88" s="235" t="str">
        <f t="shared" si="17"/>
        <v/>
      </c>
      <c r="X88" s="184"/>
      <c r="Y88" s="145">
        <f t="shared" si="10"/>
        <v>5</v>
      </c>
      <c r="Z88" s="235" t="str">
        <f t="shared" si="18"/>
        <v/>
      </c>
      <c r="AA88" s="184"/>
      <c r="AB88" s="149">
        <f t="shared" si="11"/>
        <v>0</v>
      </c>
      <c r="AC88" s="149">
        <f t="shared" si="12"/>
        <v>0</v>
      </c>
      <c r="AD88" s="149">
        <f t="shared" si="13"/>
        <v>0</v>
      </c>
      <c r="AE88" s="74"/>
      <c r="AF88" s="74"/>
      <c r="AG88" s="74"/>
      <c r="AH88" s="74"/>
      <c r="AI88" s="74"/>
      <c r="AJ88" s="74"/>
      <c r="AK88" s="74"/>
      <c r="AL88" s="74"/>
      <c r="AM88" s="147"/>
      <c r="AN88" s="147"/>
      <c r="AO88" s="148"/>
      <c r="AP88" s="71" t="str">
        <f t="shared" si="14"/>
        <v/>
      </c>
      <c r="AQ88" s="72" t="str">
        <f t="shared" si="15"/>
        <v/>
      </c>
    </row>
    <row r="89" spans="1:43" ht="10.5" customHeight="1">
      <c r="A89" s="29" t="str">
        <f t="shared" si="16"/>
        <v/>
      </c>
      <c r="B89" s="230"/>
      <c r="C89" s="183"/>
      <c r="D89" s="184"/>
      <c r="E89" s="151"/>
      <c r="F89" s="230"/>
      <c r="G89" s="183"/>
      <c r="H89" s="184"/>
      <c r="I89" s="230"/>
      <c r="J89" s="183"/>
      <c r="K89" s="183"/>
      <c r="L89" s="183"/>
      <c r="M89" s="184"/>
      <c r="N89" s="234"/>
      <c r="O89" s="184"/>
      <c r="P89" s="234"/>
      <c r="Q89" s="184"/>
      <c r="R89" s="234"/>
      <c r="S89" s="184"/>
      <c r="T89" s="234"/>
      <c r="U89" s="184"/>
      <c r="V89" s="145">
        <f t="shared" si="9"/>
        <v>5</v>
      </c>
      <c r="W89" s="235" t="str">
        <f t="shared" si="17"/>
        <v/>
      </c>
      <c r="X89" s="184"/>
      <c r="Y89" s="145">
        <f t="shared" si="10"/>
        <v>5</v>
      </c>
      <c r="Z89" s="235" t="str">
        <f t="shared" si="18"/>
        <v/>
      </c>
      <c r="AA89" s="184"/>
      <c r="AB89" s="149">
        <f t="shared" si="11"/>
        <v>0</v>
      </c>
      <c r="AC89" s="149">
        <f t="shared" si="12"/>
        <v>0</v>
      </c>
      <c r="AD89" s="149">
        <f t="shared" si="13"/>
        <v>0</v>
      </c>
      <c r="AE89" s="74"/>
      <c r="AF89" s="74"/>
      <c r="AG89" s="74"/>
      <c r="AH89" s="74"/>
      <c r="AI89" s="74"/>
      <c r="AJ89" s="74"/>
      <c r="AK89" s="74"/>
      <c r="AL89" s="74"/>
      <c r="AM89" s="147"/>
      <c r="AN89" s="147"/>
      <c r="AO89" s="148"/>
      <c r="AP89" s="71" t="str">
        <f t="shared" si="14"/>
        <v/>
      </c>
      <c r="AQ89" s="72" t="str">
        <f t="shared" si="15"/>
        <v/>
      </c>
    </row>
    <row r="90" spans="1:43" ht="10.5" customHeight="1">
      <c r="A90" s="29" t="str">
        <f t="shared" si="16"/>
        <v/>
      </c>
      <c r="B90" s="230"/>
      <c r="C90" s="183"/>
      <c r="D90" s="184"/>
      <c r="E90" s="151"/>
      <c r="F90" s="230"/>
      <c r="G90" s="183"/>
      <c r="H90" s="184"/>
      <c r="I90" s="230"/>
      <c r="J90" s="183"/>
      <c r="K90" s="183"/>
      <c r="L90" s="183"/>
      <c r="M90" s="184"/>
      <c r="N90" s="234"/>
      <c r="O90" s="184"/>
      <c r="P90" s="234"/>
      <c r="Q90" s="184"/>
      <c r="R90" s="234"/>
      <c r="S90" s="184"/>
      <c r="T90" s="234"/>
      <c r="U90" s="184"/>
      <c r="V90" s="145">
        <f t="shared" si="9"/>
        <v>5</v>
      </c>
      <c r="W90" s="235" t="str">
        <f t="shared" si="17"/>
        <v/>
      </c>
      <c r="X90" s="184"/>
      <c r="Y90" s="145">
        <f t="shared" si="10"/>
        <v>5</v>
      </c>
      <c r="Z90" s="235" t="str">
        <f t="shared" si="18"/>
        <v/>
      </c>
      <c r="AA90" s="184"/>
      <c r="AB90" s="149">
        <f t="shared" si="11"/>
        <v>0</v>
      </c>
      <c r="AC90" s="149">
        <f t="shared" si="12"/>
        <v>0</v>
      </c>
      <c r="AD90" s="149">
        <f t="shared" si="13"/>
        <v>0</v>
      </c>
      <c r="AE90" s="74"/>
      <c r="AF90" s="74"/>
      <c r="AG90" s="74"/>
      <c r="AH90" s="74"/>
      <c r="AI90" s="74"/>
      <c r="AJ90" s="74"/>
      <c r="AK90" s="74"/>
      <c r="AL90" s="74"/>
      <c r="AM90" s="147"/>
      <c r="AN90" s="147"/>
      <c r="AO90" s="148"/>
      <c r="AP90" s="71" t="str">
        <f t="shared" si="14"/>
        <v/>
      </c>
      <c r="AQ90" s="72" t="str">
        <f t="shared" si="15"/>
        <v/>
      </c>
    </row>
    <row r="91" spans="1:43" ht="10.5" customHeight="1">
      <c r="A91" s="29" t="str">
        <f t="shared" si="16"/>
        <v/>
      </c>
      <c r="B91" s="230"/>
      <c r="C91" s="183"/>
      <c r="D91" s="184"/>
      <c r="E91" s="151"/>
      <c r="F91" s="230"/>
      <c r="G91" s="183"/>
      <c r="H91" s="184"/>
      <c r="I91" s="230"/>
      <c r="J91" s="183"/>
      <c r="K91" s="183"/>
      <c r="L91" s="183"/>
      <c r="M91" s="184"/>
      <c r="N91" s="234"/>
      <c r="O91" s="184"/>
      <c r="P91" s="234"/>
      <c r="Q91" s="184"/>
      <c r="R91" s="234"/>
      <c r="S91" s="184"/>
      <c r="T91" s="234"/>
      <c r="U91" s="184"/>
      <c r="V91" s="145">
        <f t="shared" si="9"/>
        <v>5</v>
      </c>
      <c r="W91" s="235" t="str">
        <f t="shared" si="17"/>
        <v/>
      </c>
      <c r="X91" s="184"/>
      <c r="Y91" s="145">
        <f t="shared" si="10"/>
        <v>5</v>
      </c>
      <c r="Z91" s="235" t="str">
        <f t="shared" si="18"/>
        <v/>
      </c>
      <c r="AA91" s="184"/>
      <c r="AB91" s="149">
        <f t="shared" si="11"/>
        <v>0</v>
      </c>
      <c r="AC91" s="149">
        <f t="shared" si="12"/>
        <v>0</v>
      </c>
      <c r="AD91" s="149">
        <f t="shared" si="13"/>
        <v>0</v>
      </c>
      <c r="AE91" s="74"/>
      <c r="AF91" s="74"/>
      <c r="AG91" s="74"/>
      <c r="AH91" s="74"/>
      <c r="AI91" s="74"/>
      <c r="AJ91" s="74"/>
      <c r="AK91" s="74"/>
      <c r="AL91" s="74"/>
      <c r="AM91" s="147"/>
      <c r="AN91" s="147"/>
      <c r="AO91" s="148"/>
      <c r="AP91" s="71" t="str">
        <f t="shared" si="14"/>
        <v/>
      </c>
      <c r="AQ91" s="72" t="str">
        <f t="shared" si="15"/>
        <v/>
      </c>
    </row>
    <row r="92" spans="1:43" ht="10.5" customHeight="1">
      <c r="A92" s="29" t="str">
        <f t="shared" si="16"/>
        <v/>
      </c>
      <c r="B92" s="230"/>
      <c r="C92" s="183"/>
      <c r="D92" s="184"/>
      <c r="E92" s="151"/>
      <c r="F92" s="230"/>
      <c r="G92" s="183"/>
      <c r="H92" s="184"/>
      <c r="I92" s="230"/>
      <c r="J92" s="183"/>
      <c r="K92" s="183"/>
      <c r="L92" s="183"/>
      <c r="M92" s="184"/>
      <c r="N92" s="234"/>
      <c r="O92" s="184"/>
      <c r="P92" s="234"/>
      <c r="Q92" s="184"/>
      <c r="R92" s="234"/>
      <c r="S92" s="184"/>
      <c r="T92" s="234"/>
      <c r="U92" s="184"/>
      <c r="V92" s="145">
        <f t="shared" si="9"/>
        <v>5</v>
      </c>
      <c r="W92" s="235" t="str">
        <f t="shared" si="17"/>
        <v/>
      </c>
      <c r="X92" s="184"/>
      <c r="Y92" s="145">
        <f t="shared" si="10"/>
        <v>5</v>
      </c>
      <c r="Z92" s="235" t="str">
        <f t="shared" si="18"/>
        <v/>
      </c>
      <c r="AA92" s="184"/>
      <c r="AB92" s="149">
        <f t="shared" si="11"/>
        <v>0</v>
      </c>
      <c r="AC92" s="149">
        <f t="shared" si="12"/>
        <v>0</v>
      </c>
      <c r="AD92" s="149">
        <f t="shared" si="13"/>
        <v>0</v>
      </c>
      <c r="AE92" s="74"/>
      <c r="AF92" s="74"/>
      <c r="AG92" s="74"/>
      <c r="AH92" s="74"/>
      <c r="AI92" s="74"/>
      <c r="AJ92" s="74"/>
      <c r="AK92" s="74"/>
      <c r="AL92" s="74"/>
      <c r="AM92" s="147"/>
      <c r="AN92" s="147"/>
      <c r="AO92" s="148"/>
      <c r="AP92" s="71" t="str">
        <f t="shared" si="14"/>
        <v/>
      </c>
      <c r="AQ92" s="72" t="str">
        <f t="shared" si="15"/>
        <v/>
      </c>
    </row>
    <row r="93" spans="1:43" ht="10.5" customHeight="1">
      <c r="A93" s="29" t="str">
        <f t="shared" si="16"/>
        <v/>
      </c>
      <c r="B93" s="230"/>
      <c r="C93" s="183"/>
      <c r="D93" s="184"/>
      <c r="E93" s="151"/>
      <c r="F93" s="230"/>
      <c r="G93" s="183"/>
      <c r="H93" s="184"/>
      <c r="I93" s="230"/>
      <c r="J93" s="183"/>
      <c r="K93" s="183"/>
      <c r="L93" s="183"/>
      <c r="M93" s="184"/>
      <c r="N93" s="234"/>
      <c r="O93" s="184"/>
      <c r="P93" s="234"/>
      <c r="Q93" s="184"/>
      <c r="R93" s="234"/>
      <c r="S93" s="184"/>
      <c r="T93" s="234"/>
      <c r="U93" s="184"/>
      <c r="V93" s="145">
        <f t="shared" si="9"/>
        <v>5</v>
      </c>
      <c r="W93" s="235" t="str">
        <f t="shared" si="17"/>
        <v/>
      </c>
      <c r="X93" s="184"/>
      <c r="Y93" s="145">
        <f t="shared" si="10"/>
        <v>5</v>
      </c>
      <c r="Z93" s="235" t="str">
        <f t="shared" si="18"/>
        <v/>
      </c>
      <c r="AA93" s="184"/>
      <c r="AB93" s="149">
        <f t="shared" si="11"/>
        <v>0</v>
      </c>
      <c r="AC93" s="149">
        <f t="shared" si="12"/>
        <v>0</v>
      </c>
      <c r="AD93" s="149">
        <f t="shared" si="13"/>
        <v>0</v>
      </c>
      <c r="AE93" s="74"/>
      <c r="AF93" s="74"/>
      <c r="AG93" s="74"/>
      <c r="AH93" s="74"/>
      <c r="AI93" s="74"/>
      <c r="AJ93" s="74"/>
      <c r="AK93" s="74"/>
      <c r="AL93" s="74"/>
      <c r="AM93" s="147"/>
      <c r="AN93" s="147"/>
      <c r="AO93" s="148"/>
      <c r="AP93" s="71" t="str">
        <f t="shared" si="14"/>
        <v/>
      </c>
      <c r="AQ93" s="72" t="str">
        <f t="shared" si="15"/>
        <v/>
      </c>
    </row>
    <row r="94" spans="1:43" ht="10.5" customHeight="1">
      <c r="A94" s="29" t="str">
        <f t="shared" si="16"/>
        <v/>
      </c>
      <c r="B94" s="230"/>
      <c r="C94" s="183"/>
      <c r="D94" s="184"/>
      <c r="E94" s="151"/>
      <c r="F94" s="230"/>
      <c r="G94" s="183"/>
      <c r="H94" s="184"/>
      <c r="I94" s="230"/>
      <c r="J94" s="183"/>
      <c r="K94" s="183"/>
      <c r="L94" s="183"/>
      <c r="M94" s="184"/>
      <c r="N94" s="234"/>
      <c r="O94" s="184"/>
      <c r="P94" s="234"/>
      <c r="Q94" s="184"/>
      <c r="R94" s="234"/>
      <c r="S94" s="184"/>
      <c r="T94" s="234"/>
      <c r="U94" s="184"/>
      <c r="V94" s="145">
        <f t="shared" si="9"/>
        <v>5</v>
      </c>
      <c r="W94" s="235" t="str">
        <f t="shared" si="17"/>
        <v/>
      </c>
      <c r="X94" s="184"/>
      <c r="Y94" s="145">
        <f t="shared" si="10"/>
        <v>5</v>
      </c>
      <c r="Z94" s="235" t="str">
        <f t="shared" si="18"/>
        <v/>
      </c>
      <c r="AA94" s="184"/>
      <c r="AB94" s="149">
        <f t="shared" si="11"/>
        <v>0</v>
      </c>
      <c r="AC94" s="149">
        <f t="shared" si="12"/>
        <v>0</v>
      </c>
      <c r="AD94" s="149">
        <f t="shared" si="13"/>
        <v>0</v>
      </c>
      <c r="AE94" s="74"/>
      <c r="AF94" s="74"/>
      <c r="AG94" s="74"/>
      <c r="AH94" s="74"/>
      <c r="AI94" s="74"/>
      <c r="AJ94" s="74"/>
      <c r="AK94" s="74"/>
      <c r="AL94" s="74"/>
      <c r="AM94" s="147"/>
      <c r="AN94" s="147"/>
      <c r="AO94" s="148"/>
      <c r="AP94" s="71" t="str">
        <f t="shared" si="14"/>
        <v/>
      </c>
      <c r="AQ94" s="72" t="str">
        <f t="shared" si="15"/>
        <v/>
      </c>
    </row>
    <row r="95" spans="1:43" ht="10.5" customHeight="1">
      <c r="A95" s="29" t="str">
        <f t="shared" si="16"/>
        <v/>
      </c>
      <c r="B95" s="230"/>
      <c r="C95" s="183"/>
      <c r="D95" s="184"/>
      <c r="E95" s="151"/>
      <c r="F95" s="230"/>
      <c r="G95" s="183"/>
      <c r="H95" s="184"/>
      <c r="I95" s="230"/>
      <c r="J95" s="183"/>
      <c r="K95" s="183"/>
      <c r="L95" s="183"/>
      <c r="M95" s="184"/>
      <c r="N95" s="234"/>
      <c r="O95" s="184"/>
      <c r="P95" s="234"/>
      <c r="Q95" s="184"/>
      <c r="R95" s="234"/>
      <c r="S95" s="184"/>
      <c r="T95" s="234"/>
      <c r="U95" s="184"/>
      <c r="V95" s="145">
        <f t="shared" si="9"/>
        <v>5</v>
      </c>
      <c r="W95" s="235" t="str">
        <f t="shared" si="17"/>
        <v/>
      </c>
      <c r="X95" s="184"/>
      <c r="Y95" s="145">
        <f t="shared" si="10"/>
        <v>5</v>
      </c>
      <c r="Z95" s="235" t="str">
        <f t="shared" si="18"/>
        <v/>
      </c>
      <c r="AA95" s="184"/>
      <c r="AB95" s="149">
        <f t="shared" si="11"/>
        <v>0</v>
      </c>
      <c r="AC95" s="149">
        <f t="shared" si="12"/>
        <v>0</v>
      </c>
      <c r="AD95" s="149">
        <f t="shared" si="13"/>
        <v>0</v>
      </c>
      <c r="AE95" s="74"/>
      <c r="AF95" s="74"/>
      <c r="AG95" s="74"/>
      <c r="AH95" s="74"/>
      <c r="AI95" s="74"/>
      <c r="AJ95" s="74"/>
      <c r="AK95" s="74"/>
      <c r="AL95" s="74"/>
      <c r="AM95" s="147"/>
      <c r="AN95" s="147"/>
      <c r="AO95" s="148"/>
      <c r="AP95" s="71" t="str">
        <f t="shared" si="14"/>
        <v/>
      </c>
      <c r="AQ95" s="72" t="str">
        <f t="shared" si="15"/>
        <v/>
      </c>
    </row>
    <row r="96" spans="1:43" ht="10.5" customHeight="1">
      <c r="A96" s="29" t="str">
        <f t="shared" si="16"/>
        <v/>
      </c>
      <c r="B96" s="230"/>
      <c r="C96" s="183"/>
      <c r="D96" s="184"/>
      <c r="E96" s="151"/>
      <c r="F96" s="230"/>
      <c r="G96" s="183"/>
      <c r="H96" s="184"/>
      <c r="I96" s="230"/>
      <c r="J96" s="183"/>
      <c r="K96" s="183"/>
      <c r="L96" s="183"/>
      <c r="M96" s="184"/>
      <c r="N96" s="234"/>
      <c r="O96" s="184"/>
      <c r="P96" s="234"/>
      <c r="Q96" s="184"/>
      <c r="R96" s="234"/>
      <c r="S96" s="184"/>
      <c r="T96" s="234"/>
      <c r="U96" s="184"/>
      <c r="V96" s="145">
        <f t="shared" si="9"/>
        <v>5</v>
      </c>
      <c r="W96" s="235" t="str">
        <f t="shared" si="17"/>
        <v/>
      </c>
      <c r="X96" s="184"/>
      <c r="Y96" s="145">
        <f t="shared" si="10"/>
        <v>5</v>
      </c>
      <c r="Z96" s="235" t="str">
        <f t="shared" si="18"/>
        <v/>
      </c>
      <c r="AA96" s="184"/>
      <c r="AB96" s="149">
        <f t="shared" si="11"/>
        <v>0</v>
      </c>
      <c r="AC96" s="149">
        <f t="shared" si="12"/>
        <v>0</v>
      </c>
      <c r="AD96" s="149">
        <f t="shared" si="13"/>
        <v>0</v>
      </c>
      <c r="AE96" s="74"/>
      <c r="AF96" s="74"/>
      <c r="AG96" s="74"/>
      <c r="AH96" s="74"/>
      <c r="AI96" s="74"/>
      <c r="AJ96" s="74"/>
      <c r="AK96" s="74"/>
      <c r="AL96" s="74"/>
      <c r="AM96" s="147"/>
      <c r="AN96" s="147"/>
      <c r="AO96" s="148"/>
      <c r="AP96" s="71" t="str">
        <f t="shared" si="14"/>
        <v/>
      </c>
      <c r="AQ96" s="72" t="str">
        <f t="shared" si="15"/>
        <v/>
      </c>
    </row>
    <row r="97" spans="1:38" ht="10.5" customHeight="1">
      <c r="A97" s="29" t="str">
        <f t="shared" si="16"/>
        <v/>
      </c>
      <c r="B97" s="230"/>
      <c r="C97" s="183"/>
      <c r="D97" s="184"/>
      <c r="E97" s="151"/>
      <c r="F97" s="230"/>
      <c r="G97" s="183"/>
      <c r="H97" s="184"/>
      <c r="I97" s="230"/>
      <c r="J97" s="183"/>
      <c r="K97" s="183"/>
      <c r="L97" s="183"/>
      <c r="M97" s="184"/>
      <c r="N97" s="234"/>
      <c r="O97" s="184"/>
      <c r="P97" s="234"/>
      <c r="Q97" s="184"/>
      <c r="R97" s="234"/>
      <c r="S97" s="184"/>
      <c r="T97" s="234"/>
      <c r="U97" s="184"/>
      <c r="V97" s="145">
        <f t="shared" si="9"/>
        <v>5</v>
      </c>
      <c r="W97" s="235" t="str">
        <f t="shared" si="17"/>
        <v/>
      </c>
      <c r="X97" s="184"/>
      <c r="Y97" s="145">
        <f t="shared" si="10"/>
        <v>5</v>
      </c>
      <c r="Z97" s="235" t="str">
        <f t="shared" si="18"/>
        <v/>
      </c>
      <c r="AA97" s="184"/>
      <c r="AB97" s="149">
        <f t="shared" si="11"/>
        <v>0</v>
      </c>
      <c r="AC97" s="149">
        <f t="shared" si="12"/>
        <v>0</v>
      </c>
      <c r="AD97" s="149">
        <f t="shared" si="13"/>
        <v>0</v>
      </c>
      <c r="AE97" s="74"/>
      <c r="AF97" s="74"/>
      <c r="AG97" s="74"/>
      <c r="AH97" s="74"/>
      <c r="AI97" s="74"/>
      <c r="AJ97" s="74"/>
      <c r="AK97" s="74"/>
      <c r="AL97" s="74"/>
    </row>
    <row r="98" spans="1:38" ht="10.5" customHeight="1">
      <c r="A98" s="29" t="str">
        <f t="shared" si="16"/>
        <v/>
      </c>
      <c r="B98" s="230"/>
      <c r="C98" s="183"/>
      <c r="D98" s="184"/>
      <c r="E98" s="151"/>
      <c r="F98" s="230"/>
      <c r="G98" s="183"/>
      <c r="H98" s="184"/>
      <c r="I98" s="230"/>
      <c r="J98" s="183"/>
      <c r="K98" s="183"/>
      <c r="L98" s="183"/>
      <c r="M98" s="184"/>
      <c r="N98" s="234"/>
      <c r="O98" s="184"/>
      <c r="P98" s="234"/>
      <c r="Q98" s="184"/>
      <c r="R98" s="234"/>
      <c r="S98" s="184"/>
      <c r="T98" s="234"/>
      <c r="U98" s="184"/>
      <c r="V98" s="145">
        <f t="shared" si="9"/>
        <v>5</v>
      </c>
      <c r="W98" s="235" t="str">
        <f t="shared" si="17"/>
        <v/>
      </c>
      <c r="X98" s="184"/>
      <c r="Y98" s="145">
        <f t="shared" si="10"/>
        <v>5</v>
      </c>
      <c r="Z98" s="235" t="str">
        <f t="shared" si="18"/>
        <v/>
      </c>
      <c r="AA98" s="184"/>
      <c r="AB98" s="149">
        <f t="shared" si="11"/>
        <v>0</v>
      </c>
      <c r="AC98" s="149">
        <f t="shared" si="12"/>
        <v>0</v>
      </c>
      <c r="AD98" s="149">
        <f t="shared" si="13"/>
        <v>0</v>
      </c>
      <c r="AE98" s="74"/>
      <c r="AF98" s="74"/>
      <c r="AG98" s="74"/>
      <c r="AH98" s="74"/>
      <c r="AI98" s="74"/>
      <c r="AJ98" s="74"/>
      <c r="AK98" s="74"/>
      <c r="AL98" s="74"/>
    </row>
    <row r="99" spans="1:38" ht="10.5" customHeight="1">
      <c r="A99" s="29" t="str">
        <f t="shared" si="16"/>
        <v/>
      </c>
      <c r="B99" s="230"/>
      <c r="C99" s="183"/>
      <c r="D99" s="184"/>
      <c r="E99" s="151"/>
      <c r="F99" s="230"/>
      <c r="G99" s="183"/>
      <c r="H99" s="184"/>
      <c r="I99" s="230"/>
      <c r="J99" s="183"/>
      <c r="K99" s="183"/>
      <c r="L99" s="183"/>
      <c r="M99" s="184"/>
      <c r="N99" s="234"/>
      <c r="O99" s="184"/>
      <c r="P99" s="234"/>
      <c r="Q99" s="184"/>
      <c r="R99" s="234"/>
      <c r="S99" s="184"/>
      <c r="T99" s="234"/>
      <c r="U99" s="184"/>
      <c r="V99" s="145">
        <f t="shared" si="9"/>
        <v>5</v>
      </c>
      <c r="W99" s="235" t="str">
        <f t="shared" si="17"/>
        <v/>
      </c>
      <c r="X99" s="184"/>
      <c r="Y99" s="145">
        <f t="shared" si="10"/>
        <v>5</v>
      </c>
      <c r="Z99" s="235" t="str">
        <f t="shared" si="18"/>
        <v/>
      </c>
      <c r="AA99" s="184"/>
      <c r="AB99" s="149">
        <f t="shared" si="11"/>
        <v>0</v>
      </c>
      <c r="AC99" s="149">
        <f t="shared" si="12"/>
        <v>0</v>
      </c>
      <c r="AD99" s="149">
        <f t="shared" si="13"/>
        <v>0</v>
      </c>
      <c r="AE99" s="74"/>
      <c r="AF99" s="74"/>
      <c r="AG99" s="74"/>
      <c r="AH99" s="74"/>
      <c r="AI99" s="74"/>
      <c r="AJ99" s="74"/>
      <c r="AK99" s="74"/>
      <c r="AL99" s="74"/>
    </row>
    <row r="100" spans="1:38" ht="10.5" customHeight="1">
      <c r="A100" s="29" t="str">
        <f t="shared" si="16"/>
        <v/>
      </c>
      <c r="B100" s="230"/>
      <c r="C100" s="183"/>
      <c r="D100" s="184"/>
      <c r="E100" s="151"/>
      <c r="F100" s="230"/>
      <c r="G100" s="183"/>
      <c r="H100" s="184"/>
      <c r="I100" s="230"/>
      <c r="J100" s="183"/>
      <c r="K100" s="183"/>
      <c r="L100" s="183"/>
      <c r="M100" s="184"/>
      <c r="N100" s="234"/>
      <c r="O100" s="184"/>
      <c r="P100" s="234"/>
      <c r="Q100" s="184"/>
      <c r="R100" s="234"/>
      <c r="S100" s="184"/>
      <c r="T100" s="234"/>
      <c r="U100" s="184"/>
      <c r="V100" s="145">
        <f t="shared" si="9"/>
        <v>5</v>
      </c>
      <c r="W100" s="235" t="str">
        <f t="shared" si="17"/>
        <v/>
      </c>
      <c r="X100" s="184"/>
      <c r="Y100" s="145">
        <f t="shared" si="10"/>
        <v>5</v>
      </c>
      <c r="Z100" s="235" t="str">
        <f t="shared" si="18"/>
        <v/>
      </c>
      <c r="AA100" s="184"/>
      <c r="AB100" s="149">
        <f t="shared" si="11"/>
        <v>0</v>
      </c>
      <c r="AC100" s="149">
        <f t="shared" si="12"/>
        <v>0</v>
      </c>
      <c r="AD100" s="149">
        <f t="shared" si="13"/>
        <v>0</v>
      </c>
      <c r="AE100" s="74"/>
      <c r="AF100" s="74"/>
      <c r="AG100" s="74"/>
      <c r="AH100" s="74"/>
      <c r="AI100" s="74"/>
      <c r="AJ100" s="74"/>
      <c r="AK100" s="74"/>
      <c r="AL100" s="74"/>
    </row>
    <row r="101" spans="1:38" ht="10.5" customHeight="1">
      <c r="A101" s="29" t="str">
        <f t="shared" si="16"/>
        <v/>
      </c>
      <c r="B101" s="230"/>
      <c r="C101" s="183"/>
      <c r="D101" s="184"/>
      <c r="E101" s="151"/>
      <c r="F101" s="230"/>
      <c r="G101" s="183"/>
      <c r="H101" s="184"/>
      <c r="I101" s="230"/>
      <c r="J101" s="183"/>
      <c r="K101" s="183"/>
      <c r="L101" s="183"/>
      <c r="M101" s="184"/>
      <c r="N101" s="234"/>
      <c r="O101" s="184"/>
      <c r="P101" s="234"/>
      <c r="Q101" s="184"/>
      <c r="R101" s="234"/>
      <c r="S101" s="184"/>
      <c r="T101" s="234"/>
      <c r="U101" s="184"/>
      <c r="V101" s="145">
        <f t="shared" si="9"/>
        <v>5</v>
      </c>
      <c r="W101" s="235" t="str">
        <f t="shared" si="17"/>
        <v/>
      </c>
      <c r="X101" s="184"/>
      <c r="Y101" s="145">
        <f t="shared" si="10"/>
        <v>5</v>
      </c>
      <c r="Z101" s="235" t="str">
        <f t="shared" si="18"/>
        <v/>
      </c>
      <c r="AA101" s="184"/>
      <c r="AB101" s="149">
        <f t="shared" si="11"/>
        <v>0</v>
      </c>
      <c r="AC101" s="149">
        <f t="shared" si="12"/>
        <v>0</v>
      </c>
      <c r="AD101" s="149">
        <f t="shared" si="13"/>
        <v>0</v>
      </c>
      <c r="AE101" s="74"/>
      <c r="AF101" s="74"/>
      <c r="AG101" s="74"/>
      <c r="AH101" s="74"/>
      <c r="AI101" s="74"/>
      <c r="AJ101" s="74"/>
      <c r="AK101" s="74"/>
      <c r="AL101" s="74"/>
    </row>
    <row r="102" spans="1:38" ht="10.5" customHeight="1">
      <c r="A102" s="29" t="str">
        <f t="shared" si="16"/>
        <v/>
      </c>
      <c r="B102" s="230"/>
      <c r="C102" s="183"/>
      <c r="D102" s="184"/>
      <c r="E102" s="151"/>
      <c r="F102" s="230"/>
      <c r="G102" s="183"/>
      <c r="H102" s="184"/>
      <c r="I102" s="230"/>
      <c r="J102" s="183"/>
      <c r="K102" s="183"/>
      <c r="L102" s="183"/>
      <c r="M102" s="184"/>
      <c r="N102" s="234"/>
      <c r="O102" s="184"/>
      <c r="P102" s="234"/>
      <c r="Q102" s="184"/>
      <c r="R102" s="234"/>
      <c r="S102" s="184"/>
      <c r="T102" s="234"/>
      <c r="U102" s="184"/>
      <c r="V102" s="145">
        <f t="shared" si="9"/>
        <v>5</v>
      </c>
      <c r="W102" s="235" t="str">
        <f t="shared" si="17"/>
        <v/>
      </c>
      <c r="X102" s="184"/>
      <c r="Y102" s="145">
        <f t="shared" si="10"/>
        <v>5</v>
      </c>
      <c r="Z102" s="235" t="str">
        <f t="shared" si="18"/>
        <v/>
      </c>
      <c r="AA102" s="184"/>
      <c r="AB102" s="149">
        <f t="shared" si="11"/>
        <v>0</v>
      </c>
      <c r="AC102" s="149">
        <f t="shared" si="12"/>
        <v>0</v>
      </c>
      <c r="AD102" s="149">
        <f t="shared" si="13"/>
        <v>0</v>
      </c>
      <c r="AE102" s="74"/>
      <c r="AF102" s="74"/>
      <c r="AG102" s="74"/>
      <c r="AH102" s="74"/>
      <c r="AI102" s="74"/>
      <c r="AJ102" s="74"/>
      <c r="AK102" s="74"/>
      <c r="AL102" s="74"/>
    </row>
    <row r="103" spans="1:38" ht="10.5" customHeight="1">
      <c r="A103" s="29" t="str">
        <f t="shared" si="16"/>
        <v/>
      </c>
      <c r="B103" s="230"/>
      <c r="C103" s="183"/>
      <c r="D103" s="184"/>
      <c r="E103" s="151"/>
      <c r="F103" s="230"/>
      <c r="G103" s="183"/>
      <c r="H103" s="184"/>
      <c r="I103" s="230"/>
      <c r="J103" s="183"/>
      <c r="K103" s="183"/>
      <c r="L103" s="183"/>
      <c r="M103" s="184"/>
      <c r="N103" s="234"/>
      <c r="O103" s="184"/>
      <c r="P103" s="234"/>
      <c r="Q103" s="184"/>
      <c r="R103" s="234"/>
      <c r="S103" s="184"/>
      <c r="T103" s="234"/>
      <c r="U103" s="184"/>
      <c r="V103" s="145">
        <f t="shared" si="9"/>
        <v>5</v>
      </c>
      <c r="W103" s="235" t="str">
        <f t="shared" si="17"/>
        <v/>
      </c>
      <c r="X103" s="184"/>
      <c r="Y103" s="145">
        <f t="shared" si="10"/>
        <v>5</v>
      </c>
      <c r="Z103" s="235" t="str">
        <f t="shared" si="18"/>
        <v/>
      </c>
      <c r="AA103" s="184"/>
      <c r="AB103" s="149">
        <f t="shared" si="11"/>
        <v>0</v>
      </c>
      <c r="AC103" s="149">
        <f t="shared" si="12"/>
        <v>0</v>
      </c>
      <c r="AD103" s="149">
        <f t="shared" si="13"/>
        <v>0</v>
      </c>
      <c r="AE103" s="74"/>
      <c r="AF103" s="74"/>
      <c r="AG103" s="74"/>
      <c r="AH103" s="74"/>
      <c r="AI103" s="74"/>
      <c r="AJ103" s="74"/>
      <c r="AK103" s="74"/>
      <c r="AL103" s="74"/>
    </row>
    <row r="104" spans="1:38" ht="10.5" customHeight="1">
      <c r="A104" s="29" t="str">
        <f t="shared" si="16"/>
        <v/>
      </c>
      <c r="B104" s="230"/>
      <c r="C104" s="183"/>
      <c r="D104" s="184"/>
      <c r="E104" s="151"/>
      <c r="F104" s="230"/>
      <c r="G104" s="183"/>
      <c r="H104" s="184"/>
      <c r="I104" s="230"/>
      <c r="J104" s="183"/>
      <c r="K104" s="183"/>
      <c r="L104" s="183"/>
      <c r="M104" s="184"/>
      <c r="N104" s="234"/>
      <c r="O104" s="184"/>
      <c r="P104" s="234"/>
      <c r="Q104" s="184"/>
      <c r="R104" s="234"/>
      <c r="S104" s="184"/>
      <c r="T104" s="234"/>
      <c r="U104" s="184"/>
      <c r="V104" s="145">
        <f t="shared" si="9"/>
        <v>5</v>
      </c>
      <c r="W104" s="235" t="str">
        <f t="shared" si="17"/>
        <v/>
      </c>
      <c r="X104" s="184"/>
      <c r="Y104" s="145">
        <f t="shared" si="10"/>
        <v>5</v>
      </c>
      <c r="Z104" s="235" t="str">
        <f t="shared" si="18"/>
        <v/>
      </c>
      <c r="AA104" s="184"/>
      <c r="AB104" s="149">
        <f t="shared" si="11"/>
        <v>0</v>
      </c>
      <c r="AC104" s="149">
        <f t="shared" si="12"/>
        <v>0</v>
      </c>
      <c r="AD104" s="149">
        <f t="shared" si="13"/>
        <v>0</v>
      </c>
      <c r="AE104" s="74"/>
      <c r="AF104" s="74"/>
      <c r="AG104" s="74"/>
      <c r="AH104" s="74"/>
      <c r="AI104" s="74"/>
      <c r="AJ104" s="74"/>
      <c r="AK104" s="74"/>
      <c r="AL104" s="74"/>
    </row>
    <row r="105" spans="1:38" ht="10.5" customHeight="1">
      <c r="A105" s="29" t="str">
        <f t="shared" si="16"/>
        <v/>
      </c>
      <c r="B105" s="230"/>
      <c r="C105" s="183"/>
      <c r="D105" s="184"/>
      <c r="E105" s="151"/>
      <c r="F105" s="230"/>
      <c r="G105" s="183"/>
      <c r="H105" s="184"/>
      <c r="I105" s="230"/>
      <c r="J105" s="183"/>
      <c r="K105" s="183"/>
      <c r="L105" s="183"/>
      <c r="M105" s="184"/>
      <c r="N105" s="234"/>
      <c r="O105" s="184"/>
      <c r="P105" s="234"/>
      <c r="Q105" s="184"/>
      <c r="R105" s="234"/>
      <c r="S105" s="184"/>
      <c r="T105" s="234"/>
      <c r="U105" s="184"/>
      <c r="V105" s="145">
        <f t="shared" si="9"/>
        <v>5</v>
      </c>
      <c r="W105" s="235" t="str">
        <f t="shared" si="17"/>
        <v/>
      </c>
      <c r="X105" s="184"/>
      <c r="Y105" s="145">
        <f t="shared" si="10"/>
        <v>5</v>
      </c>
      <c r="Z105" s="235" t="str">
        <f t="shared" si="18"/>
        <v/>
      </c>
      <c r="AA105" s="184"/>
      <c r="AB105" s="149">
        <f t="shared" si="11"/>
        <v>0</v>
      </c>
      <c r="AC105" s="149">
        <f t="shared" si="12"/>
        <v>0</v>
      </c>
      <c r="AD105" s="149">
        <f t="shared" si="13"/>
        <v>0</v>
      </c>
      <c r="AE105" s="74"/>
      <c r="AF105" s="74"/>
      <c r="AG105" s="74"/>
      <c r="AH105" s="74"/>
      <c r="AI105" s="74"/>
      <c r="AJ105" s="74"/>
      <c r="AK105" s="74"/>
      <c r="AL105" s="74"/>
    </row>
    <row r="106" spans="1:38" ht="10.5" customHeight="1">
      <c r="A106" s="29" t="str">
        <f t="shared" si="16"/>
        <v/>
      </c>
      <c r="B106" s="230"/>
      <c r="C106" s="183"/>
      <c r="D106" s="184"/>
      <c r="E106" s="151"/>
      <c r="F106" s="230"/>
      <c r="G106" s="183"/>
      <c r="H106" s="184"/>
      <c r="I106" s="230"/>
      <c r="J106" s="183"/>
      <c r="K106" s="183"/>
      <c r="L106" s="183"/>
      <c r="M106" s="184"/>
      <c r="N106" s="234"/>
      <c r="O106" s="184"/>
      <c r="P106" s="234"/>
      <c r="Q106" s="184"/>
      <c r="R106" s="234"/>
      <c r="S106" s="184"/>
      <c r="T106" s="234"/>
      <c r="U106" s="184"/>
      <c r="V106" s="145">
        <f t="shared" si="9"/>
        <v>5</v>
      </c>
      <c r="W106" s="235" t="str">
        <f t="shared" si="17"/>
        <v/>
      </c>
      <c r="X106" s="184"/>
      <c r="Y106" s="145">
        <f t="shared" si="10"/>
        <v>5</v>
      </c>
      <c r="Z106" s="235" t="str">
        <f t="shared" si="18"/>
        <v/>
      </c>
      <c r="AA106" s="184"/>
      <c r="AB106" s="149">
        <f t="shared" si="11"/>
        <v>0</v>
      </c>
      <c r="AC106" s="149">
        <f t="shared" si="12"/>
        <v>0</v>
      </c>
      <c r="AD106" s="149">
        <f t="shared" si="13"/>
        <v>0</v>
      </c>
      <c r="AE106" s="74"/>
      <c r="AF106" s="74"/>
      <c r="AG106" s="74"/>
      <c r="AH106" s="74"/>
      <c r="AI106" s="74"/>
      <c r="AJ106" s="74"/>
      <c r="AK106" s="74"/>
      <c r="AL106" s="74"/>
    </row>
    <row r="107" spans="1:38" ht="6" customHeight="1">
      <c r="A107" s="152"/>
      <c r="B107" s="153"/>
      <c r="C107" s="153"/>
      <c r="D107" s="153"/>
      <c r="E107" s="153"/>
      <c r="F107" s="153"/>
      <c r="G107" s="153"/>
      <c r="H107" s="153"/>
      <c r="I107" s="153"/>
      <c r="J107" s="153"/>
      <c r="K107" s="153"/>
      <c r="L107" s="153"/>
      <c r="M107" s="153"/>
      <c r="N107" s="70"/>
      <c r="O107" s="6"/>
      <c r="P107" s="6"/>
      <c r="Q107" s="6"/>
      <c r="R107" s="6"/>
      <c r="S107" s="6"/>
      <c r="T107" s="6"/>
      <c r="U107" s="6"/>
      <c r="V107" s="6"/>
      <c r="W107" s="6"/>
      <c r="X107" s="6"/>
      <c r="Y107" s="6"/>
      <c r="Z107" s="6"/>
      <c r="AA107" s="6"/>
      <c r="AB107" s="6"/>
      <c r="AC107" s="6"/>
      <c r="AD107" s="6"/>
      <c r="AE107" s="6"/>
      <c r="AF107" s="6"/>
      <c r="AG107" s="6"/>
      <c r="AH107" s="6"/>
      <c r="AI107" s="6"/>
      <c r="AJ107" s="6"/>
      <c r="AK107" s="6"/>
      <c r="AL107" s="6"/>
    </row>
    <row r="108" spans="1:38" ht="22.5" customHeight="1">
      <c r="A108" s="36"/>
      <c r="B108" s="154"/>
      <c r="C108" s="246" t="s">
        <v>338</v>
      </c>
      <c r="D108" s="247"/>
      <c r="E108" s="247"/>
      <c r="F108" s="155">
        <f>V106</f>
        <v>5</v>
      </c>
      <c r="G108" s="248" t="e">
        <f ca="1">_xludf.IFNA(VLOOKUP(F108,A53:B57,2,1),"")</f>
        <v>#NAME?</v>
      </c>
      <c r="H108" s="247"/>
      <c r="I108" s="247"/>
      <c r="J108" s="242" t="str">
        <f>W106</f>
        <v/>
      </c>
      <c r="K108" s="243"/>
      <c r="L108" s="244" t="s">
        <v>339</v>
      </c>
      <c r="M108" s="237"/>
      <c r="N108" s="237"/>
      <c r="O108" s="237"/>
      <c r="P108" s="237"/>
      <c r="Q108" s="245"/>
      <c r="R108" s="156">
        <f>Y106</f>
        <v>5</v>
      </c>
      <c r="S108" s="236" t="e">
        <f ca="1">_xludf.IFNA(VLOOKUP(R108,A63:B67,2,1),"")</f>
        <v>#NAME?</v>
      </c>
      <c r="T108" s="237"/>
      <c r="U108" s="237"/>
      <c r="V108" s="237"/>
      <c r="W108" s="238" t="str">
        <f>Z106</f>
        <v/>
      </c>
      <c r="X108" s="239"/>
      <c r="Y108" s="6"/>
      <c r="Z108" s="6"/>
      <c r="AA108" s="6"/>
      <c r="AB108" s="73" t="e">
        <f ca="1">CONCATENATE(F108," - ",G108)</f>
        <v>#NAME?</v>
      </c>
      <c r="AC108" s="73" t="e">
        <f ca="1">CONCATENATE(R108," - ",S108)</f>
        <v>#NAME?</v>
      </c>
      <c r="AD108" s="6"/>
      <c r="AE108" s="6"/>
      <c r="AF108" s="6"/>
      <c r="AG108" s="6"/>
      <c r="AH108" s="6"/>
      <c r="AI108" s="6"/>
      <c r="AJ108" s="6"/>
      <c r="AK108" s="6"/>
      <c r="AL108" s="6"/>
    </row>
    <row r="109" spans="1:38" ht="6" customHeight="1">
      <c r="A109" s="36"/>
      <c r="B109" s="153"/>
      <c r="C109" s="153"/>
      <c r="D109" s="153"/>
      <c r="E109" s="7"/>
      <c r="F109" s="6"/>
      <c r="G109" s="6"/>
      <c r="H109" s="6"/>
      <c r="I109" s="6"/>
      <c r="J109" s="6"/>
      <c r="K109" s="6"/>
      <c r="L109" s="6"/>
      <c r="M109" s="6"/>
      <c r="N109" s="6"/>
      <c r="O109" s="6"/>
      <c r="P109" s="6"/>
      <c r="Q109" s="6"/>
      <c r="R109" s="6"/>
      <c r="S109" s="6"/>
      <c r="T109" s="6"/>
      <c r="U109" s="6"/>
      <c r="V109" s="6"/>
      <c r="W109" s="6"/>
      <c r="X109" s="6"/>
      <c r="Y109" s="6"/>
      <c r="Z109" s="6"/>
      <c r="AA109" s="6"/>
      <c r="AB109" s="6"/>
      <c r="AC109" s="6"/>
      <c r="AD109" s="6"/>
      <c r="AE109" s="6"/>
      <c r="AF109" s="6"/>
      <c r="AG109" s="6"/>
      <c r="AH109" s="6"/>
      <c r="AI109" s="6"/>
      <c r="AJ109" s="6"/>
      <c r="AK109" s="6"/>
      <c r="AL109" s="6"/>
    </row>
    <row r="110" spans="1:38" ht="28.5" customHeight="1">
      <c r="A110" s="36"/>
      <c r="B110" s="153"/>
      <c r="C110" s="153"/>
      <c r="D110" s="153"/>
      <c r="E110" s="153"/>
      <c r="F110" s="153"/>
      <c r="G110" s="289" t="s">
        <v>340</v>
      </c>
      <c r="H110" s="232"/>
      <c r="I110" s="232"/>
      <c r="J110" s="232"/>
      <c r="K110" s="232"/>
      <c r="L110" s="232"/>
      <c r="M110" s="232"/>
      <c r="N110" s="290"/>
      <c r="O110" s="240" t="str">
        <f t="array" ref="O110">IFERROR(INDEX(ABN1157:ABR1161,MATCH(V106,ABI1157:ABI1161,0),MATCH(Y106,ABN1153:ABR1153,0)),"")</f>
        <v>EXTREMO</v>
      </c>
      <c r="P110" s="232"/>
      <c r="Q110" s="232"/>
      <c r="R110" s="232"/>
      <c r="S110" s="232"/>
      <c r="T110" s="232"/>
      <c r="U110" s="231" t="e">
        <f>J108*W108</f>
        <v>#VALUE!</v>
      </c>
      <c r="V110" s="232"/>
      <c r="W110" s="232"/>
      <c r="X110" s="233"/>
      <c r="Y110" s="6"/>
      <c r="Z110" s="6"/>
      <c r="AA110" s="6"/>
      <c r="AB110" s="6"/>
      <c r="AC110" s="6"/>
      <c r="AD110" s="6"/>
      <c r="AE110" s="6"/>
      <c r="AF110" s="6"/>
      <c r="AG110" s="6"/>
      <c r="AH110" s="6"/>
      <c r="AI110" s="6"/>
      <c r="AJ110" s="6"/>
      <c r="AK110" s="6"/>
      <c r="AL110" s="6"/>
    </row>
    <row r="111" spans="1:38" ht="12.75" customHeight="1">
      <c r="A111" s="36"/>
      <c r="B111" s="153"/>
      <c r="C111" s="153"/>
      <c r="D111" s="153"/>
      <c r="E111" s="153"/>
      <c r="F111" s="153"/>
      <c r="G111" s="157"/>
      <c r="H111" s="157"/>
      <c r="I111" s="157"/>
      <c r="J111" s="157"/>
      <c r="K111" s="157"/>
      <c r="L111" s="157"/>
      <c r="M111" s="157"/>
      <c r="N111" s="157"/>
      <c r="O111" s="158"/>
      <c r="P111" s="158"/>
      <c r="Q111" s="158"/>
      <c r="R111" s="158"/>
      <c r="S111" s="158"/>
      <c r="T111" s="158"/>
      <c r="U111" s="159"/>
      <c r="V111" s="159"/>
      <c r="W111" s="159"/>
      <c r="X111" s="159"/>
      <c r="Y111" s="6"/>
      <c r="Z111" s="6"/>
      <c r="AA111" s="6"/>
      <c r="AB111" s="6"/>
      <c r="AC111" s="6"/>
      <c r="AD111" s="6"/>
      <c r="AE111" s="6"/>
      <c r="AF111" s="6"/>
      <c r="AG111" s="6"/>
      <c r="AH111" s="6"/>
      <c r="AI111" s="6"/>
      <c r="AJ111" s="6"/>
      <c r="AK111" s="6"/>
      <c r="AL111" s="6"/>
    </row>
    <row r="112" spans="1:38" ht="28.5" customHeight="1">
      <c r="A112" s="36"/>
      <c r="B112" s="249" t="s">
        <v>341</v>
      </c>
      <c r="C112" s="183"/>
      <c r="D112" s="183"/>
      <c r="E112" s="183"/>
      <c r="F112" s="250"/>
      <c r="G112" s="287"/>
      <c r="H112" s="183"/>
      <c r="I112" s="183"/>
      <c r="J112" s="183"/>
      <c r="K112" s="183"/>
      <c r="L112" s="183"/>
      <c r="M112" s="183"/>
      <c r="N112" s="184"/>
      <c r="O112" s="158"/>
      <c r="P112" s="158"/>
      <c r="Q112" s="158"/>
      <c r="R112" s="158"/>
      <c r="S112" s="158"/>
      <c r="T112" s="158"/>
      <c r="U112" s="159"/>
      <c r="V112" s="159"/>
      <c r="W112" s="159"/>
      <c r="X112" s="159"/>
      <c r="Y112" s="6"/>
      <c r="Z112" s="6"/>
      <c r="AA112" s="6"/>
      <c r="AB112" s="6"/>
      <c r="AC112" s="6"/>
      <c r="AD112" s="6"/>
      <c r="AE112" s="6"/>
      <c r="AF112" s="6"/>
      <c r="AG112" s="6"/>
      <c r="AH112" s="6"/>
      <c r="AI112" s="6"/>
      <c r="AJ112" s="6"/>
      <c r="AK112" s="6"/>
      <c r="AL112" s="6"/>
    </row>
    <row r="114" spans="1:34" ht="25.5" customHeight="1">
      <c r="A114" s="36"/>
      <c r="B114" s="288" t="s">
        <v>23</v>
      </c>
      <c r="C114" s="183"/>
      <c r="D114" s="183"/>
      <c r="E114" s="183"/>
      <c r="F114" s="183"/>
      <c r="G114" s="183"/>
      <c r="H114" s="183"/>
      <c r="I114" s="183"/>
      <c r="J114" s="183"/>
      <c r="K114" s="183"/>
      <c r="L114" s="183"/>
      <c r="M114" s="183"/>
      <c r="N114" s="183"/>
      <c r="O114" s="183"/>
      <c r="P114" s="183"/>
      <c r="Q114" s="183"/>
      <c r="R114" s="183"/>
      <c r="S114" s="183"/>
      <c r="T114" s="183"/>
      <c r="U114" s="183"/>
      <c r="V114" s="183"/>
      <c r="W114" s="183"/>
      <c r="X114" s="183"/>
      <c r="Y114" s="183"/>
      <c r="Z114" s="183"/>
      <c r="AA114" s="184"/>
      <c r="AB114" s="6"/>
      <c r="AC114" s="6"/>
      <c r="AD114" s="6"/>
      <c r="AE114" s="6"/>
      <c r="AF114" s="6"/>
      <c r="AG114" s="6"/>
      <c r="AH114" s="6"/>
    </row>
    <row r="115" spans="1:34" ht="28.5" customHeight="1">
      <c r="A115" s="36"/>
      <c r="B115" s="228" t="s">
        <v>41</v>
      </c>
      <c r="C115" s="183"/>
      <c r="D115" s="184"/>
      <c r="E115" s="228" t="s">
        <v>429</v>
      </c>
      <c r="F115" s="184"/>
      <c r="G115" s="228" t="s">
        <v>43</v>
      </c>
      <c r="H115" s="183"/>
      <c r="I115" s="183"/>
      <c r="J115" s="184"/>
      <c r="K115" s="228" t="s">
        <v>342</v>
      </c>
      <c r="L115" s="183"/>
      <c r="M115" s="184"/>
      <c r="N115" s="228" t="s">
        <v>45</v>
      </c>
      <c r="O115" s="183"/>
      <c r="P115" s="184"/>
      <c r="Q115" s="228" t="s">
        <v>46</v>
      </c>
      <c r="R115" s="184"/>
      <c r="S115" s="228" t="s">
        <v>47</v>
      </c>
      <c r="T115" s="183"/>
      <c r="U115" s="183"/>
      <c r="V115" s="183"/>
      <c r="W115" s="183"/>
      <c r="X115" s="183"/>
      <c r="Y115" s="183"/>
      <c r="Z115" s="183"/>
      <c r="AA115" s="184"/>
      <c r="AB115" s="8" t="s">
        <v>343</v>
      </c>
      <c r="AC115" s="8" t="s">
        <v>344</v>
      </c>
      <c r="AD115" s="8" t="s">
        <v>43</v>
      </c>
      <c r="AE115" s="8" t="s">
        <v>342</v>
      </c>
      <c r="AF115" s="8" t="s">
        <v>45</v>
      </c>
      <c r="AG115" s="8" t="s">
        <v>345</v>
      </c>
      <c r="AH115" s="8" t="s">
        <v>346</v>
      </c>
    </row>
    <row r="116" spans="1:34" ht="64.5" customHeight="1">
      <c r="A116" s="36">
        <v>1</v>
      </c>
      <c r="B116" s="439"/>
      <c r="C116" s="183"/>
      <c r="D116" s="184"/>
      <c r="E116" s="439"/>
      <c r="F116" s="184"/>
      <c r="G116" s="241"/>
      <c r="H116" s="183"/>
      <c r="I116" s="183"/>
      <c r="J116" s="184"/>
      <c r="K116" s="241"/>
      <c r="L116" s="183"/>
      <c r="M116" s="184"/>
      <c r="N116" s="241"/>
      <c r="O116" s="183"/>
      <c r="P116" s="184"/>
      <c r="Q116" s="286"/>
      <c r="R116" s="184"/>
      <c r="S116" s="252"/>
      <c r="T116" s="183"/>
      <c r="U116" s="183"/>
      <c r="V116" s="183"/>
      <c r="W116" s="183"/>
      <c r="X116" s="183"/>
      <c r="Y116" s="183"/>
      <c r="Z116" s="183"/>
      <c r="AA116" s="184"/>
      <c r="AB116" s="76" t="str">
        <f>CONCATENATE(A116," ",B116," 
",A117," ",B117," 
",A118," ",B118," 
",A119," ",B119," 
",A120," ",B120," 
",A121," ",B121," 
",A122," ",B122,)</f>
        <v xml:space="preserve">1  
 </v>
      </c>
      <c r="AC116" s="76" t="str">
        <f>CONCATENATE(A116," ",E116," 
",A117," ",E117," 
",A118," ",E118," 
",A119," ",E119," 
",A120," ",E120," 
",A121," ",E121," 
",A122," ",E122,)</f>
        <v xml:space="preserve">1  
 </v>
      </c>
      <c r="AD116" s="76" t="str">
        <f>CONCATENATE(A116," ",G116," 
",A117," ",G117," 
",A118," ",G118," 
",A119," ",G119," 
",A120," ",G120," 
",A121," ",G121," 
",A122," ",G122,)</f>
        <v xml:space="preserve">1  
 </v>
      </c>
      <c r="AE116" s="76" t="str">
        <f>CONCATENATE(A116," ",K116," 
",A117," ",K117," 
",A118," ",K118," 
",A119," ",K119," 
",A120," ",K120," 
",A121," ",K121," 
",A122," ",K122,)</f>
        <v xml:space="preserve">1  
 </v>
      </c>
      <c r="AF116" s="76" t="str">
        <f>CONCATENATE(A116," ",N116," 
",A117," ",N117," 
",A118," ",N118," 
",A119," ",N119," 
",A120," ",N120," 
",A121," ",N121," 
",A122," ",N122,)</f>
        <v xml:space="preserve">1  
 </v>
      </c>
      <c r="AG116" s="76" t="str">
        <f>CONCATENATE(A116," 
",Q116," 
",A117," 
",Q117," 
",A118," 
",Q118," 
",A119," 
",Q119," 
",A120," 
",Q120," 
",A121," 
",Q121," 
",A122," 
",Q122,)</f>
        <v xml:space="preserve">1 
</v>
      </c>
      <c r="AH116" s="76" t="str">
        <f>CONCATENATE(A116," ",S116," 
",A117," ",S117," 
",A118," ",S118," 
",A119," ",S119," 
",A120," ",S120," 
",A121," ",S121," 
",A122," ",S122,)</f>
        <v xml:space="preserve">1  
 </v>
      </c>
    </row>
    <row r="117" spans="1:34" ht="78.75" customHeight="1">
      <c r="A117" s="29" t="str">
        <f t="shared" ref="A117:A122" si="19">IF(B117="","",A116+1)</f>
        <v/>
      </c>
      <c r="B117" s="439"/>
      <c r="C117" s="183"/>
      <c r="D117" s="184"/>
      <c r="E117" s="439"/>
      <c r="F117" s="184"/>
      <c r="G117" s="241"/>
      <c r="H117" s="183"/>
      <c r="I117" s="183"/>
      <c r="J117" s="184"/>
      <c r="K117" s="241"/>
      <c r="L117" s="183"/>
      <c r="M117" s="184"/>
      <c r="N117" s="241"/>
      <c r="O117" s="183"/>
      <c r="P117" s="184"/>
      <c r="Q117" s="241"/>
      <c r="R117" s="184"/>
      <c r="S117" s="252"/>
      <c r="T117" s="183"/>
      <c r="U117" s="183"/>
      <c r="V117" s="183"/>
      <c r="W117" s="183"/>
      <c r="X117" s="183"/>
      <c r="Y117" s="183"/>
      <c r="Z117" s="183"/>
      <c r="AA117" s="184"/>
      <c r="AB117" s="76"/>
      <c r="AC117" s="76"/>
      <c r="AD117" s="76"/>
      <c r="AE117" s="76"/>
      <c r="AF117" s="76"/>
      <c r="AG117" s="76"/>
      <c r="AH117" s="76"/>
    </row>
    <row r="118" spans="1:34" ht="57.75" customHeight="1">
      <c r="A118" s="29" t="str">
        <f t="shared" si="19"/>
        <v/>
      </c>
      <c r="B118" s="439"/>
      <c r="C118" s="183"/>
      <c r="D118" s="184"/>
      <c r="E118" s="439"/>
      <c r="F118" s="184"/>
      <c r="G118" s="241"/>
      <c r="H118" s="183"/>
      <c r="I118" s="183"/>
      <c r="J118" s="184"/>
      <c r="K118" s="241"/>
      <c r="L118" s="183"/>
      <c r="M118" s="184"/>
      <c r="N118" s="241"/>
      <c r="O118" s="183"/>
      <c r="P118" s="184"/>
      <c r="Q118" s="241"/>
      <c r="R118" s="184"/>
      <c r="S118" s="252"/>
      <c r="T118" s="183"/>
      <c r="U118" s="183"/>
      <c r="V118" s="183"/>
      <c r="W118" s="183"/>
      <c r="X118" s="183"/>
      <c r="Y118" s="183"/>
      <c r="Z118" s="183"/>
      <c r="AA118" s="184"/>
      <c r="AB118" s="76"/>
      <c r="AC118" s="76"/>
      <c r="AD118" s="76"/>
      <c r="AE118" s="76"/>
      <c r="AF118" s="76"/>
      <c r="AG118" s="76"/>
      <c r="AH118" s="76"/>
    </row>
    <row r="119" spans="1:34" ht="21.75" customHeight="1">
      <c r="A119" s="29" t="str">
        <f t="shared" si="19"/>
        <v/>
      </c>
      <c r="B119" s="241"/>
      <c r="C119" s="183"/>
      <c r="D119" s="184"/>
      <c r="E119" s="241"/>
      <c r="F119" s="184"/>
      <c r="G119" s="241"/>
      <c r="H119" s="183"/>
      <c r="I119" s="183"/>
      <c r="J119" s="184"/>
      <c r="K119" s="241"/>
      <c r="L119" s="183"/>
      <c r="M119" s="184"/>
      <c r="N119" s="241"/>
      <c r="O119" s="183"/>
      <c r="P119" s="184"/>
      <c r="Q119" s="241"/>
      <c r="R119" s="184"/>
      <c r="S119" s="252"/>
      <c r="T119" s="183"/>
      <c r="U119" s="183"/>
      <c r="V119" s="183"/>
      <c r="W119" s="183"/>
      <c r="X119" s="183"/>
      <c r="Y119" s="183"/>
      <c r="Z119" s="183"/>
      <c r="AA119" s="184"/>
      <c r="AB119" s="76"/>
      <c r="AC119" s="76"/>
      <c r="AD119" s="76"/>
      <c r="AE119" s="76"/>
      <c r="AF119" s="76"/>
      <c r="AG119" s="76"/>
      <c r="AH119" s="76"/>
    </row>
    <row r="120" spans="1:34" ht="21.75" customHeight="1">
      <c r="A120" s="29" t="str">
        <f t="shared" si="19"/>
        <v/>
      </c>
      <c r="B120" s="241"/>
      <c r="C120" s="183"/>
      <c r="D120" s="184"/>
      <c r="E120" s="241"/>
      <c r="F120" s="184"/>
      <c r="G120" s="241"/>
      <c r="H120" s="183"/>
      <c r="I120" s="183"/>
      <c r="J120" s="184"/>
      <c r="K120" s="241"/>
      <c r="L120" s="183"/>
      <c r="M120" s="184"/>
      <c r="N120" s="241"/>
      <c r="O120" s="183"/>
      <c r="P120" s="184"/>
      <c r="Q120" s="241"/>
      <c r="R120" s="184"/>
      <c r="S120" s="252"/>
      <c r="T120" s="183"/>
      <c r="U120" s="183"/>
      <c r="V120" s="183"/>
      <c r="W120" s="183"/>
      <c r="X120" s="183"/>
      <c r="Y120" s="183"/>
      <c r="Z120" s="183"/>
      <c r="AA120" s="184"/>
      <c r="AB120" s="76"/>
      <c r="AC120" s="76"/>
      <c r="AD120" s="76"/>
      <c r="AE120" s="76"/>
      <c r="AF120" s="76"/>
      <c r="AG120" s="76"/>
      <c r="AH120" s="76"/>
    </row>
    <row r="121" spans="1:34" ht="21.75" customHeight="1">
      <c r="A121" s="29" t="str">
        <f t="shared" si="19"/>
        <v/>
      </c>
      <c r="B121" s="241"/>
      <c r="C121" s="183"/>
      <c r="D121" s="184"/>
      <c r="E121" s="241"/>
      <c r="F121" s="184"/>
      <c r="G121" s="241"/>
      <c r="H121" s="183"/>
      <c r="I121" s="183"/>
      <c r="J121" s="184"/>
      <c r="K121" s="241"/>
      <c r="L121" s="183"/>
      <c r="M121" s="184"/>
      <c r="N121" s="241"/>
      <c r="O121" s="183"/>
      <c r="P121" s="184"/>
      <c r="Q121" s="241"/>
      <c r="R121" s="184"/>
      <c r="S121" s="252"/>
      <c r="T121" s="183"/>
      <c r="U121" s="183"/>
      <c r="V121" s="183"/>
      <c r="W121" s="183"/>
      <c r="X121" s="183"/>
      <c r="Y121" s="183"/>
      <c r="Z121" s="183"/>
      <c r="AA121" s="184"/>
      <c r="AB121" s="76"/>
      <c r="AC121" s="76"/>
      <c r="AD121" s="76"/>
      <c r="AE121" s="76"/>
      <c r="AF121" s="76"/>
      <c r="AG121" s="76"/>
      <c r="AH121" s="76"/>
    </row>
    <row r="122" spans="1:34" ht="21.75" customHeight="1">
      <c r="A122" s="29" t="str">
        <f t="shared" si="19"/>
        <v/>
      </c>
      <c r="B122" s="241"/>
      <c r="C122" s="183"/>
      <c r="D122" s="184"/>
      <c r="E122" s="241"/>
      <c r="F122" s="184"/>
      <c r="G122" s="241"/>
      <c r="H122" s="183"/>
      <c r="I122" s="183"/>
      <c r="J122" s="184"/>
      <c r="K122" s="241"/>
      <c r="L122" s="183"/>
      <c r="M122" s="184"/>
      <c r="N122" s="241"/>
      <c r="O122" s="183"/>
      <c r="P122" s="184"/>
      <c r="Q122" s="241"/>
      <c r="R122" s="184"/>
      <c r="S122" s="252"/>
      <c r="T122" s="183"/>
      <c r="U122" s="183"/>
      <c r="V122" s="183"/>
      <c r="W122" s="183"/>
      <c r="X122" s="183"/>
      <c r="Y122" s="183"/>
      <c r="Z122" s="183"/>
      <c r="AA122" s="184"/>
      <c r="AB122" s="76"/>
      <c r="AC122" s="76"/>
      <c r="AD122" s="76"/>
      <c r="AE122" s="76"/>
      <c r="AF122" s="76"/>
      <c r="AG122" s="76"/>
      <c r="AH122" s="76"/>
    </row>
    <row r="123" spans="1:34" ht="8.25" customHeight="1">
      <c r="A123" s="36"/>
      <c r="B123" s="153"/>
      <c r="C123" s="153"/>
      <c r="D123" s="153"/>
      <c r="E123" s="153"/>
      <c r="F123" s="153"/>
      <c r="G123" s="157"/>
      <c r="H123" s="157"/>
      <c r="I123" s="157"/>
      <c r="J123" s="157"/>
      <c r="K123" s="157"/>
      <c r="L123" s="157"/>
      <c r="M123" s="157"/>
      <c r="N123" s="157"/>
      <c r="O123" s="158"/>
      <c r="P123" s="158"/>
      <c r="Q123" s="158"/>
      <c r="R123" s="158"/>
      <c r="S123" s="158"/>
      <c r="T123" s="158"/>
      <c r="U123" s="159"/>
      <c r="V123" s="159"/>
      <c r="W123" s="159"/>
      <c r="X123" s="159"/>
      <c r="Y123" s="6"/>
      <c r="Z123" s="6"/>
      <c r="AA123" s="6"/>
      <c r="AB123" s="160"/>
      <c r="AC123" s="161"/>
      <c r="AD123" s="161"/>
      <c r="AE123" s="6"/>
      <c r="AF123" s="6"/>
      <c r="AG123" s="6"/>
      <c r="AH123" s="6"/>
    </row>
    <row r="124" spans="1:34" ht="25.5" customHeight="1">
      <c r="A124" s="36"/>
      <c r="B124" s="295" t="s">
        <v>347</v>
      </c>
      <c r="C124" s="183"/>
      <c r="D124" s="183"/>
      <c r="E124" s="183"/>
      <c r="F124" s="183"/>
      <c r="G124" s="183"/>
      <c r="H124" s="183"/>
      <c r="I124" s="183"/>
      <c r="J124" s="183"/>
      <c r="K124" s="183"/>
      <c r="L124" s="183"/>
      <c r="M124" s="183"/>
      <c r="N124" s="183"/>
      <c r="O124" s="183"/>
      <c r="P124" s="183"/>
      <c r="Q124" s="183"/>
      <c r="R124" s="183"/>
      <c r="S124" s="183"/>
      <c r="T124" s="183"/>
      <c r="U124" s="183"/>
      <c r="V124" s="183"/>
      <c r="W124" s="183"/>
      <c r="X124" s="183"/>
      <c r="Y124" s="183"/>
      <c r="Z124" s="183"/>
      <c r="AA124" s="184"/>
      <c r="AB124" s="160"/>
      <c r="AC124" s="6"/>
      <c r="AD124" s="6"/>
      <c r="AE124" s="6"/>
      <c r="AF124" s="6"/>
      <c r="AG124" s="6"/>
      <c r="AH124" s="6"/>
    </row>
    <row r="125" spans="1:34" ht="19.5" customHeight="1">
      <c r="A125" s="36"/>
      <c r="B125" s="263" t="s">
        <v>348</v>
      </c>
      <c r="C125" s="184"/>
      <c r="D125" s="263" t="s">
        <v>349</v>
      </c>
      <c r="E125" s="183"/>
      <c r="F125" s="183"/>
      <c r="G125" s="184"/>
      <c r="H125" s="229" t="s">
        <v>350</v>
      </c>
      <c r="I125" s="183"/>
      <c r="J125" s="183"/>
      <c r="K125" s="184"/>
      <c r="L125" s="229" t="s">
        <v>351</v>
      </c>
      <c r="M125" s="183"/>
      <c r="N125" s="184"/>
      <c r="O125" s="229" t="s">
        <v>21</v>
      </c>
      <c r="P125" s="183"/>
      <c r="Q125" s="183"/>
      <c r="R125" s="183"/>
      <c r="S125" s="183"/>
      <c r="T125" s="183"/>
      <c r="U125" s="183"/>
      <c r="V125" s="183"/>
      <c r="W125" s="183"/>
      <c r="X125" s="183"/>
      <c r="Y125" s="183"/>
      <c r="Z125" s="183"/>
      <c r="AA125" s="184"/>
      <c r="AB125" s="74" t="s">
        <v>352</v>
      </c>
      <c r="AC125" s="64" t="s">
        <v>353</v>
      </c>
      <c r="AD125" s="64" t="s">
        <v>354</v>
      </c>
      <c r="AE125" s="6"/>
      <c r="AF125" s="6"/>
      <c r="AG125" s="6"/>
      <c r="AH125" s="6"/>
    </row>
    <row r="126" spans="1:34" ht="39" customHeight="1">
      <c r="A126" s="291">
        <v>1</v>
      </c>
      <c r="B126" s="226" t="s">
        <v>355</v>
      </c>
      <c r="C126" s="202"/>
      <c r="D126" s="293" t="s">
        <v>426</v>
      </c>
      <c r="E126" s="278"/>
      <c r="F126" s="202"/>
      <c r="G126" s="162" t="s">
        <v>356</v>
      </c>
      <c r="H126" s="257"/>
      <c r="I126" s="183"/>
      <c r="J126" s="183"/>
      <c r="K126" s="184"/>
      <c r="L126" s="279" t="str">
        <f>IFERROR(ROUND(H126/H127,1),"")</f>
        <v/>
      </c>
      <c r="M126" s="278"/>
      <c r="N126" s="202"/>
      <c r="O126" s="277"/>
      <c r="P126" s="278"/>
      <c r="Q126" s="278"/>
      <c r="R126" s="278"/>
      <c r="S126" s="278"/>
      <c r="T126" s="278"/>
      <c r="U126" s="278"/>
      <c r="V126" s="278"/>
      <c r="W126" s="278"/>
      <c r="X126" s="278"/>
      <c r="Y126" s="278"/>
      <c r="Z126" s="278"/>
      <c r="AA126" s="202"/>
      <c r="AB126" s="76" t="str">
        <f>CONCATENATE(A126," ",B126," 
",A128," ",B128," 
",A130," ",B130," 
",A132," ",B132)</f>
        <v xml:space="preserve">1 EFICACIA DE
CONTROLES: 
2 EFECTIVIDAD
(Alarmas - materialización): 
 </v>
      </c>
      <c r="AC126" s="76" t="str">
        <f>CONCATENATE(A126," 
",L126," 
",A128," 
",L128," 
",A130," 
",L130," 
",A132," 
",L132)</f>
        <v xml:space="preserve">1 
2 
</v>
      </c>
      <c r="AD126" s="76" t="str">
        <f>CONCATENATE(A126," ",O126," 
",A128," ",O128," 
",A130," ",O130," 
",A132," ",O132)</f>
        <v xml:space="preserve">1  
2  
 </v>
      </c>
      <c r="AE126" s="6"/>
      <c r="AF126" s="6"/>
      <c r="AG126" s="6"/>
      <c r="AH126" s="6"/>
    </row>
    <row r="127" spans="1:34" ht="39" customHeight="1">
      <c r="A127" s="204"/>
      <c r="B127" s="294"/>
      <c r="C127" s="204"/>
      <c r="D127" s="227"/>
      <c r="E127" s="186"/>
      <c r="F127" s="187"/>
      <c r="G127" s="163" t="s">
        <v>357</v>
      </c>
      <c r="H127" s="274"/>
      <c r="I127" s="275"/>
      <c r="J127" s="275"/>
      <c r="K127" s="276"/>
      <c r="L127" s="227"/>
      <c r="M127" s="186"/>
      <c r="N127" s="187"/>
      <c r="O127" s="205"/>
      <c r="P127" s="186"/>
      <c r="Q127" s="186"/>
      <c r="R127" s="186"/>
      <c r="S127" s="186"/>
      <c r="T127" s="186"/>
      <c r="U127" s="186"/>
      <c r="V127" s="186"/>
      <c r="W127" s="186"/>
      <c r="X127" s="186"/>
      <c r="Y127" s="186"/>
      <c r="Z127" s="186"/>
      <c r="AA127" s="187"/>
      <c r="AB127" s="76"/>
      <c r="AC127" s="76"/>
      <c r="AD127" s="76"/>
      <c r="AE127" s="6"/>
      <c r="AF127" s="6"/>
      <c r="AG127" s="6"/>
      <c r="AH127" s="6"/>
    </row>
    <row r="128" spans="1:34" ht="39" customHeight="1">
      <c r="A128" s="291">
        <f>IF(B128="","",A126+1)</f>
        <v>2</v>
      </c>
      <c r="B128" s="226" t="s">
        <v>358</v>
      </c>
      <c r="C128" s="202"/>
      <c r="D128" s="293"/>
      <c r="E128" s="278"/>
      <c r="F128" s="202"/>
      <c r="G128" s="162" t="s">
        <v>356</v>
      </c>
      <c r="H128" s="274"/>
      <c r="I128" s="275"/>
      <c r="J128" s="275"/>
      <c r="K128" s="276"/>
      <c r="L128" s="279" t="str">
        <f>IFERROR(ROUND(H128/H129,1),"")</f>
        <v/>
      </c>
      <c r="M128" s="278"/>
      <c r="N128" s="202"/>
      <c r="O128" s="277"/>
      <c r="P128" s="278"/>
      <c r="Q128" s="278"/>
      <c r="R128" s="278"/>
      <c r="S128" s="278"/>
      <c r="T128" s="278"/>
      <c r="U128" s="278"/>
      <c r="V128" s="278"/>
      <c r="W128" s="278"/>
      <c r="X128" s="278"/>
      <c r="Y128" s="278"/>
      <c r="Z128" s="278"/>
      <c r="AA128" s="202"/>
      <c r="AB128" s="76"/>
      <c r="AC128" s="76"/>
      <c r="AD128" s="76"/>
      <c r="AE128" s="6"/>
      <c r="AF128" s="6"/>
      <c r="AG128" s="6"/>
      <c r="AH128" s="6"/>
    </row>
    <row r="129" spans="1:30" ht="39" customHeight="1">
      <c r="A129" s="204"/>
      <c r="B129" s="227"/>
      <c r="C129" s="187"/>
      <c r="D129" s="227"/>
      <c r="E129" s="186"/>
      <c r="F129" s="187"/>
      <c r="G129" s="163" t="s">
        <v>357</v>
      </c>
      <c r="H129" s="274"/>
      <c r="I129" s="275"/>
      <c r="J129" s="275"/>
      <c r="K129" s="276"/>
      <c r="L129" s="227"/>
      <c r="M129" s="186"/>
      <c r="N129" s="187"/>
      <c r="O129" s="205"/>
      <c r="P129" s="186"/>
      <c r="Q129" s="186"/>
      <c r="R129" s="186"/>
      <c r="S129" s="186"/>
      <c r="T129" s="186"/>
      <c r="U129" s="186"/>
      <c r="V129" s="186"/>
      <c r="W129" s="186"/>
      <c r="X129" s="186"/>
      <c r="Y129" s="186"/>
      <c r="Z129" s="186"/>
      <c r="AA129" s="187"/>
      <c r="AB129" s="76"/>
      <c r="AC129" s="76"/>
      <c r="AD129" s="76"/>
    </row>
    <row r="130" spans="1:30" ht="39" customHeight="1">
      <c r="A130" s="291" t="str">
        <f>IF(B130="","",A128+1)</f>
        <v/>
      </c>
      <c r="B130" s="292"/>
      <c r="C130" s="202"/>
      <c r="D130" s="293"/>
      <c r="E130" s="278"/>
      <c r="F130" s="202"/>
      <c r="G130" s="162" t="s">
        <v>356</v>
      </c>
      <c r="H130" s="274"/>
      <c r="I130" s="275"/>
      <c r="J130" s="275"/>
      <c r="K130" s="276"/>
      <c r="L130" s="279" t="str">
        <f>IFERROR(ROUND(H130/H131,1),"")</f>
        <v/>
      </c>
      <c r="M130" s="278"/>
      <c r="N130" s="202"/>
      <c r="O130" s="277"/>
      <c r="P130" s="278"/>
      <c r="Q130" s="278"/>
      <c r="R130" s="278"/>
      <c r="S130" s="278"/>
      <c r="T130" s="278"/>
      <c r="U130" s="278"/>
      <c r="V130" s="278"/>
      <c r="W130" s="278"/>
      <c r="X130" s="278"/>
      <c r="Y130" s="278"/>
      <c r="Z130" s="278"/>
      <c r="AA130" s="202"/>
      <c r="AB130" s="76"/>
      <c r="AC130" s="76"/>
      <c r="AD130" s="76"/>
    </row>
    <row r="131" spans="1:30" ht="39" customHeight="1">
      <c r="A131" s="204"/>
      <c r="B131" s="227"/>
      <c r="C131" s="187"/>
      <c r="D131" s="227"/>
      <c r="E131" s="186"/>
      <c r="F131" s="187"/>
      <c r="G131" s="163" t="s">
        <v>357</v>
      </c>
      <c r="H131" s="274"/>
      <c r="I131" s="275"/>
      <c r="J131" s="275"/>
      <c r="K131" s="276"/>
      <c r="L131" s="227"/>
      <c r="M131" s="186"/>
      <c r="N131" s="187"/>
      <c r="O131" s="205"/>
      <c r="P131" s="186"/>
      <c r="Q131" s="186"/>
      <c r="R131" s="186"/>
      <c r="S131" s="186"/>
      <c r="T131" s="186"/>
      <c r="U131" s="186"/>
      <c r="V131" s="186"/>
      <c r="W131" s="186"/>
      <c r="X131" s="186"/>
      <c r="Y131" s="186"/>
      <c r="Z131" s="186"/>
      <c r="AA131" s="187"/>
      <c r="AB131" s="76"/>
      <c r="AC131" s="76"/>
      <c r="AD131" s="76"/>
    </row>
    <row r="132" spans="1:30" ht="39" customHeight="1">
      <c r="A132" s="291" t="str">
        <f>IF(B132="","",A130+1)</f>
        <v/>
      </c>
      <c r="B132" s="292"/>
      <c r="C132" s="202"/>
      <c r="D132" s="293"/>
      <c r="E132" s="278"/>
      <c r="F132" s="202"/>
      <c r="G132" s="162" t="s">
        <v>356</v>
      </c>
      <c r="H132" s="274"/>
      <c r="I132" s="275"/>
      <c r="J132" s="275"/>
      <c r="K132" s="276"/>
      <c r="L132" s="279" t="str">
        <f>IFERROR(ROUND(H132/H133,1),"")</f>
        <v/>
      </c>
      <c r="M132" s="278"/>
      <c r="N132" s="202"/>
      <c r="O132" s="277"/>
      <c r="P132" s="278"/>
      <c r="Q132" s="278"/>
      <c r="R132" s="278"/>
      <c r="S132" s="278"/>
      <c r="T132" s="278"/>
      <c r="U132" s="278"/>
      <c r="V132" s="278"/>
      <c r="W132" s="278"/>
      <c r="X132" s="278"/>
      <c r="Y132" s="278"/>
      <c r="Z132" s="278"/>
      <c r="AA132" s="202"/>
      <c r="AB132" s="76"/>
      <c r="AC132" s="76"/>
      <c r="AD132" s="76"/>
    </row>
    <row r="133" spans="1:30" ht="39" customHeight="1">
      <c r="A133" s="204"/>
      <c r="B133" s="227"/>
      <c r="C133" s="187"/>
      <c r="D133" s="227"/>
      <c r="E133" s="186"/>
      <c r="F133" s="187"/>
      <c r="G133" s="164" t="s">
        <v>357</v>
      </c>
      <c r="H133" s="274"/>
      <c r="I133" s="275"/>
      <c r="J133" s="275"/>
      <c r="K133" s="276"/>
      <c r="L133" s="227"/>
      <c r="M133" s="186"/>
      <c r="N133" s="187"/>
      <c r="O133" s="205"/>
      <c r="P133" s="186"/>
      <c r="Q133" s="186"/>
      <c r="R133" s="186"/>
      <c r="S133" s="186"/>
      <c r="T133" s="186"/>
      <c r="U133" s="186"/>
      <c r="V133" s="186"/>
      <c r="W133" s="186"/>
      <c r="X133" s="186"/>
      <c r="Y133" s="186"/>
      <c r="Z133" s="186"/>
      <c r="AA133" s="187"/>
      <c r="AB133" s="76"/>
      <c r="AC133" s="76"/>
      <c r="AD133" s="76"/>
    </row>
    <row r="134" spans="1:30" ht="28.5" customHeight="1">
      <c r="A134" s="36"/>
      <c r="B134" s="153"/>
      <c r="C134" s="153"/>
      <c r="D134" s="153"/>
      <c r="E134" s="153"/>
      <c r="F134" s="153"/>
      <c r="G134" s="157"/>
      <c r="H134" s="157"/>
      <c r="I134" s="157"/>
      <c r="J134" s="157"/>
      <c r="K134" s="157"/>
      <c r="L134" s="157"/>
      <c r="M134" s="157"/>
      <c r="N134" s="157"/>
      <c r="O134" s="158"/>
      <c r="P134" s="158"/>
      <c r="Q134" s="158"/>
      <c r="R134" s="158"/>
      <c r="S134" s="158"/>
      <c r="T134" s="158"/>
      <c r="U134" s="159"/>
      <c r="V134" s="159"/>
      <c r="W134" s="159"/>
      <c r="X134" s="159"/>
      <c r="Y134" s="6"/>
      <c r="Z134" s="6"/>
      <c r="AA134" s="6"/>
      <c r="AB134" s="160"/>
      <c r="AC134" s="6"/>
      <c r="AD134" s="6"/>
    </row>
    <row r="135" spans="1:30" ht="27" customHeight="1">
      <c r="A135" s="36"/>
      <c r="B135" s="280" t="s">
        <v>359</v>
      </c>
      <c r="C135" s="183"/>
      <c r="D135" s="183"/>
      <c r="E135" s="183"/>
      <c r="F135" s="183"/>
      <c r="G135" s="183"/>
      <c r="H135" s="183"/>
      <c r="I135" s="183"/>
      <c r="J135" s="183"/>
      <c r="K135" s="183"/>
      <c r="L135" s="183"/>
      <c r="M135" s="183"/>
      <c r="N135" s="183"/>
      <c r="O135" s="183"/>
      <c r="P135" s="183"/>
      <c r="Q135" s="183"/>
      <c r="R135" s="183"/>
      <c r="S135" s="183"/>
      <c r="T135" s="183"/>
      <c r="U135" s="183"/>
      <c r="V135" s="183"/>
      <c r="W135" s="183"/>
      <c r="X135" s="183"/>
      <c r="Y135" s="183"/>
      <c r="Z135" s="183"/>
      <c r="AA135" s="184"/>
      <c r="AB135" s="160"/>
      <c r="AC135" s="6"/>
      <c r="AD135" s="6"/>
    </row>
    <row r="136" spans="1:30" ht="45" customHeight="1">
      <c r="A136" s="36"/>
      <c r="B136" s="281" t="s">
        <v>360</v>
      </c>
      <c r="C136" s="183"/>
      <c r="D136" s="184"/>
      <c r="E136" s="253"/>
      <c r="F136" s="183"/>
      <c r="G136" s="183"/>
      <c r="H136" s="183"/>
      <c r="I136" s="183"/>
      <c r="J136" s="183"/>
      <c r="K136" s="183"/>
      <c r="L136" s="183"/>
      <c r="M136" s="183"/>
      <c r="N136" s="183"/>
      <c r="O136" s="183"/>
      <c r="P136" s="183"/>
      <c r="Q136" s="183"/>
      <c r="R136" s="183"/>
      <c r="S136" s="183"/>
      <c r="T136" s="183"/>
      <c r="U136" s="183"/>
      <c r="V136" s="183"/>
      <c r="W136" s="183"/>
      <c r="X136" s="183"/>
      <c r="Y136" s="183"/>
      <c r="Z136" s="183"/>
      <c r="AA136" s="184"/>
      <c r="AB136" s="160"/>
      <c r="AC136" s="6"/>
      <c r="AD136" s="6"/>
    </row>
    <row r="137" spans="1:30" ht="8.25" customHeight="1">
      <c r="A137" s="36"/>
      <c r="B137" s="6"/>
      <c r="C137" s="7"/>
      <c r="D137" s="7"/>
      <c r="E137" s="7"/>
      <c r="F137" s="7"/>
      <c r="G137" s="7"/>
      <c r="H137" s="6"/>
      <c r="I137" s="6"/>
      <c r="J137" s="6"/>
      <c r="K137" s="6"/>
      <c r="L137" s="157"/>
      <c r="M137" s="157"/>
      <c r="N137" s="157"/>
      <c r="O137" s="158"/>
      <c r="P137" s="158"/>
      <c r="Q137" s="158"/>
      <c r="R137" s="158"/>
      <c r="S137" s="158"/>
      <c r="T137" s="158"/>
      <c r="U137" s="159"/>
      <c r="V137" s="159"/>
      <c r="W137" s="159"/>
      <c r="X137" s="159"/>
      <c r="Y137" s="6"/>
      <c r="Z137" s="6"/>
      <c r="AA137" s="6"/>
      <c r="AB137" s="160"/>
      <c r="AC137" s="6"/>
      <c r="AD137" s="6"/>
    </row>
    <row r="138" spans="1:30" ht="28.5" customHeight="1">
      <c r="A138" s="36"/>
      <c r="B138" s="282" t="s">
        <v>361</v>
      </c>
      <c r="C138" s="183"/>
      <c r="D138" s="183"/>
      <c r="E138" s="183"/>
      <c r="F138" s="183"/>
      <c r="G138" s="183"/>
      <c r="H138" s="183"/>
      <c r="I138" s="183"/>
      <c r="J138" s="183"/>
      <c r="K138" s="183"/>
      <c r="L138" s="183"/>
      <c r="M138" s="183"/>
      <c r="N138" s="250"/>
      <c r="O138" s="283"/>
      <c r="P138" s="183"/>
      <c r="Q138" s="183"/>
      <c r="R138" s="184"/>
      <c r="S138" s="6"/>
      <c r="T138" s="6"/>
      <c r="U138" s="6"/>
      <c r="V138" s="6"/>
      <c r="W138" s="6"/>
      <c r="X138" s="159"/>
      <c r="Y138" s="6"/>
      <c r="Z138" s="6"/>
      <c r="AA138" s="6"/>
      <c r="AB138" s="160"/>
      <c r="AC138" s="6"/>
      <c r="AD138" s="6"/>
    </row>
    <row r="139" spans="1:30" ht="8.25" customHeight="1">
      <c r="A139" s="36"/>
      <c r="B139" s="6"/>
      <c r="C139" s="7"/>
      <c r="D139" s="7"/>
      <c r="E139" s="7"/>
      <c r="F139" s="7"/>
      <c r="G139" s="7"/>
      <c r="H139" s="6"/>
      <c r="I139" s="6"/>
      <c r="J139" s="6"/>
      <c r="K139" s="6"/>
      <c r="L139" s="157"/>
      <c r="M139" s="157"/>
      <c r="N139" s="157"/>
      <c r="O139" s="158"/>
      <c r="P139" s="158"/>
      <c r="Q139" s="158"/>
      <c r="R139" s="158"/>
      <c r="S139" s="158"/>
      <c r="T139" s="158"/>
      <c r="U139" s="159"/>
      <c r="V139" s="159"/>
      <c r="W139" s="159"/>
      <c r="X139" s="159"/>
      <c r="Y139" s="6"/>
      <c r="Z139" s="6"/>
      <c r="AA139" s="6"/>
      <c r="AB139" s="160"/>
      <c r="AC139" s="6"/>
      <c r="AD139" s="6"/>
    </row>
    <row r="140" spans="1:30" ht="14.25" customHeight="1">
      <c r="A140" s="36"/>
      <c r="B140" s="284" t="s">
        <v>362</v>
      </c>
      <c r="C140" s="183"/>
      <c r="D140" s="183"/>
      <c r="E140" s="183"/>
      <c r="F140" s="183"/>
      <c r="G140" s="183"/>
      <c r="H140" s="183"/>
      <c r="I140" s="183"/>
      <c r="J140" s="183"/>
      <c r="K140" s="183"/>
      <c r="L140" s="183"/>
      <c r="M140" s="183"/>
      <c r="N140" s="184"/>
      <c r="O140" s="285" t="s">
        <v>363</v>
      </c>
      <c r="P140" s="183"/>
      <c r="Q140" s="183"/>
      <c r="R140" s="183"/>
      <c r="S140" s="183"/>
      <c r="T140" s="183"/>
      <c r="U140" s="183"/>
      <c r="V140" s="183"/>
      <c r="W140" s="183"/>
      <c r="X140" s="183"/>
      <c r="Y140" s="183"/>
      <c r="Z140" s="183"/>
      <c r="AA140" s="184"/>
      <c r="AB140" s="160"/>
      <c r="AC140" s="6"/>
      <c r="AD140" s="6"/>
    </row>
    <row r="141" spans="1:30" ht="28.5" customHeight="1">
      <c r="A141" s="36"/>
      <c r="B141" s="229" t="s">
        <v>364</v>
      </c>
      <c r="C141" s="184"/>
      <c r="D141" s="29" t="s">
        <v>365</v>
      </c>
      <c r="E141" s="29" t="s">
        <v>366</v>
      </c>
      <c r="F141" s="29" t="s">
        <v>367</v>
      </c>
      <c r="G141" s="229" t="s">
        <v>368</v>
      </c>
      <c r="H141" s="183"/>
      <c r="I141" s="184"/>
      <c r="J141" s="229" t="s">
        <v>369</v>
      </c>
      <c r="K141" s="183"/>
      <c r="L141" s="183"/>
      <c r="M141" s="183"/>
      <c r="N141" s="184"/>
      <c r="O141" s="229" t="s">
        <v>370</v>
      </c>
      <c r="P141" s="183"/>
      <c r="Q141" s="183"/>
      <c r="R141" s="183"/>
      <c r="S141" s="183"/>
      <c r="T141" s="184"/>
      <c r="U141" s="273" t="s">
        <v>371</v>
      </c>
      <c r="V141" s="183"/>
      <c r="W141" s="184"/>
      <c r="X141" s="229" t="s">
        <v>43</v>
      </c>
      <c r="Y141" s="183"/>
      <c r="Z141" s="183"/>
      <c r="AA141" s="184"/>
      <c r="AB141" s="160"/>
      <c r="AC141" s="6"/>
      <c r="AD141" s="6"/>
    </row>
    <row r="142" spans="1:30" ht="121.5" customHeight="1">
      <c r="A142" s="36">
        <v>1</v>
      </c>
      <c r="B142" s="234"/>
      <c r="C142" s="184"/>
      <c r="D142" s="165"/>
      <c r="E142" s="31"/>
      <c r="F142" s="166"/>
      <c r="G142" s="267"/>
      <c r="H142" s="183"/>
      <c r="I142" s="184"/>
      <c r="J142" s="234"/>
      <c r="K142" s="183"/>
      <c r="L142" s="183"/>
      <c r="M142" s="183"/>
      <c r="N142" s="184"/>
      <c r="O142" s="234"/>
      <c r="P142" s="183"/>
      <c r="Q142" s="183"/>
      <c r="R142" s="183"/>
      <c r="S142" s="183"/>
      <c r="T142" s="184"/>
      <c r="U142" s="267"/>
      <c r="V142" s="183"/>
      <c r="W142" s="184"/>
      <c r="X142" s="234"/>
      <c r="Y142" s="183"/>
      <c r="Z142" s="183"/>
      <c r="AA142" s="184"/>
      <c r="AB142" s="76" t="str">
        <f>CONCATENATE(A142," ",B142," 
",A143," ",B143," 
",A144," ",B144," 
",A145," ",B145," 
",A146," ",B146," 
",A147," ",B147," 
",A148," ",B148,)</f>
        <v xml:space="preserve">1  
 </v>
      </c>
      <c r="AC142" s="76" t="str">
        <f>CONCATENATE(A142," ",E142," 
",A143," ",E143," 
",A144," ",E144," 
",A145," ",E145," 
",A146," ",E146," 
",A147," ",E147," 
",A148," ",E148,)</f>
        <v xml:space="preserve">1  
 </v>
      </c>
      <c r="AD142" s="6"/>
    </row>
    <row r="143" spans="1:30" ht="11.25" customHeight="1">
      <c r="A143" s="29" t="str">
        <f t="shared" ref="A143:A148" si="20">IF(B143="","",A142+1)</f>
        <v/>
      </c>
      <c r="B143" s="234"/>
      <c r="C143" s="184"/>
      <c r="D143" s="165"/>
      <c r="E143" s="31"/>
      <c r="F143" s="166"/>
      <c r="G143" s="267"/>
      <c r="H143" s="183"/>
      <c r="I143" s="184"/>
      <c r="J143" s="234"/>
      <c r="K143" s="183"/>
      <c r="L143" s="183"/>
      <c r="M143" s="183"/>
      <c r="N143" s="184"/>
      <c r="O143" s="234"/>
      <c r="P143" s="183"/>
      <c r="Q143" s="183"/>
      <c r="R143" s="183"/>
      <c r="S143" s="183"/>
      <c r="T143" s="184"/>
      <c r="U143" s="234"/>
      <c r="V143" s="183"/>
      <c r="W143" s="184"/>
      <c r="X143" s="234"/>
      <c r="Y143" s="183"/>
      <c r="Z143" s="183"/>
      <c r="AA143" s="184"/>
      <c r="AB143" s="76"/>
      <c r="AC143" s="76"/>
      <c r="AD143" s="6"/>
    </row>
    <row r="144" spans="1:30" ht="11.25" customHeight="1">
      <c r="A144" s="29" t="str">
        <f t="shared" si="20"/>
        <v/>
      </c>
      <c r="B144" s="234"/>
      <c r="C144" s="184"/>
      <c r="D144" s="165"/>
      <c r="E144" s="31"/>
      <c r="F144" s="166"/>
      <c r="G144" s="267"/>
      <c r="H144" s="183"/>
      <c r="I144" s="184"/>
      <c r="J144" s="234"/>
      <c r="K144" s="183"/>
      <c r="L144" s="183"/>
      <c r="M144" s="183"/>
      <c r="N144" s="184"/>
      <c r="O144" s="234"/>
      <c r="P144" s="183"/>
      <c r="Q144" s="183"/>
      <c r="R144" s="183"/>
      <c r="S144" s="183"/>
      <c r="T144" s="184"/>
      <c r="U144" s="234"/>
      <c r="V144" s="183"/>
      <c r="W144" s="184"/>
      <c r="X144" s="234"/>
      <c r="Y144" s="183"/>
      <c r="Z144" s="183"/>
      <c r="AA144" s="184"/>
      <c r="AB144" s="76"/>
      <c r="AC144" s="76"/>
      <c r="AD144" s="1"/>
    </row>
    <row r="145" spans="1:32" ht="11.25" customHeight="1">
      <c r="A145" s="29" t="str">
        <f t="shared" si="20"/>
        <v/>
      </c>
      <c r="B145" s="234"/>
      <c r="C145" s="184"/>
      <c r="D145" s="165"/>
      <c r="E145" s="31"/>
      <c r="F145" s="166"/>
      <c r="G145" s="267"/>
      <c r="H145" s="183"/>
      <c r="I145" s="184"/>
      <c r="J145" s="234"/>
      <c r="K145" s="183"/>
      <c r="L145" s="183"/>
      <c r="M145" s="183"/>
      <c r="N145" s="184"/>
      <c r="O145" s="234"/>
      <c r="P145" s="183"/>
      <c r="Q145" s="183"/>
      <c r="R145" s="183"/>
      <c r="S145" s="183"/>
      <c r="T145" s="184"/>
      <c r="U145" s="234"/>
      <c r="V145" s="183"/>
      <c r="W145" s="184"/>
      <c r="X145" s="234"/>
      <c r="Y145" s="183"/>
      <c r="Z145" s="183"/>
      <c r="AA145" s="184"/>
      <c r="AB145" s="76"/>
      <c r="AC145" s="76"/>
      <c r="AD145" s="1"/>
      <c r="AE145" s="1"/>
      <c r="AF145" s="1"/>
    </row>
    <row r="146" spans="1:32" ht="11.25" customHeight="1">
      <c r="A146" s="29" t="str">
        <f t="shared" si="20"/>
        <v/>
      </c>
      <c r="B146" s="234"/>
      <c r="C146" s="184"/>
      <c r="D146" s="165"/>
      <c r="E146" s="31"/>
      <c r="F146" s="166"/>
      <c r="G146" s="267"/>
      <c r="H146" s="183"/>
      <c r="I146" s="184"/>
      <c r="J146" s="234"/>
      <c r="K146" s="183"/>
      <c r="L146" s="183"/>
      <c r="M146" s="183"/>
      <c r="N146" s="184"/>
      <c r="O146" s="234"/>
      <c r="P146" s="183"/>
      <c r="Q146" s="183"/>
      <c r="R146" s="183"/>
      <c r="S146" s="183"/>
      <c r="T146" s="184"/>
      <c r="U146" s="234"/>
      <c r="V146" s="183"/>
      <c r="W146" s="184"/>
      <c r="X146" s="234"/>
      <c r="Y146" s="183"/>
      <c r="Z146" s="183"/>
      <c r="AA146" s="184"/>
      <c r="AB146" s="76"/>
      <c r="AC146" s="76"/>
      <c r="AD146" s="1"/>
      <c r="AE146" s="1"/>
      <c r="AF146" s="1"/>
    </row>
    <row r="147" spans="1:32" ht="11.25" customHeight="1">
      <c r="A147" s="29" t="str">
        <f t="shared" si="20"/>
        <v/>
      </c>
      <c r="B147" s="234"/>
      <c r="C147" s="184"/>
      <c r="D147" s="165"/>
      <c r="E147" s="31"/>
      <c r="F147" s="166"/>
      <c r="G147" s="267"/>
      <c r="H147" s="183"/>
      <c r="I147" s="184"/>
      <c r="J147" s="234"/>
      <c r="K147" s="183"/>
      <c r="L147" s="183"/>
      <c r="M147" s="183"/>
      <c r="N147" s="184"/>
      <c r="O147" s="234"/>
      <c r="P147" s="183"/>
      <c r="Q147" s="183"/>
      <c r="R147" s="183"/>
      <c r="S147" s="183"/>
      <c r="T147" s="184"/>
      <c r="U147" s="234"/>
      <c r="V147" s="183"/>
      <c r="W147" s="184"/>
      <c r="X147" s="234"/>
      <c r="Y147" s="183"/>
      <c r="Z147" s="183"/>
      <c r="AA147" s="184"/>
      <c r="AB147" s="76"/>
      <c r="AC147" s="76"/>
      <c r="AD147" s="6"/>
      <c r="AE147" s="6"/>
      <c r="AF147" s="6"/>
    </row>
    <row r="148" spans="1:32" ht="11.25" customHeight="1">
      <c r="A148" s="29" t="str">
        <f t="shared" si="20"/>
        <v/>
      </c>
      <c r="B148" s="234"/>
      <c r="C148" s="184"/>
      <c r="D148" s="165"/>
      <c r="E148" s="31"/>
      <c r="F148" s="166"/>
      <c r="G148" s="267"/>
      <c r="H148" s="183"/>
      <c r="I148" s="184"/>
      <c r="J148" s="234"/>
      <c r="K148" s="183"/>
      <c r="L148" s="183"/>
      <c r="M148" s="183"/>
      <c r="N148" s="184"/>
      <c r="O148" s="234"/>
      <c r="P148" s="183"/>
      <c r="Q148" s="183"/>
      <c r="R148" s="183"/>
      <c r="S148" s="183"/>
      <c r="T148" s="184"/>
      <c r="U148" s="234"/>
      <c r="V148" s="183"/>
      <c r="W148" s="184"/>
      <c r="X148" s="234"/>
      <c r="Y148" s="183"/>
      <c r="Z148" s="183"/>
      <c r="AA148" s="184"/>
      <c r="AB148" s="76"/>
      <c r="AC148" s="76"/>
      <c r="AD148" s="6"/>
      <c r="AE148" s="6"/>
      <c r="AF148" s="6"/>
    </row>
    <row r="149" spans="1:32" ht="9" customHeight="1">
      <c r="A149" s="36"/>
      <c r="B149" s="153"/>
      <c r="C149" s="153"/>
      <c r="D149" s="153"/>
      <c r="E149" s="153"/>
      <c r="F149" s="153"/>
      <c r="G149" s="157"/>
      <c r="H149" s="157"/>
      <c r="I149" s="157"/>
      <c r="J149" s="157"/>
      <c r="K149" s="157"/>
      <c r="L149" s="157"/>
      <c r="M149" s="157"/>
      <c r="N149" s="157"/>
      <c r="O149" s="158"/>
      <c r="P149" s="158"/>
      <c r="Q149" s="158"/>
      <c r="R149" s="158"/>
      <c r="S149" s="158"/>
      <c r="T149" s="158"/>
      <c r="U149" s="159"/>
      <c r="V149" s="159"/>
      <c r="W149" s="159"/>
      <c r="X149" s="159"/>
      <c r="Y149" s="6"/>
      <c r="Z149" s="6"/>
      <c r="AA149" s="6"/>
      <c r="AB149" s="6"/>
      <c r="AC149" s="6"/>
      <c r="AD149" s="6"/>
      <c r="AE149" s="6"/>
      <c r="AF149" s="6"/>
    </row>
    <row r="150" spans="1:32" ht="11.25" customHeight="1">
      <c r="A150" s="36"/>
      <c r="B150" s="265" t="s">
        <v>372</v>
      </c>
      <c r="C150" s="183"/>
      <c r="D150" s="183"/>
      <c r="E150" s="183"/>
      <c r="F150" s="183"/>
      <c r="G150" s="183"/>
      <c r="H150" s="183"/>
      <c r="I150" s="183"/>
      <c r="J150" s="183"/>
      <c r="K150" s="183"/>
      <c r="L150" s="183"/>
      <c r="M150" s="183"/>
      <c r="N150" s="184"/>
      <c r="O150" s="167"/>
      <c r="P150" s="167"/>
      <c r="Q150" s="167"/>
      <c r="R150" s="167"/>
      <c r="S150" s="167"/>
      <c r="T150" s="167"/>
      <c r="U150" s="167"/>
      <c r="V150" s="167"/>
      <c r="W150" s="167"/>
      <c r="X150" s="167"/>
      <c r="Y150" s="167"/>
      <c r="Z150" s="167"/>
      <c r="AA150" s="167"/>
      <c r="AB150" s="6"/>
      <c r="AC150" s="6"/>
      <c r="AD150" s="6"/>
      <c r="AE150" s="6"/>
      <c r="AF150" s="6"/>
    </row>
    <row r="151" spans="1:32" ht="26.25" customHeight="1">
      <c r="A151" s="36"/>
      <c r="B151" s="268" t="s">
        <v>373</v>
      </c>
      <c r="C151" s="184"/>
      <c r="D151" s="266" t="s">
        <v>374</v>
      </c>
      <c r="E151" s="183"/>
      <c r="F151" s="183"/>
      <c r="G151" s="183"/>
      <c r="H151" s="183"/>
      <c r="I151" s="183"/>
      <c r="J151" s="183"/>
      <c r="K151" s="183"/>
      <c r="L151" s="183"/>
      <c r="M151" s="183"/>
      <c r="N151" s="184"/>
      <c r="O151" s="158"/>
      <c r="P151" s="158"/>
      <c r="Q151" s="158"/>
      <c r="R151" s="158"/>
      <c r="S151" s="158"/>
      <c r="T151" s="158"/>
      <c r="U151" s="159"/>
      <c r="V151" s="159"/>
      <c r="W151" s="159"/>
      <c r="X151" s="159"/>
      <c r="Y151" s="6"/>
      <c r="Z151" s="6"/>
      <c r="AA151" s="6"/>
      <c r="AB151" s="6" t="s">
        <v>375</v>
      </c>
      <c r="AC151" s="6"/>
      <c r="AD151" s="6"/>
      <c r="AE151" s="6"/>
      <c r="AF151" s="6"/>
    </row>
    <row r="152" spans="1:32" ht="26.25" customHeight="1">
      <c r="A152" s="36"/>
      <c r="B152" s="264" t="s">
        <v>376</v>
      </c>
      <c r="C152" s="184"/>
      <c r="D152" s="253"/>
      <c r="E152" s="183"/>
      <c r="F152" s="183"/>
      <c r="G152" s="183"/>
      <c r="H152" s="183"/>
      <c r="I152" s="183"/>
      <c r="J152" s="183"/>
      <c r="K152" s="183"/>
      <c r="L152" s="183"/>
      <c r="M152" s="183"/>
      <c r="N152" s="184"/>
      <c r="O152" s="158"/>
      <c r="P152" s="158"/>
      <c r="Q152" s="158"/>
      <c r="R152" s="158"/>
      <c r="S152" s="158"/>
      <c r="T152" s="158"/>
      <c r="U152" s="159"/>
      <c r="V152" s="159"/>
      <c r="W152" s="159"/>
      <c r="X152" s="159"/>
      <c r="Y152" s="6"/>
      <c r="Z152" s="6"/>
      <c r="AA152" s="6"/>
      <c r="AB152" s="74" t="str">
        <f>CONCATENATE(B152," ",D152," 
",B153," ",D153," 
",B154," ",D154," 
",B155," ",D155," 
",B156," ",D156,)</f>
        <v xml:space="preserve">RIESGO:  
CAUSAS:  
CONTROLES:  
PLAN DE TRATAMIENTO:  
OTRO: </v>
      </c>
      <c r="AC152" s="6"/>
      <c r="AD152" s="6"/>
      <c r="AE152" s="6"/>
      <c r="AF152" s="6"/>
    </row>
    <row r="153" spans="1:32" ht="26.25" customHeight="1">
      <c r="A153" s="36"/>
      <c r="B153" s="264" t="s">
        <v>377</v>
      </c>
      <c r="C153" s="184"/>
      <c r="D153" s="253"/>
      <c r="E153" s="183"/>
      <c r="F153" s="183"/>
      <c r="G153" s="183"/>
      <c r="H153" s="183"/>
      <c r="I153" s="183"/>
      <c r="J153" s="183"/>
      <c r="K153" s="183"/>
      <c r="L153" s="183"/>
      <c r="M153" s="183"/>
      <c r="N153" s="184"/>
      <c r="O153" s="158"/>
      <c r="P153" s="158"/>
      <c r="Q153" s="158"/>
      <c r="R153" s="158"/>
      <c r="S153" s="158"/>
      <c r="T153" s="158"/>
      <c r="U153" s="159"/>
      <c r="V153" s="159"/>
      <c r="W153" s="159"/>
      <c r="X153" s="159"/>
      <c r="Y153" s="6"/>
      <c r="Z153" s="6"/>
      <c r="AA153" s="6"/>
      <c r="AB153" s="74"/>
      <c r="AC153" s="6"/>
      <c r="AD153" s="6"/>
      <c r="AE153" s="6"/>
      <c r="AF153" s="6"/>
    </row>
    <row r="154" spans="1:32" ht="26.25" customHeight="1">
      <c r="A154" s="36"/>
      <c r="B154" s="264" t="s">
        <v>378</v>
      </c>
      <c r="C154" s="184"/>
      <c r="D154" s="253"/>
      <c r="E154" s="183"/>
      <c r="F154" s="183"/>
      <c r="G154" s="183"/>
      <c r="H154" s="183"/>
      <c r="I154" s="183"/>
      <c r="J154" s="183"/>
      <c r="K154" s="183"/>
      <c r="L154" s="183"/>
      <c r="M154" s="183"/>
      <c r="N154" s="184"/>
      <c r="O154" s="158"/>
      <c r="P154" s="158"/>
      <c r="Q154" s="158"/>
      <c r="R154" s="158"/>
      <c r="S154" s="158"/>
      <c r="T154" s="158"/>
      <c r="U154" s="159"/>
      <c r="V154" s="159"/>
      <c r="W154" s="159"/>
      <c r="X154" s="159"/>
      <c r="Y154" s="6"/>
      <c r="Z154" s="6"/>
      <c r="AA154" s="6"/>
      <c r="AB154" s="74"/>
      <c r="AC154" s="6"/>
      <c r="AD154" s="6"/>
      <c r="AE154" s="6"/>
      <c r="AF154" s="6"/>
    </row>
    <row r="155" spans="1:32" ht="26.25" customHeight="1">
      <c r="A155" s="36"/>
      <c r="B155" s="264" t="s">
        <v>379</v>
      </c>
      <c r="C155" s="184"/>
      <c r="D155" s="253"/>
      <c r="E155" s="183"/>
      <c r="F155" s="183"/>
      <c r="G155" s="183"/>
      <c r="H155" s="183"/>
      <c r="I155" s="183"/>
      <c r="J155" s="183"/>
      <c r="K155" s="183"/>
      <c r="L155" s="183"/>
      <c r="M155" s="183"/>
      <c r="N155" s="184"/>
      <c r="O155" s="158"/>
      <c r="P155" s="158"/>
      <c r="Q155" s="158"/>
      <c r="R155" s="158"/>
      <c r="S155" s="158"/>
      <c r="T155" s="158"/>
      <c r="U155" s="159"/>
      <c r="V155" s="159"/>
      <c r="W155" s="159"/>
      <c r="X155" s="159"/>
      <c r="Y155" s="6"/>
      <c r="Z155" s="6"/>
      <c r="AA155" s="6"/>
      <c r="AB155" s="74"/>
      <c r="AC155" s="6"/>
      <c r="AD155" s="6"/>
      <c r="AE155" s="6"/>
      <c r="AF155" s="6"/>
    </row>
    <row r="156" spans="1:32" ht="26.25" customHeight="1">
      <c r="A156" s="36"/>
      <c r="B156" s="264" t="s">
        <v>380</v>
      </c>
      <c r="C156" s="184"/>
      <c r="D156" s="253"/>
      <c r="E156" s="183"/>
      <c r="F156" s="183"/>
      <c r="G156" s="183"/>
      <c r="H156" s="183"/>
      <c r="I156" s="183"/>
      <c r="J156" s="183"/>
      <c r="K156" s="183"/>
      <c r="L156" s="183"/>
      <c r="M156" s="183"/>
      <c r="N156" s="184"/>
      <c r="O156" s="158"/>
      <c r="P156" s="158"/>
      <c r="Q156" s="158"/>
      <c r="R156" s="158"/>
      <c r="S156" s="158"/>
      <c r="T156" s="158"/>
      <c r="U156" s="159"/>
      <c r="V156" s="159"/>
      <c r="W156" s="159"/>
      <c r="X156" s="159"/>
      <c r="Y156" s="6"/>
      <c r="Z156" s="6"/>
      <c r="AA156" s="6"/>
      <c r="AB156" s="74"/>
      <c r="AC156" s="6"/>
      <c r="AD156" s="6"/>
      <c r="AE156" s="6"/>
      <c r="AF156" s="6"/>
    </row>
    <row r="157" spans="1:32" ht="9" customHeight="1">
      <c r="A157" s="36"/>
      <c r="B157" s="153"/>
      <c r="C157" s="153"/>
      <c r="D157" s="153"/>
      <c r="E157" s="153"/>
      <c r="F157" s="153"/>
      <c r="G157" s="157"/>
      <c r="H157" s="157"/>
      <c r="I157" s="157"/>
      <c r="J157" s="157"/>
      <c r="K157" s="157"/>
      <c r="L157" s="157"/>
      <c r="M157" s="157"/>
      <c r="N157" s="157"/>
      <c r="O157" s="158"/>
      <c r="P157" s="158"/>
      <c r="Q157" s="158"/>
      <c r="R157" s="158"/>
      <c r="S157" s="158"/>
      <c r="T157" s="158"/>
      <c r="U157" s="159"/>
      <c r="V157" s="159"/>
      <c r="W157" s="159"/>
      <c r="X157" s="159"/>
      <c r="Y157" s="6"/>
      <c r="Z157" s="6"/>
      <c r="AA157" s="6"/>
      <c r="AB157" s="6"/>
      <c r="AC157" s="6"/>
      <c r="AD157" s="6"/>
      <c r="AE157" s="6"/>
      <c r="AF157" s="6"/>
    </row>
    <row r="158" spans="1:32" ht="28.5" customHeight="1">
      <c r="A158" s="36"/>
      <c r="B158" s="262" t="s">
        <v>25</v>
      </c>
      <c r="C158" s="183"/>
      <c r="D158" s="183"/>
      <c r="E158" s="183"/>
      <c r="F158" s="183"/>
      <c r="G158" s="183"/>
      <c r="H158" s="183"/>
      <c r="I158" s="183"/>
      <c r="J158" s="183"/>
      <c r="K158" s="183"/>
      <c r="L158" s="183"/>
      <c r="M158" s="183"/>
      <c r="N158" s="183"/>
      <c r="O158" s="183"/>
      <c r="P158" s="183"/>
      <c r="Q158" s="183"/>
      <c r="R158" s="183"/>
      <c r="S158" s="183"/>
      <c r="T158" s="183"/>
      <c r="U158" s="183"/>
      <c r="V158" s="183"/>
      <c r="W158" s="183"/>
      <c r="X158" s="183"/>
      <c r="Y158" s="183"/>
      <c r="Z158" s="183"/>
      <c r="AA158" s="184"/>
      <c r="AB158" s="6"/>
      <c r="AC158" s="6"/>
      <c r="AD158" s="6"/>
      <c r="AE158" s="6"/>
      <c r="AF158" s="6"/>
    </row>
    <row r="159" spans="1:32" ht="28.5" customHeight="1">
      <c r="A159" s="36"/>
      <c r="B159" s="141" t="s">
        <v>11</v>
      </c>
      <c r="C159" s="141" t="s">
        <v>52</v>
      </c>
      <c r="D159" s="29" t="s">
        <v>381</v>
      </c>
      <c r="E159" s="263" t="s">
        <v>54</v>
      </c>
      <c r="F159" s="183"/>
      <c r="G159" s="183"/>
      <c r="H159" s="183"/>
      <c r="I159" s="183"/>
      <c r="J159" s="183"/>
      <c r="K159" s="183"/>
      <c r="L159" s="183"/>
      <c r="M159" s="183"/>
      <c r="N159" s="184"/>
      <c r="O159" s="229" t="s">
        <v>382</v>
      </c>
      <c r="P159" s="183"/>
      <c r="Q159" s="183"/>
      <c r="R159" s="183"/>
      <c r="S159" s="183"/>
      <c r="T159" s="183"/>
      <c r="U159" s="183"/>
      <c r="V159" s="183"/>
      <c r="W159" s="183"/>
      <c r="X159" s="183"/>
      <c r="Y159" s="183"/>
      <c r="Z159" s="183"/>
      <c r="AA159" s="184"/>
      <c r="AB159" s="168" t="s">
        <v>11</v>
      </c>
      <c r="AC159" s="168" t="s">
        <v>383</v>
      </c>
      <c r="AD159" s="168" t="s">
        <v>348</v>
      </c>
      <c r="AE159" s="168" t="s">
        <v>384</v>
      </c>
      <c r="AF159" s="168" t="s">
        <v>385</v>
      </c>
    </row>
    <row r="160" spans="1:32" ht="28.5" customHeight="1">
      <c r="A160" s="36">
        <v>1</v>
      </c>
      <c r="B160" s="169"/>
      <c r="C160" s="170"/>
      <c r="D160" s="170"/>
      <c r="E160" s="257"/>
      <c r="F160" s="183"/>
      <c r="G160" s="183"/>
      <c r="H160" s="183"/>
      <c r="I160" s="183"/>
      <c r="J160" s="183"/>
      <c r="K160" s="183"/>
      <c r="L160" s="183"/>
      <c r="M160" s="183"/>
      <c r="N160" s="184"/>
      <c r="O160" s="257"/>
      <c r="P160" s="183"/>
      <c r="Q160" s="183"/>
      <c r="R160" s="183"/>
      <c r="S160" s="183"/>
      <c r="T160" s="183"/>
      <c r="U160" s="183"/>
      <c r="V160" s="183"/>
      <c r="W160" s="183"/>
      <c r="X160" s="183"/>
      <c r="Y160" s="183"/>
      <c r="Z160" s="183"/>
      <c r="AA160" s="184"/>
      <c r="AB160" s="76" t="str">
        <f>CONCATENATE(A160," ",B160," 
",A161," ",B161," 
",A162," ",B162," 
",A163," ",B163," 
",A164," ",B164," 
",A165," ",B165," 
",A166," ",B166,)</f>
        <v xml:space="preserve">1  
 </v>
      </c>
      <c r="AC160" s="76" t="str">
        <f>CONCATENATE(A160," ",C160," 
",A161," ",C161," 
",A162," ",C162," 
",A163," ",C163," 
",A164," ",C164," 
",A165," ",C165," 
",A166," ",C166,)</f>
        <v xml:space="preserve">1  
 </v>
      </c>
      <c r="AD160" s="76" t="str">
        <f>CONCATENATE(A160," ",D160," 
",A161," ",D161," 
",A162," ",D162," 
",A163," ",D163," 
",A164," ",D164," 
",A165," ",D165," 
",A166," ",D166,)</f>
        <v xml:space="preserve">1  
 </v>
      </c>
      <c r="AE160" s="76" t="str">
        <f>CONCATENATE(A160," ",E160," 
",A161," ",E161," 
",A162," ",E162," 
",A163," ",E163," 
",A164," ",E164," 
",A165," ",E165," 
",A166," ",E166,)</f>
        <v xml:space="preserve">1  
 </v>
      </c>
      <c r="AF160" s="76" t="str">
        <f>CONCATENATE(A160," ",O160," 
",A161," ",O161," 
",A162," ",O162," 
",A163," ",O163," 
",A164," ",O164," 
",A165," ",O165," 
",A166," ",O166,)</f>
        <v xml:space="preserve">1  
 </v>
      </c>
    </row>
    <row r="161" spans="1:32" ht="28.5" customHeight="1">
      <c r="A161" s="28" t="str">
        <f t="shared" ref="A161:A166" si="21">IF(B161="","",A160+1)</f>
        <v/>
      </c>
      <c r="B161" s="169"/>
      <c r="C161" s="170"/>
      <c r="D161" s="170"/>
      <c r="E161" s="257"/>
      <c r="F161" s="183"/>
      <c r="G161" s="183"/>
      <c r="H161" s="183"/>
      <c r="I161" s="183"/>
      <c r="J161" s="183"/>
      <c r="K161" s="183"/>
      <c r="L161" s="183"/>
      <c r="M161" s="183"/>
      <c r="N161" s="184"/>
      <c r="O161" s="257"/>
      <c r="P161" s="183"/>
      <c r="Q161" s="183"/>
      <c r="R161" s="183"/>
      <c r="S161" s="183"/>
      <c r="T161" s="183"/>
      <c r="U161" s="183"/>
      <c r="V161" s="183"/>
      <c r="W161" s="183"/>
      <c r="X161" s="183"/>
      <c r="Y161" s="183"/>
      <c r="Z161" s="183"/>
      <c r="AA161" s="184"/>
      <c r="AB161" s="74"/>
      <c r="AC161" s="76"/>
      <c r="AD161" s="76"/>
      <c r="AE161" s="76"/>
      <c r="AF161" s="76"/>
    </row>
    <row r="162" spans="1:32" ht="12.75" customHeight="1">
      <c r="A162" s="28" t="str">
        <f t="shared" si="21"/>
        <v/>
      </c>
      <c r="B162" s="169"/>
      <c r="C162" s="170"/>
      <c r="D162" s="170"/>
      <c r="E162" s="257"/>
      <c r="F162" s="183"/>
      <c r="G162" s="183"/>
      <c r="H162" s="183"/>
      <c r="I162" s="183"/>
      <c r="J162" s="183"/>
      <c r="K162" s="183"/>
      <c r="L162" s="183"/>
      <c r="M162" s="183"/>
      <c r="N162" s="184"/>
      <c r="O162" s="257"/>
      <c r="P162" s="183"/>
      <c r="Q162" s="183"/>
      <c r="R162" s="183"/>
      <c r="S162" s="183"/>
      <c r="T162" s="183"/>
      <c r="U162" s="183"/>
      <c r="V162" s="183"/>
      <c r="W162" s="183"/>
      <c r="X162" s="183"/>
      <c r="Y162" s="183"/>
      <c r="Z162" s="183"/>
      <c r="AA162" s="184"/>
      <c r="AB162" s="74"/>
      <c r="AC162" s="76"/>
      <c r="AD162" s="76"/>
      <c r="AE162" s="76"/>
      <c r="AF162" s="76"/>
    </row>
    <row r="163" spans="1:32" ht="12.75" customHeight="1">
      <c r="A163" s="28" t="str">
        <f t="shared" si="21"/>
        <v/>
      </c>
      <c r="B163" s="169"/>
      <c r="C163" s="170"/>
      <c r="D163" s="170"/>
      <c r="E163" s="257"/>
      <c r="F163" s="183"/>
      <c r="G163" s="183"/>
      <c r="H163" s="183"/>
      <c r="I163" s="183"/>
      <c r="J163" s="183"/>
      <c r="K163" s="183"/>
      <c r="L163" s="183"/>
      <c r="M163" s="183"/>
      <c r="N163" s="184"/>
      <c r="O163" s="257"/>
      <c r="P163" s="183"/>
      <c r="Q163" s="183"/>
      <c r="R163" s="183"/>
      <c r="S163" s="183"/>
      <c r="T163" s="183"/>
      <c r="U163" s="183"/>
      <c r="V163" s="183"/>
      <c r="W163" s="183"/>
      <c r="X163" s="183"/>
      <c r="Y163" s="183"/>
      <c r="Z163" s="183"/>
      <c r="AA163" s="184"/>
      <c r="AB163" s="74"/>
      <c r="AC163" s="76"/>
      <c r="AD163" s="76"/>
      <c r="AE163" s="76"/>
      <c r="AF163" s="76"/>
    </row>
    <row r="164" spans="1:32" ht="12.75" customHeight="1">
      <c r="A164" s="28" t="str">
        <f t="shared" si="21"/>
        <v/>
      </c>
      <c r="B164" s="169"/>
      <c r="C164" s="170"/>
      <c r="D164" s="170"/>
      <c r="E164" s="257"/>
      <c r="F164" s="183"/>
      <c r="G164" s="183"/>
      <c r="H164" s="183"/>
      <c r="I164" s="183"/>
      <c r="J164" s="183"/>
      <c r="K164" s="183"/>
      <c r="L164" s="183"/>
      <c r="M164" s="183"/>
      <c r="N164" s="184"/>
      <c r="O164" s="257"/>
      <c r="P164" s="183"/>
      <c r="Q164" s="183"/>
      <c r="R164" s="183"/>
      <c r="S164" s="183"/>
      <c r="T164" s="183"/>
      <c r="U164" s="183"/>
      <c r="V164" s="183"/>
      <c r="W164" s="183"/>
      <c r="X164" s="183"/>
      <c r="Y164" s="183"/>
      <c r="Z164" s="183"/>
      <c r="AA164" s="184"/>
      <c r="AB164" s="74"/>
      <c r="AC164" s="76"/>
      <c r="AD164" s="76"/>
      <c r="AE164" s="76"/>
      <c r="AF164" s="76"/>
    </row>
    <row r="165" spans="1:32" ht="12.75" customHeight="1">
      <c r="A165" s="28" t="str">
        <f t="shared" si="21"/>
        <v/>
      </c>
      <c r="B165" s="169"/>
      <c r="C165" s="170"/>
      <c r="D165" s="170"/>
      <c r="E165" s="257"/>
      <c r="F165" s="183"/>
      <c r="G165" s="183"/>
      <c r="H165" s="183"/>
      <c r="I165" s="183"/>
      <c r="J165" s="183"/>
      <c r="K165" s="183"/>
      <c r="L165" s="183"/>
      <c r="M165" s="183"/>
      <c r="N165" s="184"/>
      <c r="O165" s="257"/>
      <c r="P165" s="183"/>
      <c r="Q165" s="183"/>
      <c r="R165" s="183"/>
      <c r="S165" s="183"/>
      <c r="T165" s="183"/>
      <c r="U165" s="183"/>
      <c r="V165" s="183"/>
      <c r="W165" s="183"/>
      <c r="X165" s="183"/>
      <c r="Y165" s="183"/>
      <c r="Z165" s="183"/>
      <c r="AA165" s="184"/>
      <c r="AB165" s="74"/>
      <c r="AC165" s="76"/>
      <c r="AD165" s="76"/>
      <c r="AE165" s="76"/>
      <c r="AF165" s="76"/>
    </row>
    <row r="166" spans="1:32" ht="12.75" customHeight="1">
      <c r="A166" s="28" t="str">
        <f t="shared" si="21"/>
        <v/>
      </c>
      <c r="B166" s="169"/>
      <c r="C166" s="170"/>
      <c r="D166" s="170"/>
      <c r="E166" s="257"/>
      <c r="F166" s="183"/>
      <c r="G166" s="183"/>
      <c r="H166" s="183"/>
      <c r="I166" s="183"/>
      <c r="J166" s="183"/>
      <c r="K166" s="183"/>
      <c r="L166" s="183"/>
      <c r="M166" s="183"/>
      <c r="N166" s="184"/>
      <c r="O166" s="257"/>
      <c r="P166" s="183"/>
      <c r="Q166" s="183"/>
      <c r="R166" s="183"/>
      <c r="S166" s="183"/>
      <c r="T166" s="183"/>
      <c r="U166" s="183"/>
      <c r="V166" s="183"/>
      <c r="W166" s="183"/>
      <c r="X166" s="183"/>
      <c r="Y166" s="183"/>
      <c r="Z166" s="183"/>
      <c r="AA166" s="184"/>
      <c r="AB166" s="74"/>
      <c r="AC166" s="76"/>
      <c r="AD166" s="76"/>
      <c r="AE166" s="76"/>
      <c r="AF166" s="76"/>
    </row>
    <row r="167" spans="1:32" ht="40.5" customHeight="1">
      <c r="A167" s="124" t="s">
        <v>386</v>
      </c>
      <c r="B167" s="126"/>
      <c r="C167" s="126"/>
      <c r="D167" s="126"/>
      <c r="E167" s="126"/>
      <c r="F167" s="126"/>
      <c r="G167" s="126"/>
      <c r="H167" s="126"/>
      <c r="I167" s="126"/>
      <c r="J167" s="126"/>
      <c r="K167" s="126"/>
      <c r="L167" s="126"/>
      <c r="M167" s="126"/>
      <c r="N167" s="126"/>
      <c r="O167" s="126"/>
      <c r="P167" s="126"/>
      <c r="Q167" s="126"/>
      <c r="R167" s="126"/>
      <c r="S167" s="126"/>
      <c r="T167" s="126"/>
      <c r="U167" s="126"/>
      <c r="V167" s="126"/>
      <c r="W167" s="126"/>
      <c r="X167" s="126"/>
      <c r="Y167" s="126"/>
      <c r="Z167" s="153"/>
      <c r="AA167" s="153"/>
      <c r="AB167" s="6"/>
      <c r="AC167" s="6"/>
      <c r="AD167" s="6"/>
      <c r="AE167" s="6"/>
      <c r="AF167" s="6"/>
    </row>
    <row r="168" spans="1:32" ht="14.25" customHeight="1">
      <c r="A168" s="171" t="s">
        <v>387</v>
      </c>
      <c r="B168" s="100" t="s">
        <v>388</v>
      </c>
      <c r="C168" s="258" t="s">
        <v>352</v>
      </c>
      <c r="D168" s="259"/>
      <c r="E168" s="199"/>
      <c r="F168" s="258" t="s">
        <v>389</v>
      </c>
      <c r="G168" s="259"/>
      <c r="H168" s="260"/>
      <c r="I168" s="172" t="s">
        <v>387</v>
      </c>
      <c r="J168" s="258" t="s">
        <v>388</v>
      </c>
      <c r="K168" s="259"/>
      <c r="L168" s="199"/>
      <c r="M168" s="258" t="s">
        <v>352</v>
      </c>
      <c r="N168" s="259"/>
      <c r="O168" s="259"/>
      <c r="P168" s="259"/>
      <c r="Q168" s="259"/>
      <c r="R168" s="259"/>
      <c r="S168" s="259"/>
      <c r="T168" s="259"/>
      <c r="U168" s="259"/>
      <c r="V168" s="199"/>
      <c r="W168" s="258" t="s">
        <v>389</v>
      </c>
      <c r="X168" s="259"/>
      <c r="Y168" s="259"/>
      <c r="Z168" s="259"/>
      <c r="AA168" s="260"/>
      <c r="AB168" s="6"/>
      <c r="AC168" s="6"/>
      <c r="AD168" s="6"/>
      <c r="AE168" s="6"/>
      <c r="AF168" s="6"/>
    </row>
    <row r="169" spans="1:32" ht="16.5" customHeight="1">
      <c r="A169" s="173" t="s">
        <v>286</v>
      </c>
      <c r="B169" s="104"/>
      <c r="C169" s="256"/>
      <c r="D169" s="207"/>
      <c r="E169" s="189"/>
      <c r="F169" s="254"/>
      <c r="G169" s="207"/>
      <c r="H169" s="255"/>
      <c r="I169" s="173" t="s">
        <v>295</v>
      </c>
      <c r="J169" s="256"/>
      <c r="K169" s="207"/>
      <c r="L169" s="189"/>
      <c r="M169" s="256"/>
      <c r="N169" s="207"/>
      <c r="O169" s="207"/>
      <c r="P169" s="207"/>
      <c r="Q169" s="207"/>
      <c r="R169" s="207"/>
      <c r="S169" s="207"/>
      <c r="T169" s="207"/>
      <c r="U169" s="207"/>
      <c r="V169" s="189"/>
      <c r="W169" s="256"/>
      <c r="X169" s="207"/>
      <c r="Y169" s="207"/>
      <c r="Z169" s="207"/>
      <c r="AA169" s="255"/>
      <c r="AB169" s="6"/>
      <c r="AC169" s="6"/>
      <c r="AD169" s="6"/>
      <c r="AE169" s="6"/>
      <c r="AF169" s="6"/>
    </row>
    <row r="170" spans="1:32" ht="16.5" customHeight="1">
      <c r="A170" s="173" t="s">
        <v>287</v>
      </c>
      <c r="B170" s="104"/>
      <c r="C170" s="256"/>
      <c r="D170" s="207"/>
      <c r="E170" s="189"/>
      <c r="F170" s="254"/>
      <c r="G170" s="207"/>
      <c r="H170" s="255"/>
      <c r="I170" s="173" t="s">
        <v>296</v>
      </c>
      <c r="J170" s="256"/>
      <c r="K170" s="207"/>
      <c r="L170" s="189"/>
      <c r="M170" s="256"/>
      <c r="N170" s="207"/>
      <c r="O170" s="207"/>
      <c r="P170" s="207"/>
      <c r="Q170" s="207"/>
      <c r="R170" s="207"/>
      <c r="S170" s="207"/>
      <c r="T170" s="207"/>
      <c r="U170" s="207"/>
      <c r="V170" s="189"/>
      <c r="W170" s="256"/>
      <c r="X170" s="207"/>
      <c r="Y170" s="207"/>
      <c r="Z170" s="207"/>
      <c r="AA170" s="255"/>
      <c r="AB170" s="6"/>
      <c r="AC170" s="6"/>
      <c r="AD170" s="6"/>
      <c r="AE170" s="6"/>
      <c r="AF170" s="6"/>
    </row>
    <row r="171" spans="1:32" ht="16.5" customHeight="1">
      <c r="A171" s="173" t="s">
        <v>288</v>
      </c>
      <c r="B171" s="104"/>
      <c r="C171" s="256"/>
      <c r="D171" s="207"/>
      <c r="E171" s="189"/>
      <c r="F171" s="254"/>
      <c r="G171" s="207"/>
      <c r="H171" s="255"/>
      <c r="I171" s="173" t="s">
        <v>297</v>
      </c>
      <c r="J171" s="256"/>
      <c r="K171" s="207"/>
      <c r="L171" s="189"/>
      <c r="M171" s="256"/>
      <c r="N171" s="207"/>
      <c r="O171" s="207"/>
      <c r="P171" s="207"/>
      <c r="Q171" s="207"/>
      <c r="R171" s="207"/>
      <c r="S171" s="207"/>
      <c r="T171" s="207"/>
      <c r="U171" s="207"/>
      <c r="V171" s="189"/>
      <c r="W171" s="256"/>
      <c r="X171" s="207"/>
      <c r="Y171" s="207"/>
      <c r="Z171" s="207"/>
      <c r="AA171" s="255"/>
      <c r="AB171" s="6"/>
      <c r="AC171" s="6"/>
      <c r="AD171" s="6"/>
      <c r="AE171" s="6"/>
      <c r="AF171" s="6"/>
    </row>
    <row r="172" spans="1:32" ht="16.5" customHeight="1">
      <c r="A172" s="173" t="s">
        <v>289</v>
      </c>
      <c r="B172" s="104"/>
      <c r="C172" s="256"/>
      <c r="D172" s="207"/>
      <c r="E172" s="189"/>
      <c r="F172" s="254"/>
      <c r="G172" s="207"/>
      <c r="H172" s="255"/>
      <c r="I172" s="173" t="s">
        <v>298</v>
      </c>
      <c r="J172" s="256"/>
      <c r="K172" s="207"/>
      <c r="L172" s="189"/>
      <c r="M172" s="256"/>
      <c r="N172" s="207"/>
      <c r="O172" s="207"/>
      <c r="P172" s="207"/>
      <c r="Q172" s="207"/>
      <c r="R172" s="207"/>
      <c r="S172" s="207"/>
      <c r="T172" s="207"/>
      <c r="U172" s="207"/>
      <c r="V172" s="189"/>
      <c r="W172" s="256"/>
      <c r="X172" s="207"/>
      <c r="Y172" s="207"/>
      <c r="Z172" s="207"/>
      <c r="AA172" s="255"/>
      <c r="AB172" s="6"/>
      <c r="AC172" s="6"/>
      <c r="AD172" s="6"/>
      <c r="AE172" s="6"/>
      <c r="AF172" s="6"/>
    </row>
    <row r="173" spans="1:32" ht="16.5" customHeight="1">
      <c r="A173" s="173" t="s">
        <v>290</v>
      </c>
      <c r="B173" s="104"/>
      <c r="C173" s="256"/>
      <c r="D173" s="207"/>
      <c r="E173" s="189"/>
      <c r="F173" s="254"/>
      <c r="G173" s="207"/>
      <c r="H173" s="255"/>
      <c r="I173" s="173" t="s">
        <v>299</v>
      </c>
      <c r="J173" s="256"/>
      <c r="K173" s="207"/>
      <c r="L173" s="189"/>
      <c r="M173" s="256"/>
      <c r="N173" s="207"/>
      <c r="O173" s="207"/>
      <c r="P173" s="207"/>
      <c r="Q173" s="207"/>
      <c r="R173" s="207"/>
      <c r="S173" s="207"/>
      <c r="T173" s="207"/>
      <c r="U173" s="207"/>
      <c r="V173" s="189"/>
      <c r="W173" s="256"/>
      <c r="X173" s="207"/>
      <c r="Y173" s="207"/>
      <c r="Z173" s="207"/>
      <c r="AA173" s="255"/>
      <c r="AB173" s="6"/>
      <c r="AC173" s="6"/>
      <c r="AD173" s="6"/>
      <c r="AE173" s="6"/>
      <c r="AF173" s="6"/>
    </row>
    <row r="174" spans="1:32" ht="16.5" customHeight="1">
      <c r="A174" s="173" t="s">
        <v>291</v>
      </c>
      <c r="B174" s="104"/>
      <c r="C174" s="256"/>
      <c r="D174" s="207"/>
      <c r="E174" s="189"/>
      <c r="F174" s="254"/>
      <c r="G174" s="207"/>
      <c r="H174" s="255"/>
      <c r="I174" s="173" t="s">
        <v>300</v>
      </c>
      <c r="J174" s="256"/>
      <c r="K174" s="207"/>
      <c r="L174" s="189"/>
      <c r="M174" s="256"/>
      <c r="N174" s="207"/>
      <c r="O174" s="207"/>
      <c r="P174" s="207"/>
      <c r="Q174" s="207"/>
      <c r="R174" s="207"/>
      <c r="S174" s="207"/>
      <c r="T174" s="207"/>
      <c r="U174" s="207"/>
      <c r="V174" s="189"/>
      <c r="W174" s="256"/>
      <c r="X174" s="207"/>
      <c r="Y174" s="207"/>
      <c r="Z174" s="207"/>
      <c r="AA174" s="255"/>
      <c r="AB174" s="6"/>
      <c r="AC174" s="6"/>
      <c r="AD174" s="6"/>
      <c r="AE174" s="6"/>
      <c r="AF174" s="6"/>
    </row>
    <row r="175" spans="1:32" ht="16.5" customHeight="1">
      <c r="A175" s="173" t="s">
        <v>292</v>
      </c>
      <c r="B175" s="104"/>
      <c r="C175" s="256"/>
      <c r="D175" s="207"/>
      <c r="E175" s="207"/>
      <c r="F175" s="254"/>
      <c r="G175" s="207"/>
      <c r="H175" s="255"/>
      <c r="I175" s="173" t="s">
        <v>301</v>
      </c>
      <c r="J175" s="256"/>
      <c r="K175" s="207"/>
      <c r="L175" s="189"/>
      <c r="M175" s="256"/>
      <c r="N175" s="207"/>
      <c r="O175" s="207"/>
      <c r="P175" s="207"/>
      <c r="Q175" s="207"/>
      <c r="R175" s="207"/>
      <c r="S175" s="207"/>
      <c r="T175" s="207"/>
      <c r="U175" s="207"/>
      <c r="V175" s="189"/>
      <c r="W175" s="256"/>
      <c r="X175" s="207"/>
      <c r="Y175" s="207"/>
      <c r="Z175" s="207"/>
      <c r="AA175" s="255"/>
      <c r="AB175" s="6"/>
      <c r="AC175" s="6"/>
      <c r="AD175" s="6"/>
      <c r="AE175" s="6"/>
      <c r="AF175" s="6"/>
    </row>
    <row r="176" spans="1:32" ht="16.5" customHeight="1">
      <c r="A176" s="173" t="s">
        <v>293</v>
      </c>
      <c r="B176" s="104"/>
      <c r="C176" s="256"/>
      <c r="D176" s="207"/>
      <c r="E176" s="207"/>
      <c r="F176" s="254"/>
      <c r="G176" s="207"/>
      <c r="H176" s="255"/>
      <c r="I176" s="173" t="s">
        <v>302</v>
      </c>
      <c r="J176" s="256"/>
      <c r="K176" s="207"/>
      <c r="L176" s="189"/>
      <c r="M176" s="256"/>
      <c r="N176" s="207"/>
      <c r="O176" s="207"/>
      <c r="P176" s="207"/>
      <c r="Q176" s="207"/>
      <c r="R176" s="207"/>
      <c r="S176" s="207"/>
      <c r="T176" s="207"/>
      <c r="U176" s="207"/>
      <c r="V176" s="189"/>
      <c r="W176" s="256"/>
      <c r="X176" s="207"/>
      <c r="Y176" s="207"/>
      <c r="Z176" s="207"/>
      <c r="AA176" s="255"/>
      <c r="AB176" s="6"/>
      <c r="AC176" s="6"/>
      <c r="AD176" s="6"/>
      <c r="AE176" s="6"/>
      <c r="AF176" s="6"/>
    </row>
    <row r="177" spans="1:32" ht="16.5" customHeight="1">
      <c r="A177" s="174" t="s">
        <v>294</v>
      </c>
      <c r="B177" s="116"/>
      <c r="C177" s="269"/>
      <c r="D177" s="270"/>
      <c r="E177" s="270"/>
      <c r="F177" s="272"/>
      <c r="G177" s="270"/>
      <c r="H177" s="271"/>
      <c r="I177" s="174" t="s">
        <v>303</v>
      </c>
      <c r="J177" s="269"/>
      <c r="K177" s="270"/>
      <c r="L177" s="191"/>
      <c r="M177" s="269"/>
      <c r="N177" s="270"/>
      <c r="O177" s="270"/>
      <c r="P177" s="270"/>
      <c r="Q177" s="270"/>
      <c r="R177" s="270"/>
      <c r="S177" s="270"/>
      <c r="T177" s="270"/>
      <c r="U177" s="270"/>
      <c r="V177" s="191"/>
      <c r="W177" s="269"/>
      <c r="X177" s="270"/>
      <c r="Y177" s="270"/>
      <c r="Z177" s="270"/>
      <c r="AA177" s="271"/>
      <c r="AB177" s="6"/>
      <c r="AC177" s="6"/>
      <c r="AD177" s="6"/>
      <c r="AE177" s="6"/>
      <c r="AF177" s="6"/>
    </row>
    <row r="1068" spans="1:715" ht="11.25" customHeight="1">
      <c r="A1068" s="65" t="s">
        <v>78</v>
      </c>
      <c r="B1068" s="66"/>
      <c r="C1068" s="175"/>
      <c r="D1068" s="175"/>
      <c r="E1068" s="175"/>
      <c r="F1068" s="175"/>
      <c r="G1068" s="175"/>
      <c r="H1068" s="66"/>
      <c r="I1068" s="66"/>
      <c r="J1068" s="66"/>
      <c r="K1068" s="66"/>
      <c r="L1068" s="66"/>
      <c r="M1068" s="66"/>
      <c r="N1068" s="66"/>
      <c r="O1068" s="66"/>
      <c r="P1068" s="66"/>
      <c r="Q1068" s="66"/>
      <c r="R1068" s="66"/>
      <c r="S1068" s="66"/>
      <c r="T1068" s="66"/>
      <c r="U1068" s="66"/>
      <c r="V1068" s="66"/>
      <c r="W1068" s="66"/>
      <c r="X1068" s="66"/>
      <c r="Y1068" s="66"/>
      <c r="Z1068" s="66"/>
      <c r="AA1068" s="66"/>
      <c r="AB1068" s="66"/>
      <c r="AC1068" s="66"/>
      <c r="AD1068" s="66"/>
      <c r="AE1068" s="66"/>
      <c r="AF1068" s="66"/>
      <c r="AG1068" s="66"/>
      <c r="AH1068" s="66"/>
      <c r="AI1068" s="66"/>
      <c r="AJ1068" s="66"/>
      <c r="AK1068" s="66"/>
      <c r="AL1068" s="66"/>
      <c r="AM1068" s="66"/>
      <c r="AN1068" s="66"/>
      <c r="AO1068" s="66"/>
      <c r="AP1068" s="175"/>
      <c r="AQ1068" s="66"/>
      <c r="AR1068" s="66"/>
      <c r="AS1068" s="66"/>
      <c r="AT1068" s="66"/>
      <c r="AU1068" s="66"/>
      <c r="AV1068" s="66"/>
      <c r="AW1068" s="66"/>
      <c r="AX1068" s="66"/>
      <c r="AY1068" s="66"/>
      <c r="AZ1068" s="66"/>
      <c r="BA1068" s="66"/>
      <c r="BB1068" s="66"/>
      <c r="BC1068" s="66"/>
      <c r="BD1068" s="66"/>
      <c r="BE1068" s="66"/>
      <c r="BF1068" s="66"/>
      <c r="BG1068" s="66"/>
      <c r="BH1068" s="66"/>
      <c r="BI1068" s="66"/>
      <c r="BJ1068" s="66"/>
      <c r="BK1068" s="66"/>
      <c r="BL1068" s="66"/>
      <c r="BM1068" s="66"/>
      <c r="BN1068" s="66"/>
      <c r="BO1068" s="66"/>
      <c r="BP1068" s="66"/>
      <c r="BQ1068" s="66"/>
      <c r="BR1068" s="66"/>
      <c r="BS1068" s="66"/>
      <c r="BT1068" s="66"/>
      <c r="BU1068" s="66"/>
      <c r="BV1068" s="66"/>
      <c r="BW1068" s="66"/>
      <c r="BX1068" s="66"/>
      <c r="BY1068" s="66"/>
      <c r="BZ1068" s="66"/>
      <c r="CA1068" s="66"/>
      <c r="CB1068" s="66"/>
      <c r="CC1068" s="66"/>
      <c r="CD1068" s="66"/>
      <c r="CE1068" s="66"/>
      <c r="CF1068" s="66"/>
      <c r="CG1068" s="66"/>
      <c r="CH1068" s="66"/>
      <c r="CI1068" s="66"/>
      <c r="CJ1068" s="66"/>
      <c r="CK1068" s="66"/>
      <c r="CL1068" s="66"/>
      <c r="CM1068" s="66"/>
      <c r="CN1068" s="66"/>
      <c r="CO1068" s="66"/>
      <c r="CP1068" s="66"/>
      <c r="CQ1068" s="66"/>
      <c r="CR1068" s="66"/>
      <c r="CS1068" s="66"/>
      <c r="CT1068" s="66"/>
      <c r="CU1068" s="66"/>
      <c r="CV1068" s="66"/>
      <c r="CW1068" s="66"/>
      <c r="CX1068" s="66"/>
      <c r="CY1068" s="66"/>
      <c r="CZ1068" s="66"/>
      <c r="DA1068" s="66"/>
      <c r="DB1068" s="66"/>
      <c r="DC1068" s="66"/>
      <c r="DD1068" s="66"/>
      <c r="DE1068" s="66"/>
      <c r="DF1068" s="66"/>
      <c r="DG1068" s="66"/>
      <c r="DH1068" s="66"/>
      <c r="DI1068" s="66"/>
      <c r="DJ1068" s="66"/>
      <c r="DK1068" s="66"/>
      <c r="DL1068" s="66"/>
      <c r="DM1068" s="66"/>
      <c r="DN1068" s="66"/>
      <c r="DO1068" s="66"/>
      <c r="DP1068" s="66"/>
      <c r="DQ1068" s="66"/>
      <c r="DR1068" s="66"/>
      <c r="DS1068" s="66"/>
      <c r="DT1068" s="66"/>
      <c r="DU1068" s="66"/>
      <c r="DV1068" s="66"/>
      <c r="DW1068" s="66"/>
      <c r="DX1068" s="66"/>
      <c r="DY1068" s="66"/>
      <c r="DZ1068" s="66"/>
      <c r="EA1068" s="66"/>
      <c r="EB1068" s="66"/>
      <c r="EC1068" s="66"/>
      <c r="ED1068" s="66"/>
      <c r="EE1068" s="66"/>
      <c r="EF1068" s="66"/>
      <c r="EG1068" s="66"/>
      <c r="EH1068" s="66"/>
      <c r="EI1068" s="66"/>
      <c r="EJ1068" s="66"/>
      <c r="EK1068" s="66"/>
      <c r="EL1068" s="66"/>
      <c r="EM1068" s="66"/>
      <c r="EN1068" s="66"/>
      <c r="EO1068" s="66"/>
      <c r="EP1068" s="66"/>
      <c r="EQ1068" s="66"/>
      <c r="ER1068" s="66"/>
      <c r="ES1068" s="66"/>
      <c r="ET1068" s="66"/>
      <c r="EU1068" s="66"/>
      <c r="EV1068" s="66"/>
      <c r="EW1068" s="66"/>
      <c r="EX1068" s="66"/>
      <c r="EY1068" s="66"/>
      <c r="EZ1068" s="66"/>
      <c r="FA1068" s="66"/>
      <c r="FB1068" s="66"/>
      <c r="FC1068" s="66"/>
      <c r="FD1068" s="66"/>
      <c r="FE1068" s="66"/>
      <c r="FF1068" s="66"/>
      <c r="FG1068" s="66"/>
      <c r="FH1068" s="66"/>
      <c r="FI1068" s="66"/>
      <c r="FJ1068" s="66"/>
      <c r="FK1068" s="66"/>
      <c r="FL1068" s="66"/>
      <c r="FM1068" s="66"/>
      <c r="FN1068" s="66"/>
      <c r="FO1068" s="66"/>
      <c r="FP1068" s="66"/>
      <c r="FQ1068" s="66"/>
      <c r="FR1068" s="66"/>
      <c r="FS1068" s="66"/>
      <c r="FT1068" s="66"/>
      <c r="FU1068" s="66"/>
      <c r="FV1068" s="66"/>
      <c r="FW1068" s="66"/>
      <c r="FX1068" s="66"/>
      <c r="FY1068" s="66"/>
      <c r="FZ1068" s="66"/>
      <c r="GA1068" s="66"/>
      <c r="GB1068" s="66"/>
      <c r="GC1068" s="66"/>
      <c r="GD1068" s="66"/>
      <c r="GE1068" s="66"/>
      <c r="GF1068" s="66"/>
      <c r="GG1068" s="66"/>
      <c r="GH1068" s="66"/>
      <c r="GI1068" s="66"/>
      <c r="GJ1068" s="66"/>
      <c r="GK1068" s="66"/>
      <c r="GL1068" s="66"/>
      <c r="GM1068" s="66"/>
      <c r="GN1068" s="66"/>
      <c r="GO1068" s="66"/>
      <c r="GP1068" s="66"/>
      <c r="GQ1068" s="66"/>
      <c r="GR1068" s="66"/>
      <c r="GS1068" s="66"/>
      <c r="GT1068" s="66"/>
      <c r="GU1068" s="66"/>
      <c r="GV1068" s="66"/>
      <c r="GW1068" s="66"/>
      <c r="GX1068" s="66"/>
      <c r="GY1068" s="66"/>
      <c r="GZ1068" s="66"/>
      <c r="HA1068" s="66"/>
      <c r="HB1068" s="66"/>
      <c r="HC1068" s="66"/>
      <c r="HD1068" s="66"/>
      <c r="HE1068" s="66"/>
      <c r="HF1068" s="66"/>
      <c r="HG1068" s="66"/>
      <c r="HH1068" s="66"/>
      <c r="HI1068" s="66"/>
      <c r="HJ1068" s="66"/>
      <c r="HK1068" s="66"/>
      <c r="HL1068" s="66"/>
      <c r="HM1068" s="66"/>
      <c r="HN1068" s="66"/>
      <c r="HO1068" s="66"/>
      <c r="HP1068" s="66"/>
      <c r="HQ1068" s="66"/>
      <c r="HR1068" s="66"/>
      <c r="HS1068" s="66"/>
      <c r="HT1068" s="66"/>
      <c r="HU1068" s="66"/>
      <c r="HV1068" s="66"/>
      <c r="HW1068" s="66"/>
      <c r="HX1068" s="66"/>
      <c r="HY1068" s="66"/>
      <c r="HZ1068" s="66"/>
      <c r="IA1068" s="66"/>
      <c r="IB1068" s="66"/>
      <c r="IC1068" s="66"/>
      <c r="ID1068" s="66"/>
      <c r="IE1068" s="66"/>
      <c r="IF1068" s="66"/>
      <c r="IG1068" s="66"/>
      <c r="IH1068" s="66"/>
      <c r="II1068" s="66"/>
      <c r="IJ1068" s="66"/>
      <c r="IK1068" s="66"/>
      <c r="IL1068" s="66"/>
      <c r="IM1068" s="66"/>
      <c r="IN1068" s="66"/>
      <c r="IO1068" s="66"/>
      <c r="IP1068" s="66"/>
      <c r="IQ1068" s="66"/>
      <c r="IR1068" s="66"/>
      <c r="IS1068" s="66"/>
      <c r="IT1068" s="66"/>
      <c r="IU1068" s="66"/>
      <c r="IV1068" s="66"/>
      <c r="IW1068" s="66"/>
      <c r="IX1068" s="66"/>
      <c r="IY1068" s="66"/>
      <c r="IZ1068" s="66"/>
      <c r="JA1068" s="66"/>
      <c r="JB1068" s="66"/>
      <c r="JC1068" s="66"/>
      <c r="JD1068" s="66"/>
      <c r="JE1068" s="66"/>
      <c r="JF1068" s="66"/>
      <c r="JG1068" s="66"/>
      <c r="JH1068" s="66"/>
      <c r="JI1068" s="66"/>
      <c r="JJ1068" s="66"/>
      <c r="JK1068" s="66"/>
      <c r="JL1068" s="66"/>
      <c r="JM1068" s="66"/>
      <c r="JN1068" s="66"/>
      <c r="JO1068" s="66"/>
      <c r="JP1068" s="66"/>
      <c r="JQ1068" s="66"/>
      <c r="JR1068" s="66"/>
      <c r="JS1068" s="66"/>
      <c r="JT1068" s="66"/>
      <c r="JU1068" s="66"/>
      <c r="JV1068" s="66"/>
      <c r="JW1068" s="66"/>
      <c r="JX1068" s="66"/>
      <c r="JY1068" s="66"/>
      <c r="JZ1068" s="66"/>
      <c r="KA1068" s="66"/>
      <c r="KB1068" s="66"/>
      <c r="KC1068" s="66"/>
      <c r="KD1068" s="66"/>
      <c r="KE1068" s="66"/>
      <c r="KF1068" s="66"/>
      <c r="KG1068" s="66"/>
      <c r="KH1068" s="66"/>
      <c r="KI1068" s="66"/>
      <c r="KJ1068" s="66"/>
      <c r="KK1068" s="66"/>
      <c r="KL1068" s="66"/>
      <c r="KM1068" s="66"/>
      <c r="KN1068" s="66"/>
      <c r="KO1068" s="66"/>
      <c r="KP1068" s="66"/>
      <c r="KQ1068" s="66"/>
      <c r="KR1068" s="66"/>
      <c r="KS1068" s="66"/>
      <c r="KT1068" s="66"/>
      <c r="KU1068" s="66"/>
      <c r="KV1068" s="66"/>
      <c r="KW1068" s="66"/>
      <c r="KX1068" s="66"/>
      <c r="KY1068" s="66"/>
      <c r="KZ1068" s="66"/>
      <c r="LA1068" s="66"/>
      <c r="LB1068" s="66"/>
      <c r="LC1068" s="66"/>
      <c r="LD1068" s="66"/>
      <c r="LE1068" s="66"/>
      <c r="LF1068" s="66"/>
      <c r="LG1068" s="66"/>
      <c r="LH1068" s="66"/>
      <c r="LI1068" s="66"/>
      <c r="LJ1068" s="66"/>
      <c r="LK1068" s="66"/>
      <c r="LL1068" s="66"/>
      <c r="LM1068" s="66"/>
      <c r="LN1068" s="66"/>
      <c r="LO1068" s="66"/>
      <c r="LP1068" s="66"/>
      <c r="LQ1068" s="66"/>
      <c r="LR1068" s="66"/>
      <c r="LS1068" s="66"/>
      <c r="LT1068" s="66"/>
      <c r="LU1068" s="66"/>
      <c r="LV1068" s="66"/>
      <c r="LW1068" s="66"/>
      <c r="LX1068" s="66"/>
      <c r="LY1068" s="66"/>
      <c r="LZ1068" s="66"/>
      <c r="MA1068" s="66"/>
      <c r="MB1068" s="66"/>
      <c r="MC1068" s="66"/>
      <c r="MD1068" s="66"/>
      <c r="ME1068" s="66"/>
      <c r="MF1068" s="66"/>
      <c r="MG1068" s="66"/>
      <c r="MH1068" s="66"/>
      <c r="MI1068" s="66"/>
      <c r="MJ1068" s="66"/>
      <c r="MK1068" s="66"/>
      <c r="ML1068" s="66"/>
      <c r="MM1068" s="66"/>
      <c r="MN1068" s="66"/>
      <c r="MO1068" s="66"/>
      <c r="MP1068" s="66"/>
      <c r="MQ1068" s="66"/>
      <c r="MR1068" s="66"/>
      <c r="MS1068" s="66"/>
      <c r="MT1068" s="66"/>
      <c r="MU1068" s="66"/>
      <c r="MV1068" s="66"/>
      <c r="MW1068" s="66"/>
      <c r="MX1068" s="66"/>
      <c r="MY1068" s="66"/>
      <c r="MZ1068" s="66"/>
      <c r="NA1068" s="66"/>
      <c r="NB1068" s="66"/>
      <c r="NC1068" s="66"/>
      <c r="ND1068" s="66"/>
      <c r="NE1068" s="66"/>
      <c r="NF1068" s="66"/>
      <c r="NG1068" s="66"/>
      <c r="NH1068" s="66"/>
      <c r="NI1068" s="66"/>
      <c r="NJ1068" s="66"/>
      <c r="NK1068" s="66"/>
      <c r="NL1068" s="66"/>
      <c r="NM1068" s="66"/>
      <c r="NN1068" s="66"/>
      <c r="NO1068" s="66"/>
      <c r="NP1068" s="66"/>
      <c r="NQ1068" s="66"/>
      <c r="NR1068" s="66"/>
      <c r="NS1068" s="66"/>
      <c r="NT1068" s="66"/>
      <c r="NU1068" s="66"/>
      <c r="NV1068" s="66"/>
      <c r="NW1068" s="66"/>
      <c r="NX1068" s="66"/>
      <c r="NY1068" s="66"/>
      <c r="NZ1068" s="66"/>
      <c r="OA1068" s="66"/>
      <c r="OB1068" s="66"/>
      <c r="OC1068" s="66"/>
      <c r="OD1068" s="66"/>
      <c r="OE1068" s="66"/>
      <c r="OF1068" s="66"/>
      <c r="OG1068" s="66"/>
      <c r="OH1068" s="66"/>
      <c r="OI1068" s="66"/>
      <c r="OJ1068" s="66"/>
      <c r="OK1068" s="66"/>
      <c r="OL1068" s="66"/>
      <c r="OM1068" s="66"/>
      <c r="ON1068" s="66"/>
      <c r="OO1068" s="66"/>
      <c r="OP1068" s="66"/>
      <c r="OQ1068" s="66"/>
      <c r="OR1068" s="66"/>
      <c r="OS1068" s="66"/>
      <c r="OT1068" s="66"/>
      <c r="OU1068" s="66"/>
      <c r="OV1068" s="66"/>
      <c r="OW1068" s="66"/>
      <c r="OX1068" s="66"/>
      <c r="OY1068" s="66"/>
      <c r="OZ1068" s="66"/>
      <c r="PA1068" s="66"/>
      <c r="PB1068" s="66"/>
      <c r="PC1068" s="66"/>
      <c r="PD1068" s="66"/>
      <c r="PE1068" s="66"/>
      <c r="PF1068" s="66"/>
      <c r="PG1068" s="66"/>
      <c r="PH1068" s="66"/>
      <c r="PI1068" s="66"/>
      <c r="PJ1068" s="66"/>
      <c r="PK1068" s="66"/>
      <c r="PL1068" s="66"/>
      <c r="PM1068" s="66"/>
      <c r="PN1068" s="66"/>
      <c r="PO1068" s="66"/>
      <c r="PP1068" s="66"/>
      <c r="PQ1068" s="66"/>
      <c r="PR1068" s="66"/>
      <c r="PS1068" s="66"/>
      <c r="PT1068" s="66"/>
      <c r="PU1068" s="66"/>
      <c r="PV1068" s="66"/>
      <c r="PW1068" s="66"/>
      <c r="PX1068" s="66"/>
      <c r="PY1068" s="66"/>
      <c r="PZ1068" s="66"/>
      <c r="QA1068" s="66"/>
      <c r="QB1068" s="66"/>
      <c r="QC1068" s="66"/>
      <c r="QD1068" s="66"/>
      <c r="QE1068" s="66"/>
      <c r="QF1068" s="66"/>
      <c r="QG1068" s="66"/>
      <c r="QH1068" s="66"/>
      <c r="QI1068" s="66"/>
      <c r="QJ1068" s="66"/>
      <c r="QK1068" s="66"/>
      <c r="QL1068" s="66"/>
      <c r="QM1068" s="66"/>
      <c r="QN1068" s="66"/>
      <c r="QO1068" s="66"/>
      <c r="QP1068" s="66"/>
      <c r="QQ1068" s="66"/>
      <c r="QR1068" s="66"/>
      <c r="QS1068" s="66"/>
      <c r="QT1068" s="66"/>
      <c r="QU1068" s="66"/>
      <c r="QV1068" s="66"/>
      <c r="QW1068" s="66"/>
      <c r="QX1068" s="66"/>
      <c r="QY1068" s="66"/>
      <c r="QZ1068" s="66"/>
      <c r="RA1068" s="66"/>
      <c r="RB1068" s="66"/>
      <c r="RC1068" s="66"/>
      <c r="RD1068" s="66"/>
      <c r="RE1068" s="66"/>
      <c r="RF1068" s="66"/>
      <c r="RG1068" s="66"/>
      <c r="RH1068" s="66"/>
      <c r="RI1068" s="66"/>
      <c r="RJ1068" s="66"/>
      <c r="RK1068" s="66"/>
      <c r="RL1068" s="66"/>
      <c r="RM1068" s="66"/>
      <c r="RN1068" s="66"/>
      <c r="RO1068" s="66"/>
      <c r="RP1068" s="66"/>
      <c r="RQ1068" s="66"/>
      <c r="RR1068" s="66"/>
      <c r="RS1068" s="66"/>
      <c r="RT1068" s="66"/>
      <c r="RU1068" s="66"/>
      <c r="RV1068" s="66"/>
      <c r="RW1068" s="66"/>
      <c r="RX1068" s="66"/>
      <c r="RY1068" s="66"/>
      <c r="RZ1068" s="66"/>
      <c r="SA1068" s="66"/>
      <c r="SB1068" s="66"/>
      <c r="SC1068" s="66"/>
      <c r="SD1068" s="66"/>
      <c r="SE1068" s="66"/>
      <c r="SF1068" s="66"/>
      <c r="SG1068" s="66"/>
      <c r="SH1068" s="66"/>
      <c r="SI1068" s="66"/>
      <c r="SJ1068" s="66"/>
      <c r="SK1068" s="66"/>
      <c r="SL1068" s="66"/>
      <c r="SM1068" s="66"/>
      <c r="SN1068" s="66"/>
      <c r="SO1068" s="66"/>
      <c r="SP1068" s="66"/>
      <c r="SQ1068" s="66"/>
      <c r="SR1068" s="66"/>
      <c r="SS1068" s="66"/>
      <c r="ST1068" s="66"/>
      <c r="SU1068" s="66"/>
      <c r="SV1068" s="66"/>
      <c r="SW1068" s="66"/>
      <c r="SX1068" s="66"/>
      <c r="SY1068" s="66"/>
      <c r="SZ1068" s="66"/>
      <c r="TA1068" s="66"/>
      <c r="TB1068" s="66"/>
      <c r="TC1068" s="66"/>
      <c r="TD1068" s="66"/>
      <c r="TE1068" s="66"/>
      <c r="TF1068" s="66"/>
      <c r="TG1068" s="66"/>
      <c r="TH1068" s="66"/>
      <c r="TI1068" s="66"/>
      <c r="TJ1068" s="66"/>
      <c r="TK1068" s="66"/>
      <c r="TL1068" s="66"/>
      <c r="TM1068" s="66"/>
      <c r="TN1068" s="66"/>
      <c r="TO1068" s="66"/>
      <c r="TP1068" s="66"/>
      <c r="TQ1068" s="66"/>
      <c r="TR1068" s="66"/>
      <c r="TS1068" s="66"/>
      <c r="TT1068" s="66"/>
      <c r="TU1068" s="66"/>
      <c r="TV1068" s="66"/>
      <c r="TW1068" s="66"/>
      <c r="TX1068" s="66"/>
      <c r="TY1068" s="66"/>
      <c r="TZ1068" s="66"/>
      <c r="UA1068" s="66"/>
      <c r="UB1068" s="66"/>
      <c r="UC1068" s="66"/>
      <c r="UD1068" s="66"/>
      <c r="UE1068" s="66"/>
      <c r="UF1068" s="66"/>
      <c r="UG1068" s="66"/>
      <c r="UH1068" s="66"/>
      <c r="UI1068" s="66"/>
      <c r="UJ1068" s="66"/>
      <c r="UK1068" s="66"/>
      <c r="UL1068" s="66"/>
      <c r="UM1068" s="66"/>
      <c r="UN1068" s="66"/>
      <c r="UO1068" s="66"/>
      <c r="UP1068" s="66"/>
      <c r="UQ1068" s="66"/>
      <c r="UR1068" s="66"/>
      <c r="US1068" s="66"/>
      <c r="UT1068" s="66"/>
      <c r="UU1068" s="66"/>
      <c r="UV1068" s="66"/>
      <c r="UW1068" s="66"/>
      <c r="UX1068" s="66"/>
      <c r="UY1068" s="66"/>
      <c r="UZ1068" s="66"/>
      <c r="VA1068" s="66"/>
      <c r="VB1068" s="66"/>
      <c r="VC1068" s="66"/>
      <c r="VD1068" s="66"/>
      <c r="VE1068" s="66"/>
      <c r="VF1068" s="66"/>
      <c r="VG1068" s="66"/>
      <c r="VH1068" s="66"/>
      <c r="VI1068" s="66"/>
      <c r="VJ1068" s="66"/>
      <c r="VK1068" s="66"/>
      <c r="VL1068" s="66"/>
      <c r="VM1068" s="66"/>
      <c r="VN1068" s="66"/>
      <c r="VO1068" s="66"/>
      <c r="VP1068" s="66"/>
      <c r="VQ1068" s="66"/>
      <c r="VR1068" s="66"/>
      <c r="VS1068" s="66"/>
      <c r="VT1068" s="66"/>
      <c r="VU1068" s="66"/>
      <c r="VV1068" s="66"/>
      <c r="VW1068" s="66"/>
      <c r="VX1068" s="66"/>
      <c r="VY1068" s="66"/>
      <c r="VZ1068" s="66"/>
      <c r="WA1068" s="66"/>
      <c r="WB1068" s="66"/>
      <c r="WC1068" s="66"/>
      <c r="WD1068" s="66"/>
      <c r="WE1068" s="66"/>
      <c r="WF1068" s="66"/>
      <c r="WG1068" s="66"/>
      <c r="WH1068" s="66"/>
      <c r="WI1068" s="66"/>
      <c r="WJ1068" s="66"/>
      <c r="WK1068" s="66"/>
      <c r="WL1068" s="66"/>
      <c r="WM1068" s="66"/>
      <c r="WN1068" s="66"/>
      <c r="WO1068" s="66"/>
      <c r="WP1068" s="66"/>
      <c r="WQ1068" s="66"/>
      <c r="WR1068" s="66"/>
      <c r="WS1068" s="66"/>
      <c r="WT1068" s="66"/>
      <c r="WU1068" s="66"/>
      <c r="WV1068" s="66"/>
      <c r="WW1068" s="66"/>
      <c r="WX1068" s="66"/>
      <c r="WY1068" s="66"/>
      <c r="WZ1068" s="66"/>
      <c r="XA1068" s="66"/>
      <c r="XB1068" s="66"/>
      <c r="XC1068" s="66"/>
      <c r="XD1068" s="66"/>
      <c r="XE1068" s="66"/>
      <c r="XF1068" s="66"/>
      <c r="XG1068" s="66"/>
      <c r="XH1068" s="66"/>
      <c r="XI1068" s="66"/>
      <c r="XJ1068" s="66"/>
      <c r="XK1068" s="66"/>
      <c r="XL1068" s="66"/>
      <c r="XM1068" s="66"/>
      <c r="XN1068" s="66"/>
      <c r="XO1068" s="66"/>
      <c r="XP1068" s="66"/>
      <c r="XQ1068" s="66"/>
      <c r="XR1068" s="66"/>
      <c r="XS1068" s="66"/>
      <c r="XT1068" s="66"/>
      <c r="XU1068" s="66"/>
      <c r="XV1068" s="66"/>
      <c r="XW1068" s="66"/>
      <c r="XX1068" s="66"/>
      <c r="XY1068" s="66"/>
      <c r="XZ1068" s="66"/>
      <c r="YA1068" s="66"/>
      <c r="YB1068" s="66"/>
      <c r="YC1068" s="66"/>
      <c r="YD1068" s="66"/>
      <c r="YE1068" s="66"/>
      <c r="YF1068" s="66"/>
      <c r="YG1068" s="66"/>
      <c r="YH1068" s="66"/>
      <c r="YI1068" s="66"/>
      <c r="YJ1068" s="66"/>
      <c r="YK1068" s="66"/>
      <c r="YL1068" s="66"/>
      <c r="YM1068" s="66"/>
      <c r="YN1068" s="66"/>
      <c r="YO1068" s="66"/>
      <c r="YP1068" s="66"/>
      <c r="YQ1068" s="66"/>
      <c r="YR1068" s="66"/>
      <c r="YS1068" s="66"/>
      <c r="YT1068" s="66"/>
      <c r="YU1068" s="66"/>
      <c r="YV1068" s="66"/>
      <c r="YW1068" s="66"/>
      <c r="YX1068" s="66"/>
      <c r="YY1068" s="66"/>
      <c r="YZ1068" s="66"/>
      <c r="ZA1068" s="66"/>
      <c r="ZB1068" s="66"/>
      <c r="ZC1068" s="66"/>
      <c r="ZD1068" s="66"/>
      <c r="ZE1068" s="66"/>
      <c r="ZF1068" s="66"/>
      <c r="ZG1068" s="66"/>
      <c r="ZH1068" s="66"/>
      <c r="ZI1068" s="66"/>
      <c r="ZJ1068" s="66"/>
      <c r="ZK1068" s="66"/>
      <c r="ZL1068" s="66"/>
      <c r="ZM1068" s="66"/>
      <c r="ZN1068" s="66"/>
      <c r="ZO1068" s="66"/>
      <c r="ZP1068" s="66"/>
      <c r="ZQ1068" s="66"/>
      <c r="ZR1068" s="66"/>
      <c r="ZS1068" s="66"/>
      <c r="ZT1068" s="66"/>
      <c r="ZU1068" s="66"/>
      <c r="ZV1068" s="66"/>
      <c r="ZW1068" s="66"/>
      <c r="ZX1068" s="66"/>
      <c r="ZY1068" s="66"/>
      <c r="ZZ1068" s="66"/>
      <c r="AAA1068" s="66"/>
      <c r="AAB1068" s="66"/>
      <c r="AAC1068" s="66"/>
      <c r="AAD1068" s="66"/>
      <c r="AAE1068" s="66"/>
      <c r="AAF1068" s="66"/>
      <c r="AAG1068" s="66"/>
      <c r="AAH1068" s="66"/>
      <c r="AAI1068" s="66"/>
      <c r="AAJ1068" s="66"/>
      <c r="AAK1068" s="66"/>
      <c r="AAL1068" s="65" t="s">
        <v>78</v>
      </c>
      <c r="AAM1068" s="65"/>
    </row>
    <row r="1069" spans="1:715" ht="11.25" customHeight="1">
      <c r="A1069" s="65"/>
      <c r="B1069" s="75"/>
      <c r="C1069" s="176"/>
      <c r="D1069" s="176"/>
      <c r="E1069" s="176"/>
      <c r="F1069" s="176"/>
      <c r="G1069" s="176"/>
      <c r="H1069" s="75"/>
      <c r="I1069" s="75"/>
      <c r="J1069" s="75"/>
      <c r="K1069" s="75"/>
      <c r="L1069" s="75"/>
      <c r="M1069" s="75"/>
      <c r="N1069" s="75"/>
      <c r="O1069" s="75"/>
      <c r="P1069" s="75"/>
      <c r="Q1069" s="75"/>
      <c r="R1069" s="75"/>
      <c r="S1069" s="75"/>
      <c r="T1069" s="75"/>
      <c r="U1069" s="75"/>
      <c r="V1069" s="75"/>
      <c r="W1069" s="75"/>
      <c r="X1069" s="75"/>
      <c r="Y1069" s="75"/>
      <c r="Z1069" s="75"/>
      <c r="AA1069" s="75"/>
      <c r="AB1069" s="75"/>
      <c r="AC1069" s="75"/>
      <c r="AD1069" s="75"/>
      <c r="AE1069" s="75"/>
      <c r="AF1069" s="75"/>
      <c r="AG1069" s="75"/>
      <c r="AH1069" s="75"/>
      <c r="AI1069" s="75"/>
      <c r="AJ1069" s="75"/>
      <c r="AK1069" s="75"/>
      <c r="AL1069" s="75"/>
      <c r="AM1069" s="75"/>
      <c r="AN1069" s="75"/>
      <c r="AO1069" s="66"/>
      <c r="AP1069" s="175"/>
      <c r="AQ1069" s="66"/>
      <c r="AR1069" s="66"/>
      <c r="AS1069" s="66"/>
      <c r="AT1069" s="66"/>
      <c r="AU1069" s="66"/>
      <c r="AV1069" s="66"/>
      <c r="AW1069" s="66"/>
      <c r="AX1069" s="66"/>
      <c r="AY1069" s="66"/>
      <c r="AZ1069" s="66"/>
      <c r="BA1069" s="66"/>
      <c r="BB1069" s="66"/>
      <c r="BC1069" s="66"/>
      <c r="BD1069" s="66"/>
      <c r="BE1069" s="66"/>
      <c r="BF1069" s="66"/>
      <c r="BG1069" s="66"/>
      <c r="BH1069" s="66"/>
      <c r="BI1069" s="66"/>
      <c r="BJ1069" s="66"/>
      <c r="BK1069" s="66"/>
      <c r="BL1069" s="66"/>
      <c r="BM1069" s="66"/>
      <c r="BN1069" s="66"/>
      <c r="BO1069" s="66"/>
      <c r="BP1069" s="66"/>
      <c r="BQ1069" s="66"/>
      <c r="BR1069" s="66"/>
      <c r="BS1069" s="66"/>
      <c r="BT1069" s="66"/>
      <c r="BU1069" s="66"/>
      <c r="BV1069" s="66"/>
      <c r="BW1069" s="66"/>
      <c r="BX1069" s="66"/>
      <c r="BY1069" s="66"/>
      <c r="BZ1069" s="66"/>
      <c r="CA1069" s="66"/>
      <c r="CB1069" s="66"/>
      <c r="CC1069" s="66"/>
      <c r="CD1069" s="66"/>
      <c r="CE1069" s="66"/>
      <c r="CF1069" s="66"/>
      <c r="CG1069" s="66"/>
      <c r="CH1069" s="66"/>
      <c r="CI1069" s="66"/>
      <c r="CJ1069" s="66"/>
      <c r="CK1069" s="66"/>
      <c r="CL1069" s="66"/>
      <c r="CM1069" s="66"/>
      <c r="CN1069" s="66"/>
      <c r="CO1069" s="66"/>
      <c r="CP1069" s="66"/>
      <c r="CQ1069" s="66"/>
      <c r="CR1069" s="66"/>
      <c r="CS1069" s="66"/>
      <c r="CT1069" s="66"/>
      <c r="CU1069" s="66"/>
      <c r="CV1069" s="66"/>
      <c r="CW1069" s="66"/>
      <c r="CX1069" s="66"/>
      <c r="CY1069" s="66"/>
      <c r="CZ1069" s="66"/>
      <c r="DA1069" s="66"/>
      <c r="DB1069" s="66"/>
      <c r="DC1069" s="66"/>
      <c r="DD1069" s="66"/>
      <c r="DE1069" s="66"/>
      <c r="DF1069" s="66"/>
      <c r="DG1069" s="66"/>
      <c r="DH1069" s="66"/>
      <c r="DI1069" s="66"/>
      <c r="DJ1069" s="66"/>
      <c r="DK1069" s="66"/>
      <c r="DL1069" s="66"/>
      <c r="DM1069" s="66"/>
      <c r="DN1069" s="66"/>
      <c r="DO1069" s="66"/>
      <c r="DP1069" s="66"/>
      <c r="DQ1069" s="66"/>
      <c r="DR1069" s="66"/>
      <c r="DS1069" s="66"/>
      <c r="DT1069" s="66"/>
      <c r="DU1069" s="66"/>
      <c r="DV1069" s="66"/>
      <c r="DW1069" s="66"/>
      <c r="DX1069" s="66"/>
      <c r="DY1069" s="66"/>
      <c r="DZ1069" s="66"/>
      <c r="EA1069" s="66"/>
      <c r="EB1069" s="66"/>
      <c r="EC1069" s="66"/>
      <c r="ED1069" s="66"/>
      <c r="EE1069" s="66"/>
      <c r="EF1069" s="66"/>
      <c r="EG1069" s="66"/>
      <c r="EH1069" s="66"/>
      <c r="EI1069" s="66"/>
      <c r="EJ1069" s="66"/>
      <c r="EK1069" s="66"/>
      <c r="EL1069" s="66"/>
      <c r="EM1069" s="66"/>
      <c r="EN1069" s="66"/>
      <c r="EO1069" s="66"/>
      <c r="EP1069" s="66"/>
      <c r="EQ1069" s="66"/>
      <c r="ER1069" s="66"/>
      <c r="ES1069" s="66"/>
      <c r="ET1069" s="66"/>
      <c r="EU1069" s="66"/>
      <c r="EV1069" s="66"/>
      <c r="EW1069" s="66"/>
      <c r="EX1069" s="66"/>
      <c r="EY1069" s="66"/>
      <c r="EZ1069" s="66"/>
      <c r="FA1069" s="66"/>
      <c r="FB1069" s="66"/>
      <c r="FC1069" s="66"/>
      <c r="FD1069" s="66"/>
      <c r="FE1069" s="66"/>
      <c r="FF1069" s="66"/>
      <c r="FG1069" s="66"/>
      <c r="FH1069" s="66"/>
      <c r="FI1069" s="66"/>
      <c r="FJ1069" s="66"/>
      <c r="FK1069" s="66"/>
      <c r="FL1069" s="66"/>
      <c r="FM1069" s="66"/>
      <c r="FN1069" s="66"/>
      <c r="FO1069" s="66"/>
      <c r="FP1069" s="66"/>
      <c r="FQ1069" s="66"/>
      <c r="FR1069" s="66"/>
      <c r="FS1069" s="66"/>
      <c r="FT1069" s="66"/>
      <c r="FU1069" s="66"/>
      <c r="FV1069" s="66"/>
      <c r="FW1069" s="66"/>
      <c r="FX1069" s="66"/>
      <c r="FY1069" s="66"/>
      <c r="FZ1069" s="66"/>
      <c r="GA1069" s="66"/>
      <c r="GB1069" s="66"/>
      <c r="GC1069" s="66"/>
      <c r="GD1069" s="66"/>
      <c r="GE1069" s="66"/>
      <c r="GF1069" s="66"/>
      <c r="GG1069" s="66"/>
      <c r="GH1069" s="66"/>
      <c r="GI1069" s="66"/>
      <c r="GJ1069" s="66"/>
      <c r="GK1069" s="66"/>
      <c r="GL1069" s="66"/>
      <c r="GM1069" s="66"/>
      <c r="GN1069" s="66"/>
      <c r="GO1069" s="66"/>
      <c r="GP1069" s="66"/>
      <c r="GQ1069" s="66"/>
      <c r="GR1069" s="66"/>
      <c r="GS1069" s="66"/>
      <c r="GT1069" s="66"/>
      <c r="GU1069" s="66"/>
      <c r="GV1069" s="66"/>
      <c r="GW1069" s="66"/>
      <c r="GX1069" s="66"/>
      <c r="GY1069" s="66"/>
      <c r="GZ1069" s="66"/>
      <c r="HA1069" s="66"/>
      <c r="HB1069" s="66"/>
      <c r="HC1069" s="66"/>
      <c r="HD1069" s="66"/>
      <c r="HE1069" s="66"/>
      <c r="HF1069" s="66"/>
      <c r="HG1069" s="66"/>
      <c r="HH1069" s="66"/>
      <c r="HI1069" s="66"/>
      <c r="HJ1069" s="66"/>
      <c r="HK1069" s="66"/>
      <c r="HL1069" s="66"/>
      <c r="HM1069" s="66"/>
      <c r="HN1069" s="66"/>
      <c r="HO1069" s="66"/>
      <c r="HP1069" s="66"/>
      <c r="HQ1069" s="66"/>
      <c r="HR1069" s="66"/>
      <c r="HS1069" s="66"/>
      <c r="HT1069" s="66"/>
      <c r="HU1069" s="66"/>
      <c r="HV1069" s="66"/>
      <c r="HW1069" s="66"/>
      <c r="HX1069" s="66"/>
      <c r="HY1069" s="66"/>
      <c r="HZ1069" s="66"/>
      <c r="IA1069" s="66"/>
      <c r="IB1069" s="66"/>
      <c r="IC1069" s="66"/>
      <c r="ID1069" s="66"/>
      <c r="IE1069" s="66"/>
      <c r="IF1069" s="66"/>
      <c r="IG1069" s="66"/>
      <c r="IH1069" s="66"/>
      <c r="II1069" s="66"/>
      <c r="IJ1069" s="66"/>
      <c r="IK1069" s="66"/>
      <c r="IL1069" s="66"/>
      <c r="IM1069" s="66"/>
      <c r="IN1069" s="66"/>
      <c r="IO1069" s="66"/>
      <c r="IP1069" s="66"/>
      <c r="IQ1069" s="66"/>
      <c r="IR1069" s="66"/>
      <c r="IS1069" s="66"/>
      <c r="IT1069" s="66"/>
      <c r="IU1069" s="66"/>
      <c r="IV1069" s="66"/>
      <c r="IW1069" s="66"/>
      <c r="IX1069" s="66"/>
      <c r="IY1069" s="66"/>
      <c r="IZ1069" s="66"/>
      <c r="JA1069" s="66"/>
      <c r="JB1069" s="66"/>
      <c r="JC1069" s="66"/>
      <c r="JD1069" s="66"/>
      <c r="JE1069" s="66"/>
      <c r="JF1069" s="66"/>
      <c r="JG1069" s="66"/>
      <c r="JH1069" s="66"/>
      <c r="JI1069" s="66"/>
      <c r="JJ1069" s="66"/>
      <c r="JK1069" s="66"/>
      <c r="JL1069" s="66"/>
      <c r="JM1069" s="66"/>
      <c r="JN1069" s="66"/>
      <c r="JO1069" s="66"/>
      <c r="JP1069" s="66"/>
      <c r="JQ1069" s="66"/>
      <c r="JR1069" s="66"/>
      <c r="JS1069" s="66"/>
      <c r="JT1069" s="66"/>
      <c r="JU1069" s="66"/>
      <c r="JV1069" s="66"/>
      <c r="JW1069" s="66"/>
      <c r="JX1069" s="66"/>
      <c r="JY1069" s="66"/>
      <c r="JZ1069" s="66"/>
      <c r="KA1069" s="66"/>
      <c r="KB1069" s="66"/>
      <c r="KC1069" s="66"/>
      <c r="KD1069" s="66"/>
      <c r="KE1069" s="66"/>
      <c r="KF1069" s="66"/>
      <c r="KG1069" s="66"/>
      <c r="KH1069" s="66"/>
      <c r="KI1069" s="66"/>
      <c r="KJ1069" s="66"/>
      <c r="KK1069" s="66"/>
      <c r="KL1069" s="66"/>
      <c r="KM1069" s="66"/>
      <c r="KN1069" s="66"/>
      <c r="KO1069" s="66"/>
      <c r="KP1069" s="66"/>
      <c r="KQ1069" s="66"/>
      <c r="KR1069" s="66"/>
      <c r="KS1069" s="66"/>
      <c r="KT1069" s="66"/>
      <c r="KU1069" s="66"/>
      <c r="KV1069" s="66"/>
      <c r="KW1069" s="66"/>
      <c r="KX1069" s="66"/>
      <c r="KY1069" s="66"/>
      <c r="KZ1069" s="66"/>
      <c r="LA1069" s="66"/>
      <c r="LB1069" s="66"/>
      <c r="LC1069" s="66"/>
      <c r="LD1069" s="66"/>
      <c r="LE1069" s="66"/>
      <c r="LF1069" s="66"/>
      <c r="LG1069" s="66"/>
      <c r="LH1069" s="66"/>
      <c r="LI1069" s="66"/>
      <c r="LJ1069" s="66"/>
      <c r="LK1069" s="66"/>
      <c r="LL1069" s="66"/>
      <c r="LM1069" s="66"/>
      <c r="LN1069" s="66"/>
      <c r="LO1069" s="66"/>
      <c r="LP1069" s="66"/>
      <c r="LQ1069" s="66"/>
      <c r="LR1069" s="66"/>
      <c r="LS1069" s="66"/>
      <c r="LT1069" s="66"/>
      <c r="LU1069" s="66"/>
      <c r="LV1069" s="66"/>
      <c r="LW1069" s="66"/>
      <c r="LX1069" s="66"/>
      <c r="LY1069" s="66"/>
      <c r="LZ1069" s="66"/>
      <c r="MA1069" s="66"/>
      <c r="MB1069" s="66"/>
      <c r="MC1069" s="66"/>
      <c r="MD1069" s="66"/>
      <c r="ME1069" s="66"/>
      <c r="MF1069" s="66"/>
      <c r="MG1069" s="66"/>
      <c r="MH1069" s="66"/>
      <c r="MI1069" s="66"/>
      <c r="MJ1069" s="66"/>
      <c r="MK1069" s="66"/>
      <c r="ML1069" s="66"/>
      <c r="MM1069" s="66"/>
      <c r="MN1069" s="66"/>
      <c r="MO1069" s="66"/>
      <c r="MP1069" s="66"/>
      <c r="MQ1069" s="66"/>
      <c r="MR1069" s="66"/>
      <c r="MS1069" s="66"/>
      <c r="MT1069" s="66"/>
      <c r="MU1069" s="66"/>
      <c r="MV1069" s="66"/>
      <c r="MW1069" s="66"/>
      <c r="MX1069" s="66"/>
      <c r="MY1069" s="66"/>
      <c r="MZ1069" s="66"/>
      <c r="NA1069" s="66"/>
      <c r="NB1069" s="66"/>
      <c r="NC1069" s="66"/>
      <c r="ND1069" s="66"/>
      <c r="NE1069" s="66"/>
      <c r="NF1069" s="66"/>
      <c r="NG1069" s="66"/>
      <c r="NH1069" s="66"/>
      <c r="NI1069" s="66"/>
      <c r="NJ1069" s="66"/>
      <c r="NK1069" s="66"/>
      <c r="NL1069" s="66"/>
      <c r="NM1069" s="66"/>
      <c r="NN1069" s="66"/>
      <c r="NO1069" s="66"/>
      <c r="NP1069" s="66"/>
      <c r="NQ1069" s="66"/>
      <c r="NR1069" s="66"/>
      <c r="NS1069" s="66"/>
      <c r="NT1069" s="66"/>
      <c r="NU1069" s="66"/>
      <c r="NV1069" s="66"/>
      <c r="NW1069" s="66"/>
      <c r="NX1069" s="66"/>
      <c r="NY1069" s="66"/>
      <c r="NZ1069" s="66"/>
      <c r="OA1069" s="66"/>
      <c r="OB1069" s="66"/>
      <c r="OC1069" s="66"/>
      <c r="OD1069" s="66"/>
      <c r="OE1069" s="66"/>
      <c r="OF1069" s="66"/>
      <c r="OG1069" s="66"/>
      <c r="OH1069" s="66"/>
      <c r="OI1069" s="66"/>
      <c r="OJ1069" s="66"/>
      <c r="OK1069" s="66"/>
      <c r="OL1069" s="66"/>
      <c r="OM1069" s="66"/>
      <c r="ON1069" s="66"/>
      <c r="OO1069" s="66"/>
      <c r="OP1069" s="66"/>
      <c r="OQ1069" s="66"/>
      <c r="OR1069" s="66"/>
      <c r="OS1069" s="66"/>
      <c r="OT1069" s="66"/>
      <c r="OU1069" s="66"/>
      <c r="OV1069" s="66"/>
      <c r="OW1069" s="66"/>
      <c r="OX1069" s="66"/>
      <c r="OY1069" s="66"/>
      <c r="OZ1069" s="66"/>
      <c r="PA1069" s="66"/>
      <c r="PB1069" s="66"/>
      <c r="PC1069" s="66"/>
      <c r="PD1069" s="66"/>
      <c r="PE1069" s="66"/>
      <c r="PF1069" s="66"/>
      <c r="PG1069" s="66"/>
      <c r="PH1069" s="66"/>
      <c r="PI1069" s="66"/>
      <c r="PJ1069" s="66"/>
      <c r="PK1069" s="66"/>
      <c r="PL1069" s="66"/>
      <c r="PM1069" s="66"/>
      <c r="PN1069" s="66"/>
      <c r="PO1069" s="66"/>
      <c r="PP1069" s="66"/>
      <c r="PQ1069" s="66"/>
      <c r="PR1069" s="66"/>
      <c r="PS1069" s="66"/>
      <c r="PT1069" s="66"/>
      <c r="PU1069" s="66"/>
      <c r="PV1069" s="66"/>
      <c r="PW1069" s="66"/>
      <c r="PX1069" s="66"/>
      <c r="PY1069" s="66"/>
      <c r="PZ1069" s="66"/>
      <c r="QA1069" s="66"/>
      <c r="QB1069" s="66"/>
      <c r="QC1069" s="66"/>
      <c r="QD1069" s="66"/>
      <c r="QE1069" s="66"/>
      <c r="QF1069" s="66"/>
      <c r="QG1069" s="66"/>
      <c r="QH1069" s="66"/>
      <c r="QI1069" s="66"/>
      <c r="QJ1069" s="66"/>
      <c r="QK1069" s="66"/>
      <c r="QL1069" s="66"/>
      <c r="QM1069" s="66"/>
      <c r="QN1069" s="66"/>
      <c r="QO1069" s="66"/>
      <c r="QP1069" s="66"/>
      <c r="QQ1069" s="66"/>
      <c r="QR1069" s="66"/>
      <c r="QS1069" s="66"/>
      <c r="QT1069" s="66"/>
      <c r="QU1069" s="66"/>
      <c r="QV1069" s="66"/>
      <c r="QW1069" s="66"/>
      <c r="QX1069" s="66"/>
      <c r="QY1069" s="66"/>
      <c r="QZ1069" s="66"/>
      <c r="RA1069" s="66"/>
      <c r="RB1069" s="66"/>
      <c r="RC1069" s="66"/>
      <c r="RD1069" s="66"/>
      <c r="RE1069" s="66"/>
      <c r="RF1069" s="66"/>
      <c r="RG1069" s="66"/>
      <c r="RH1069" s="66"/>
      <c r="RI1069" s="66"/>
      <c r="RJ1069" s="66"/>
      <c r="RK1069" s="66"/>
      <c r="RL1069" s="66"/>
      <c r="RM1069" s="66"/>
      <c r="RN1069" s="66"/>
      <c r="RO1069" s="66"/>
      <c r="RP1069" s="66"/>
      <c r="RQ1069" s="66"/>
      <c r="RR1069" s="66"/>
      <c r="RS1069" s="66"/>
      <c r="RT1069" s="66"/>
      <c r="RU1069" s="66"/>
      <c r="RV1069" s="66"/>
      <c r="RW1069" s="66"/>
      <c r="RX1069" s="66"/>
      <c r="RY1069" s="66"/>
      <c r="RZ1069" s="66"/>
      <c r="SA1069" s="66"/>
      <c r="SB1069" s="66"/>
      <c r="SC1069" s="66"/>
      <c r="SD1069" s="66"/>
      <c r="SE1069" s="66"/>
      <c r="SF1069" s="66"/>
      <c r="SG1069" s="66"/>
      <c r="SH1069" s="66"/>
      <c r="SI1069" s="66"/>
      <c r="SJ1069" s="66"/>
      <c r="SK1069" s="66"/>
      <c r="SL1069" s="66"/>
      <c r="SM1069" s="66"/>
      <c r="SN1069" s="66"/>
      <c r="SO1069" s="66"/>
      <c r="SP1069" s="66"/>
      <c r="SQ1069" s="66"/>
      <c r="SR1069" s="66"/>
      <c r="SS1069" s="66"/>
      <c r="ST1069" s="66"/>
      <c r="SU1069" s="66"/>
      <c r="SV1069" s="66"/>
      <c r="SW1069" s="66"/>
      <c r="SX1069" s="66"/>
      <c r="SY1069" s="66"/>
      <c r="SZ1069" s="66"/>
      <c r="TA1069" s="66"/>
      <c r="TB1069" s="66"/>
      <c r="TC1069" s="66"/>
      <c r="TD1069" s="66"/>
      <c r="TE1069" s="66"/>
      <c r="TF1069" s="66"/>
      <c r="TG1069" s="66"/>
      <c r="TH1069" s="66"/>
      <c r="TI1069" s="66"/>
      <c r="TJ1069" s="66"/>
      <c r="TK1069" s="66"/>
      <c r="TL1069" s="66"/>
      <c r="TM1069" s="66"/>
      <c r="TN1069" s="66"/>
      <c r="TO1069" s="66"/>
      <c r="TP1069" s="66"/>
      <c r="TQ1069" s="66"/>
      <c r="TR1069" s="66"/>
      <c r="TS1069" s="66"/>
      <c r="TT1069" s="66"/>
      <c r="TU1069" s="66"/>
      <c r="TV1069" s="66"/>
      <c r="TW1069" s="66"/>
      <c r="TX1069" s="66"/>
      <c r="TY1069" s="66"/>
      <c r="TZ1069" s="66"/>
      <c r="UA1069" s="66"/>
      <c r="UB1069" s="66"/>
      <c r="UC1069" s="66"/>
      <c r="UD1069" s="66"/>
      <c r="UE1069" s="66"/>
      <c r="UF1069" s="66"/>
      <c r="UG1069" s="66"/>
      <c r="UH1069" s="66"/>
      <c r="UI1069" s="66"/>
      <c r="UJ1069" s="66"/>
      <c r="UK1069" s="66"/>
      <c r="UL1069" s="66"/>
      <c r="UM1069" s="66"/>
      <c r="UN1069" s="66"/>
      <c r="UO1069" s="66"/>
      <c r="UP1069" s="66"/>
      <c r="UQ1069" s="66"/>
      <c r="UR1069" s="66"/>
      <c r="US1069" s="66"/>
      <c r="UT1069" s="66"/>
      <c r="UU1069" s="66"/>
      <c r="UV1069" s="66"/>
      <c r="UW1069" s="66"/>
      <c r="UX1069" s="66"/>
      <c r="UY1069" s="66"/>
      <c r="UZ1069" s="66"/>
      <c r="VA1069" s="66"/>
      <c r="VB1069" s="66"/>
      <c r="VC1069" s="66"/>
      <c r="VD1069" s="66"/>
      <c r="VE1069" s="66"/>
      <c r="VF1069" s="66"/>
      <c r="VG1069" s="66"/>
      <c r="VH1069" s="66"/>
      <c r="VI1069" s="66"/>
      <c r="VJ1069" s="66"/>
      <c r="VK1069" s="66"/>
      <c r="VL1069" s="66"/>
      <c r="VM1069" s="66"/>
      <c r="VN1069" s="66"/>
      <c r="VO1069" s="66"/>
      <c r="VP1069" s="66"/>
      <c r="VQ1069" s="66"/>
      <c r="VR1069" s="66"/>
      <c r="VS1069" s="66"/>
      <c r="VT1069" s="66"/>
      <c r="VU1069" s="66"/>
      <c r="VV1069" s="66"/>
      <c r="VW1069" s="66"/>
      <c r="VX1069" s="66"/>
      <c r="VY1069" s="66"/>
      <c r="VZ1069" s="66"/>
      <c r="WA1069" s="66"/>
      <c r="WB1069" s="66"/>
      <c r="WC1069" s="66"/>
      <c r="WD1069" s="66"/>
      <c r="WE1069" s="66"/>
      <c r="WF1069" s="66"/>
      <c r="WG1069" s="66"/>
      <c r="WH1069" s="66"/>
      <c r="WI1069" s="66"/>
      <c r="WJ1069" s="66"/>
      <c r="WK1069" s="66"/>
      <c r="WL1069" s="66"/>
      <c r="WM1069" s="66"/>
      <c r="WN1069" s="66"/>
      <c r="WO1069" s="66"/>
      <c r="WP1069" s="66"/>
      <c r="WQ1069" s="66"/>
      <c r="WR1069" s="66"/>
      <c r="WS1069" s="66"/>
      <c r="WT1069" s="66"/>
      <c r="WU1069" s="66"/>
      <c r="WV1069" s="66"/>
      <c r="WW1069" s="66"/>
      <c r="WX1069" s="66"/>
      <c r="WY1069" s="66"/>
      <c r="WZ1069" s="66"/>
      <c r="XA1069" s="66"/>
      <c r="XB1069" s="66"/>
      <c r="XC1069" s="66"/>
      <c r="XD1069" s="66"/>
      <c r="XE1069" s="66"/>
      <c r="XF1069" s="66"/>
      <c r="XG1069" s="66"/>
      <c r="XH1069" s="66"/>
      <c r="XI1069" s="66"/>
      <c r="XJ1069" s="66"/>
      <c r="XK1069" s="66"/>
      <c r="XL1069" s="66"/>
      <c r="XM1069" s="66"/>
      <c r="XN1069" s="66"/>
      <c r="XO1069" s="66"/>
      <c r="XP1069" s="66"/>
      <c r="XQ1069" s="66"/>
      <c r="XR1069" s="66"/>
      <c r="XS1069" s="66"/>
      <c r="XT1069" s="66"/>
      <c r="XU1069" s="66"/>
      <c r="XV1069" s="66"/>
      <c r="XW1069" s="66"/>
      <c r="XX1069" s="66"/>
      <c r="XY1069" s="66"/>
      <c r="XZ1069" s="66"/>
      <c r="YA1069" s="66"/>
      <c r="YB1069" s="66"/>
      <c r="YC1069" s="66"/>
      <c r="YD1069" s="66"/>
      <c r="YE1069" s="66"/>
      <c r="YF1069" s="66"/>
      <c r="YG1069" s="66"/>
      <c r="YH1069" s="66"/>
      <c r="YI1069" s="66"/>
      <c r="YJ1069" s="66"/>
      <c r="YK1069" s="66"/>
      <c r="YL1069" s="66"/>
      <c r="YM1069" s="66"/>
      <c r="YN1069" s="66"/>
      <c r="YO1069" s="66"/>
      <c r="YP1069" s="66"/>
      <c r="YQ1069" s="66"/>
      <c r="YR1069" s="66"/>
      <c r="YS1069" s="66"/>
      <c r="YT1069" s="66"/>
      <c r="YU1069" s="66"/>
      <c r="YV1069" s="66"/>
      <c r="YW1069" s="66"/>
      <c r="YX1069" s="66"/>
      <c r="YY1069" s="66"/>
      <c r="YZ1069" s="66"/>
      <c r="ZA1069" s="66"/>
      <c r="ZB1069" s="66"/>
      <c r="ZC1069" s="66"/>
      <c r="ZD1069" s="66"/>
      <c r="ZE1069" s="66"/>
      <c r="ZF1069" s="66"/>
      <c r="ZG1069" s="66"/>
      <c r="ZH1069" s="66"/>
      <c r="ZI1069" s="66"/>
      <c r="ZJ1069" s="66"/>
      <c r="ZK1069" s="66"/>
      <c r="ZL1069" s="66"/>
      <c r="ZM1069" s="66"/>
      <c r="ZN1069" s="66"/>
      <c r="ZO1069" s="66"/>
      <c r="ZP1069" s="66"/>
      <c r="ZQ1069" s="66"/>
      <c r="ZR1069" s="66"/>
      <c r="ZS1069" s="66"/>
      <c r="ZT1069" s="66"/>
      <c r="ZU1069" s="66"/>
      <c r="ZV1069" s="66"/>
      <c r="ZW1069" s="66"/>
      <c r="ZX1069" s="66"/>
      <c r="ZY1069" s="66"/>
      <c r="ZZ1069" s="66"/>
      <c r="AAA1069" s="66"/>
      <c r="AAB1069" s="66"/>
      <c r="AAC1069" s="66"/>
      <c r="AAD1069" s="66"/>
      <c r="AAE1069" s="66"/>
      <c r="AAF1069" s="66"/>
      <c r="AAG1069" s="66"/>
      <c r="AAH1069" s="66"/>
      <c r="AAI1069" s="66"/>
      <c r="AAJ1069" s="66"/>
      <c r="AAK1069" s="66"/>
      <c r="AAL1069" s="65"/>
      <c r="AAM1069" s="65" t="s">
        <v>390</v>
      </c>
    </row>
    <row r="1070" spans="1:715" ht="11.25" customHeight="1">
      <c r="A1070" s="65"/>
      <c r="B1070" s="75"/>
      <c r="C1070" s="176"/>
      <c r="D1070" s="176"/>
      <c r="E1070" s="176"/>
      <c r="F1070" s="176"/>
      <c r="G1070" s="176"/>
      <c r="H1070" s="75"/>
      <c r="I1070" s="75"/>
      <c r="J1070" s="75"/>
      <c r="K1070" s="75"/>
      <c r="L1070" s="75"/>
      <c r="M1070" s="75"/>
      <c r="N1070" s="75"/>
      <c r="O1070" s="75"/>
      <c r="P1070" s="75"/>
      <c r="Q1070" s="75"/>
      <c r="R1070" s="75"/>
      <c r="S1070" s="75"/>
      <c r="T1070" s="75"/>
      <c r="U1070" s="75"/>
      <c r="V1070" s="75"/>
      <c r="W1070" s="75"/>
      <c r="X1070" s="75"/>
      <c r="Y1070" s="75"/>
      <c r="Z1070" s="75"/>
      <c r="AA1070" s="75"/>
      <c r="AB1070" s="75"/>
      <c r="AC1070" s="75"/>
      <c r="AD1070" s="75"/>
      <c r="AE1070" s="75"/>
      <c r="AF1070" s="75"/>
      <c r="AG1070" s="75"/>
      <c r="AH1070" s="75"/>
      <c r="AI1070" s="75"/>
      <c r="AJ1070" s="75"/>
      <c r="AK1070" s="75"/>
      <c r="AL1070" s="75"/>
      <c r="AM1070" s="75"/>
      <c r="AN1070" s="75"/>
      <c r="AO1070" s="66"/>
      <c r="AP1070" s="175"/>
      <c r="AQ1070" s="66"/>
      <c r="AR1070" s="66"/>
      <c r="AS1070" s="66"/>
      <c r="AT1070" s="66"/>
      <c r="AU1070" s="66"/>
      <c r="AV1070" s="66"/>
      <c r="AW1070" s="66"/>
      <c r="AX1070" s="66"/>
      <c r="AY1070" s="66"/>
      <c r="AZ1070" s="66"/>
      <c r="BA1070" s="66"/>
      <c r="BB1070" s="66"/>
      <c r="BC1070" s="66"/>
      <c r="BD1070" s="66"/>
      <c r="BE1070" s="66"/>
      <c r="BF1070" s="66"/>
      <c r="BG1070" s="66"/>
      <c r="BH1070" s="66"/>
      <c r="BI1070" s="66"/>
      <c r="BJ1070" s="66"/>
      <c r="BK1070" s="66"/>
      <c r="BL1070" s="66"/>
      <c r="BM1070" s="66"/>
      <c r="BN1070" s="66"/>
      <c r="BO1070" s="66"/>
      <c r="BP1070" s="66"/>
      <c r="BQ1070" s="66"/>
      <c r="BR1070" s="66"/>
      <c r="BS1070" s="66"/>
      <c r="BT1070" s="66"/>
      <c r="BU1070" s="66"/>
      <c r="BV1070" s="66"/>
      <c r="BW1070" s="66"/>
      <c r="BX1070" s="66"/>
      <c r="BY1070" s="66"/>
      <c r="BZ1070" s="66"/>
      <c r="CA1070" s="66"/>
      <c r="CB1070" s="66"/>
      <c r="CC1070" s="66"/>
      <c r="CD1070" s="66"/>
      <c r="CE1070" s="66"/>
      <c r="CF1070" s="66"/>
      <c r="CG1070" s="66"/>
      <c r="CH1070" s="66"/>
      <c r="CI1070" s="66"/>
      <c r="CJ1070" s="66"/>
      <c r="CK1070" s="66"/>
      <c r="CL1070" s="66"/>
      <c r="CM1070" s="66"/>
      <c r="CN1070" s="66"/>
      <c r="CO1070" s="66"/>
      <c r="CP1070" s="66"/>
      <c r="CQ1070" s="66"/>
      <c r="CR1070" s="66"/>
      <c r="CS1070" s="66"/>
      <c r="CT1070" s="66"/>
      <c r="CU1070" s="66"/>
      <c r="CV1070" s="66"/>
      <c r="CW1070" s="66"/>
      <c r="CX1070" s="66"/>
      <c r="CY1070" s="66"/>
      <c r="CZ1070" s="66"/>
      <c r="DA1070" s="66"/>
      <c r="DB1070" s="66"/>
      <c r="DC1070" s="66"/>
      <c r="DD1070" s="66"/>
      <c r="DE1070" s="66"/>
      <c r="DF1070" s="66"/>
      <c r="DG1070" s="66"/>
      <c r="DH1070" s="66"/>
      <c r="DI1070" s="66"/>
      <c r="DJ1070" s="66"/>
      <c r="DK1070" s="66"/>
      <c r="DL1070" s="66"/>
      <c r="DM1070" s="66"/>
      <c r="DN1070" s="66"/>
      <c r="DO1070" s="66"/>
      <c r="DP1070" s="66"/>
      <c r="DQ1070" s="66"/>
      <c r="DR1070" s="66"/>
      <c r="DS1070" s="66"/>
      <c r="DT1070" s="66"/>
      <c r="DU1070" s="66"/>
      <c r="DV1070" s="66"/>
      <c r="DW1070" s="66"/>
      <c r="DX1070" s="66"/>
      <c r="DY1070" s="66"/>
      <c r="DZ1070" s="66"/>
      <c r="EA1070" s="66"/>
      <c r="EB1070" s="66"/>
      <c r="EC1070" s="66"/>
      <c r="ED1070" s="66"/>
      <c r="EE1070" s="66"/>
      <c r="EF1070" s="66"/>
      <c r="EG1070" s="66"/>
      <c r="EH1070" s="66"/>
      <c r="EI1070" s="66"/>
      <c r="EJ1070" s="66"/>
      <c r="EK1070" s="66"/>
      <c r="EL1070" s="66"/>
      <c r="EM1070" s="66"/>
      <c r="EN1070" s="66"/>
      <c r="EO1070" s="66"/>
      <c r="EP1070" s="66"/>
      <c r="EQ1070" s="66"/>
      <c r="ER1070" s="66"/>
      <c r="ES1070" s="66"/>
      <c r="ET1070" s="66"/>
      <c r="EU1070" s="66"/>
      <c r="EV1070" s="66"/>
      <c r="EW1070" s="66"/>
      <c r="EX1070" s="66"/>
      <c r="EY1070" s="66"/>
      <c r="EZ1070" s="66"/>
      <c r="FA1070" s="66"/>
      <c r="FB1070" s="66"/>
      <c r="FC1070" s="66"/>
      <c r="FD1070" s="66"/>
      <c r="FE1070" s="66"/>
      <c r="FF1070" s="66"/>
      <c r="FG1070" s="66"/>
      <c r="FH1070" s="66"/>
      <c r="FI1070" s="66"/>
      <c r="FJ1070" s="66"/>
      <c r="FK1070" s="66"/>
      <c r="FL1070" s="66"/>
      <c r="FM1070" s="66"/>
      <c r="FN1070" s="66"/>
      <c r="FO1070" s="66"/>
      <c r="FP1070" s="66"/>
      <c r="FQ1070" s="66"/>
      <c r="FR1070" s="66"/>
      <c r="FS1070" s="66"/>
      <c r="FT1070" s="66"/>
      <c r="FU1070" s="66"/>
      <c r="FV1070" s="66"/>
      <c r="FW1070" s="66"/>
      <c r="FX1070" s="66"/>
      <c r="FY1070" s="66"/>
      <c r="FZ1070" s="66"/>
      <c r="GA1070" s="66"/>
      <c r="GB1070" s="66"/>
      <c r="GC1070" s="66"/>
      <c r="GD1070" s="66"/>
      <c r="GE1070" s="66"/>
      <c r="GF1070" s="66"/>
      <c r="GG1070" s="66"/>
      <c r="GH1070" s="66"/>
      <c r="GI1070" s="66"/>
      <c r="GJ1070" s="66"/>
      <c r="GK1070" s="66"/>
      <c r="GL1070" s="66"/>
      <c r="GM1070" s="66"/>
      <c r="GN1070" s="66"/>
      <c r="GO1070" s="66"/>
      <c r="GP1070" s="66"/>
      <c r="GQ1070" s="66"/>
      <c r="GR1070" s="66"/>
      <c r="GS1070" s="66"/>
      <c r="GT1070" s="66"/>
      <c r="GU1070" s="66"/>
      <c r="GV1070" s="66"/>
      <c r="GW1070" s="66"/>
      <c r="GX1070" s="66"/>
      <c r="GY1070" s="66"/>
      <c r="GZ1070" s="66"/>
      <c r="HA1070" s="66"/>
      <c r="HB1070" s="66"/>
      <c r="HC1070" s="66"/>
      <c r="HD1070" s="66"/>
      <c r="HE1070" s="66"/>
      <c r="HF1070" s="66"/>
      <c r="HG1070" s="66"/>
      <c r="HH1070" s="66"/>
      <c r="HI1070" s="66"/>
      <c r="HJ1070" s="66"/>
      <c r="HK1070" s="66"/>
      <c r="HL1070" s="66"/>
      <c r="HM1070" s="66"/>
      <c r="HN1070" s="66"/>
      <c r="HO1070" s="66"/>
      <c r="HP1070" s="66"/>
      <c r="HQ1070" s="66"/>
      <c r="HR1070" s="66"/>
      <c r="HS1070" s="66"/>
      <c r="HT1070" s="66"/>
      <c r="HU1070" s="66"/>
      <c r="HV1070" s="66"/>
      <c r="HW1070" s="66"/>
      <c r="HX1070" s="66"/>
      <c r="HY1070" s="66"/>
      <c r="HZ1070" s="66"/>
      <c r="IA1070" s="66"/>
      <c r="IB1070" s="66"/>
      <c r="IC1070" s="66"/>
      <c r="ID1070" s="66"/>
      <c r="IE1070" s="66"/>
      <c r="IF1070" s="66"/>
      <c r="IG1070" s="66"/>
      <c r="IH1070" s="66"/>
      <c r="II1070" s="66"/>
      <c r="IJ1070" s="66"/>
      <c r="IK1070" s="66"/>
      <c r="IL1070" s="66"/>
      <c r="IM1070" s="66"/>
      <c r="IN1070" s="66"/>
      <c r="IO1070" s="66"/>
      <c r="IP1070" s="66"/>
      <c r="IQ1070" s="66"/>
      <c r="IR1070" s="66"/>
      <c r="IS1070" s="66"/>
      <c r="IT1070" s="66"/>
      <c r="IU1070" s="66"/>
      <c r="IV1070" s="66"/>
      <c r="IW1070" s="66"/>
      <c r="IX1070" s="66"/>
      <c r="IY1070" s="66"/>
      <c r="IZ1070" s="66"/>
      <c r="JA1070" s="66"/>
      <c r="JB1070" s="66"/>
      <c r="JC1070" s="66"/>
      <c r="JD1070" s="66"/>
      <c r="JE1070" s="66"/>
      <c r="JF1070" s="66"/>
      <c r="JG1070" s="66"/>
      <c r="JH1070" s="66"/>
      <c r="JI1070" s="66"/>
      <c r="JJ1070" s="66"/>
      <c r="JK1070" s="66"/>
      <c r="JL1070" s="66"/>
      <c r="JM1070" s="66"/>
      <c r="JN1070" s="66"/>
      <c r="JO1070" s="66"/>
      <c r="JP1070" s="66"/>
      <c r="JQ1070" s="66"/>
      <c r="JR1070" s="66"/>
      <c r="JS1070" s="66"/>
      <c r="JT1070" s="66"/>
      <c r="JU1070" s="66"/>
      <c r="JV1070" s="66"/>
      <c r="JW1070" s="66"/>
      <c r="JX1070" s="66"/>
      <c r="JY1070" s="66"/>
      <c r="JZ1070" s="66"/>
      <c r="KA1070" s="66"/>
      <c r="KB1070" s="66"/>
      <c r="KC1070" s="66"/>
      <c r="KD1070" s="66"/>
      <c r="KE1070" s="66"/>
      <c r="KF1070" s="66"/>
      <c r="KG1070" s="66"/>
      <c r="KH1070" s="66"/>
      <c r="KI1070" s="66"/>
      <c r="KJ1070" s="66"/>
      <c r="KK1070" s="66"/>
      <c r="KL1070" s="66"/>
      <c r="KM1070" s="66"/>
      <c r="KN1070" s="66"/>
      <c r="KO1070" s="66"/>
      <c r="KP1070" s="66"/>
      <c r="KQ1070" s="66"/>
      <c r="KR1070" s="66"/>
      <c r="KS1070" s="66"/>
      <c r="KT1070" s="66"/>
      <c r="KU1070" s="66"/>
      <c r="KV1070" s="66"/>
      <c r="KW1070" s="66"/>
      <c r="KX1070" s="66"/>
      <c r="KY1070" s="66"/>
      <c r="KZ1070" s="66"/>
      <c r="LA1070" s="66"/>
      <c r="LB1070" s="66"/>
      <c r="LC1070" s="66"/>
      <c r="LD1070" s="66"/>
      <c r="LE1070" s="66"/>
      <c r="LF1070" s="66"/>
      <c r="LG1070" s="66"/>
      <c r="LH1070" s="66"/>
      <c r="LI1070" s="66"/>
      <c r="LJ1070" s="66"/>
      <c r="LK1070" s="66"/>
      <c r="LL1070" s="66"/>
      <c r="LM1070" s="66"/>
      <c r="LN1070" s="66"/>
      <c r="LO1070" s="66"/>
      <c r="LP1070" s="66"/>
      <c r="LQ1070" s="66"/>
      <c r="LR1070" s="66"/>
      <c r="LS1070" s="66"/>
      <c r="LT1070" s="66"/>
      <c r="LU1070" s="66"/>
      <c r="LV1070" s="66"/>
      <c r="LW1070" s="66"/>
      <c r="LX1070" s="66"/>
      <c r="LY1070" s="66"/>
      <c r="LZ1070" s="66"/>
      <c r="MA1070" s="66"/>
      <c r="MB1070" s="66"/>
      <c r="MC1070" s="66"/>
      <c r="MD1070" s="66"/>
      <c r="ME1070" s="66"/>
      <c r="MF1070" s="66"/>
      <c r="MG1070" s="66"/>
      <c r="MH1070" s="66"/>
      <c r="MI1070" s="66"/>
      <c r="MJ1070" s="66"/>
      <c r="MK1070" s="66"/>
      <c r="ML1070" s="66"/>
      <c r="MM1070" s="66"/>
      <c r="MN1070" s="66"/>
      <c r="MO1070" s="66"/>
      <c r="MP1070" s="66"/>
      <c r="MQ1070" s="66"/>
      <c r="MR1070" s="66"/>
      <c r="MS1070" s="66"/>
      <c r="MT1070" s="66"/>
      <c r="MU1070" s="66"/>
      <c r="MV1070" s="66"/>
      <c r="MW1070" s="66"/>
      <c r="MX1070" s="66"/>
      <c r="MY1070" s="66"/>
      <c r="MZ1070" s="66"/>
      <c r="NA1070" s="66"/>
      <c r="NB1070" s="66"/>
      <c r="NC1070" s="66"/>
      <c r="ND1070" s="66"/>
      <c r="NE1070" s="66"/>
      <c r="NF1070" s="66"/>
      <c r="NG1070" s="66"/>
      <c r="NH1070" s="66"/>
      <c r="NI1070" s="66"/>
      <c r="NJ1070" s="66"/>
      <c r="NK1070" s="66"/>
      <c r="NL1070" s="66"/>
      <c r="NM1070" s="66"/>
      <c r="NN1070" s="66"/>
      <c r="NO1070" s="66"/>
      <c r="NP1070" s="66"/>
      <c r="NQ1070" s="66"/>
      <c r="NR1070" s="66"/>
      <c r="NS1070" s="66"/>
      <c r="NT1070" s="66"/>
      <c r="NU1070" s="66"/>
      <c r="NV1070" s="66"/>
      <c r="NW1070" s="66"/>
      <c r="NX1070" s="66"/>
      <c r="NY1070" s="66"/>
      <c r="NZ1070" s="66"/>
      <c r="OA1070" s="66"/>
      <c r="OB1070" s="66"/>
      <c r="OC1070" s="66"/>
      <c r="OD1070" s="66"/>
      <c r="OE1070" s="66"/>
      <c r="OF1070" s="66"/>
      <c r="OG1070" s="66"/>
      <c r="OH1070" s="66"/>
      <c r="OI1070" s="66"/>
      <c r="OJ1070" s="66"/>
      <c r="OK1070" s="66"/>
      <c r="OL1070" s="66"/>
      <c r="OM1070" s="66"/>
      <c r="ON1070" s="66"/>
      <c r="OO1070" s="66"/>
      <c r="OP1070" s="66"/>
      <c r="OQ1070" s="66"/>
      <c r="OR1070" s="66"/>
      <c r="OS1070" s="66"/>
      <c r="OT1070" s="66"/>
      <c r="OU1070" s="66"/>
      <c r="OV1070" s="66"/>
      <c r="OW1070" s="66"/>
      <c r="OX1070" s="66"/>
      <c r="OY1070" s="66"/>
      <c r="OZ1070" s="66"/>
      <c r="PA1070" s="66"/>
      <c r="PB1070" s="66"/>
      <c r="PC1070" s="66"/>
      <c r="PD1070" s="66"/>
      <c r="PE1070" s="66"/>
      <c r="PF1070" s="66"/>
      <c r="PG1070" s="66"/>
      <c r="PH1070" s="66"/>
      <c r="PI1070" s="66"/>
      <c r="PJ1070" s="66"/>
      <c r="PK1070" s="66"/>
      <c r="PL1070" s="66"/>
      <c r="PM1070" s="66"/>
      <c r="PN1070" s="66"/>
      <c r="PO1070" s="66"/>
      <c r="PP1070" s="66"/>
      <c r="PQ1070" s="66"/>
      <c r="PR1070" s="66"/>
      <c r="PS1070" s="66"/>
      <c r="PT1070" s="66"/>
      <c r="PU1070" s="66"/>
      <c r="PV1070" s="66"/>
      <c r="PW1070" s="66"/>
      <c r="PX1070" s="66"/>
      <c r="PY1070" s="66"/>
      <c r="PZ1070" s="66"/>
      <c r="QA1070" s="66"/>
      <c r="QB1070" s="66"/>
      <c r="QC1070" s="66"/>
      <c r="QD1070" s="66"/>
      <c r="QE1070" s="66"/>
      <c r="QF1070" s="66"/>
      <c r="QG1070" s="66"/>
      <c r="QH1070" s="66"/>
      <c r="QI1070" s="66"/>
      <c r="QJ1070" s="66"/>
      <c r="QK1070" s="66"/>
      <c r="QL1070" s="66"/>
      <c r="QM1070" s="66"/>
      <c r="QN1070" s="66"/>
      <c r="QO1070" s="66"/>
      <c r="QP1070" s="66"/>
      <c r="QQ1070" s="66"/>
      <c r="QR1070" s="66"/>
      <c r="QS1070" s="66"/>
      <c r="QT1070" s="66"/>
      <c r="QU1070" s="66"/>
      <c r="QV1070" s="66"/>
      <c r="QW1070" s="66"/>
      <c r="QX1070" s="66"/>
      <c r="QY1070" s="66"/>
      <c r="QZ1070" s="66"/>
      <c r="RA1070" s="66"/>
      <c r="RB1070" s="66"/>
      <c r="RC1070" s="66"/>
      <c r="RD1070" s="66"/>
      <c r="RE1070" s="66"/>
      <c r="RF1070" s="66"/>
      <c r="RG1070" s="66"/>
      <c r="RH1070" s="66"/>
      <c r="RI1070" s="66"/>
      <c r="RJ1070" s="66"/>
      <c r="RK1070" s="66"/>
      <c r="RL1070" s="66"/>
      <c r="RM1070" s="66"/>
      <c r="RN1070" s="66"/>
      <c r="RO1070" s="66"/>
      <c r="RP1070" s="66"/>
      <c r="RQ1070" s="66"/>
      <c r="RR1070" s="66"/>
      <c r="RS1070" s="66"/>
      <c r="RT1070" s="66"/>
      <c r="RU1070" s="66"/>
      <c r="RV1070" s="66"/>
      <c r="RW1070" s="66"/>
      <c r="RX1070" s="66"/>
      <c r="RY1070" s="66"/>
      <c r="RZ1070" s="66"/>
      <c r="SA1070" s="66"/>
      <c r="SB1070" s="66"/>
      <c r="SC1070" s="66"/>
      <c r="SD1070" s="66"/>
      <c r="SE1070" s="66"/>
      <c r="SF1070" s="66"/>
      <c r="SG1070" s="66"/>
      <c r="SH1070" s="66"/>
      <c r="SI1070" s="66"/>
      <c r="SJ1070" s="66"/>
      <c r="SK1070" s="66"/>
      <c r="SL1070" s="66"/>
      <c r="SM1070" s="66"/>
      <c r="SN1070" s="66"/>
      <c r="SO1070" s="66"/>
      <c r="SP1070" s="66"/>
      <c r="SQ1070" s="66"/>
      <c r="SR1070" s="66"/>
      <c r="SS1070" s="66"/>
      <c r="ST1070" s="66"/>
      <c r="SU1070" s="66"/>
      <c r="SV1070" s="66"/>
      <c r="SW1070" s="66"/>
      <c r="SX1070" s="66"/>
      <c r="SY1070" s="66"/>
      <c r="SZ1070" s="66"/>
      <c r="TA1070" s="66"/>
      <c r="TB1070" s="66"/>
      <c r="TC1070" s="66"/>
      <c r="TD1070" s="66"/>
      <c r="TE1070" s="66"/>
      <c r="TF1070" s="66"/>
      <c r="TG1070" s="66"/>
      <c r="TH1070" s="66"/>
      <c r="TI1070" s="66"/>
      <c r="TJ1070" s="66"/>
      <c r="TK1070" s="66"/>
      <c r="TL1070" s="66"/>
      <c r="TM1070" s="66"/>
      <c r="TN1070" s="66"/>
      <c r="TO1070" s="66"/>
      <c r="TP1070" s="66"/>
      <c r="TQ1070" s="66"/>
      <c r="TR1070" s="66"/>
      <c r="TS1070" s="66"/>
      <c r="TT1070" s="66"/>
      <c r="TU1070" s="66"/>
      <c r="TV1070" s="66"/>
      <c r="TW1070" s="66"/>
      <c r="TX1070" s="66"/>
      <c r="TY1070" s="66"/>
      <c r="TZ1070" s="66"/>
      <c r="UA1070" s="66"/>
      <c r="UB1070" s="66"/>
      <c r="UC1070" s="66"/>
      <c r="UD1070" s="66"/>
      <c r="UE1070" s="66"/>
      <c r="UF1070" s="66"/>
      <c r="UG1070" s="66"/>
      <c r="UH1070" s="66"/>
      <c r="UI1070" s="66"/>
      <c r="UJ1070" s="66"/>
      <c r="UK1070" s="66"/>
      <c r="UL1070" s="66"/>
      <c r="UM1070" s="66"/>
      <c r="UN1070" s="66"/>
      <c r="UO1070" s="66"/>
      <c r="UP1070" s="66"/>
      <c r="UQ1070" s="66"/>
      <c r="UR1070" s="66"/>
      <c r="US1070" s="66"/>
      <c r="UT1070" s="66"/>
      <c r="UU1070" s="66"/>
      <c r="UV1070" s="66"/>
      <c r="UW1070" s="66"/>
      <c r="UX1070" s="66"/>
      <c r="UY1070" s="66"/>
      <c r="UZ1070" s="66"/>
      <c r="VA1070" s="66"/>
      <c r="VB1070" s="66"/>
      <c r="VC1070" s="66"/>
      <c r="VD1070" s="66"/>
      <c r="VE1070" s="66"/>
      <c r="VF1070" s="66"/>
      <c r="VG1070" s="66"/>
      <c r="VH1070" s="66"/>
      <c r="VI1070" s="66"/>
      <c r="VJ1070" s="66"/>
      <c r="VK1070" s="66"/>
      <c r="VL1070" s="66"/>
      <c r="VM1070" s="66"/>
      <c r="VN1070" s="66"/>
      <c r="VO1070" s="66"/>
      <c r="VP1070" s="66"/>
      <c r="VQ1070" s="66"/>
      <c r="VR1070" s="66"/>
      <c r="VS1070" s="66"/>
      <c r="VT1070" s="66"/>
      <c r="VU1070" s="66"/>
      <c r="VV1070" s="66"/>
      <c r="VW1070" s="66"/>
      <c r="VX1070" s="66"/>
      <c r="VY1070" s="66"/>
      <c r="VZ1070" s="66"/>
      <c r="WA1070" s="66"/>
      <c r="WB1070" s="66"/>
      <c r="WC1070" s="66"/>
      <c r="WD1070" s="66"/>
      <c r="WE1070" s="66"/>
      <c r="WF1070" s="66"/>
      <c r="WG1070" s="66"/>
      <c r="WH1070" s="66"/>
      <c r="WI1070" s="66"/>
      <c r="WJ1070" s="66"/>
      <c r="WK1070" s="66"/>
      <c r="WL1070" s="66"/>
      <c r="WM1070" s="66"/>
      <c r="WN1070" s="66"/>
      <c r="WO1070" s="66"/>
      <c r="WP1070" s="66"/>
      <c r="WQ1070" s="66"/>
      <c r="WR1070" s="66"/>
      <c r="WS1070" s="66"/>
      <c r="WT1070" s="66"/>
      <c r="WU1070" s="66"/>
      <c r="WV1070" s="66"/>
      <c r="WW1070" s="66"/>
      <c r="WX1070" s="66"/>
      <c r="WY1070" s="66"/>
      <c r="WZ1070" s="66"/>
      <c r="XA1070" s="66"/>
      <c r="XB1070" s="66"/>
      <c r="XC1070" s="66"/>
      <c r="XD1070" s="66"/>
      <c r="XE1070" s="66"/>
      <c r="XF1070" s="66"/>
      <c r="XG1070" s="66"/>
      <c r="XH1070" s="66"/>
      <c r="XI1070" s="66"/>
      <c r="XJ1070" s="66"/>
      <c r="XK1070" s="66"/>
      <c r="XL1070" s="66"/>
      <c r="XM1070" s="66"/>
      <c r="XN1070" s="66"/>
      <c r="XO1070" s="66"/>
      <c r="XP1070" s="66"/>
      <c r="XQ1070" s="66"/>
      <c r="XR1070" s="66"/>
      <c r="XS1070" s="66"/>
      <c r="XT1070" s="66"/>
      <c r="XU1070" s="66"/>
      <c r="XV1070" s="66"/>
      <c r="XW1070" s="66"/>
      <c r="XX1070" s="66"/>
      <c r="XY1070" s="66"/>
      <c r="XZ1070" s="66"/>
      <c r="YA1070" s="66"/>
      <c r="YB1070" s="66"/>
      <c r="YC1070" s="66"/>
      <c r="YD1070" s="66"/>
      <c r="YE1070" s="66"/>
      <c r="YF1070" s="66"/>
      <c r="YG1070" s="66"/>
      <c r="YH1070" s="66"/>
      <c r="YI1070" s="66"/>
      <c r="YJ1070" s="66"/>
      <c r="YK1070" s="66"/>
      <c r="YL1070" s="66"/>
      <c r="YM1070" s="66"/>
      <c r="YN1070" s="66"/>
      <c r="YO1070" s="66"/>
      <c r="YP1070" s="66"/>
      <c r="YQ1070" s="66"/>
      <c r="YR1070" s="66"/>
      <c r="YS1070" s="66"/>
      <c r="YT1070" s="66"/>
      <c r="YU1070" s="66"/>
      <c r="YV1070" s="66"/>
      <c r="YW1070" s="66"/>
      <c r="YX1070" s="66"/>
      <c r="YY1070" s="66"/>
      <c r="YZ1070" s="66"/>
      <c r="ZA1070" s="66"/>
      <c r="ZB1070" s="66"/>
      <c r="ZC1070" s="66"/>
      <c r="ZD1070" s="66"/>
      <c r="ZE1070" s="66"/>
      <c r="ZF1070" s="66"/>
      <c r="ZG1070" s="66"/>
      <c r="ZH1070" s="66"/>
      <c r="ZI1070" s="66"/>
      <c r="ZJ1070" s="66"/>
      <c r="ZK1070" s="66"/>
      <c r="ZL1070" s="66"/>
      <c r="ZM1070" s="66"/>
      <c r="ZN1070" s="66"/>
      <c r="ZO1070" s="66"/>
      <c r="ZP1070" s="66"/>
      <c r="ZQ1070" s="66"/>
      <c r="ZR1070" s="66"/>
      <c r="ZS1070" s="66"/>
      <c r="ZT1070" s="66"/>
      <c r="ZU1070" s="66"/>
      <c r="ZV1070" s="66"/>
      <c r="ZW1070" s="66"/>
      <c r="ZX1070" s="66"/>
      <c r="ZY1070" s="66"/>
      <c r="ZZ1070" s="66"/>
      <c r="AAA1070" s="66"/>
      <c r="AAB1070" s="66"/>
      <c r="AAC1070" s="66"/>
      <c r="AAD1070" s="66"/>
      <c r="AAE1070" s="66"/>
      <c r="AAF1070" s="66"/>
      <c r="AAG1070" s="66"/>
      <c r="AAH1070" s="66"/>
      <c r="AAI1070" s="66"/>
      <c r="AAJ1070" s="66"/>
      <c r="AAK1070" s="66"/>
      <c r="AAL1070" s="65"/>
      <c r="AAM1070" s="38" t="s">
        <v>104</v>
      </c>
    </row>
    <row r="1071" spans="1:715" ht="11.25" customHeight="1">
      <c r="A1071" s="65"/>
      <c r="B1071" s="75"/>
      <c r="C1071" s="176"/>
      <c r="D1071" s="176"/>
      <c r="E1071" s="176"/>
      <c r="F1071" s="176"/>
      <c r="G1071" s="176"/>
      <c r="H1071" s="75"/>
      <c r="I1071" s="75"/>
      <c r="J1071" s="75"/>
      <c r="K1071" s="75"/>
      <c r="L1071" s="75"/>
      <c r="M1071" s="75"/>
      <c r="N1071" s="75"/>
      <c r="O1071" s="75"/>
      <c r="P1071" s="75"/>
      <c r="Q1071" s="75"/>
      <c r="R1071" s="75"/>
      <c r="S1071" s="75"/>
      <c r="T1071" s="75"/>
      <c r="U1071" s="75"/>
      <c r="V1071" s="75"/>
      <c r="W1071" s="75"/>
      <c r="X1071" s="75"/>
      <c r="Y1071" s="75"/>
      <c r="Z1071" s="75"/>
      <c r="AA1071" s="75"/>
      <c r="AB1071" s="75"/>
      <c r="AC1071" s="75"/>
      <c r="AD1071" s="75"/>
      <c r="AE1071" s="75"/>
      <c r="AF1071" s="75"/>
      <c r="AG1071" s="75"/>
      <c r="AH1071" s="75"/>
      <c r="AI1071" s="75"/>
      <c r="AJ1071" s="75"/>
      <c r="AK1071" s="75"/>
      <c r="AL1071" s="75"/>
      <c r="AM1071" s="75"/>
      <c r="AN1071" s="75"/>
      <c r="AO1071" s="66"/>
      <c r="AP1071" s="175"/>
      <c r="AQ1071" s="66"/>
      <c r="AR1071" s="66"/>
      <c r="AS1071" s="66"/>
      <c r="AT1071" s="66"/>
      <c r="AU1071" s="66"/>
      <c r="AV1071" s="66"/>
      <c r="AW1071" s="66"/>
      <c r="AX1071" s="66"/>
      <c r="AY1071" s="66"/>
      <c r="AZ1071" s="66"/>
      <c r="BA1071" s="66"/>
      <c r="BB1071" s="66"/>
      <c r="BC1071" s="66"/>
      <c r="BD1071" s="66"/>
      <c r="BE1071" s="66"/>
      <c r="BF1071" s="66"/>
      <c r="BG1071" s="66"/>
      <c r="BH1071" s="66"/>
      <c r="BI1071" s="66"/>
      <c r="BJ1071" s="66"/>
      <c r="BK1071" s="66"/>
      <c r="BL1071" s="66"/>
      <c r="BM1071" s="66"/>
      <c r="BN1071" s="66"/>
      <c r="BO1071" s="66"/>
      <c r="BP1071" s="66"/>
      <c r="BQ1071" s="66"/>
      <c r="BR1071" s="66"/>
      <c r="BS1071" s="66"/>
      <c r="BT1071" s="66"/>
      <c r="BU1071" s="66"/>
      <c r="BV1071" s="66"/>
      <c r="BW1071" s="66"/>
      <c r="BX1071" s="66"/>
      <c r="BY1071" s="66"/>
      <c r="BZ1071" s="66"/>
      <c r="CA1071" s="66"/>
      <c r="CB1071" s="66"/>
      <c r="CC1071" s="66"/>
      <c r="CD1071" s="66"/>
      <c r="CE1071" s="66"/>
      <c r="CF1071" s="66"/>
      <c r="CG1071" s="66"/>
      <c r="CH1071" s="66"/>
      <c r="CI1071" s="66"/>
      <c r="CJ1071" s="66"/>
      <c r="CK1071" s="66"/>
      <c r="CL1071" s="66"/>
      <c r="CM1071" s="66"/>
      <c r="CN1071" s="66"/>
      <c r="CO1071" s="66"/>
      <c r="CP1071" s="66"/>
      <c r="CQ1071" s="66"/>
      <c r="CR1071" s="66"/>
      <c r="CS1071" s="66"/>
      <c r="CT1071" s="66"/>
      <c r="CU1071" s="66"/>
      <c r="CV1071" s="66"/>
      <c r="CW1071" s="66"/>
      <c r="CX1071" s="66"/>
      <c r="CY1071" s="66"/>
      <c r="CZ1071" s="66"/>
      <c r="DA1071" s="66"/>
      <c r="DB1071" s="66"/>
      <c r="DC1071" s="66"/>
      <c r="DD1071" s="66"/>
      <c r="DE1071" s="66"/>
      <c r="DF1071" s="66"/>
      <c r="DG1071" s="66"/>
      <c r="DH1071" s="66"/>
      <c r="DI1071" s="66"/>
      <c r="DJ1071" s="66"/>
      <c r="DK1071" s="66"/>
      <c r="DL1071" s="66"/>
      <c r="DM1071" s="66"/>
      <c r="DN1071" s="66"/>
      <c r="DO1071" s="66"/>
      <c r="DP1071" s="66"/>
      <c r="DQ1071" s="66"/>
      <c r="DR1071" s="66"/>
      <c r="DS1071" s="66"/>
      <c r="DT1071" s="66"/>
      <c r="DU1071" s="66"/>
      <c r="DV1071" s="66"/>
      <c r="DW1071" s="66"/>
      <c r="DX1071" s="66"/>
      <c r="DY1071" s="66"/>
      <c r="DZ1071" s="66"/>
      <c r="EA1071" s="66"/>
      <c r="EB1071" s="66"/>
      <c r="EC1071" s="66"/>
      <c r="ED1071" s="66"/>
      <c r="EE1071" s="66"/>
      <c r="EF1071" s="66"/>
      <c r="EG1071" s="66"/>
      <c r="EH1071" s="66"/>
      <c r="EI1071" s="66"/>
      <c r="EJ1071" s="66"/>
      <c r="EK1071" s="66"/>
      <c r="EL1071" s="66"/>
      <c r="EM1071" s="66"/>
      <c r="EN1071" s="66"/>
      <c r="EO1071" s="66"/>
      <c r="EP1071" s="66"/>
      <c r="EQ1071" s="66"/>
      <c r="ER1071" s="66"/>
      <c r="ES1071" s="66"/>
      <c r="ET1071" s="66"/>
      <c r="EU1071" s="66"/>
      <c r="EV1071" s="66"/>
      <c r="EW1071" s="66"/>
      <c r="EX1071" s="66"/>
      <c r="EY1071" s="66"/>
      <c r="EZ1071" s="66"/>
      <c r="FA1071" s="66"/>
      <c r="FB1071" s="66"/>
      <c r="FC1071" s="66"/>
      <c r="FD1071" s="66"/>
      <c r="FE1071" s="66"/>
      <c r="FF1071" s="66"/>
      <c r="FG1071" s="66"/>
      <c r="FH1071" s="66"/>
      <c r="FI1071" s="66"/>
      <c r="FJ1071" s="66"/>
      <c r="FK1071" s="66"/>
      <c r="FL1071" s="66"/>
      <c r="FM1071" s="66"/>
      <c r="FN1071" s="66"/>
      <c r="FO1071" s="66"/>
      <c r="FP1071" s="66"/>
      <c r="FQ1071" s="66"/>
      <c r="FR1071" s="66"/>
      <c r="FS1071" s="66"/>
      <c r="FT1071" s="66"/>
      <c r="FU1071" s="66"/>
      <c r="FV1071" s="66"/>
      <c r="FW1071" s="66"/>
      <c r="FX1071" s="66"/>
      <c r="FY1071" s="66"/>
      <c r="FZ1071" s="66"/>
      <c r="GA1071" s="66"/>
      <c r="GB1071" s="66"/>
      <c r="GC1071" s="66"/>
      <c r="GD1071" s="66"/>
      <c r="GE1071" s="66"/>
      <c r="GF1071" s="66"/>
      <c r="GG1071" s="66"/>
      <c r="GH1071" s="66"/>
      <c r="GI1071" s="66"/>
      <c r="GJ1071" s="66"/>
      <c r="GK1071" s="66"/>
      <c r="GL1071" s="66"/>
      <c r="GM1071" s="66"/>
      <c r="GN1071" s="66"/>
      <c r="GO1071" s="66"/>
      <c r="GP1071" s="66"/>
      <c r="GQ1071" s="66"/>
      <c r="GR1071" s="66"/>
      <c r="GS1071" s="66"/>
      <c r="GT1071" s="66"/>
      <c r="GU1071" s="66"/>
      <c r="GV1071" s="66"/>
      <c r="GW1071" s="66"/>
      <c r="GX1071" s="66"/>
      <c r="GY1071" s="66"/>
      <c r="GZ1071" s="66"/>
      <c r="HA1071" s="66"/>
      <c r="HB1071" s="66"/>
      <c r="HC1071" s="66"/>
      <c r="HD1071" s="66"/>
      <c r="HE1071" s="66"/>
      <c r="HF1071" s="66"/>
      <c r="HG1071" s="66"/>
      <c r="HH1071" s="66"/>
      <c r="HI1071" s="66"/>
      <c r="HJ1071" s="66"/>
      <c r="HK1071" s="66"/>
      <c r="HL1071" s="66"/>
      <c r="HM1071" s="66"/>
      <c r="HN1071" s="66"/>
      <c r="HO1071" s="66"/>
      <c r="HP1071" s="66"/>
      <c r="HQ1071" s="66"/>
      <c r="HR1071" s="66"/>
      <c r="HS1071" s="66"/>
      <c r="HT1071" s="66"/>
      <c r="HU1071" s="66"/>
      <c r="HV1071" s="66"/>
      <c r="HW1071" s="66"/>
      <c r="HX1071" s="66"/>
      <c r="HY1071" s="66"/>
      <c r="HZ1071" s="66"/>
      <c r="IA1071" s="66"/>
      <c r="IB1071" s="66"/>
      <c r="IC1071" s="66"/>
      <c r="ID1071" s="66"/>
      <c r="IE1071" s="66"/>
      <c r="IF1071" s="66"/>
      <c r="IG1071" s="66"/>
      <c r="IH1071" s="66"/>
      <c r="II1071" s="66"/>
      <c r="IJ1071" s="66"/>
      <c r="IK1071" s="66"/>
      <c r="IL1071" s="66"/>
      <c r="IM1071" s="66"/>
      <c r="IN1071" s="66"/>
      <c r="IO1071" s="66"/>
      <c r="IP1071" s="66"/>
      <c r="IQ1071" s="66"/>
      <c r="IR1071" s="66"/>
      <c r="IS1071" s="66"/>
      <c r="IT1071" s="66"/>
      <c r="IU1071" s="66"/>
      <c r="IV1071" s="66"/>
      <c r="IW1071" s="66"/>
      <c r="IX1071" s="66"/>
      <c r="IY1071" s="66"/>
      <c r="IZ1071" s="66"/>
      <c r="JA1071" s="66"/>
      <c r="JB1071" s="66"/>
      <c r="JC1071" s="66"/>
      <c r="JD1071" s="66"/>
      <c r="JE1071" s="66"/>
      <c r="JF1071" s="66"/>
      <c r="JG1071" s="66"/>
      <c r="JH1071" s="66"/>
      <c r="JI1071" s="66"/>
      <c r="JJ1071" s="66"/>
      <c r="JK1071" s="66"/>
      <c r="JL1071" s="66"/>
      <c r="JM1071" s="66"/>
      <c r="JN1071" s="66"/>
      <c r="JO1071" s="66"/>
      <c r="JP1071" s="66"/>
      <c r="JQ1071" s="66"/>
      <c r="JR1071" s="66"/>
      <c r="JS1071" s="66"/>
      <c r="JT1071" s="66"/>
      <c r="JU1071" s="66"/>
      <c r="JV1071" s="66"/>
      <c r="JW1071" s="66"/>
      <c r="JX1071" s="66"/>
      <c r="JY1071" s="66"/>
      <c r="JZ1071" s="66"/>
      <c r="KA1071" s="66"/>
      <c r="KB1071" s="66"/>
      <c r="KC1071" s="66"/>
      <c r="KD1071" s="66"/>
      <c r="KE1071" s="66"/>
      <c r="KF1071" s="66"/>
      <c r="KG1071" s="66"/>
      <c r="KH1071" s="66"/>
      <c r="KI1071" s="66"/>
      <c r="KJ1071" s="66"/>
      <c r="KK1071" s="66"/>
      <c r="KL1071" s="66"/>
      <c r="KM1071" s="66"/>
      <c r="KN1071" s="66"/>
      <c r="KO1071" s="66"/>
      <c r="KP1071" s="66"/>
      <c r="KQ1071" s="66"/>
      <c r="KR1071" s="66"/>
      <c r="KS1071" s="66"/>
      <c r="KT1071" s="66"/>
      <c r="KU1071" s="66"/>
      <c r="KV1071" s="66"/>
      <c r="KW1071" s="66"/>
      <c r="KX1071" s="66"/>
      <c r="KY1071" s="66"/>
      <c r="KZ1071" s="66"/>
      <c r="LA1071" s="66"/>
      <c r="LB1071" s="66"/>
      <c r="LC1071" s="66"/>
      <c r="LD1071" s="66"/>
      <c r="LE1071" s="66"/>
      <c r="LF1071" s="66"/>
      <c r="LG1071" s="66"/>
      <c r="LH1071" s="66"/>
      <c r="LI1071" s="66"/>
      <c r="LJ1071" s="66"/>
      <c r="LK1071" s="66"/>
      <c r="LL1071" s="66"/>
      <c r="LM1071" s="66"/>
      <c r="LN1071" s="66"/>
      <c r="LO1071" s="66"/>
      <c r="LP1071" s="66"/>
      <c r="LQ1071" s="66"/>
      <c r="LR1071" s="66"/>
      <c r="LS1071" s="66"/>
      <c r="LT1071" s="66"/>
      <c r="LU1071" s="66"/>
      <c r="LV1071" s="66"/>
      <c r="LW1071" s="66"/>
      <c r="LX1071" s="66"/>
      <c r="LY1071" s="66"/>
      <c r="LZ1071" s="66"/>
      <c r="MA1071" s="66"/>
      <c r="MB1071" s="66"/>
      <c r="MC1071" s="66"/>
      <c r="MD1071" s="66"/>
      <c r="ME1071" s="66"/>
      <c r="MF1071" s="66"/>
      <c r="MG1071" s="66"/>
      <c r="MH1071" s="66"/>
      <c r="MI1071" s="66"/>
      <c r="MJ1071" s="66"/>
      <c r="MK1071" s="66"/>
      <c r="ML1071" s="66"/>
      <c r="MM1071" s="66"/>
      <c r="MN1071" s="66"/>
      <c r="MO1071" s="66"/>
      <c r="MP1071" s="66"/>
      <c r="MQ1071" s="66"/>
      <c r="MR1071" s="66"/>
      <c r="MS1071" s="66"/>
      <c r="MT1071" s="66"/>
      <c r="MU1071" s="66"/>
      <c r="MV1071" s="66"/>
      <c r="MW1071" s="66"/>
      <c r="MX1071" s="66"/>
      <c r="MY1071" s="66"/>
      <c r="MZ1071" s="66"/>
      <c r="NA1071" s="66"/>
      <c r="NB1071" s="66"/>
      <c r="NC1071" s="66"/>
      <c r="ND1071" s="66"/>
      <c r="NE1071" s="66"/>
      <c r="NF1071" s="66"/>
      <c r="NG1071" s="66"/>
      <c r="NH1071" s="66"/>
      <c r="NI1071" s="66"/>
      <c r="NJ1071" s="66"/>
      <c r="NK1071" s="66"/>
      <c r="NL1071" s="66"/>
      <c r="NM1071" s="66"/>
      <c r="NN1071" s="66"/>
      <c r="NO1071" s="66"/>
      <c r="NP1071" s="66"/>
      <c r="NQ1071" s="66"/>
      <c r="NR1071" s="66"/>
      <c r="NS1071" s="66"/>
      <c r="NT1071" s="66"/>
      <c r="NU1071" s="66"/>
      <c r="NV1071" s="66"/>
      <c r="NW1071" s="66"/>
      <c r="NX1071" s="66"/>
      <c r="NY1071" s="66"/>
      <c r="NZ1071" s="66"/>
      <c r="OA1071" s="66"/>
      <c r="OB1071" s="66"/>
      <c r="OC1071" s="66"/>
      <c r="OD1071" s="66"/>
      <c r="OE1071" s="66"/>
      <c r="OF1071" s="66"/>
      <c r="OG1071" s="66"/>
      <c r="OH1071" s="66"/>
      <c r="OI1071" s="66"/>
      <c r="OJ1071" s="66"/>
      <c r="OK1071" s="66"/>
      <c r="OL1071" s="66"/>
      <c r="OM1071" s="66"/>
      <c r="ON1071" s="66"/>
      <c r="OO1071" s="66"/>
      <c r="OP1071" s="66"/>
      <c r="OQ1071" s="66"/>
      <c r="OR1071" s="66"/>
      <c r="OS1071" s="66"/>
      <c r="OT1071" s="66"/>
      <c r="OU1071" s="66"/>
      <c r="OV1071" s="66"/>
      <c r="OW1071" s="66"/>
      <c r="OX1071" s="66"/>
      <c r="OY1071" s="66"/>
      <c r="OZ1071" s="66"/>
      <c r="PA1071" s="66"/>
      <c r="PB1071" s="66"/>
      <c r="PC1071" s="66"/>
      <c r="PD1071" s="66"/>
      <c r="PE1071" s="66"/>
      <c r="PF1071" s="66"/>
      <c r="PG1071" s="66"/>
      <c r="PH1071" s="66"/>
      <c r="PI1071" s="66"/>
      <c r="PJ1071" s="66"/>
      <c r="PK1071" s="66"/>
      <c r="PL1071" s="66"/>
      <c r="PM1071" s="66"/>
      <c r="PN1071" s="66"/>
      <c r="PO1071" s="66"/>
      <c r="PP1071" s="66"/>
      <c r="PQ1071" s="66"/>
      <c r="PR1071" s="66"/>
      <c r="PS1071" s="66"/>
      <c r="PT1071" s="66"/>
      <c r="PU1071" s="66"/>
      <c r="PV1071" s="66"/>
      <c r="PW1071" s="66"/>
      <c r="PX1071" s="66"/>
      <c r="PY1071" s="66"/>
      <c r="PZ1071" s="66"/>
      <c r="QA1071" s="66"/>
      <c r="QB1071" s="66"/>
      <c r="QC1071" s="66"/>
      <c r="QD1071" s="66"/>
      <c r="QE1071" s="66"/>
      <c r="QF1071" s="66"/>
      <c r="QG1071" s="66"/>
      <c r="QH1071" s="66"/>
      <c r="QI1071" s="66"/>
      <c r="QJ1071" s="66"/>
      <c r="QK1071" s="66"/>
      <c r="QL1071" s="66"/>
      <c r="QM1071" s="66"/>
      <c r="QN1071" s="66"/>
      <c r="QO1071" s="66"/>
      <c r="QP1071" s="66"/>
      <c r="QQ1071" s="66"/>
      <c r="QR1071" s="66"/>
      <c r="QS1071" s="66"/>
      <c r="QT1071" s="66"/>
      <c r="QU1071" s="66"/>
      <c r="QV1071" s="66"/>
      <c r="QW1071" s="66"/>
      <c r="QX1071" s="66"/>
      <c r="QY1071" s="66"/>
      <c r="QZ1071" s="66"/>
      <c r="RA1071" s="66"/>
      <c r="RB1071" s="66"/>
      <c r="RC1071" s="66"/>
      <c r="RD1071" s="66"/>
      <c r="RE1071" s="66"/>
      <c r="RF1071" s="66"/>
      <c r="RG1071" s="66"/>
      <c r="RH1071" s="66"/>
      <c r="RI1071" s="66"/>
      <c r="RJ1071" s="66"/>
      <c r="RK1071" s="66"/>
      <c r="RL1071" s="66"/>
      <c r="RM1071" s="66"/>
      <c r="RN1071" s="66"/>
      <c r="RO1071" s="66"/>
      <c r="RP1071" s="66"/>
      <c r="RQ1071" s="66"/>
      <c r="RR1071" s="66"/>
      <c r="RS1071" s="66"/>
      <c r="RT1071" s="66"/>
      <c r="RU1071" s="66"/>
      <c r="RV1071" s="66"/>
      <c r="RW1071" s="66"/>
      <c r="RX1071" s="66"/>
      <c r="RY1071" s="66"/>
      <c r="RZ1071" s="66"/>
      <c r="SA1071" s="66"/>
      <c r="SB1071" s="66"/>
      <c r="SC1071" s="66"/>
      <c r="SD1071" s="66"/>
      <c r="SE1071" s="66"/>
      <c r="SF1071" s="66"/>
      <c r="SG1071" s="66"/>
      <c r="SH1071" s="66"/>
      <c r="SI1071" s="66"/>
      <c r="SJ1071" s="66"/>
      <c r="SK1071" s="66"/>
      <c r="SL1071" s="66"/>
      <c r="SM1071" s="66"/>
      <c r="SN1071" s="66"/>
      <c r="SO1071" s="66"/>
      <c r="SP1071" s="66"/>
      <c r="SQ1071" s="66"/>
      <c r="SR1071" s="66"/>
      <c r="SS1071" s="66"/>
      <c r="ST1071" s="66"/>
      <c r="SU1071" s="66"/>
      <c r="SV1071" s="66"/>
      <c r="SW1071" s="66"/>
      <c r="SX1071" s="66"/>
      <c r="SY1071" s="66"/>
      <c r="SZ1071" s="66"/>
      <c r="TA1071" s="66"/>
      <c r="TB1071" s="66"/>
      <c r="TC1071" s="66"/>
      <c r="TD1071" s="66"/>
      <c r="TE1071" s="66"/>
      <c r="TF1071" s="66"/>
      <c r="TG1071" s="66"/>
      <c r="TH1071" s="66"/>
      <c r="TI1071" s="66"/>
      <c r="TJ1071" s="66"/>
      <c r="TK1071" s="66"/>
      <c r="TL1071" s="66"/>
      <c r="TM1071" s="66"/>
      <c r="TN1071" s="66"/>
      <c r="TO1071" s="66"/>
      <c r="TP1071" s="66"/>
      <c r="TQ1071" s="66"/>
      <c r="TR1071" s="66"/>
      <c r="TS1071" s="66"/>
      <c r="TT1071" s="66"/>
      <c r="TU1071" s="66"/>
      <c r="TV1071" s="66"/>
      <c r="TW1071" s="66"/>
      <c r="TX1071" s="66"/>
      <c r="TY1071" s="66"/>
      <c r="TZ1071" s="66"/>
      <c r="UA1071" s="66"/>
      <c r="UB1071" s="66"/>
      <c r="UC1071" s="66"/>
      <c r="UD1071" s="66"/>
      <c r="UE1071" s="66"/>
      <c r="UF1071" s="66"/>
      <c r="UG1071" s="66"/>
      <c r="UH1071" s="66"/>
      <c r="UI1071" s="66"/>
      <c r="UJ1071" s="66"/>
      <c r="UK1071" s="66"/>
      <c r="UL1071" s="66"/>
      <c r="UM1071" s="66"/>
      <c r="UN1071" s="66"/>
      <c r="UO1071" s="66"/>
      <c r="UP1071" s="66"/>
      <c r="UQ1071" s="66"/>
      <c r="UR1071" s="66"/>
      <c r="US1071" s="66"/>
      <c r="UT1071" s="66"/>
      <c r="UU1071" s="66"/>
      <c r="UV1071" s="66"/>
      <c r="UW1071" s="66"/>
      <c r="UX1071" s="66"/>
      <c r="UY1071" s="66"/>
      <c r="UZ1071" s="66"/>
      <c r="VA1071" s="66"/>
      <c r="VB1071" s="66"/>
      <c r="VC1071" s="66"/>
      <c r="VD1071" s="66"/>
      <c r="VE1071" s="66"/>
      <c r="VF1071" s="66"/>
      <c r="VG1071" s="66"/>
      <c r="VH1071" s="66"/>
      <c r="VI1071" s="66"/>
      <c r="VJ1071" s="66"/>
      <c r="VK1071" s="66"/>
      <c r="VL1071" s="66"/>
      <c r="VM1071" s="66"/>
      <c r="VN1071" s="66"/>
      <c r="VO1071" s="66"/>
      <c r="VP1071" s="66"/>
      <c r="VQ1071" s="66"/>
      <c r="VR1071" s="66"/>
      <c r="VS1071" s="66"/>
      <c r="VT1071" s="66"/>
      <c r="VU1071" s="66"/>
      <c r="VV1071" s="66"/>
      <c r="VW1071" s="66"/>
      <c r="VX1071" s="66"/>
      <c r="VY1071" s="66"/>
      <c r="VZ1071" s="66"/>
      <c r="WA1071" s="66"/>
      <c r="WB1071" s="66"/>
      <c r="WC1071" s="66"/>
      <c r="WD1071" s="66"/>
      <c r="WE1071" s="66"/>
      <c r="WF1071" s="66"/>
      <c r="WG1071" s="66"/>
      <c r="WH1071" s="66"/>
      <c r="WI1071" s="66"/>
      <c r="WJ1071" s="66"/>
      <c r="WK1071" s="66"/>
      <c r="WL1071" s="66"/>
      <c r="WM1071" s="66"/>
      <c r="WN1071" s="66"/>
      <c r="WO1071" s="66"/>
      <c r="WP1071" s="66"/>
      <c r="WQ1071" s="66"/>
      <c r="WR1071" s="66"/>
      <c r="WS1071" s="66"/>
      <c r="WT1071" s="66"/>
      <c r="WU1071" s="66"/>
      <c r="WV1071" s="66"/>
      <c r="WW1071" s="66"/>
      <c r="WX1071" s="66"/>
      <c r="WY1071" s="66"/>
      <c r="WZ1071" s="66"/>
      <c r="XA1071" s="66"/>
      <c r="XB1071" s="66"/>
      <c r="XC1071" s="66"/>
      <c r="XD1071" s="66"/>
      <c r="XE1071" s="66"/>
      <c r="XF1071" s="66"/>
      <c r="XG1071" s="66"/>
      <c r="XH1071" s="66"/>
      <c r="XI1071" s="66"/>
      <c r="XJ1071" s="66"/>
      <c r="XK1071" s="66"/>
      <c r="XL1071" s="66"/>
      <c r="XM1071" s="66"/>
      <c r="XN1071" s="66"/>
      <c r="XO1071" s="66"/>
      <c r="XP1071" s="66"/>
      <c r="XQ1071" s="66"/>
      <c r="XR1071" s="66"/>
      <c r="XS1071" s="66"/>
      <c r="XT1071" s="66"/>
      <c r="XU1071" s="66"/>
      <c r="XV1071" s="66"/>
      <c r="XW1071" s="66"/>
      <c r="XX1071" s="66"/>
      <c r="XY1071" s="66"/>
      <c r="XZ1071" s="66"/>
      <c r="YA1071" s="66"/>
      <c r="YB1071" s="66"/>
      <c r="YC1071" s="66"/>
      <c r="YD1071" s="66"/>
      <c r="YE1071" s="66"/>
      <c r="YF1071" s="66"/>
      <c r="YG1071" s="66"/>
      <c r="YH1071" s="66"/>
      <c r="YI1071" s="66"/>
      <c r="YJ1071" s="66"/>
      <c r="YK1071" s="66"/>
      <c r="YL1071" s="66"/>
      <c r="YM1071" s="66"/>
      <c r="YN1071" s="66"/>
      <c r="YO1071" s="66"/>
      <c r="YP1071" s="66"/>
      <c r="YQ1071" s="66"/>
      <c r="YR1071" s="66"/>
      <c r="YS1071" s="66"/>
      <c r="YT1071" s="66"/>
      <c r="YU1071" s="66"/>
      <c r="YV1071" s="66"/>
      <c r="YW1071" s="66"/>
      <c r="YX1071" s="66"/>
      <c r="YY1071" s="66"/>
      <c r="YZ1071" s="66"/>
      <c r="ZA1071" s="66"/>
      <c r="ZB1071" s="66"/>
      <c r="ZC1071" s="66"/>
      <c r="ZD1071" s="66"/>
      <c r="ZE1071" s="66"/>
      <c r="ZF1071" s="66"/>
      <c r="ZG1071" s="66"/>
      <c r="ZH1071" s="66"/>
      <c r="ZI1071" s="66"/>
      <c r="ZJ1071" s="66"/>
      <c r="ZK1071" s="66"/>
      <c r="ZL1071" s="66"/>
      <c r="ZM1071" s="66"/>
      <c r="ZN1071" s="66"/>
      <c r="ZO1071" s="66"/>
      <c r="ZP1071" s="66"/>
      <c r="ZQ1071" s="66"/>
      <c r="ZR1071" s="66"/>
      <c r="ZS1071" s="66"/>
      <c r="ZT1071" s="66"/>
      <c r="ZU1071" s="66"/>
      <c r="ZV1071" s="66"/>
      <c r="ZW1071" s="66"/>
      <c r="ZX1071" s="66"/>
      <c r="ZY1071" s="66"/>
      <c r="ZZ1071" s="66"/>
      <c r="AAA1071" s="66"/>
      <c r="AAB1071" s="66"/>
      <c r="AAC1071" s="66"/>
      <c r="AAD1071" s="66"/>
      <c r="AAE1071" s="66"/>
      <c r="AAF1071" s="66"/>
      <c r="AAG1071" s="66"/>
      <c r="AAH1071" s="66"/>
      <c r="AAI1071" s="66"/>
      <c r="AAJ1071" s="66"/>
      <c r="AAK1071" s="66"/>
      <c r="AAL1071" s="65"/>
      <c r="AAM1071" s="38" t="s">
        <v>105</v>
      </c>
    </row>
    <row r="1072" spans="1:715" ht="11.25" customHeight="1">
      <c r="A1072" s="65"/>
      <c r="B1072" s="75"/>
      <c r="C1072" s="176"/>
      <c r="D1072" s="176"/>
      <c r="E1072" s="176"/>
      <c r="F1072" s="176"/>
      <c r="G1072" s="176"/>
      <c r="H1072" s="75"/>
      <c r="I1072" s="75"/>
      <c r="J1072" s="75"/>
      <c r="K1072" s="75"/>
      <c r="L1072" s="75"/>
      <c r="M1072" s="75"/>
      <c r="N1072" s="75"/>
      <c r="O1072" s="75"/>
      <c r="P1072" s="75"/>
      <c r="Q1072" s="75"/>
      <c r="R1072" s="75"/>
      <c r="S1072" s="75"/>
      <c r="T1072" s="75"/>
      <c r="U1072" s="75"/>
      <c r="V1072" s="75"/>
      <c r="W1072" s="75"/>
      <c r="X1072" s="75"/>
      <c r="Y1072" s="75"/>
      <c r="Z1072" s="75"/>
      <c r="AA1072" s="75"/>
      <c r="AB1072" s="75"/>
      <c r="AC1072" s="75"/>
      <c r="AD1072" s="75"/>
      <c r="AE1072" s="75"/>
      <c r="AF1072" s="75"/>
      <c r="AG1072" s="75"/>
      <c r="AH1072" s="75"/>
      <c r="AI1072" s="75"/>
      <c r="AJ1072" s="75"/>
      <c r="AK1072" s="75"/>
      <c r="AL1072" s="75"/>
      <c r="AM1072" s="75"/>
      <c r="AN1072" s="75"/>
      <c r="AO1072" s="66"/>
      <c r="AP1072" s="175"/>
      <c r="AQ1072" s="66"/>
      <c r="AR1072" s="66"/>
      <c r="AS1072" s="66"/>
      <c r="AT1072" s="66"/>
      <c r="AU1072" s="66"/>
      <c r="AV1072" s="66"/>
      <c r="AW1072" s="66"/>
      <c r="AX1072" s="66"/>
      <c r="AY1072" s="66"/>
      <c r="AZ1072" s="66"/>
      <c r="BA1072" s="66"/>
      <c r="BB1072" s="66"/>
      <c r="BC1072" s="66"/>
      <c r="BD1072" s="66"/>
      <c r="BE1072" s="66"/>
      <c r="BF1072" s="66"/>
      <c r="BG1072" s="66"/>
      <c r="BH1072" s="66"/>
      <c r="BI1072" s="66"/>
      <c r="BJ1072" s="66"/>
      <c r="BK1072" s="66"/>
      <c r="BL1072" s="66"/>
      <c r="BM1072" s="66"/>
      <c r="BN1072" s="66"/>
      <c r="BO1072" s="66"/>
      <c r="BP1072" s="66"/>
      <c r="BQ1072" s="66"/>
      <c r="BR1072" s="66"/>
      <c r="BS1072" s="66"/>
      <c r="BT1072" s="66"/>
      <c r="BU1072" s="66"/>
      <c r="BV1072" s="66"/>
      <c r="BW1072" s="66"/>
      <c r="BX1072" s="66"/>
      <c r="BY1072" s="66"/>
      <c r="BZ1072" s="66"/>
      <c r="CA1072" s="66"/>
      <c r="CB1072" s="66"/>
      <c r="CC1072" s="66"/>
      <c r="CD1072" s="66"/>
      <c r="CE1072" s="66"/>
      <c r="CF1072" s="66"/>
      <c r="CG1072" s="66"/>
      <c r="CH1072" s="66"/>
      <c r="CI1072" s="66"/>
      <c r="CJ1072" s="66"/>
      <c r="CK1072" s="66"/>
      <c r="CL1072" s="66"/>
      <c r="CM1072" s="66"/>
      <c r="CN1072" s="66"/>
      <c r="CO1072" s="66"/>
      <c r="CP1072" s="66"/>
      <c r="CQ1072" s="66"/>
      <c r="CR1072" s="66"/>
      <c r="CS1072" s="66"/>
      <c r="CT1072" s="66"/>
      <c r="CU1072" s="66"/>
      <c r="CV1072" s="66"/>
      <c r="CW1072" s="66"/>
      <c r="CX1072" s="66"/>
      <c r="CY1072" s="66"/>
      <c r="CZ1072" s="66"/>
      <c r="DA1072" s="66"/>
      <c r="DB1072" s="66"/>
      <c r="DC1072" s="66"/>
      <c r="DD1072" s="66"/>
      <c r="DE1072" s="66"/>
      <c r="DF1072" s="66"/>
      <c r="DG1072" s="66"/>
      <c r="DH1072" s="66"/>
      <c r="DI1072" s="66"/>
      <c r="DJ1072" s="66"/>
      <c r="DK1072" s="66"/>
      <c r="DL1072" s="66"/>
      <c r="DM1072" s="66"/>
      <c r="DN1072" s="66"/>
      <c r="DO1072" s="66"/>
      <c r="DP1072" s="66"/>
      <c r="DQ1072" s="66"/>
      <c r="DR1072" s="66"/>
      <c r="DS1072" s="66"/>
      <c r="DT1072" s="66"/>
      <c r="DU1072" s="66"/>
      <c r="DV1072" s="66"/>
      <c r="DW1072" s="66"/>
      <c r="DX1072" s="66"/>
      <c r="DY1072" s="66"/>
      <c r="DZ1072" s="66"/>
      <c r="EA1072" s="66"/>
      <c r="EB1072" s="66"/>
      <c r="EC1072" s="66"/>
      <c r="ED1072" s="66"/>
      <c r="EE1072" s="66"/>
      <c r="EF1072" s="66"/>
      <c r="EG1072" s="66"/>
      <c r="EH1072" s="66"/>
      <c r="EI1072" s="66"/>
      <c r="EJ1072" s="66"/>
      <c r="EK1072" s="66"/>
      <c r="EL1072" s="66"/>
      <c r="EM1072" s="66"/>
      <c r="EN1072" s="66"/>
      <c r="EO1072" s="66"/>
      <c r="EP1072" s="66"/>
      <c r="EQ1072" s="66"/>
      <c r="ER1072" s="66"/>
      <c r="ES1072" s="66"/>
      <c r="ET1072" s="66"/>
      <c r="EU1072" s="66"/>
      <c r="EV1072" s="66"/>
      <c r="EW1072" s="66"/>
      <c r="EX1072" s="66"/>
      <c r="EY1072" s="66"/>
      <c r="EZ1072" s="66"/>
      <c r="FA1072" s="66"/>
      <c r="FB1072" s="66"/>
      <c r="FC1072" s="66"/>
      <c r="FD1072" s="66"/>
      <c r="FE1072" s="66"/>
      <c r="FF1072" s="66"/>
      <c r="FG1072" s="66"/>
      <c r="FH1072" s="66"/>
      <c r="FI1072" s="66"/>
      <c r="FJ1072" s="66"/>
      <c r="FK1072" s="66"/>
      <c r="FL1072" s="66"/>
      <c r="FM1072" s="66"/>
      <c r="FN1072" s="66"/>
      <c r="FO1072" s="66"/>
      <c r="FP1072" s="66"/>
      <c r="FQ1072" s="66"/>
      <c r="FR1072" s="66"/>
      <c r="FS1072" s="66"/>
      <c r="FT1072" s="66"/>
      <c r="FU1072" s="66"/>
      <c r="FV1072" s="66"/>
      <c r="FW1072" s="66"/>
      <c r="FX1072" s="66"/>
      <c r="FY1072" s="66"/>
      <c r="FZ1072" s="66"/>
      <c r="GA1072" s="66"/>
      <c r="GB1072" s="66"/>
      <c r="GC1072" s="66"/>
      <c r="GD1072" s="66"/>
      <c r="GE1072" s="66"/>
      <c r="GF1072" s="66"/>
      <c r="GG1072" s="66"/>
      <c r="GH1072" s="66"/>
      <c r="GI1072" s="66"/>
      <c r="GJ1072" s="66"/>
      <c r="GK1072" s="66"/>
      <c r="GL1072" s="66"/>
      <c r="GM1072" s="66"/>
      <c r="GN1072" s="66"/>
      <c r="GO1072" s="66"/>
      <c r="GP1072" s="66"/>
      <c r="GQ1072" s="66"/>
      <c r="GR1072" s="66"/>
      <c r="GS1072" s="66"/>
      <c r="GT1072" s="66"/>
      <c r="GU1072" s="66"/>
      <c r="GV1072" s="66"/>
      <c r="GW1072" s="66"/>
      <c r="GX1072" s="66"/>
      <c r="GY1072" s="66"/>
      <c r="GZ1072" s="66"/>
      <c r="HA1072" s="66"/>
      <c r="HB1072" s="66"/>
      <c r="HC1072" s="66"/>
      <c r="HD1072" s="66"/>
      <c r="HE1072" s="66"/>
      <c r="HF1072" s="66"/>
      <c r="HG1072" s="66"/>
      <c r="HH1072" s="66"/>
      <c r="HI1072" s="66"/>
      <c r="HJ1072" s="66"/>
      <c r="HK1072" s="66"/>
      <c r="HL1072" s="66"/>
      <c r="HM1072" s="66"/>
      <c r="HN1072" s="66"/>
      <c r="HO1072" s="66"/>
      <c r="HP1072" s="66"/>
      <c r="HQ1072" s="66"/>
      <c r="HR1072" s="66"/>
      <c r="HS1072" s="66"/>
      <c r="HT1072" s="66"/>
      <c r="HU1072" s="66"/>
      <c r="HV1072" s="66"/>
      <c r="HW1072" s="66"/>
      <c r="HX1072" s="66"/>
      <c r="HY1072" s="66"/>
      <c r="HZ1072" s="66"/>
      <c r="IA1072" s="66"/>
      <c r="IB1072" s="66"/>
      <c r="IC1072" s="66"/>
      <c r="ID1072" s="66"/>
      <c r="IE1072" s="66"/>
      <c r="IF1072" s="66"/>
      <c r="IG1072" s="66"/>
      <c r="IH1072" s="66"/>
      <c r="II1072" s="66"/>
      <c r="IJ1072" s="66"/>
      <c r="IK1072" s="66"/>
      <c r="IL1072" s="66"/>
      <c r="IM1072" s="66"/>
      <c r="IN1072" s="66"/>
      <c r="IO1072" s="66"/>
      <c r="IP1072" s="66"/>
      <c r="IQ1072" s="66"/>
      <c r="IR1072" s="66"/>
      <c r="IS1072" s="66"/>
      <c r="IT1072" s="66"/>
      <c r="IU1072" s="66"/>
      <c r="IV1072" s="66"/>
      <c r="IW1072" s="66"/>
      <c r="IX1072" s="66"/>
      <c r="IY1072" s="66"/>
      <c r="IZ1072" s="66"/>
      <c r="JA1072" s="66"/>
      <c r="JB1072" s="66"/>
      <c r="JC1072" s="66"/>
      <c r="JD1072" s="66"/>
      <c r="JE1072" s="66"/>
      <c r="JF1072" s="66"/>
      <c r="JG1072" s="66"/>
      <c r="JH1072" s="66"/>
      <c r="JI1072" s="66"/>
      <c r="JJ1072" s="66"/>
      <c r="JK1072" s="66"/>
      <c r="JL1072" s="66"/>
      <c r="JM1072" s="66"/>
      <c r="JN1072" s="66"/>
      <c r="JO1072" s="66"/>
      <c r="JP1072" s="66"/>
      <c r="JQ1072" s="66"/>
      <c r="JR1072" s="66"/>
      <c r="JS1072" s="66"/>
      <c r="JT1072" s="66"/>
      <c r="JU1072" s="66"/>
      <c r="JV1072" s="66"/>
      <c r="JW1072" s="66"/>
      <c r="JX1072" s="66"/>
      <c r="JY1072" s="66"/>
      <c r="JZ1072" s="66"/>
      <c r="KA1072" s="66"/>
      <c r="KB1072" s="66"/>
      <c r="KC1072" s="66"/>
      <c r="KD1072" s="66"/>
      <c r="KE1072" s="66"/>
      <c r="KF1072" s="66"/>
      <c r="KG1072" s="66"/>
      <c r="KH1072" s="66"/>
      <c r="KI1072" s="66"/>
      <c r="KJ1072" s="66"/>
      <c r="KK1072" s="66"/>
      <c r="KL1072" s="66"/>
      <c r="KM1072" s="66"/>
      <c r="KN1072" s="66"/>
      <c r="KO1072" s="66"/>
      <c r="KP1072" s="66"/>
      <c r="KQ1072" s="66"/>
      <c r="KR1072" s="66"/>
      <c r="KS1072" s="66"/>
      <c r="KT1072" s="66"/>
      <c r="KU1072" s="66"/>
      <c r="KV1072" s="66"/>
      <c r="KW1072" s="66"/>
      <c r="KX1072" s="66"/>
      <c r="KY1072" s="66"/>
      <c r="KZ1072" s="66"/>
      <c r="LA1072" s="66"/>
      <c r="LB1072" s="66"/>
      <c r="LC1072" s="66"/>
      <c r="LD1072" s="66"/>
      <c r="LE1072" s="66"/>
      <c r="LF1072" s="66"/>
      <c r="LG1072" s="66"/>
      <c r="LH1072" s="66"/>
      <c r="LI1072" s="66"/>
      <c r="LJ1072" s="66"/>
      <c r="LK1072" s="66"/>
      <c r="LL1072" s="66"/>
      <c r="LM1072" s="66"/>
      <c r="LN1072" s="66"/>
      <c r="LO1072" s="66"/>
      <c r="LP1072" s="66"/>
      <c r="LQ1072" s="66"/>
      <c r="LR1072" s="66"/>
      <c r="LS1072" s="66"/>
      <c r="LT1072" s="66"/>
      <c r="LU1072" s="66"/>
      <c r="LV1072" s="66"/>
      <c r="LW1072" s="66"/>
      <c r="LX1072" s="66"/>
      <c r="LY1072" s="66"/>
      <c r="LZ1072" s="66"/>
      <c r="MA1072" s="66"/>
      <c r="MB1072" s="66"/>
      <c r="MC1072" s="66"/>
      <c r="MD1072" s="66"/>
      <c r="ME1072" s="66"/>
      <c r="MF1072" s="66"/>
      <c r="MG1072" s="66"/>
      <c r="MH1072" s="66"/>
      <c r="MI1072" s="66"/>
      <c r="MJ1072" s="66"/>
      <c r="MK1072" s="66"/>
      <c r="ML1072" s="66"/>
      <c r="MM1072" s="66"/>
      <c r="MN1072" s="66"/>
      <c r="MO1072" s="66"/>
      <c r="MP1072" s="66"/>
      <c r="MQ1072" s="66"/>
      <c r="MR1072" s="66"/>
      <c r="MS1072" s="66"/>
      <c r="MT1072" s="66"/>
      <c r="MU1072" s="66"/>
      <c r="MV1072" s="66"/>
      <c r="MW1072" s="66"/>
      <c r="MX1072" s="66"/>
      <c r="MY1072" s="66"/>
      <c r="MZ1072" s="66"/>
      <c r="NA1072" s="66"/>
      <c r="NB1072" s="66"/>
      <c r="NC1072" s="66"/>
      <c r="ND1072" s="66"/>
      <c r="NE1072" s="66"/>
      <c r="NF1072" s="66"/>
      <c r="NG1072" s="66"/>
      <c r="NH1072" s="66"/>
      <c r="NI1072" s="66"/>
      <c r="NJ1072" s="66"/>
      <c r="NK1072" s="66"/>
      <c r="NL1072" s="66"/>
      <c r="NM1072" s="66"/>
      <c r="NN1072" s="66"/>
      <c r="NO1072" s="66"/>
      <c r="NP1072" s="66"/>
      <c r="NQ1072" s="66"/>
      <c r="NR1072" s="66"/>
      <c r="NS1072" s="66"/>
      <c r="NT1072" s="66"/>
      <c r="NU1072" s="66"/>
      <c r="NV1072" s="66"/>
      <c r="NW1072" s="66"/>
      <c r="NX1072" s="66"/>
      <c r="NY1072" s="66"/>
      <c r="NZ1072" s="66"/>
      <c r="OA1072" s="66"/>
      <c r="OB1072" s="66"/>
      <c r="OC1072" s="66"/>
      <c r="OD1072" s="66"/>
      <c r="OE1072" s="66"/>
      <c r="OF1072" s="66"/>
      <c r="OG1072" s="66"/>
      <c r="OH1072" s="66"/>
      <c r="OI1072" s="66"/>
      <c r="OJ1072" s="66"/>
      <c r="OK1072" s="66"/>
      <c r="OL1072" s="66"/>
      <c r="OM1072" s="66"/>
      <c r="ON1072" s="66"/>
      <c r="OO1072" s="66"/>
      <c r="OP1072" s="66"/>
      <c r="OQ1072" s="66"/>
      <c r="OR1072" s="66"/>
      <c r="OS1072" s="66"/>
      <c r="OT1072" s="66"/>
      <c r="OU1072" s="66"/>
      <c r="OV1072" s="66"/>
      <c r="OW1072" s="66"/>
      <c r="OX1072" s="66"/>
      <c r="OY1072" s="66"/>
      <c r="OZ1072" s="66"/>
      <c r="PA1072" s="66"/>
      <c r="PB1072" s="66"/>
      <c r="PC1072" s="66"/>
      <c r="PD1072" s="66"/>
      <c r="PE1072" s="66"/>
      <c r="PF1072" s="66"/>
      <c r="PG1072" s="66"/>
      <c r="PH1072" s="66"/>
      <c r="PI1072" s="66"/>
      <c r="PJ1072" s="66"/>
      <c r="PK1072" s="66"/>
      <c r="PL1072" s="66"/>
      <c r="PM1072" s="66"/>
      <c r="PN1072" s="66"/>
      <c r="PO1072" s="66"/>
      <c r="PP1072" s="66"/>
      <c r="PQ1072" s="66"/>
      <c r="PR1072" s="66"/>
      <c r="PS1072" s="66"/>
      <c r="PT1072" s="66"/>
      <c r="PU1072" s="66"/>
      <c r="PV1072" s="66"/>
      <c r="PW1072" s="66"/>
      <c r="PX1072" s="66"/>
      <c r="PY1072" s="66"/>
      <c r="PZ1072" s="66"/>
      <c r="QA1072" s="66"/>
      <c r="QB1072" s="66"/>
      <c r="QC1072" s="66"/>
      <c r="QD1072" s="66"/>
      <c r="QE1072" s="66"/>
      <c r="QF1072" s="66"/>
      <c r="QG1072" s="66"/>
      <c r="QH1072" s="66"/>
      <c r="QI1072" s="66"/>
      <c r="QJ1072" s="66"/>
      <c r="QK1072" s="66"/>
      <c r="QL1072" s="66"/>
      <c r="QM1072" s="66"/>
      <c r="QN1072" s="66"/>
      <c r="QO1072" s="66"/>
      <c r="QP1072" s="66"/>
      <c r="QQ1072" s="66"/>
      <c r="QR1072" s="66"/>
      <c r="QS1072" s="66"/>
      <c r="QT1072" s="66"/>
      <c r="QU1072" s="66"/>
      <c r="QV1072" s="66"/>
      <c r="QW1072" s="66"/>
      <c r="QX1072" s="66"/>
      <c r="QY1072" s="66"/>
      <c r="QZ1072" s="66"/>
      <c r="RA1072" s="66"/>
      <c r="RB1072" s="66"/>
      <c r="RC1072" s="66"/>
      <c r="RD1072" s="66"/>
      <c r="RE1072" s="66"/>
      <c r="RF1072" s="66"/>
      <c r="RG1072" s="66"/>
      <c r="RH1072" s="66"/>
      <c r="RI1072" s="66"/>
      <c r="RJ1072" s="66"/>
      <c r="RK1072" s="66"/>
      <c r="RL1072" s="66"/>
      <c r="RM1072" s="66"/>
      <c r="RN1072" s="66"/>
      <c r="RO1072" s="66"/>
      <c r="RP1072" s="66"/>
      <c r="RQ1072" s="66"/>
      <c r="RR1072" s="66"/>
      <c r="RS1072" s="66"/>
      <c r="RT1072" s="66"/>
      <c r="RU1072" s="66"/>
      <c r="RV1072" s="66"/>
      <c r="RW1072" s="66"/>
      <c r="RX1072" s="66"/>
      <c r="RY1072" s="66"/>
      <c r="RZ1072" s="66"/>
      <c r="SA1072" s="66"/>
      <c r="SB1072" s="66"/>
      <c r="SC1072" s="66"/>
      <c r="SD1072" s="66"/>
      <c r="SE1072" s="66"/>
      <c r="SF1072" s="66"/>
      <c r="SG1072" s="66"/>
      <c r="SH1072" s="66"/>
      <c r="SI1072" s="66"/>
      <c r="SJ1072" s="66"/>
      <c r="SK1072" s="66"/>
      <c r="SL1072" s="66"/>
      <c r="SM1072" s="66"/>
      <c r="SN1072" s="66"/>
      <c r="SO1072" s="66"/>
      <c r="SP1072" s="66"/>
      <c r="SQ1072" s="66"/>
      <c r="SR1072" s="66"/>
      <c r="SS1072" s="66"/>
      <c r="ST1072" s="66"/>
      <c r="SU1072" s="66"/>
      <c r="SV1072" s="66"/>
      <c r="SW1072" s="66"/>
      <c r="SX1072" s="66"/>
      <c r="SY1072" s="66"/>
      <c r="SZ1072" s="66"/>
      <c r="TA1072" s="66"/>
      <c r="TB1072" s="66"/>
      <c r="TC1072" s="66"/>
      <c r="TD1072" s="66"/>
      <c r="TE1072" s="66"/>
      <c r="TF1072" s="66"/>
      <c r="TG1072" s="66"/>
      <c r="TH1072" s="66"/>
      <c r="TI1072" s="66"/>
      <c r="TJ1072" s="66"/>
      <c r="TK1072" s="66"/>
      <c r="TL1072" s="66"/>
      <c r="TM1072" s="66"/>
      <c r="TN1072" s="66"/>
      <c r="TO1072" s="66"/>
      <c r="TP1072" s="66"/>
      <c r="TQ1072" s="66"/>
      <c r="TR1072" s="66"/>
      <c r="TS1072" s="66"/>
      <c r="TT1072" s="66"/>
      <c r="TU1072" s="66"/>
      <c r="TV1072" s="66"/>
      <c r="TW1072" s="66"/>
      <c r="TX1072" s="66"/>
      <c r="TY1072" s="66"/>
      <c r="TZ1072" s="66"/>
      <c r="UA1072" s="66"/>
      <c r="UB1072" s="66"/>
      <c r="UC1072" s="66"/>
      <c r="UD1072" s="66"/>
      <c r="UE1072" s="66"/>
      <c r="UF1072" s="66"/>
      <c r="UG1072" s="66"/>
      <c r="UH1072" s="66"/>
      <c r="UI1072" s="66"/>
      <c r="UJ1072" s="66"/>
      <c r="UK1072" s="66"/>
      <c r="UL1072" s="66"/>
      <c r="UM1072" s="66"/>
      <c r="UN1072" s="66"/>
      <c r="UO1072" s="66"/>
      <c r="UP1072" s="66"/>
      <c r="UQ1072" s="66"/>
      <c r="UR1072" s="66"/>
      <c r="US1072" s="66"/>
      <c r="UT1072" s="66"/>
      <c r="UU1072" s="66"/>
      <c r="UV1072" s="66"/>
      <c r="UW1072" s="66"/>
      <c r="UX1072" s="66"/>
      <c r="UY1072" s="66"/>
      <c r="UZ1072" s="66"/>
      <c r="VA1072" s="66"/>
      <c r="VB1072" s="66"/>
      <c r="VC1072" s="66"/>
      <c r="VD1072" s="66"/>
      <c r="VE1072" s="66"/>
      <c r="VF1072" s="66"/>
      <c r="VG1072" s="66"/>
      <c r="VH1072" s="66"/>
      <c r="VI1072" s="66"/>
      <c r="VJ1072" s="66"/>
      <c r="VK1072" s="66"/>
      <c r="VL1072" s="66"/>
      <c r="VM1072" s="66"/>
      <c r="VN1072" s="66"/>
      <c r="VO1072" s="66"/>
      <c r="VP1072" s="66"/>
      <c r="VQ1072" s="66"/>
      <c r="VR1072" s="66"/>
      <c r="VS1072" s="66"/>
      <c r="VT1072" s="66"/>
      <c r="VU1072" s="66"/>
      <c r="VV1072" s="66"/>
      <c r="VW1072" s="66"/>
      <c r="VX1072" s="66"/>
      <c r="VY1072" s="66"/>
      <c r="VZ1072" s="66"/>
      <c r="WA1072" s="66"/>
      <c r="WB1072" s="66"/>
      <c r="WC1072" s="66"/>
      <c r="WD1072" s="66"/>
      <c r="WE1072" s="66"/>
      <c r="WF1072" s="66"/>
      <c r="WG1072" s="66"/>
      <c r="WH1072" s="66"/>
      <c r="WI1072" s="66"/>
      <c r="WJ1072" s="66"/>
      <c r="WK1072" s="66"/>
      <c r="WL1072" s="66"/>
      <c r="WM1072" s="66"/>
      <c r="WN1072" s="66"/>
      <c r="WO1072" s="66"/>
      <c r="WP1072" s="66"/>
      <c r="WQ1072" s="66"/>
      <c r="WR1072" s="66"/>
      <c r="WS1072" s="66"/>
      <c r="WT1072" s="66"/>
      <c r="WU1072" s="66"/>
      <c r="WV1072" s="66"/>
      <c r="WW1072" s="66"/>
      <c r="WX1072" s="66"/>
      <c r="WY1072" s="66"/>
      <c r="WZ1072" s="66"/>
      <c r="XA1072" s="66"/>
      <c r="XB1072" s="66"/>
      <c r="XC1072" s="66"/>
      <c r="XD1072" s="66"/>
      <c r="XE1072" s="66"/>
      <c r="XF1072" s="66"/>
      <c r="XG1072" s="66"/>
      <c r="XH1072" s="66"/>
      <c r="XI1072" s="66"/>
      <c r="XJ1072" s="66"/>
      <c r="XK1072" s="66"/>
      <c r="XL1072" s="66"/>
      <c r="XM1072" s="66"/>
      <c r="XN1072" s="66"/>
      <c r="XO1072" s="66"/>
      <c r="XP1072" s="66"/>
      <c r="XQ1072" s="66"/>
      <c r="XR1072" s="66"/>
      <c r="XS1072" s="66"/>
      <c r="XT1072" s="66"/>
      <c r="XU1072" s="66"/>
      <c r="XV1072" s="66"/>
      <c r="XW1072" s="66"/>
      <c r="XX1072" s="66"/>
      <c r="XY1072" s="66"/>
      <c r="XZ1072" s="66"/>
      <c r="YA1072" s="66"/>
      <c r="YB1072" s="66"/>
      <c r="YC1072" s="66"/>
      <c r="YD1072" s="66"/>
      <c r="YE1072" s="66"/>
      <c r="YF1072" s="66"/>
      <c r="YG1072" s="66"/>
      <c r="YH1072" s="66"/>
      <c r="YI1072" s="66"/>
      <c r="YJ1072" s="66"/>
      <c r="YK1072" s="66"/>
      <c r="YL1072" s="66"/>
      <c r="YM1072" s="66"/>
      <c r="YN1072" s="66"/>
      <c r="YO1072" s="66"/>
      <c r="YP1072" s="66"/>
      <c r="YQ1072" s="66"/>
      <c r="YR1072" s="66"/>
      <c r="YS1072" s="66"/>
      <c r="YT1072" s="66"/>
      <c r="YU1072" s="66"/>
      <c r="YV1072" s="66"/>
      <c r="YW1072" s="66"/>
      <c r="YX1072" s="66"/>
      <c r="YY1072" s="66"/>
      <c r="YZ1072" s="66"/>
      <c r="ZA1072" s="66"/>
      <c r="ZB1072" s="66"/>
      <c r="ZC1072" s="66"/>
      <c r="ZD1072" s="66"/>
      <c r="ZE1072" s="66"/>
      <c r="ZF1072" s="66"/>
      <c r="ZG1072" s="66"/>
      <c r="ZH1072" s="66"/>
      <c r="ZI1072" s="66"/>
      <c r="ZJ1072" s="66"/>
      <c r="ZK1072" s="66"/>
      <c r="ZL1072" s="66"/>
      <c r="ZM1072" s="66"/>
      <c r="ZN1072" s="66"/>
      <c r="ZO1072" s="66"/>
      <c r="ZP1072" s="66"/>
      <c r="ZQ1072" s="66"/>
      <c r="ZR1072" s="66"/>
      <c r="ZS1072" s="66"/>
      <c r="ZT1072" s="66"/>
      <c r="ZU1072" s="66"/>
      <c r="ZV1072" s="66"/>
      <c r="ZW1072" s="66"/>
      <c r="ZX1072" s="66"/>
      <c r="ZY1072" s="66"/>
      <c r="ZZ1072" s="66"/>
      <c r="AAA1072" s="66"/>
      <c r="AAB1072" s="66"/>
      <c r="AAC1072" s="66"/>
      <c r="AAD1072" s="66"/>
      <c r="AAE1072" s="66"/>
      <c r="AAF1072" s="66"/>
      <c r="AAG1072" s="66"/>
      <c r="AAH1072" s="66"/>
      <c r="AAI1072" s="66"/>
      <c r="AAJ1072" s="66"/>
      <c r="AAK1072" s="66"/>
      <c r="AAL1072" s="65"/>
      <c r="AAM1072" s="38" t="s">
        <v>106</v>
      </c>
    </row>
    <row r="1073" spans="714:719" ht="11.25" customHeight="1">
      <c r="AAL1073" s="65"/>
      <c r="AAM1073" s="38" t="s">
        <v>107</v>
      </c>
      <c r="AAN1073" s="65"/>
      <c r="AAO1073" s="65"/>
      <c r="AAP1073" s="65"/>
      <c r="AAQ1073" s="65"/>
    </row>
    <row r="1074" spans="714:719" ht="11.25" customHeight="1">
      <c r="AAL1074" s="65"/>
      <c r="AAM1074" s="38" t="s">
        <v>108</v>
      </c>
      <c r="AAN1074" s="65"/>
      <c r="AAO1074" s="65"/>
      <c r="AAP1074" s="65"/>
      <c r="AAQ1074" s="65"/>
    </row>
    <row r="1075" spans="714:719" ht="11.25" customHeight="1">
      <c r="AAL1075" s="65"/>
      <c r="AAM1075" s="38" t="s">
        <v>391</v>
      </c>
      <c r="AAN1075" s="65"/>
      <c r="AAO1075" s="65"/>
      <c r="AAP1075" s="65"/>
      <c r="AAQ1075" s="65"/>
    </row>
    <row r="1076" spans="714:719" ht="11.25" customHeight="1">
      <c r="AAL1076" s="65"/>
      <c r="AAM1076" s="38" t="s">
        <v>110</v>
      </c>
      <c r="AAN1076" s="65"/>
      <c r="AAO1076" s="65"/>
      <c r="AAP1076" s="65"/>
      <c r="AAQ1076" s="65"/>
    </row>
    <row r="1077" spans="714:719" ht="11.25" customHeight="1">
      <c r="AAL1077" s="65"/>
      <c r="AAM1077" s="38" t="s">
        <v>111</v>
      </c>
      <c r="AAN1077" s="65"/>
      <c r="AAO1077" s="65"/>
      <c r="AAP1077" s="65"/>
      <c r="AAQ1077" s="65"/>
    </row>
    <row r="1078" spans="714:719" ht="11.25" customHeight="1">
      <c r="AAL1078" s="65"/>
      <c r="AAM1078" s="38" t="s">
        <v>112</v>
      </c>
      <c r="AAN1078" s="65"/>
      <c r="AAO1078" s="65"/>
      <c r="AAP1078" s="65"/>
      <c r="AAQ1078" s="65"/>
    </row>
    <row r="1079" spans="714:719" ht="11.25" customHeight="1">
      <c r="AAL1079" s="65"/>
      <c r="AAM1079" s="38" t="s">
        <v>213</v>
      </c>
      <c r="AAN1079" s="65"/>
      <c r="AAO1079" s="65"/>
      <c r="AAP1079" s="65"/>
      <c r="AAQ1079" s="65"/>
    </row>
    <row r="1080" spans="714:719" ht="11.25" customHeight="1">
      <c r="AAL1080" s="65"/>
      <c r="AAM1080" s="65"/>
      <c r="AAN1080" s="65"/>
      <c r="AAO1080" s="65"/>
      <c r="AAP1080" s="65"/>
      <c r="AAQ1080" s="65"/>
    </row>
    <row r="1081" spans="714:719" ht="11.25" customHeight="1">
      <c r="AAL1081" s="65"/>
      <c r="AAM1081" s="65"/>
      <c r="AAN1081" s="65"/>
      <c r="AAO1081" s="1" t="s">
        <v>392</v>
      </c>
      <c r="AAP1081" s="65"/>
      <c r="AAQ1081" s="65"/>
    </row>
    <row r="1082" spans="714:719" ht="11.25" customHeight="1">
      <c r="AAL1082" s="65"/>
      <c r="AAM1082" s="65"/>
      <c r="AAN1082" s="65"/>
      <c r="AAO1082" s="1" t="s">
        <v>393</v>
      </c>
      <c r="AAP1082" s="65"/>
      <c r="AAQ1082" s="65"/>
    </row>
    <row r="1083" spans="714:719" ht="11.25" customHeight="1">
      <c r="AAL1083" s="65"/>
      <c r="AAM1083" s="65"/>
      <c r="AAN1083" s="65"/>
      <c r="AAO1083" s="1" t="s">
        <v>394</v>
      </c>
      <c r="AAP1083" s="65"/>
      <c r="AAQ1083" s="65"/>
    </row>
    <row r="1084" spans="714:719" ht="11.25" customHeight="1">
      <c r="AAL1084" s="65"/>
      <c r="AAM1084" s="65"/>
      <c r="AAN1084" s="65"/>
      <c r="AAO1084" s="1" t="s">
        <v>395</v>
      </c>
      <c r="AAP1084" s="65"/>
      <c r="AAQ1084" s="65"/>
    </row>
    <row r="1085" spans="714:719" ht="11.25" customHeight="1">
      <c r="AAL1085" s="65"/>
      <c r="AAM1085" s="65"/>
      <c r="AAN1085" s="65"/>
      <c r="AAO1085" s="1"/>
      <c r="AAP1085" s="65"/>
      <c r="AAQ1085" s="65"/>
    </row>
    <row r="1086" spans="714:719" ht="11.25" customHeight="1">
      <c r="AAL1086" s="65"/>
      <c r="AAM1086" s="65"/>
      <c r="AAN1086" s="65"/>
      <c r="AAO1086" s="1" t="s">
        <v>113</v>
      </c>
      <c r="AAP1086" s="65"/>
      <c r="AAQ1086" s="65"/>
    </row>
    <row r="1087" spans="714:719" ht="11.25" customHeight="1">
      <c r="AAL1087" s="65"/>
      <c r="AAM1087" s="65"/>
      <c r="AAN1087" s="65"/>
      <c r="AAO1087" s="65"/>
      <c r="AAP1087" s="65"/>
      <c r="AAQ1087" s="50" t="s">
        <v>120</v>
      </c>
    </row>
    <row r="1088" spans="714:719" ht="11.25" customHeight="1">
      <c r="AAL1088" s="65"/>
      <c r="AAM1088" s="65"/>
      <c r="AAN1088" s="65"/>
      <c r="AAO1088" s="65"/>
      <c r="AAP1088" s="65"/>
      <c r="AAQ1088" s="38" t="s">
        <v>222</v>
      </c>
    </row>
    <row r="1089" spans="719:723" ht="11.25" customHeight="1">
      <c r="AAQ1089" s="38" t="s">
        <v>122</v>
      </c>
      <c r="AAR1089" s="65"/>
      <c r="AAS1089" s="65"/>
      <c r="AAT1089" s="65"/>
      <c r="AAU1089" s="65"/>
    </row>
    <row r="1090" spans="719:723" ht="11.25" customHeight="1">
      <c r="AAQ1090" s="38" t="s">
        <v>123</v>
      </c>
      <c r="AAR1090" s="65"/>
      <c r="AAS1090" s="65"/>
      <c r="AAT1090" s="65"/>
      <c r="AAU1090" s="65"/>
    </row>
    <row r="1091" spans="719:723" ht="11.25" customHeight="1">
      <c r="AAQ1091" s="38" t="s">
        <v>125</v>
      </c>
      <c r="AAR1091" s="65"/>
      <c r="AAS1091" s="65"/>
      <c r="AAT1091" s="65"/>
      <c r="AAU1091" s="65"/>
    </row>
    <row r="1092" spans="719:723" ht="11.25" customHeight="1">
      <c r="AAQ1092" s="38" t="s">
        <v>127</v>
      </c>
      <c r="AAR1092" s="65"/>
      <c r="AAS1092" s="65"/>
      <c r="AAT1092" s="65"/>
      <c r="AAU1092" s="65"/>
    </row>
    <row r="1093" spans="719:723" ht="11.25" customHeight="1">
      <c r="AAQ1093" s="38" t="s">
        <v>221</v>
      </c>
      <c r="AAR1093" s="65"/>
      <c r="AAS1093" s="65"/>
      <c r="AAT1093" s="65"/>
      <c r="AAU1093" s="65"/>
    </row>
    <row r="1094" spans="719:723" ht="11.25" customHeight="1">
      <c r="AAQ1094" s="38" t="s">
        <v>396</v>
      </c>
      <c r="AAR1094" s="65"/>
      <c r="AAS1094" s="65"/>
      <c r="AAT1094" s="65"/>
      <c r="AAU1094" s="65"/>
    </row>
    <row r="1095" spans="719:723" ht="11.25" customHeight="1">
      <c r="AAQ1095" s="38" t="s">
        <v>397</v>
      </c>
      <c r="AAR1095" s="65"/>
      <c r="AAS1095" s="65"/>
      <c r="AAT1095" s="65"/>
      <c r="AAU1095" s="65"/>
    </row>
    <row r="1096" spans="719:723" ht="11.25" customHeight="1">
      <c r="AAQ1096" s="38" t="s">
        <v>398</v>
      </c>
      <c r="AAR1096" s="65"/>
      <c r="AAS1096" s="65"/>
      <c r="AAT1096" s="65"/>
      <c r="AAU1096" s="65"/>
    </row>
    <row r="1097" spans="719:723" ht="11.25" customHeight="1">
      <c r="AAQ1097" s="38" t="s">
        <v>399</v>
      </c>
      <c r="AAR1097" s="65"/>
      <c r="AAS1097" s="65"/>
      <c r="AAT1097" s="65"/>
      <c r="AAU1097" s="65"/>
    </row>
    <row r="1098" spans="719:723" ht="11.25" customHeight="1">
      <c r="AAQ1098" s="38" t="s">
        <v>128</v>
      </c>
      <c r="AAR1098" s="65"/>
      <c r="AAS1098" s="65" t="s">
        <v>400</v>
      </c>
      <c r="AAT1098" s="65"/>
      <c r="AAU1098" s="65"/>
    </row>
    <row r="1099" spans="719:723" ht="11.25" customHeight="1">
      <c r="AAQ1099" s="65"/>
      <c r="AAR1099" s="65"/>
      <c r="AAS1099" s="38" t="s">
        <v>172</v>
      </c>
      <c r="AAT1099" s="65"/>
      <c r="AAU1099" s="65"/>
    </row>
    <row r="1100" spans="719:723" ht="11.25" customHeight="1">
      <c r="AAQ1100" s="65"/>
      <c r="AAR1100" s="65"/>
      <c r="AAS1100" s="38" t="s">
        <v>173</v>
      </c>
      <c r="AAT1100" s="65"/>
      <c r="AAU1100" s="65"/>
    </row>
    <row r="1101" spans="719:723" ht="11.25" customHeight="1">
      <c r="AAQ1101" s="65"/>
      <c r="AAR1101" s="65"/>
      <c r="AAS1101" s="38" t="s">
        <v>174</v>
      </c>
      <c r="AAT1101" s="65"/>
      <c r="AAU1101" s="65"/>
    </row>
    <row r="1102" spans="719:723" ht="11.25" customHeight="1">
      <c r="AAQ1102" s="65"/>
      <c r="AAR1102" s="65"/>
      <c r="AAS1102" s="38" t="s">
        <v>175</v>
      </c>
      <c r="AAT1102" s="65"/>
      <c r="AAU1102" s="65"/>
    </row>
    <row r="1103" spans="719:723" ht="11.25" customHeight="1">
      <c r="AAQ1103" s="65"/>
      <c r="AAR1103" s="65"/>
      <c r="AAS1103" s="65"/>
      <c r="AAT1103" s="65"/>
      <c r="AAU1103" s="65"/>
    </row>
    <row r="1104" spans="719:723" ht="11.25" customHeight="1">
      <c r="AAQ1104" s="65"/>
      <c r="AAR1104" s="65"/>
      <c r="AAS1104" s="65"/>
      <c r="AAT1104" s="65"/>
      <c r="AAU1104" s="65" t="s">
        <v>365</v>
      </c>
    </row>
    <row r="1105" spans="723:726" ht="11.25" customHeight="1">
      <c r="AAU1105" s="177" t="s">
        <v>401</v>
      </c>
      <c r="AAV1105" s="65"/>
      <c r="AAW1105" s="1"/>
      <c r="AAX1105" s="1"/>
    </row>
    <row r="1106" spans="723:726" ht="11.25" customHeight="1">
      <c r="AAU1106" s="42" t="s">
        <v>402</v>
      </c>
      <c r="AAV1106" s="65"/>
      <c r="AAW1106" s="1"/>
      <c r="AAX1106" s="1"/>
    </row>
    <row r="1107" spans="723:726" ht="11.25" customHeight="1">
      <c r="AAU1107" s="42" t="s">
        <v>403</v>
      </c>
      <c r="AAV1107" s="65"/>
      <c r="AAW1107" s="1"/>
      <c r="AAX1107" s="1"/>
    </row>
    <row r="1108" spans="723:726" ht="11.25" customHeight="1">
      <c r="AAU1108" s="42" t="s">
        <v>404</v>
      </c>
      <c r="AAV1108" s="65"/>
      <c r="AAW1108" s="1"/>
      <c r="AAX1108" s="1"/>
    </row>
    <row r="1109" spans="723:726" ht="11.25" customHeight="1">
      <c r="AAU1109" s="42" t="s">
        <v>405</v>
      </c>
      <c r="AAV1109" s="65"/>
      <c r="AAW1109" s="1"/>
      <c r="AAX1109" s="1"/>
    </row>
    <row r="1110" spans="723:726" ht="11.25" customHeight="1">
      <c r="AAU1110" s="177" t="s">
        <v>406</v>
      </c>
      <c r="AAV1110" s="65"/>
      <c r="AAW1110" s="1"/>
      <c r="AAX1110" s="1"/>
    </row>
    <row r="1111" spans="723:726" ht="11.25" customHeight="1">
      <c r="AAU1111" s="42" t="s">
        <v>407</v>
      </c>
      <c r="AAV1111" s="65"/>
      <c r="AAW1111" s="1"/>
      <c r="AAX1111" s="1"/>
    </row>
    <row r="1112" spans="723:726" ht="11.25" customHeight="1">
      <c r="AAU1112" s="177" t="s">
        <v>128</v>
      </c>
      <c r="AAV1112" s="65"/>
      <c r="AAW1112" s="1"/>
      <c r="AAX1112" s="1"/>
    </row>
    <row r="1113" spans="723:726" ht="11.25" customHeight="1">
      <c r="AAU1113" s="42" t="s">
        <v>113</v>
      </c>
      <c r="AAV1113" s="1"/>
      <c r="AAW1113" s="1"/>
      <c r="AAX1113" s="1"/>
    </row>
    <row r="1114" spans="723:726" ht="11.25" customHeight="1">
      <c r="AAU1114" s="42"/>
      <c r="AAV1114" s="1"/>
      <c r="AAW1114" s="1"/>
      <c r="AAX1114" s="1"/>
    </row>
    <row r="1115" spans="723:726" ht="11.25" customHeight="1">
      <c r="AAU1115" s="1"/>
      <c r="AAV1115" s="1"/>
      <c r="AAW1115" s="38" t="s">
        <v>170</v>
      </c>
      <c r="AAX1115" s="38"/>
    </row>
    <row r="1116" spans="723:726" ht="11.25" customHeight="1">
      <c r="AAU1116" s="1"/>
      <c r="AAV1116" s="1"/>
      <c r="AAW1116" s="38" t="s">
        <v>171</v>
      </c>
      <c r="AAX1116" s="38"/>
    </row>
    <row r="1117" spans="723:726" ht="11.25" customHeight="1">
      <c r="AAU1117" s="1"/>
      <c r="AAV1117" s="1"/>
      <c r="AAW1117" s="38"/>
      <c r="AAX1117" s="38"/>
    </row>
    <row r="1118" spans="723:726" ht="11.25" customHeight="1">
      <c r="AAU1118" s="1"/>
      <c r="AAV1118" s="1"/>
      <c r="AAW1118" s="38"/>
      <c r="AAX1118" s="38" t="s">
        <v>129</v>
      </c>
    </row>
    <row r="1119" spans="723:726" ht="11.25" customHeight="1">
      <c r="AAU1119" s="1"/>
      <c r="AAV1119" s="1"/>
      <c r="AAW1119" s="38"/>
      <c r="AAX1119" s="38" t="s">
        <v>130</v>
      </c>
    </row>
    <row r="1120" spans="723:726" ht="11.25" customHeight="1">
      <c r="AAU1120" s="1"/>
      <c r="AAV1120" s="1"/>
      <c r="AAW1120" s="38"/>
      <c r="AAX1120" s="38" t="s">
        <v>154</v>
      </c>
    </row>
    <row r="1121" spans="726:731" ht="11.25" customHeight="1">
      <c r="AAX1121" s="38"/>
      <c r="AAY1121" s="38"/>
      <c r="AAZ1121" s="38"/>
      <c r="ABA1121" s="38"/>
      <c r="ABB1121" s="38"/>
      <c r="ABC1121" s="38"/>
    </row>
    <row r="1122" spans="726:731" ht="11.25" customHeight="1">
      <c r="AAX1122" s="38"/>
      <c r="AAY1122" s="38"/>
      <c r="AAZ1122" s="38"/>
      <c r="ABA1122" s="38"/>
      <c r="ABB1122" s="38"/>
      <c r="ABC1122" s="38"/>
    </row>
    <row r="1123" spans="726:731" ht="11.25" customHeight="1">
      <c r="AAX1123" s="38"/>
      <c r="AAY1123" s="38"/>
      <c r="AAZ1123" s="38"/>
      <c r="ABA1123" s="38"/>
      <c r="ABB1123" s="38"/>
      <c r="ABC1123" s="38"/>
    </row>
    <row r="1124" spans="726:731" ht="11.25" customHeight="1">
      <c r="AAX1124" s="38"/>
      <c r="AAY1124" s="38"/>
      <c r="AAZ1124" s="38"/>
      <c r="ABA1124" s="38"/>
      <c r="ABB1124" s="38"/>
      <c r="ABC1124" s="38"/>
    </row>
    <row r="1125" spans="726:731" ht="11.25" customHeight="1">
      <c r="AAX1125" s="38"/>
      <c r="AAY1125" s="38"/>
      <c r="AAZ1125" s="38" t="s">
        <v>164</v>
      </c>
      <c r="ABA1125" s="38"/>
      <c r="ABB1125" s="38"/>
      <c r="ABC1125" s="38"/>
    </row>
    <row r="1126" spans="726:731" ht="11.25" customHeight="1">
      <c r="AAX1126" s="38"/>
      <c r="AAY1126" s="38"/>
      <c r="AAZ1126" s="38" t="s">
        <v>165</v>
      </c>
      <c r="ABA1126" s="38"/>
      <c r="ABB1126" s="38"/>
      <c r="ABC1126" s="38"/>
    </row>
    <row r="1127" spans="726:731" ht="11.25" customHeight="1">
      <c r="AAX1127" s="38"/>
      <c r="AAY1127" s="38"/>
      <c r="AAZ1127" s="38" t="s">
        <v>166</v>
      </c>
      <c r="ABA1127" s="38"/>
      <c r="ABB1127" s="38"/>
      <c r="ABC1127" s="38"/>
    </row>
    <row r="1128" spans="726:731" ht="11.25" customHeight="1">
      <c r="AAX1128" s="38"/>
      <c r="AAY1128" s="38"/>
      <c r="AAZ1128" s="38"/>
      <c r="ABA1128" s="38"/>
      <c r="ABB1128" s="38"/>
      <c r="ABC1128" s="38"/>
    </row>
    <row r="1129" spans="726:731" ht="11.25" customHeight="1">
      <c r="AAX1129" s="38"/>
      <c r="AAY1129" s="38"/>
      <c r="AAZ1129" s="38"/>
      <c r="ABA1129" s="38"/>
      <c r="ABB1129" s="38"/>
      <c r="ABC1129" s="38"/>
    </row>
    <row r="1130" spans="726:731" ht="11.25" customHeight="1">
      <c r="AAX1130" s="38"/>
      <c r="AAY1130" s="38"/>
      <c r="AAZ1130" s="38"/>
      <c r="ABA1130" s="38" t="s">
        <v>408</v>
      </c>
      <c r="ABB1130" s="38"/>
      <c r="ABC1130" s="38"/>
    </row>
    <row r="1131" spans="726:731" ht="11.25" customHeight="1">
      <c r="AAX1131" s="38"/>
      <c r="AAY1131" s="38"/>
      <c r="AAZ1131" s="38"/>
      <c r="ABA1131" s="38" t="s">
        <v>168</v>
      </c>
      <c r="ABB1131" s="38"/>
      <c r="ABC1131" s="38"/>
    </row>
    <row r="1132" spans="726:731" ht="11.25" customHeight="1">
      <c r="AAX1132" s="38"/>
      <c r="AAY1132" s="38"/>
      <c r="AAZ1132" s="38"/>
      <c r="ABA1132" s="38" t="s">
        <v>169</v>
      </c>
      <c r="ABB1132" s="38"/>
      <c r="ABC1132" s="38"/>
    </row>
    <row r="1133" spans="726:731" ht="11.25" customHeight="1">
      <c r="AAX1133" s="38"/>
      <c r="AAY1133" s="38"/>
      <c r="AAZ1133" s="38"/>
      <c r="ABA1133" s="38"/>
      <c r="ABB1133" s="38"/>
      <c r="ABC1133" s="38"/>
    </row>
    <row r="1134" spans="726:731" ht="11.25" customHeight="1">
      <c r="AAX1134" s="38"/>
      <c r="AAY1134" s="38"/>
      <c r="AAZ1134" s="38"/>
      <c r="ABA1134" s="38"/>
      <c r="ABB1134" s="38"/>
      <c r="ABC1134" s="38"/>
    </row>
    <row r="1135" spans="726:731" ht="11.25" customHeight="1">
      <c r="AAX1135" s="38"/>
      <c r="AAY1135" s="38"/>
      <c r="AAZ1135" s="38"/>
      <c r="ABA1135" s="38"/>
      <c r="ABB1135" s="38"/>
      <c r="ABC1135" s="38" t="s">
        <v>409</v>
      </c>
    </row>
    <row r="1136" spans="726:731" ht="11.25" customHeight="1">
      <c r="AAX1136" s="38"/>
      <c r="AAY1136" s="38"/>
      <c r="AAZ1136" s="38"/>
      <c r="ABA1136" s="38"/>
      <c r="ABB1136" s="38"/>
      <c r="ABC1136" s="38" t="s">
        <v>410</v>
      </c>
    </row>
    <row r="1137" spans="731:746" ht="11.25" customHeight="1">
      <c r="ABC1137" s="38" t="s">
        <v>411</v>
      </c>
      <c r="ABD1137" s="38"/>
      <c r="ABE1137" s="38"/>
      <c r="ABF1137" s="38"/>
      <c r="ABG1137" s="1"/>
      <c r="ABH1137" s="1"/>
      <c r="ABI1137" s="1"/>
      <c r="ABJ1137" s="1"/>
      <c r="ABK1137" s="1"/>
      <c r="ABL1137" s="1"/>
      <c r="ABM1137" s="1"/>
      <c r="ABN1137" s="1"/>
      <c r="ABO1137" s="1"/>
      <c r="ABP1137" s="1"/>
      <c r="ABQ1137" s="1"/>
      <c r="ABR1137" s="1"/>
    </row>
    <row r="1138" spans="731:746" ht="11.25" customHeight="1">
      <c r="ABC1138" s="38"/>
      <c r="ABD1138" s="38"/>
      <c r="ABE1138" s="38"/>
      <c r="ABF1138" s="38"/>
      <c r="ABG1138" s="1"/>
      <c r="ABH1138" s="1"/>
      <c r="ABI1138" s="1"/>
      <c r="ABJ1138" s="1"/>
      <c r="ABK1138" s="1"/>
      <c r="ABL1138" s="1"/>
      <c r="ABM1138" s="1"/>
      <c r="ABN1138" s="1"/>
      <c r="ABO1138" s="1"/>
      <c r="ABP1138" s="1"/>
      <c r="ABQ1138" s="1"/>
      <c r="ABR1138" s="1"/>
    </row>
    <row r="1139" spans="731:746" ht="11.25" customHeight="1">
      <c r="ABC1139" s="38"/>
      <c r="ABD1139" s="38" t="s">
        <v>153</v>
      </c>
      <c r="ABE1139" s="38"/>
      <c r="ABF1139" s="38"/>
      <c r="ABG1139" s="1"/>
      <c r="ABH1139" s="1"/>
      <c r="ABI1139" s="1"/>
      <c r="ABJ1139" s="1"/>
      <c r="ABK1139" s="1"/>
      <c r="ABL1139" s="1"/>
      <c r="ABM1139" s="1"/>
      <c r="ABN1139" s="1"/>
      <c r="ABO1139" s="1"/>
      <c r="ABP1139" s="1"/>
      <c r="ABQ1139" s="1"/>
      <c r="ABR1139" s="1"/>
    </row>
    <row r="1140" spans="731:746" ht="11.25" customHeight="1">
      <c r="ABC1140" s="38"/>
      <c r="ABD1140" s="38" t="s">
        <v>151</v>
      </c>
      <c r="ABE1140" s="38"/>
      <c r="ABF1140" s="38"/>
      <c r="ABG1140" s="1"/>
      <c r="ABH1140" s="1"/>
      <c r="ABI1140" s="1"/>
      <c r="ABJ1140" s="1"/>
      <c r="ABK1140" s="1"/>
      <c r="ABL1140" s="1"/>
      <c r="ABM1140" s="1"/>
      <c r="ABN1140" s="1"/>
      <c r="ABO1140" s="1"/>
      <c r="ABP1140" s="1"/>
      <c r="ABQ1140" s="1"/>
      <c r="ABR1140" s="1"/>
    </row>
    <row r="1141" spans="731:746" ht="11.25" customHeight="1">
      <c r="ABC1141" s="38"/>
      <c r="ABD1141" s="38" t="s">
        <v>412</v>
      </c>
      <c r="ABE1141" s="38"/>
      <c r="ABF1141" s="38"/>
      <c r="ABG1141" s="1"/>
      <c r="ABH1141" s="1"/>
      <c r="ABI1141" s="1"/>
      <c r="ABJ1141" s="1"/>
      <c r="ABK1141" s="1"/>
      <c r="ABL1141" s="1"/>
      <c r="ABM1141" s="1"/>
      <c r="ABN1141" s="1"/>
      <c r="ABO1141" s="1"/>
      <c r="ABP1141" s="1"/>
      <c r="ABQ1141" s="1"/>
      <c r="ABR1141" s="1"/>
    </row>
    <row r="1142" spans="731:746" ht="11.25" customHeight="1">
      <c r="ABC1142" s="38"/>
      <c r="ABD1142" s="38"/>
      <c r="ABE1142" s="38"/>
      <c r="ABF1142" s="38"/>
      <c r="ABG1142" s="1"/>
      <c r="ABH1142" s="1"/>
      <c r="ABI1142" s="1"/>
      <c r="ABJ1142" s="1"/>
      <c r="ABK1142" s="1"/>
      <c r="ABL1142" s="1"/>
      <c r="ABM1142" s="1"/>
      <c r="ABN1142" s="1"/>
      <c r="ABO1142" s="1"/>
      <c r="ABP1142" s="1"/>
      <c r="ABQ1142" s="1"/>
      <c r="ABR1142" s="1"/>
    </row>
    <row r="1143" spans="731:746" ht="11.25" customHeight="1">
      <c r="ABC1143" s="38"/>
      <c r="ABD1143" s="38"/>
      <c r="ABE1143" s="38" t="s">
        <v>413</v>
      </c>
      <c r="ABF1143" s="38"/>
      <c r="ABG1143" s="1"/>
      <c r="ABH1143" s="1"/>
      <c r="ABI1143" s="1"/>
      <c r="ABJ1143" s="1"/>
      <c r="ABK1143" s="1"/>
      <c r="ABL1143" s="1"/>
      <c r="ABM1143" s="1"/>
      <c r="ABN1143" s="1"/>
      <c r="ABO1143" s="1"/>
      <c r="ABP1143" s="1"/>
      <c r="ABQ1143" s="1"/>
      <c r="ABR1143" s="1"/>
    </row>
    <row r="1144" spans="731:746" ht="11.25" customHeight="1">
      <c r="ABC1144" s="38"/>
      <c r="ABD1144" s="38"/>
      <c r="ABE1144" s="38" t="s">
        <v>414</v>
      </c>
      <c r="ABF1144" s="38"/>
      <c r="ABG1144" s="1"/>
      <c r="ABH1144" s="1"/>
      <c r="ABI1144" s="1"/>
      <c r="ABJ1144" s="1"/>
      <c r="ABK1144" s="1"/>
      <c r="ABL1144" s="1"/>
      <c r="ABM1144" s="1"/>
      <c r="ABN1144" s="1"/>
      <c r="ABO1144" s="1"/>
      <c r="ABP1144" s="1"/>
      <c r="ABQ1144" s="1"/>
      <c r="ABR1144" s="1"/>
    </row>
    <row r="1145" spans="731:746" ht="11.25" customHeight="1">
      <c r="ABC1145" s="38"/>
      <c r="ABD1145" s="38"/>
      <c r="ABE1145" s="38" t="s">
        <v>415</v>
      </c>
      <c r="ABF1145" s="38"/>
      <c r="ABG1145" s="1"/>
      <c r="ABH1145" s="1"/>
      <c r="ABI1145" s="1"/>
      <c r="ABJ1145" s="1"/>
      <c r="ABK1145" s="1"/>
      <c r="ABL1145" s="1"/>
      <c r="ABM1145" s="1"/>
      <c r="ABN1145" s="1"/>
      <c r="ABO1145" s="1"/>
      <c r="ABP1145" s="1"/>
      <c r="ABQ1145" s="1"/>
      <c r="ABR1145" s="1"/>
    </row>
    <row r="1146" spans="731:746" ht="11.25" customHeight="1">
      <c r="ABC1146" s="38"/>
      <c r="ABD1146" s="38"/>
      <c r="ABE1146" s="38"/>
      <c r="ABF1146" s="38"/>
      <c r="ABG1146" s="1"/>
      <c r="ABH1146" s="1"/>
      <c r="ABI1146" s="1"/>
      <c r="ABJ1146" s="1"/>
      <c r="ABK1146" s="1"/>
      <c r="ABL1146" s="1"/>
      <c r="ABM1146" s="1"/>
      <c r="ABN1146" s="1"/>
      <c r="ABO1146" s="1"/>
      <c r="ABP1146" s="1"/>
      <c r="ABQ1146" s="1"/>
      <c r="ABR1146" s="1"/>
    </row>
    <row r="1147" spans="731:746" ht="11.25" customHeight="1">
      <c r="ABC1147" s="38"/>
      <c r="ABD1147" s="38"/>
      <c r="ABE1147" s="38"/>
      <c r="ABF1147" s="42" t="s">
        <v>188</v>
      </c>
      <c r="ABG1147" s="1"/>
      <c r="ABH1147" s="1"/>
      <c r="ABI1147" s="1"/>
      <c r="ABJ1147" s="1"/>
      <c r="ABK1147" s="1"/>
      <c r="ABL1147" s="1"/>
      <c r="ABM1147" s="1"/>
      <c r="ABN1147" s="1"/>
      <c r="ABO1147" s="1"/>
      <c r="ABP1147" s="1"/>
      <c r="ABQ1147" s="1"/>
      <c r="ABR1147" s="1"/>
    </row>
    <row r="1148" spans="731:746" ht="11.25" customHeight="1">
      <c r="ABC1148" s="38"/>
      <c r="ABD1148" s="38"/>
      <c r="ABE1148" s="38"/>
      <c r="ABF1148" s="42" t="s">
        <v>185</v>
      </c>
      <c r="ABG1148" s="1"/>
      <c r="ABH1148" s="1"/>
      <c r="ABI1148" s="1"/>
      <c r="ABJ1148" s="1"/>
      <c r="ABK1148" s="1"/>
      <c r="ABL1148" s="1"/>
      <c r="ABM1148" s="1"/>
      <c r="ABN1148" s="1"/>
      <c r="ABO1148" s="1"/>
      <c r="ABP1148" s="1"/>
      <c r="ABQ1148" s="1"/>
      <c r="ABR1148" s="1"/>
    </row>
    <row r="1149" spans="731:746" ht="11.25" customHeight="1">
      <c r="ABC1149" s="38"/>
      <c r="ABD1149" s="38"/>
      <c r="ABE1149" s="38"/>
      <c r="ABF1149" s="42"/>
      <c r="ABG1149" s="1"/>
      <c r="ABH1149" s="1"/>
      <c r="ABI1149" s="1"/>
      <c r="ABJ1149" s="1"/>
      <c r="ABK1149" s="1"/>
      <c r="ABL1149" s="1"/>
      <c r="ABM1149" s="1"/>
      <c r="ABN1149" s="1"/>
      <c r="ABO1149" s="1"/>
      <c r="ABP1149" s="1"/>
      <c r="ABQ1149" s="1"/>
      <c r="ABR1149" s="1"/>
    </row>
    <row r="1150" spans="731:746" ht="11.25" customHeight="1">
      <c r="ABC1150" s="1"/>
      <c r="ABD1150" s="1"/>
      <c r="ABE1150" s="1"/>
      <c r="ABF1150" s="1"/>
      <c r="ABG1150" s="1"/>
      <c r="ABH1150" s="1"/>
      <c r="ABI1150" s="1"/>
      <c r="ABJ1150" s="1"/>
      <c r="ABK1150" s="1"/>
      <c r="ABL1150" s="1"/>
      <c r="ABM1150" s="1"/>
      <c r="ABN1150" s="1"/>
      <c r="ABO1150" s="1"/>
      <c r="ABP1150" s="1"/>
      <c r="ABQ1150" s="1"/>
      <c r="ABR1150" s="1"/>
    </row>
    <row r="1151" spans="731:746" ht="11.25" customHeight="1">
      <c r="ABC1151" s="1"/>
      <c r="ABD1151" s="1"/>
      <c r="ABE1151" s="1"/>
      <c r="ABF1151" s="1"/>
      <c r="ABG1151" s="1"/>
      <c r="ABH1151" s="1"/>
      <c r="ABI1151" s="1"/>
      <c r="ABJ1151" s="1"/>
      <c r="ABK1151" s="1"/>
      <c r="ABL1151" s="1"/>
      <c r="ABM1151" s="1"/>
      <c r="ABN1151" s="1"/>
      <c r="ABO1151" s="1"/>
      <c r="ABP1151" s="1"/>
      <c r="ABQ1151" s="1"/>
      <c r="ABR1151" s="1"/>
    </row>
    <row r="1152" spans="731:746" ht="11.25" customHeight="1">
      <c r="ABC1152" s="1"/>
      <c r="ABD1152" s="1"/>
      <c r="ABE1152" s="1"/>
      <c r="ABF1152" s="1"/>
      <c r="ABG1152" s="1"/>
      <c r="ABH1152" s="38"/>
      <c r="ABI1152" s="38"/>
      <c r="ABJ1152" s="38"/>
      <c r="ABK1152" s="38"/>
      <c r="ABL1152" s="38"/>
      <c r="ABM1152" s="38"/>
      <c r="ABN1152" s="38"/>
      <c r="ABO1152" s="38"/>
      <c r="ABP1152" s="182" t="s">
        <v>84</v>
      </c>
      <c r="ABQ1152" s="183"/>
      <c r="ABR1152" s="184"/>
    </row>
    <row r="1153" spans="736:748" ht="11.25" customHeight="1">
      <c r="ABH1153" s="38"/>
      <c r="ABI1153" s="38"/>
      <c r="ABJ1153" s="38"/>
      <c r="ABK1153" s="38"/>
      <c r="ABL1153" s="38"/>
      <c r="ABM1153" s="38"/>
      <c r="ABN1153" s="31">
        <v>1</v>
      </c>
      <c r="ABO1153" s="31">
        <v>2</v>
      </c>
      <c r="ABP1153" s="31">
        <v>3</v>
      </c>
      <c r="ABQ1153" s="178">
        <v>4</v>
      </c>
      <c r="ABR1153" s="178">
        <v>5</v>
      </c>
      <c r="ABS1153" s="1"/>
      <c r="ABT1153" s="1"/>
    </row>
    <row r="1154" spans="736:748" ht="11.25" customHeight="1">
      <c r="ABH1154" s="38"/>
      <c r="ABI1154" s="38"/>
      <c r="ABJ1154" s="38"/>
      <c r="ABK1154" s="38"/>
      <c r="ABL1154" s="38"/>
      <c r="ABM1154" s="38"/>
      <c r="ABN1154" s="42" t="s">
        <v>85</v>
      </c>
      <c r="ABO1154" s="42" t="s">
        <v>86</v>
      </c>
      <c r="ABP1154" s="42" t="s">
        <v>87</v>
      </c>
      <c r="ABQ1154" s="42" t="s">
        <v>88</v>
      </c>
      <c r="ABR1154" s="42" t="s">
        <v>89</v>
      </c>
      <c r="ABS1154" s="1"/>
      <c r="ABT1154" s="1"/>
    </row>
    <row r="1155" spans="736:748" ht="11.25" customHeight="1">
      <c r="ABH1155" s="38"/>
      <c r="ABI1155" s="38"/>
      <c r="ABJ1155" s="38"/>
      <c r="ABK1155" s="38"/>
      <c r="ABL1155" s="38"/>
      <c r="ABM1155" s="38"/>
      <c r="ABN1155" s="43">
        <v>0.2</v>
      </c>
      <c r="ABO1155" s="43">
        <v>0.4</v>
      </c>
      <c r="ABP1155" s="43">
        <v>0.6</v>
      </c>
      <c r="ABQ1155" s="43">
        <v>0.8</v>
      </c>
      <c r="ABR1155" s="43">
        <v>1</v>
      </c>
      <c r="ABS1155" s="1"/>
      <c r="ABT1155" s="1"/>
    </row>
    <row r="1156" spans="736:748" ht="11.25" customHeight="1">
      <c r="ABH1156" s="38"/>
      <c r="ABI1156" s="38"/>
      <c r="ABJ1156" s="38"/>
      <c r="ABK1156" s="38"/>
      <c r="ABL1156" s="38"/>
      <c r="ABM1156" s="38"/>
      <c r="ABN1156" s="31"/>
      <c r="ABO1156" s="31"/>
      <c r="ABP1156" s="31"/>
      <c r="ABQ1156" s="178"/>
      <c r="ABR1156" s="178"/>
      <c r="ABS1156" s="1"/>
      <c r="ABT1156" s="1"/>
    </row>
    <row r="1157" spans="736:748" ht="11.25" customHeight="1">
      <c r="ABH1157" s="216" t="s">
        <v>57</v>
      </c>
      <c r="ABI1157" s="41">
        <v>5</v>
      </c>
      <c r="ABJ1157" s="42" t="s">
        <v>90</v>
      </c>
      <c r="ABK1157" s="43">
        <v>1</v>
      </c>
      <c r="ABL1157" s="38" t="s">
        <v>91</v>
      </c>
      <c r="ABM1157" s="44">
        <v>1</v>
      </c>
      <c r="ABN1157" s="31" t="s">
        <v>92</v>
      </c>
      <c r="ABO1157" s="31" t="s">
        <v>92</v>
      </c>
      <c r="ABP1157" s="31" t="s">
        <v>92</v>
      </c>
      <c r="ABQ1157" s="31" t="s">
        <v>92</v>
      </c>
      <c r="ABR1157" s="179" t="s">
        <v>93</v>
      </c>
      <c r="ABS1157" s="1"/>
      <c r="ABT1157" s="1"/>
    </row>
    <row r="1158" spans="736:748" ht="11.25" customHeight="1">
      <c r="ABH1158" s="217"/>
      <c r="ABI1158" s="41">
        <v>4</v>
      </c>
      <c r="ABJ1158" s="42" t="s">
        <v>94</v>
      </c>
      <c r="ABK1158" s="43">
        <v>0.8</v>
      </c>
      <c r="ABL1158" s="38" t="s">
        <v>95</v>
      </c>
      <c r="ABM1158" s="44">
        <v>0.8</v>
      </c>
      <c r="ABN1158" s="31" t="s">
        <v>96</v>
      </c>
      <c r="ABO1158" s="31" t="s">
        <v>96</v>
      </c>
      <c r="ABP1158" s="31" t="s">
        <v>92</v>
      </c>
      <c r="ABQ1158" s="31" t="s">
        <v>92</v>
      </c>
      <c r="ABR1158" s="179" t="s">
        <v>93</v>
      </c>
      <c r="ABS1158" s="1"/>
      <c r="ABT1158" s="1"/>
    </row>
    <row r="1159" spans="736:748" ht="11.25" customHeight="1">
      <c r="ABH1159" s="217"/>
      <c r="ABI1159" s="41">
        <v>3</v>
      </c>
      <c r="ABJ1159" s="42" t="s">
        <v>97</v>
      </c>
      <c r="ABK1159" s="43">
        <v>0.6</v>
      </c>
      <c r="ABL1159" s="38" t="s">
        <v>98</v>
      </c>
      <c r="ABM1159" s="44">
        <v>0.6</v>
      </c>
      <c r="ABN1159" s="31" t="s">
        <v>96</v>
      </c>
      <c r="ABO1159" s="31" t="s">
        <v>96</v>
      </c>
      <c r="ABP1159" s="31" t="s">
        <v>96</v>
      </c>
      <c r="ABQ1159" s="31" t="s">
        <v>92</v>
      </c>
      <c r="ABR1159" s="179" t="s">
        <v>93</v>
      </c>
      <c r="ABS1159" s="1"/>
      <c r="ABT1159" s="1"/>
    </row>
    <row r="1160" spans="736:748" ht="11.25" customHeight="1">
      <c r="ABH1160" s="217"/>
      <c r="ABI1160" s="41">
        <v>2</v>
      </c>
      <c r="ABJ1160" s="42" t="s">
        <v>99</v>
      </c>
      <c r="ABK1160" s="43">
        <v>0.4</v>
      </c>
      <c r="ABL1160" s="38" t="s">
        <v>100</v>
      </c>
      <c r="ABM1160" s="44">
        <v>0.4</v>
      </c>
      <c r="ABN1160" s="31" t="s">
        <v>101</v>
      </c>
      <c r="ABO1160" s="31" t="s">
        <v>96</v>
      </c>
      <c r="ABP1160" s="31" t="s">
        <v>96</v>
      </c>
      <c r="ABQ1160" s="31" t="s">
        <v>92</v>
      </c>
      <c r="ABR1160" s="179" t="s">
        <v>93</v>
      </c>
      <c r="ABS1160" s="1"/>
      <c r="ABT1160" s="1"/>
    </row>
    <row r="1161" spans="736:748" ht="11.25" customHeight="1">
      <c r="ABH1161" s="217"/>
      <c r="ABI1161" s="41">
        <v>1</v>
      </c>
      <c r="ABJ1161" s="42" t="s">
        <v>102</v>
      </c>
      <c r="ABK1161" s="43">
        <v>0.2</v>
      </c>
      <c r="ABL1161" s="38" t="s">
        <v>103</v>
      </c>
      <c r="ABM1161" s="44">
        <v>0.2</v>
      </c>
      <c r="ABN1161" s="31" t="s">
        <v>101</v>
      </c>
      <c r="ABO1161" s="31" t="s">
        <v>101</v>
      </c>
      <c r="ABP1161" s="31" t="s">
        <v>96</v>
      </c>
      <c r="ABQ1161" s="31" t="s">
        <v>92</v>
      </c>
      <c r="ABR1161" s="179" t="s">
        <v>93</v>
      </c>
      <c r="ABS1161" s="1"/>
      <c r="ABT1161" s="1"/>
    </row>
    <row r="1162" spans="736:748" ht="11.25" customHeight="1">
      <c r="ABH1162" s="1"/>
      <c r="ABI1162" s="1"/>
      <c r="ABJ1162" s="1"/>
      <c r="ABK1162" s="1"/>
      <c r="ABL1162" s="1"/>
      <c r="ABM1162" s="1"/>
      <c r="ABN1162" s="1"/>
      <c r="ABO1162" s="1"/>
      <c r="ABP1162" s="1"/>
      <c r="ABQ1162" s="1"/>
      <c r="ABR1162" s="1"/>
      <c r="ABS1162" s="1"/>
      <c r="ABT1162" s="1"/>
    </row>
    <row r="1163" spans="736:748" ht="11.25" customHeight="1">
      <c r="ABH1163" s="1"/>
      <c r="ABI1163" s="1"/>
      <c r="ABJ1163" s="1"/>
      <c r="ABK1163" s="1"/>
      <c r="ABL1163" s="1"/>
      <c r="ABM1163" s="1"/>
      <c r="ABN1163" s="1"/>
      <c r="ABO1163" s="1"/>
      <c r="ABP1163" s="1"/>
      <c r="ABQ1163" s="1"/>
      <c r="ABR1163" s="1"/>
      <c r="ABS1163" s="1"/>
      <c r="ABT1163" s="1"/>
    </row>
    <row r="1164" spans="736:748" ht="11.25" customHeight="1">
      <c r="ABH1164" s="1"/>
      <c r="ABI1164" s="1"/>
      <c r="ABJ1164" s="1"/>
      <c r="ABK1164" s="1"/>
      <c r="ABL1164" s="1"/>
      <c r="ABM1164" s="1"/>
      <c r="ABN1164" s="1"/>
      <c r="ABO1164" s="1"/>
      <c r="ABP1164" s="1"/>
      <c r="ABQ1164" s="1"/>
      <c r="ABR1164" s="1"/>
      <c r="ABS1164" s="1"/>
      <c r="ABT1164" s="1" t="s">
        <v>416</v>
      </c>
    </row>
    <row r="1165" spans="736:748" ht="11.25" customHeight="1">
      <c r="ABH1165" s="1"/>
      <c r="ABI1165" s="1"/>
      <c r="ABJ1165" s="1"/>
      <c r="ABK1165" s="1"/>
      <c r="ABL1165" s="1"/>
      <c r="ABM1165" s="1"/>
      <c r="ABN1165" s="1"/>
      <c r="ABO1165" s="1"/>
      <c r="ABP1165" s="1"/>
      <c r="ABQ1165" s="1"/>
      <c r="ABR1165" s="1"/>
      <c r="ABS1165" s="1"/>
      <c r="ABT1165" s="1" t="s">
        <v>239</v>
      </c>
    </row>
    <row r="1166" spans="736:748" ht="11.25" customHeight="1">
      <c r="ABH1166" s="1"/>
      <c r="ABI1166" s="1"/>
      <c r="ABJ1166" s="1"/>
      <c r="ABK1166" s="1"/>
      <c r="ABL1166" s="1"/>
      <c r="ABM1166" s="1"/>
      <c r="ABN1166" s="1"/>
      <c r="ABO1166" s="1"/>
      <c r="ABP1166" s="1"/>
      <c r="ABQ1166" s="1"/>
      <c r="ABR1166" s="1"/>
      <c r="ABS1166" s="1"/>
      <c r="ABT1166" s="1" t="s">
        <v>417</v>
      </c>
    </row>
    <row r="1167" spans="736:748" ht="11.25" customHeight="1">
      <c r="ABH1167" s="1"/>
      <c r="ABI1167" s="1"/>
      <c r="ABJ1167" s="1"/>
      <c r="ABK1167" s="1"/>
      <c r="ABL1167" s="1"/>
      <c r="ABM1167" s="1"/>
      <c r="ABN1167" s="1"/>
      <c r="ABO1167" s="1"/>
      <c r="ABP1167" s="1"/>
      <c r="ABQ1167" s="1"/>
      <c r="ABR1167" s="1"/>
      <c r="ABS1167" s="1"/>
      <c r="ABT1167" s="1" t="s">
        <v>233</v>
      </c>
    </row>
    <row r="1168" spans="736:748" ht="11.25" customHeight="1">
      <c r="ABH1168" s="1"/>
      <c r="ABI1168" s="1"/>
      <c r="ABJ1168" s="1"/>
      <c r="ABK1168" s="1"/>
      <c r="ABL1168" s="1"/>
      <c r="ABM1168" s="1"/>
      <c r="ABN1168" s="1"/>
      <c r="ABO1168" s="1"/>
      <c r="ABP1168" s="1"/>
      <c r="ABQ1168" s="1"/>
      <c r="ABR1168" s="1"/>
      <c r="ABS1168" s="1"/>
      <c r="ABT1168" s="1" t="s">
        <v>418</v>
      </c>
    </row>
    <row r="1169" spans="748:748" ht="11.25" customHeight="1">
      <c r="ABT1169" s="1" t="s">
        <v>113</v>
      </c>
    </row>
  </sheetData>
  <mergeCells count="903">
    <mergeCell ref="A45:AA45"/>
    <mergeCell ref="A47:AA47"/>
    <mergeCell ref="A49:AA50"/>
    <mergeCell ref="A51:AA51"/>
    <mergeCell ref="C36:AA36"/>
    <mergeCell ref="C37:AA37"/>
    <mergeCell ref="C38:AA38"/>
    <mergeCell ref="C39:AA39"/>
    <mergeCell ref="B41:D41"/>
    <mergeCell ref="G41:AA41"/>
    <mergeCell ref="B43:D43"/>
    <mergeCell ref="BX34:BZ34"/>
    <mergeCell ref="CA34:CC34"/>
    <mergeCell ref="AV35:AY35"/>
    <mergeCell ref="AZ35:BF35"/>
    <mergeCell ref="AZ37:BF37"/>
    <mergeCell ref="BG37:BK37"/>
    <mergeCell ref="BR35:BW35"/>
    <mergeCell ref="BX35:BZ35"/>
    <mergeCell ref="CA35:CC35"/>
    <mergeCell ref="BR37:BW37"/>
    <mergeCell ref="BX37:BZ37"/>
    <mergeCell ref="CA37:CC37"/>
    <mergeCell ref="BX36:BZ36"/>
    <mergeCell ref="CA36:CC36"/>
    <mergeCell ref="BG53:BH53"/>
    <mergeCell ref="AY56:AY57"/>
    <mergeCell ref="AZ56:AZ57"/>
    <mergeCell ref="BH56:BH57"/>
    <mergeCell ref="BS56:BS57"/>
    <mergeCell ref="BT56:BT57"/>
    <mergeCell ref="BU56:BU57"/>
    <mergeCell ref="BV56:BV57"/>
    <mergeCell ref="BT51:BU52"/>
    <mergeCell ref="BV51:BW52"/>
    <mergeCell ref="BC53:BD53"/>
    <mergeCell ref="BE53:BF53"/>
    <mergeCell ref="AY51:AZ52"/>
    <mergeCell ref="BA51:BB52"/>
    <mergeCell ref="BC51:BD52"/>
    <mergeCell ref="BE51:BF52"/>
    <mergeCell ref="BG51:BH52"/>
    <mergeCell ref="BR51:BS52"/>
    <mergeCell ref="BW56:BW57"/>
    <mergeCell ref="BP51:BQ52"/>
    <mergeCell ref="BM52:BN54"/>
    <mergeCell ref="BC56:BC57"/>
    <mergeCell ref="BD56:BD57"/>
    <mergeCell ref="BE56:BE57"/>
    <mergeCell ref="BF56:BF57"/>
    <mergeCell ref="BG56:BG57"/>
    <mergeCell ref="BL56:BL57"/>
    <mergeCell ref="BR56:BR57"/>
    <mergeCell ref="BM56:BM57"/>
    <mergeCell ref="BN56:BN57"/>
    <mergeCell ref="BV59:BV60"/>
    <mergeCell ref="BW59:BW60"/>
    <mergeCell ref="BX59:BX60"/>
    <mergeCell ref="BP56:BP57"/>
    <mergeCell ref="BY59:BY60"/>
    <mergeCell ref="AS59:AS60"/>
    <mergeCell ref="AT59:AT60"/>
    <mergeCell ref="BC59:BC60"/>
    <mergeCell ref="BD59:BD60"/>
    <mergeCell ref="BE59:BE60"/>
    <mergeCell ref="BF59:BF60"/>
    <mergeCell ref="BG59:BG60"/>
    <mergeCell ref="AU59:AV60"/>
    <mergeCell ref="AW59:AW60"/>
    <mergeCell ref="AY59:AY60"/>
    <mergeCell ref="AZ59:AZ60"/>
    <mergeCell ref="BA59:BA60"/>
    <mergeCell ref="BB59:BB60"/>
    <mergeCell ref="BR59:BR60"/>
    <mergeCell ref="BK56:BK66"/>
    <mergeCell ref="BL65:BL66"/>
    <mergeCell ref="BX56:BX57"/>
    <mergeCell ref="BY56:BY57"/>
    <mergeCell ref="BA56:BA57"/>
    <mergeCell ref="BB56:BB57"/>
    <mergeCell ref="BF61:BF62"/>
    <mergeCell ref="BG61:BG62"/>
    <mergeCell ref="BH61:BH62"/>
    <mergeCell ref="AS63:AS64"/>
    <mergeCell ref="AT63:AT64"/>
    <mergeCell ref="BH59:BH60"/>
    <mergeCell ref="BS59:BS60"/>
    <mergeCell ref="BT59:BT60"/>
    <mergeCell ref="BU59:BU60"/>
    <mergeCell ref="AS61:AS62"/>
    <mergeCell ref="AT61:AT62"/>
    <mergeCell ref="AY61:AY62"/>
    <mergeCell ref="AZ61:AZ62"/>
    <mergeCell ref="BA61:BA62"/>
    <mergeCell ref="BB61:BB62"/>
    <mergeCell ref="BC61:BC62"/>
    <mergeCell ref="BD61:BD62"/>
    <mergeCell ref="BE61:BE62"/>
    <mergeCell ref="BL59:BL60"/>
    <mergeCell ref="BM59:BM60"/>
    <mergeCell ref="BP59:BP60"/>
    <mergeCell ref="BM61:BM62"/>
    <mergeCell ref="BN61:BN62"/>
    <mergeCell ref="BW63:BW64"/>
    <mergeCell ref="BX63:BX64"/>
    <mergeCell ref="BY63:BY64"/>
    <mergeCell ref="BC63:BC64"/>
    <mergeCell ref="BD63:BD64"/>
    <mergeCell ref="BE63:BE64"/>
    <mergeCell ref="BF63:BF64"/>
    <mergeCell ref="BG63:BG64"/>
    <mergeCell ref="BH63:BH64"/>
    <mergeCell ref="BL63:BL64"/>
    <mergeCell ref="BM63:BM64"/>
    <mergeCell ref="BU65:BU66"/>
    <mergeCell ref="BL61:BL62"/>
    <mergeCell ref="BN63:BN64"/>
    <mergeCell ref="BP63:BP64"/>
    <mergeCell ref="BN59:BN60"/>
    <mergeCell ref="BQ59:BQ60"/>
    <mergeCell ref="BQ63:BQ64"/>
    <mergeCell ref="BQ56:BQ57"/>
    <mergeCell ref="BM65:BM66"/>
    <mergeCell ref="BN65:BN66"/>
    <mergeCell ref="BP65:BP66"/>
    <mergeCell ref="BQ65:BQ66"/>
    <mergeCell ref="BR65:BR66"/>
    <mergeCell ref="BS65:BS66"/>
    <mergeCell ref="BT65:BT66"/>
    <mergeCell ref="ABP1152:ABR1152"/>
    <mergeCell ref="ABH1157:ABH1161"/>
    <mergeCell ref="BP61:BP62"/>
    <mergeCell ref="BQ61:BQ62"/>
    <mergeCell ref="BR61:BR62"/>
    <mergeCell ref="BS61:BS62"/>
    <mergeCell ref="BT61:BT62"/>
    <mergeCell ref="BU61:BU62"/>
    <mergeCell ref="BV61:BV62"/>
    <mergeCell ref="BT69:BU69"/>
    <mergeCell ref="BV69:BW69"/>
    <mergeCell ref="BX69:BY69"/>
    <mergeCell ref="BR63:BR64"/>
    <mergeCell ref="BS63:BS64"/>
    <mergeCell ref="BT63:BT64"/>
    <mergeCell ref="BU63:BU64"/>
    <mergeCell ref="BV63:BV64"/>
    <mergeCell ref="BV65:BV66"/>
    <mergeCell ref="BW65:BW66"/>
    <mergeCell ref="BX65:BX66"/>
    <mergeCell ref="BY65:BY66"/>
    <mergeCell ref="BW61:BW62"/>
    <mergeCell ref="BX61:BX62"/>
    <mergeCell ref="BY61:BY62"/>
    <mergeCell ref="AU65:AV66"/>
    <mergeCell ref="AW65:AW66"/>
    <mergeCell ref="AY53:AZ53"/>
    <mergeCell ref="BA53:BB53"/>
    <mergeCell ref="AR56:AR66"/>
    <mergeCell ref="AS56:AS57"/>
    <mergeCell ref="AT56:AT57"/>
    <mergeCell ref="AU56:AV57"/>
    <mergeCell ref="AW56:AW57"/>
    <mergeCell ref="AU61:AV62"/>
    <mergeCell ref="AW61:AW62"/>
    <mergeCell ref="AU63:AV64"/>
    <mergeCell ref="AW63:AW64"/>
    <mergeCell ref="AY63:AY64"/>
    <mergeCell ref="AZ63:AZ64"/>
    <mergeCell ref="BA63:BA64"/>
    <mergeCell ref="BB63:BB64"/>
    <mergeCell ref="AS65:AS66"/>
    <mergeCell ref="AT65:AT66"/>
    <mergeCell ref="AY65:AY66"/>
    <mergeCell ref="AZ65:AZ66"/>
    <mergeCell ref="BA65:BA66"/>
    <mergeCell ref="BB65:BB66"/>
    <mergeCell ref="AT52:AW54"/>
    <mergeCell ref="BC65:BC66"/>
    <mergeCell ref="BD65:BD66"/>
    <mergeCell ref="BE65:BE66"/>
    <mergeCell ref="BF65:BF66"/>
    <mergeCell ref="BG65:BG66"/>
    <mergeCell ref="BH65:BH66"/>
    <mergeCell ref="U14:W14"/>
    <mergeCell ref="X14:AA14"/>
    <mergeCell ref="G12:T12"/>
    <mergeCell ref="U12:W12"/>
    <mergeCell ref="X12:AA12"/>
    <mergeCell ref="G13:T13"/>
    <mergeCell ref="U13:W13"/>
    <mergeCell ref="X13:AA13"/>
    <mergeCell ref="G14:T14"/>
    <mergeCell ref="U16:W16"/>
    <mergeCell ref="X16:AA16"/>
    <mergeCell ref="U15:W15"/>
    <mergeCell ref="X15:AA15"/>
    <mergeCell ref="U19:W19"/>
    <mergeCell ref="X19:AA19"/>
    <mergeCell ref="U17:W17"/>
    <mergeCell ref="X17:AA17"/>
    <mergeCell ref="U18:W18"/>
    <mergeCell ref="A7:B7"/>
    <mergeCell ref="B9:F9"/>
    <mergeCell ref="B10:F10"/>
    <mergeCell ref="B11:F11"/>
    <mergeCell ref="B12:F12"/>
    <mergeCell ref="B23:F23"/>
    <mergeCell ref="B24:F24"/>
    <mergeCell ref="A5:K5"/>
    <mergeCell ref="A6:B6"/>
    <mergeCell ref="B13:F13"/>
    <mergeCell ref="B14:F14"/>
    <mergeCell ref="B15:F15"/>
    <mergeCell ref="G15:T15"/>
    <mergeCell ref="G16:T16"/>
    <mergeCell ref="G17:T17"/>
    <mergeCell ref="G18:T18"/>
    <mergeCell ref="B25:F25"/>
    <mergeCell ref="B26:F26"/>
    <mergeCell ref="B27:F27"/>
    <mergeCell ref="B28:F28"/>
    <mergeCell ref="B29:F29"/>
    <mergeCell ref="B16:F16"/>
    <mergeCell ref="B17:F17"/>
    <mergeCell ref="B18:F18"/>
    <mergeCell ref="B19:F19"/>
    <mergeCell ref="B20:F20"/>
    <mergeCell ref="B21:F21"/>
    <mergeCell ref="B22:F22"/>
    <mergeCell ref="X6:AA6"/>
    <mergeCell ref="X7:AA7"/>
    <mergeCell ref="X9:AA9"/>
    <mergeCell ref="X10:AA10"/>
    <mergeCell ref="X11:AA11"/>
    <mergeCell ref="E6:W6"/>
    <mergeCell ref="E7:W7"/>
    <mergeCell ref="G9:T9"/>
    <mergeCell ref="U9:W9"/>
    <mergeCell ref="G10:T10"/>
    <mergeCell ref="U10:W10"/>
    <mergeCell ref="G11:T11"/>
    <mergeCell ref="U11:W11"/>
    <mergeCell ref="A1:G1"/>
    <mergeCell ref="H1:K4"/>
    <mergeCell ref="M1:U1"/>
    <mergeCell ref="W1:AA1"/>
    <mergeCell ref="A2:G2"/>
    <mergeCell ref="W2:AA2"/>
    <mergeCell ref="M4:U4"/>
    <mergeCell ref="F3:G3"/>
    <mergeCell ref="A4:B4"/>
    <mergeCell ref="C4:E4"/>
    <mergeCell ref="F4:G4"/>
    <mergeCell ref="M2:U2"/>
    <mergeCell ref="M3:U3"/>
    <mergeCell ref="W3:AA3"/>
    <mergeCell ref="W4:AA4"/>
    <mergeCell ref="A3:B3"/>
    <mergeCell ref="C3:E3"/>
    <mergeCell ref="X18:AA18"/>
    <mergeCell ref="G19:T19"/>
    <mergeCell ref="U22:W22"/>
    <mergeCell ref="X22:AA22"/>
    <mergeCell ref="G20:T20"/>
    <mergeCell ref="U20:W20"/>
    <mergeCell ref="X20:AA20"/>
    <mergeCell ref="G21:T21"/>
    <mergeCell ref="U21:W21"/>
    <mergeCell ref="X21:AA21"/>
    <mergeCell ref="G22:T22"/>
    <mergeCell ref="U25:W25"/>
    <mergeCell ref="X25:AA25"/>
    <mergeCell ref="G23:T23"/>
    <mergeCell ref="U23:W23"/>
    <mergeCell ref="X23:AA23"/>
    <mergeCell ref="G24:T24"/>
    <mergeCell ref="U24:W24"/>
    <mergeCell ref="X24:AA24"/>
    <mergeCell ref="G25:T25"/>
    <mergeCell ref="G29:T29"/>
    <mergeCell ref="U29:W29"/>
    <mergeCell ref="X29:AA29"/>
    <mergeCell ref="U28:W28"/>
    <mergeCell ref="X28:AA28"/>
    <mergeCell ref="AR31:BK31"/>
    <mergeCell ref="BN31:CC31"/>
    <mergeCell ref="G26:T26"/>
    <mergeCell ref="U26:W26"/>
    <mergeCell ref="X26:AA26"/>
    <mergeCell ref="G27:T27"/>
    <mergeCell ref="U27:W27"/>
    <mergeCell ref="X27:AA27"/>
    <mergeCell ref="G28:T28"/>
    <mergeCell ref="B31:AA31"/>
    <mergeCell ref="BX32:BZ32"/>
    <mergeCell ref="CA32:CC32"/>
    <mergeCell ref="AR32:AU32"/>
    <mergeCell ref="AR33:AT33"/>
    <mergeCell ref="AV33:AY33"/>
    <mergeCell ref="AZ33:BF33"/>
    <mergeCell ref="BN32:BQ32"/>
    <mergeCell ref="BN33:BP33"/>
    <mergeCell ref="BR33:BW33"/>
    <mergeCell ref="BX33:BZ33"/>
    <mergeCell ref="CA33:CC33"/>
    <mergeCell ref="C32:AA32"/>
    <mergeCell ref="AV32:AY32"/>
    <mergeCell ref="AZ32:BF32"/>
    <mergeCell ref="BG32:BK32"/>
    <mergeCell ref="C33:AA33"/>
    <mergeCell ref="BG33:BK33"/>
    <mergeCell ref="BR50:BS50"/>
    <mergeCell ref="BT50:BU50"/>
    <mergeCell ref="BV50:BW50"/>
    <mergeCell ref="BR32:BW32"/>
    <mergeCell ref="AR37:AT37"/>
    <mergeCell ref="AV37:AY37"/>
    <mergeCell ref="AR38:AU38"/>
    <mergeCell ref="AV38:AY38"/>
    <mergeCell ref="AQ40:AQ45"/>
    <mergeCell ref="AT47:BH48"/>
    <mergeCell ref="AY49:BH49"/>
    <mergeCell ref="AY50:AZ50"/>
    <mergeCell ref="BA50:BB50"/>
    <mergeCell ref="BC50:BD50"/>
    <mergeCell ref="BE50:BF50"/>
    <mergeCell ref="BG50:BH50"/>
    <mergeCell ref="C34:AA34"/>
    <mergeCell ref="AV34:AY34"/>
    <mergeCell ref="BX50:BY50"/>
    <mergeCell ref="BN34:BP34"/>
    <mergeCell ref="BN35:BP35"/>
    <mergeCell ref="BN36:BP36"/>
    <mergeCell ref="BN37:BP37"/>
    <mergeCell ref="BM47:BY48"/>
    <mergeCell ref="BP49:BY49"/>
    <mergeCell ref="BP50:BQ50"/>
    <mergeCell ref="A52:B52"/>
    <mergeCell ref="C52:F52"/>
    <mergeCell ref="Z52:AA52"/>
    <mergeCell ref="BX51:BY52"/>
    <mergeCell ref="AZ34:BF34"/>
    <mergeCell ref="BG34:BK34"/>
    <mergeCell ref="BR34:BW34"/>
    <mergeCell ref="C35:AA35"/>
    <mergeCell ref="BG35:BK35"/>
    <mergeCell ref="AR36:AT36"/>
    <mergeCell ref="AV36:AY36"/>
    <mergeCell ref="AZ36:BF36"/>
    <mergeCell ref="BG36:BK36"/>
    <mergeCell ref="BR36:BW36"/>
    <mergeCell ref="AR34:AT34"/>
    <mergeCell ref="AR35:AT35"/>
    <mergeCell ref="C53:F53"/>
    <mergeCell ref="AA53:AA57"/>
    <mergeCell ref="C54:F54"/>
    <mergeCell ref="C55:F55"/>
    <mergeCell ref="Z62:AA62"/>
    <mergeCell ref="AA63:AA67"/>
    <mergeCell ref="C56:F56"/>
    <mergeCell ref="C57:F57"/>
    <mergeCell ref="G59:N59"/>
    <mergeCell ref="O59:Q59"/>
    <mergeCell ref="R59:U59"/>
    <mergeCell ref="V59:X59"/>
    <mergeCell ref="A61:AA61"/>
    <mergeCell ref="A59:F59"/>
    <mergeCell ref="A62:B62"/>
    <mergeCell ref="C62:F62"/>
    <mergeCell ref="C63:F67"/>
    <mergeCell ref="BA70:BH71"/>
    <mergeCell ref="BR70:BY71"/>
    <mergeCell ref="R69:U69"/>
    <mergeCell ref="V69:X69"/>
    <mergeCell ref="BA69:BB69"/>
    <mergeCell ref="BC69:BD69"/>
    <mergeCell ref="BE69:BF69"/>
    <mergeCell ref="BG69:BH69"/>
    <mergeCell ref="BR69:BS69"/>
    <mergeCell ref="A69:F69"/>
    <mergeCell ref="G69:N69"/>
    <mergeCell ref="O69:Q69"/>
    <mergeCell ref="P76:Q76"/>
    <mergeCell ref="R76:S76"/>
    <mergeCell ref="T76:U76"/>
    <mergeCell ref="V76:X76"/>
    <mergeCell ref="G71:N71"/>
    <mergeCell ref="O71:T71"/>
    <mergeCell ref="U71:X71"/>
    <mergeCell ref="B73:AA74"/>
    <mergeCell ref="B75:AA75"/>
    <mergeCell ref="B76:D76"/>
    <mergeCell ref="F76:H76"/>
    <mergeCell ref="Y76:AA76"/>
    <mergeCell ref="I76:M76"/>
    <mergeCell ref="N76:O76"/>
    <mergeCell ref="R77:S77"/>
    <mergeCell ref="T77:U77"/>
    <mergeCell ref="W77:X77"/>
    <mergeCell ref="Z77:AA77"/>
    <mergeCell ref="I78:M78"/>
    <mergeCell ref="N78:O78"/>
    <mergeCell ref="R78:S78"/>
    <mergeCell ref="T78:U78"/>
    <mergeCell ref="W78:X78"/>
    <mergeCell ref="Z78:AA78"/>
    <mergeCell ref="R79:S79"/>
    <mergeCell ref="T79:U79"/>
    <mergeCell ref="W79:X79"/>
    <mergeCell ref="Z79:AA79"/>
    <mergeCell ref="F79:H79"/>
    <mergeCell ref="F80:H80"/>
    <mergeCell ref="I80:M80"/>
    <mergeCell ref="N80:O80"/>
    <mergeCell ref="R80:S80"/>
    <mergeCell ref="T80:U80"/>
    <mergeCell ref="W80:X80"/>
    <mergeCell ref="Z80:AA80"/>
    <mergeCell ref="P80:Q80"/>
    <mergeCell ref="B77:D77"/>
    <mergeCell ref="I77:M77"/>
    <mergeCell ref="N77:O77"/>
    <mergeCell ref="P77:Q77"/>
    <mergeCell ref="B78:D78"/>
    <mergeCell ref="P78:Q78"/>
    <mergeCell ref="F77:H77"/>
    <mergeCell ref="F78:H78"/>
    <mergeCell ref="B79:D79"/>
    <mergeCell ref="I79:M79"/>
    <mergeCell ref="N79:O79"/>
    <mergeCell ref="P79:Q79"/>
    <mergeCell ref="R94:S94"/>
    <mergeCell ref="T94:U94"/>
    <mergeCell ref="W94:X94"/>
    <mergeCell ref="Z94:AA94"/>
    <mergeCell ref="P83:Q83"/>
    <mergeCell ref="R83:S83"/>
    <mergeCell ref="T83:U83"/>
    <mergeCell ref="Z85:AA85"/>
    <mergeCell ref="P86:Q86"/>
    <mergeCell ref="R86:S86"/>
    <mergeCell ref="T86:U86"/>
    <mergeCell ref="W86:X86"/>
    <mergeCell ref="Z86:AA86"/>
    <mergeCell ref="T89:U89"/>
    <mergeCell ref="W89:X89"/>
    <mergeCell ref="Z89:AA89"/>
    <mergeCell ref="T81:U81"/>
    <mergeCell ref="W81:X81"/>
    <mergeCell ref="Z81:AA81"/>
    <mergeCell ref="P82:Q82"/>
    <mergeCell ref="R82:S82"/>
    <mergeCell ref="T82:U82"/>
    <mergeCell ref="W82:X82"/>
    <mergeCell ref="Z82:AA82"/>
    <mergeCell ref="W83:X83"/>
    <mergeCell ref="Z83:AA83"/>
    <mergeCell ref="I84:M84"/>
    <mergeCell ref="N84:O84"/>
    <mergeCell ref="P84:Q84"/>
    <mergeCell ref="R84:S84"/>
    <mergeCell ref="T84:U84"/>
    <mergeCell ref="W84:X84"/>
    <mergeCell ref="Z84:AA84"/>
    <mergeCell ref="I95:M95"/>
    <mergeCell ref="N95:O95"/>
    <mergeCell ref="P95:Q95"/>
    <mergeCell ref="R95:S95"/>
    <mergeCell ref="T95:U95"/>
    <mergeCell ref="W95:X95"/>
    <mergeCell ref="Z95:AA95"/>
    <mergeCell ref="I93:M93"/>
    <mergeCell ref="N93:O93"/>
    <mergeCell ref="P93:Q93"/>
    <mergeCell ref="R93:S93"/>
    <mergeCell ref="T93:U93"/>
    <mergeCell ref="W93:X93"/>
    <mergeCell ref="Z93:AA93"/>
    <mergeCell ref="I94:M94"/>
    <mergeCell ref="N94:O94"/>
    <mergeCell ref="P94:Q94"/>
    <mergeCell ref="I96:M96"/>
    <mergeCell ref="N96:O96"/>
    <mergeCell ref="P96:Q96"/>
    <mergeCell ref="R96:S96"/>
    <mergeCell ref="T96:U96"/>
    <mergeCell ref="W96:X96"/>
    <mergeCell ref="Z96:AA96"/>
    <mergeCell ref="I97:M97"/>
    <mergeCell ref="N97:O97"/>
    <mergeCell ref="P97:Q97"/>
    <mergeCell ref="R97:S97"/>
    <mergeCell ref="T97:U97"/>
    <mergeCell ref="W97:X97"/>
    <mergeCell ref="Z97:AA97"/>
    <mergeCell ref="I98:M98"/>
    <mergeCell ref="N98:O98"/>
    <mergeCell ref="P98:Q98"/>
    <mergeCell ref="R98:S98"/>
    <mergeCell ref="T98:U98"/>
    <mergeCell ref="W98:X98"/>
    <mergeCell ref="Z98:AA98"/>
    <mergeCell ref="I99:M99"/>
    <mergeCell ref="N99:O99"/>
    <mergeCell ref="P99:Q99"/>
    <mergeCell ref="R99:S99"/>
    <mergeCell ref="T99:U99"/>
    <mergeCell ref="W99:X99"/>
    <mergeCell ref="Z99:AA99"/>
    <mergeCell ref="I100:M100"/>
    <mergeCell ref="N100:O100"/>
    <mergeCell ref="P100:Q100"/>
    <mergeCell ref="R100:S100"/>
    <mergeCell ref="T100:U100"/>
    <mergeCell ref="W100:X100"/>
    <mergeCell ref="Z100:AA100"/>
    <mergeCell ref="I101:M101"/>
    <mergeCell ref="N101:O101"/>
    <mergeCell ref="P101:Q101"/>
    <mergeCell ref="W101:X101"/>
    <mergeCell ref="Z101:AA101"/>
    <mergeCell ref="B121:D121"/>
    <mergeCell ref="B122:D122"/>
    <mergeCell ref="E122:F122"/>
    <mergeCell ref="G122:J122"/>
    <mergeCell ref="B126:C127"/>
    <mergeCell ref="D126:F127"/>
    <mergeCell ref="H126:K126"/>
    <mergeCell ref="H127:K127"/>
    <mergeCell ref="B124:AA124"/>
    <mergeCell ref="B125:C125"/>
    <mergeCell ref="D125:G125"/>
    <mergeCell ref="H125:K125"/>
    <mergeCell ref="O125:AA125"/>
    <mergeCell ref="L125:N125"/>
    <mergeCell ref="L126:N127"/>
    <mergeCell ref="O126:AA127"/>
    <mergeCell ref="A132:A133"/>
    <mergeCell ref="B132:C133"/>
    <mergeCell ref="D132:F133"/>
    <mergeCell ref="A126:A127"/>
    <mergeCell ref="A128:A129"/>
    <mergeCell ref="B128:C129"/>
    <mergeCell ref="D128:F129"/>
    <mergeCell ref="A130:A131"/>
    <mergeCell ref="B130:C131"/>
    <mergeCell ref="D130:F131"/>
    <mergeCell ref="Z104:AA104"/>
    <mergeCell ref="Z102:AA102"/>
    <mergeCell ref="I103:M103"/>
    <mergeCell ref="N103:O103"/>
    <mergeCell ref="P103:Q103"/>
    <mergeCell ref="R103:S103"/>
    <mergeCell ref="T103:U103"/>
    <mergeCell ref="W103:X103"/>
    <mergeCell ref="K119:M119"/>
    <mergeCell ref="G118:J118"/>
    <mergeCell ref="G117:J117"/>
    <mergeCell ref="I106:M106"/>
    <mergeCell ref="G110:N110"/>
    <mergeCell ref="I104:M104"/>
    <mergeCell ref="N104:O104"/>
    <mergeCell ref="P104:Q104"/>
    <mergeCell ref="R104:S104"/>
    <mergeCell ref="T104:U104"/>
    <mergeCell ref="I105:M105"/>
    <mergeCell ref="N105:O105"/>
    <mergeCell ref="P105:Q105"/>
    <mergeCell ref="G119:J119"/>
    <mergeCell ref="Z103:AA103"/>
    <mergeCell ref="R105:S105"/>
    <mergeCell ref="T105:U105"/>
    <mergeCell ref="N116:P116"/>
    <mergeCell ref="Z105:AA105"/>
    <mergeCell ref="K120:M120"/>
    <mergeCell ref="N120:P120"/>
    <mergeCell ref="Q120:R120"/>
    <mergeCell ref="K121:M121"/>
    <mergeCell ref="N121:P121"/>
    <mergeCell ref="Q121:R121"/>
    <mergeCell ref="S120:AA120"/>
    <mergeCell ref="S121:AA121"/>
    <mergeCell ref="Q116:R116"/>
    <mergeCell ref="S116:AA116"/>
    <mergeCell ref="K117:M117"/>
    <mergeCell ref="N117:P117"/>
    <mergeCell ref="Z106:AA106"/>
    <mergeCell ref="G112:N112"/>
    <mergeCell ref="B114:AA114"/>
    <mergeCell ref="G115:J115"/>
    <mergeCell ref="K115:M115"/>
    <mergeCell ref="N115:P115"/>
    <mergeCell ref="Q115:R115"/>
    <mergeCell ref="S115:AA115"/>
    <mergeCell ref="B118:D118"/>
    <mergeCell ref="G147:I147"/>
    <mergeCell ref="G142:I142"/>
    <mergeCell ref="G143:I143"/>
    <mergeCell ref="X146:AA146"/>
    <mergeCell ref="X147:AA147"/>
    <mergeCell ref="J144:N144"/>
    <mergeCell ref="X144:AA144"/>
    <mergeCell ref="X145:AA145"/>
    <mergeCell ref="O144:T144"/>
    <mergeCell ref="U144:W144"/>
    <mergeCell ref="O145:T145"/>
    <mergeCell ref="U145:W145"/>
    <mergeCell ref="J145:N145"/>
    <mergeCell ref="J146:N146"/>
    <mergeCell ref="O146:T146"/>
    <mergeCell ref="U146:W146"/>
    <mergeCell ref="J147:N147"/>
    <mergeCell ref="O147:T147"/>
    <mergeCell ref="U147:W147"/>
    <mergeCell ref="J142:N142"/>
    <mergeCell ref="O142:T142"/>
    <mergeCell ref="U142:W142"/>
    <mergeCell ref="X142:AA142"/>
    <mergeCell ref="E118:F118"/>
    <mergeCell ref="B135:AA135"/>
    <mergeCell ref="B136:D136"/>
    <mergeCell ref="E136:AA136"/>
    <mergeCell ref="B138:N138"/>
    <mergeCell ref="O138:R138"/>
    <mergeCell ref="B140:N140"/>
    <mergeCell ref="O140:AA140"/>
    <mergeCell ref="H132:K132"/>
    <mergeCell ref="H133:K133"/>
    <mergeCell ref="K118:M118"/>
    <mergeCell ref="N118:P118"/>
    <mergeCell ref="Q118:R118"/>
    <mergeCell ref="S118:AA118"/>
    <mergeCell ref="L128:N129"/>
    <mergeCell ref="O128:AA129"/>
    <mergeCell ref="L130:N131"/>
    <mergeCell ref="E121:F121"/>
    <mergeCell ref="G121:J121"/>
    <mergeCell ref="B119:D119"/>
    <mergeCell ref="E119:F119"/>
    <mergeCell ref="B120:D120"/>
    <mergeCell ref="E120:F120"/>
    <mergeCell ref="G120:J120"/>
    <mergeCell ref="E117:F117"/>
    <mergeCell ref="B146:C146"/>
    <mergeCell ref="B147:C147"/>
    <mergeCell ref="B141:C141"/>
    <mergeCell ref="B142:C142"/>
    <mergeCell ref="N119:P119"/>
    <mergeCell ref="Q119:R119"/>
    <mergeCell ref="S119:AA119"/>
    <mergeCell ref="K122:M122"/>
    <mergeCell ref="N122:P122"/>
    <mergeCell ref="Q122:R122"/>
    <mergeCell ref="S122:AA122"/>
    <mergeCell ref="H128:K128"/>
    <mergeCell ref="H129:K129"/>
    <mergeCell ref="H130:K130"/>
    <mergeCell ref="H131:K131"/>
    <mergeCell ref="B144:C144"/>
    <mergeCell ref="G144:I144"/>
    <mergeCell ref="B145:C145"/>
    <mergeCell ref="G145:I145"/>
    <mergeCell ref="G146:I146"/>
    <mergeCell ref="O130:AA131"/>
    <mergeCell ref="L132:N133"/>
    <mergeCell ref="O132:AA133"/>
    <mergeCell ref="B143:C143"/>
    <mergeCell ref="J143:N143"/>
    <mergeCell ref="O143:T143"/>
    <mergeCell ref="J141:N141"/>
    <mergeCell ref="O141:T141"/>
    <mergeCell ref="U141:W141"/>
    <mergeCell ref="X141:AA141"/>
    <mergeCell ref="U143:W143"/>
    <mergeCell ref="X143:AA143"/>
    <mergeCell ref="G141:I141"/>
    <mergeCell ref="M176:V176"/>
    <mergeCell ref="W176:AA176"/>
    <mergeCell ref="M177:V177"/>
    <mergeCell ref="W177:AA177"/>
    <mergeCell ref="C175:E175"/>
    <mergeCell ref="C176:E176"/>
    <mergeCell ref="F176:H176"/>
    <mergeCell ref="J176:L176"/>
    <mergeCell ref="C177:E177"/>
    <mergeCell ref="F177:H177"/>
    <mergeCell ref="J177:L177"/>
    <mergeCell ref="F175:H175"/>
    <mergeCell ref="W175:AA175"/>
    <mergeCell ref="J175:L175"/>
    <mergeCell ref="M175:V175"/>
    <mergeCell ref="J148:N148"/>
    <mergeCell ref="O148:T148"/>
    <mergeCell ref="U148:W148"/>
    <mergeCell ref="X148:AA148"/>
    <mergeCell ref="B150:N150"/>
    <mergeCell ref="D151:N151"/>
    <mergeCell ref="D152:N152"/>
    <mergeCell ref="D153:N153"/>
    <mergeCell ref="D154:N154"/>
    <mergeCell ref="G148:I148"/>
    <mergeCell ref="B154:C154"/>
    <mergeCell ref="B148:C148"/>
    <mergeCell ref="B151:C151"/>
    <mergeCell ref="B152:C152"/>
    <mergeCell ref="B153:C153"/>
    <mergeCell ref="D155:N155"/>
    <mergeCell ref="D156:N156"/>
    <mergeCell ref="B158:AA158"/>
    <mergeCell ref="E159:N159"/>
    <mergeCell ref="O159:AA159"/>
    <mergeCell ref="O164:AA164"/>
    <mergeCell ref="O165:AA165"/>
    <mergeCell ref="O166:AA166"/>
    <mergeCell ref="B155:C155"/>
    <mergeCell ref="B156:C156"/>
    <mergeCell ref="E163:N163"/>
    <mergeCell ref="E164:N164"/>
    <mergeCell ref="E165:N165"/>
    <mergeCell ref="E166:N166"/>
    <mergeCell ref="C171:E171"/>
    <mergeCell ref="E160:N160"/>
    <mergeCell ref="O160:AA160"/>
    <mergeCell ref="E161:N161"/>
    <mergeCell ref="O161:AA161"/>
    <mergeCell ref="E162:N162"/>
    <mergeCell ref="O162:AA162"/>
    <mergeCell ref="O163:AA163"/>
    <mergeCell ref="J171:L171"/>
    <mergeCell ref="M171:V171"/>
    <mergeCell ref="C170:E170"/>
    <mergeCell ref="F170:H170"/>
    <mergeCell ref="C169:E169"/>
    <mergeCell ref="F169:H169"/>
    <mergeCell ref="J169:L169"/>
    <mergeCell ref="M169:V169"/>
    <mergeCell ref="W169:AA169"/>
    <mergeCell ref="J170:L170"/>
    <mergeCell ref="M170:V170"/>
    <mergeCell ref="W170:AA170"/>
    <mergeCell ref="F171:H171"/>
    <mergeCell ref="W171:AA171"/>
    <mergeCell ref="C168:E168"/>
    <mergeCell ref="F168:H168"/>
    <mergeCell ref="C174:E174"/>
    <mergeCell ref="F174:H174"/>
    <mergeCell ref="J174:L174"/>
    <mergeCell ref="M174:V174"/>
    <mergeCell ref="W174:AA174"/>
    <mergeCell ref="C172:E172"/>
    <mergeCell ref="F172:H172"/>
    <mergeCell ref="M172:V172"/>
    <mergeCell ref="W172:AA172"/>
    <mergeCell ref="C173:E173"/>
    <mergeCell ref="F173:H173"/>
    <mergeCell ref="J172:L172"/>
    <mergeCell ref="J173:L173"/>
    <mergeCell ref="M173:V173"/>
    <mergeCell ref="W173:AA173"/>
    <mergeCell ref="J168:L168"/>
    <mergeCell ref="M168:V168"/>
    <mergeCell ref="W168:AA168"/>
    <mergeCell ref="B80:D80"/>
    <mergeCell ref="B81:D81"/>
    <mergeCell ref="I81:M81"/>
    <mergeCell ref="N81:O81"/>
    <mergeCell ref="P81:Q81"/>
    <mergeCell ref="R81:S81"/>
    <mergeCell ref="B82:D82"/>
    <mergeCell ref="I82:M82"/>
    <mergeCell ref="N82:O82"/>
    <mergeCell ref="F81:H81"/>
    <mergeCell ref="F82:H82"/>
    <mergeCell ref="I85:M85"/>
    <mergeCell ref="N85:O85"/>
    <mergeCell ref="P85:Q85"/>
    <mergeCell ref="R85:S85"/>
    <mergeCell ref="T85:U85"/>
    <mergeCell ref="W85:X85"/>
    <mergeCell ref="I83:M83"/>
    <mergeCell ref="N83:O83"/>
    <mergeCell ref="I86:M86"/>
    <mergeCell ref="N86:O86"/>
    <mergeCell ref="I87:M87"/>
    <mergeCell ref="N87:O87"/>
    <mergeCell ref="P87:Q87"/>
    <mergeCell ref="R87:S87"/>
    <mergeCell ref="T87:U87"/>
    <mergeCell ref="W87:X87"/>
    <mergeCell ref="Z87:AA87"/>
    <mergeCell ref="N91:O91"/>
    <mergeCell ref="P91:Q91"/>
    <mergeCell ref="R91:S91"/>
    <mergeCell ref="T91:U91"/>
    <mergeCell ref="W91:X91"/>
    <mergeCell ref="Z91:AA91"/>
    <mergeCell ref="I88:M88"/>
    <mergeCell ref="N88:O88"/>
    <mergeCell ref="P88:Q88"/>
    <mergeCell ref="R88:S88"/>
    <mergeCell ref="T88:U88"/>
    <mergeCell ref="W88:X88"/>
    <mergeCell ref="Z88:AA88"/>
    <mergeCell ref="I89:M89"/>
    <mergeCell ref="N89:O89"/>
    <mergeCell ref="P89:Q89"/>
    <mergeCell ref="R89:S89"/>
    <mergeCell ref="I92:M92"/>
    <mergeCell ref="N92:O92"/>
    <mergeCell ref="P92:Q92"/>
    <mergeCell ref="R92:S92"/>
    <mergeCell ref="T92:U92"/>
    <mergeCell ref="W92:X92"/>
    <mergeCell ref="Z92:AA92"/>
    <mergeCell ref="I90:M90"/>
    <mergeCell ref="N90:O90"/>
    <mergeCell ref="P90:Q90"/>
    <mergeCell ref="R90:S90"/>
    <mergeCell ref="T90:U90"/>
    <mergeCell ref="W90:X90"/>
    <mergeCell ref="Z90:AA90"/>
    <mergeCell ref="I91:M91"/>
    <mergeCell ref="B83:D83"/>
    <mergeCell ref="F83:H83"/>
    <mergeCell ref="B84:D84"/>
    <mergeCell ref="F84:H84"/>
    <mergeCell ref="F85:H85"/>
    <mergeCell ref="B85:D85"/>
    <mergeCell ref="B86:D86"/>
    <mergeCell ref="B87:D87"/>
    <mergeCell ref="B88:D88"/>
    <mergeCell ref="F93:H93"/>
    <mergeCell ref="F94:H94"/>
    <mergeCell ref="F95:H95"/>
    <mergeCell ref="F96:H96"/>
    <mergeCell ref="F97:H97"/>
    <mergeCell ref="F98:H98"/>
    <mergeCell ref="F99:H99"/>
    <mergeCell ref="F92:H92"/>
    <mergeCell ref="B92:D92"/>
    <mergeCell ref="B93:D93"/>
    <mergeCell ref="B94:D94"/>
    <mergeCell ref="B95:D95"/>
    <mergeCell ref="B96:D96"/>
    <mergeCell ref="B97:D97"/>
    <mergeCell ref="B98:D98"/>
    <mergeCell ref="B89:D89"/>
    <mergeCell ref="B90:D90"/>
    <mergeCell ref="B91:D91"/>
    <mergeCell ref="F86:H86"/>
    <mergeCell ref="F87:H87"/>
    <mergeCell ref="F88:H88"/>
    <mergeCell ref="F89:H89"/>
    <mergeCell ref="F90:H90"/>
    <mergeCell ref="F91:H91"/>
    <mergeCell ref="B101:D101"/>
    <mergeCell ref="B102:D102"/>
    <mergeCell ref="B103:D103"/>
    <mergeCell ref="B104:D104"/>
    <mergeCell ref="B105:D105"/>
    <mergeCell ref="Q117:R117"/>
    <mergeCell ref="F100:H100"/>
    <mergeCell ref="B99:D99"/>
    <mergeCell ref="B100:D100"/>
    <mergeCell ref="J108:K108"/>
    <mergeCell ref="L108:Q108"/>
    <mergeCell ref="R101:S101"/>
    <mergeCell ref="B106:D106"/>
    <mergeCell ref="C108:E108"/>
    <mergeCell ref="G108:I108"/>
    <mergeCell ref="B112:F112"/>
    <mergeCell ref="B115:D115"/>
    <mergeCell ref="E115:F115"/>
    <mergeCell ref="E116:F116"/>
    <mergeCell ref="B116:D116"/>
    <mergeCell ref="B117:D117"/>
    <mergeCell ref="S117:AA117"/>
    <mergeCell ref="G116:J116"/>
    <mergeCell ref="K116:M116"/>
    <mergeCell ref="F101:H101"/>
    <mergeCell ref="F102:H102"/>
    <mergeCell ref="F103:H103"/>
    <mergeCell ref="F104:H104"/>
    <mergeCell ref="F105:H105"/>
    <mergeCell ref="F106:H106"/>
    <mergeCell ref="U110:X110"/>
    <mergeCell ref="N106:O106"/>
    <mergeCell ref="P106:Q106"/>
    <mergeCell ref="R106:S106"/>
    <mergeCell ref="T106:U106"/>
    <mergeCell ref="W106:X106"/>
    <mergeCell ref="S108:V108"/>
    <mergeCell ref="W108:X108"/>
    <mergeCell ref="T101:U101"/>
    <mergeCell ref="O110:T110"/>
    <mergeCell ref="I102:M102"/>
    <mergeCell ref="N102:O102"/>
    <mergeCell ref="P102:Q102"/>
    <mergeCell ref="R102:S102"/>
    <mergeCell ref="T102:U102"/>
    <mergeCell ref="W102:X102"/>
    <mergeCell ref="W104:X104"/>
    <mergeCell ref="W105:X105"/>
  </mergeCells>
  <conditionalFormatting sqref="O71:T71 O123:T123 O125 O134:T134 O137:T137 O139:T139 O140 O149:T149 O151:T157">
    <cfRule type="containsText" dxfId="51" priority="1" operator="containsText" text="EXTREMO">
      <formula>NOT(ISERROR(SEARCH(("EXTREMO"),(O71))))</formula>
    </cfRule>
    <cfRule type="containsText" dxfId="50" priority="2" operator="containsText" text="ALTO">
      <formula>NOT(ISERROR(SEARCH(("ALTO"),(O71))))</formula>
    </cfRule>
    <cfRule type="containsText" dxfId="49" priority="3" operator="containsText" text="MODERADO">
      <formula>NOT(ISERROR(SEARCH(("MODERADO"),(O71))))</formula>
    </cfRule>
    <cfRule type="containsText" dxfId="48" priority="4" operator="containsText" text="bajo">
      <formula>NOT(ISERROR(SEARCH(("bajo"),(O71))))</formula>
    </cfRule>
  </conditionalFormatting>
  <conditionalFormatting sqref="O110:T113">
    <cfRule type="containsText" dxfId="47" priority="5" operator="containsText" text="EXTREMO">
      <formula>NOT(ISERROR(SEARCH(("EXTREMO"),(O110))))</formula>
    </cfRule>
    <cfRule type="containsText" dxfId="46" priority="6" operator="containsText" text="ALTO">
      <formula>NOT(ISERROR(SEARCH(("ALTO"),(O110))))</formula>
    </cfRule>
    <cfRule type="containsText" dxfId="45" priority="7" operator="containsText" text="MODERADO">
      <formula>NOT(ISERROR(SEARCH(("MODERADO"),(O110))))</formula>
    </cfRule>
    <cfRule type="containsText" dxfId="44" priority="8" operator="containsText" text="bajo">
      <formula>NOT(ISERROR(SEARCH(("bajo"),(O110))))</formula>
    </cfRule>
  </conditionalFormatting>
  <dataValidations count="10">
    <dataValidation type="list" allowBlank="1" showErrorMessage="1" sqref="D7">
      <formula1>'R (8)'!tipo_riesg</formula1>
    </dataValidation>
    <dataValidation type="list" allowBlank="1" showErrorMessage="1" sqref="B33:B39">
      <formula1>'R (8)'!Consecuencia</formula1>
    </dataValidation>
    <dataValidation type="list" allowBlank="1" showErrorMessage="1" sqref="N77:N106">
      <formula1>'R (8)'!frecuencias</formula1>
    </dataValidation>
    <dataValidation type="list" allowBlank="1" showErrorMessage="1" sqref="R77:R106">
      <formula1>'R (8)'!Proposito</formula1>
    </dataValidation>
    <dataValidation type="list" allowBlank="1" showErrorMessage="1" sqref="T77:T106">
      <formula1>'R (8)'!Efectos</formula1>
    </dataValidation>
    <dataValidation type="list" allowBlank="1" showErrorMessage="1" sqref="P77:P106">
      <formula1>'R (8)'!Contr_implement</formula1>
    </dataValidation>
    <dataValidation type="list" allowBlank="1" showErrorMessage="1" sqref="G112">
      <formula1>'R (8)'!Politica_tto</formula1>
    </dataValidation>
    <dataValidation type="list" allowBlank="1" showErrorMessage="1" sqref="E41:E44 O138">
      <formula1>'R (8)'!SN</formula1>
    </dataValidation>
    <dataValidation type="list" allowBlank="1" showErrorMessage="1" sqref="U10:U29">
      <formula1>'R (8)'!Fact_causa</formula1>
    </dataValidation>
    <dataValidation type="list" allowBlank="1" showErrorMessage="1" sqref="D142:D148">
      <formula1>'R (8)'!CLASIFICACION</formula1>
    </dataValidation>
  </dataValidations>
  <printOptions horizontalCentered="1" verticalCentered="1"/>
  <pageMargins left="0.59055118110236227" right="0.59055118110236227" top="0.59055118110236227" bottom="0.59055118110236227" header="0" footer="0"/>
  <pageSetup scale="78" orientation="landscape"/>
  <headerFooter>
    <oddFooter>&amp;LFormato: FO-AC-07 Versión: 2&amp;CPágina &amp;P&amp;RVo.Bo:</oddFooter>
  </headerFooter>
  <drawing r:id="rId1"/>
  <legacyDrawing r:id="rId2"/>
  <oleObjects>
    <mc:AlternateContent xmlns:mc="http://schemas.openxmlformats.org/markup-compatibility/2006">
      <mc:Choice Requires="x14">
        <oleObject progId="MSPhotoEd.3" shapeId="5124" r:id="rId3">
          <objectPr defaultSize="0" autoPict="0" r:id="rId4">
            <anchor moveWithCells="1">
              <from>
                <xdr:col>0</xdr:col>
                <xdr:colOff>0</xdr:colOff>
                <xdr:row>0</xdr:row>
                <xdr:rowOff>0</xdr:rowOff>
              </from>
              <to>
                <xdr:col>1</xdr:col>
                <xdr:colOff>752475</xdr:colOff>
                <xdr:row>3</xdr:row>
                <xdr:rowOff>142875</xdr:rowOff>
              </to>
            </anchor>
          </objectPr>
        </oleObject>
      </mc:Choice>
      <mc:Fallback>
        <oleObject progId="MSPhotoEd.3" shapeId="5124" r:id="rId3"/>
      </mc:Fallback>
    </mc:AlternateContent>
  </oleObjec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48</vt:i4>
      </vt:variant>
    </vt:vector>
  </HeadingPairs>
  <TitlesOfParts>
    <vt:vector size="51" baseType="lpstr">
      <vt:lpstr>Matriz</vt:lpstr>
      <vt:lpstr>R (7)</vt:lpstr>
      <vt:lpstr>R (8)</vt:lpstr>
      <vt:lpstr>Calificacion</vt:lpstr>
      <vt:lpstr>Causa</vt:lpstr>
      <vt:lpstr>'R (7)'!CLASIFICACION</vt:lpstr>
      <vt:lpstr>'R (8)'!CLASIFICACION</vt:lpstr>
      <vt:lpstr>'R (7)'!Consecuencia</vt:lpstr>
      <vt:lpstr>'R (8)'!Consecuencia</vt:lpstr>
      <vt:lpstr>'R (7)'!Contr_implement</vt:lpstr>
      <vt:lpstr>'R (8)'!Contr_implement</vt:lpstr>
      <vt:lpstr>ControFrec</vt:lpstr>
      <vt:lpstr>ControlImpl</vt:lpstr>
      <vt:lpstr>ControlTipo</vt:lpstr>
      <vt:lpstr>Efecto</vt:lpstr>
      <vt:lpstr>'R (7)'!Efectos</vt:lpstr>
      <vt:lpstr>'R (8)'!Efectos</vt:lpstr>
      <vt:lpstr>'R (7)'!ejecucion</vt:lpstr>
      <vt:lpstr>'R (8)'!ejecucion</vt:lpstr>
      <vt:lpstr>'R (7)'!Evidencia</vt:lpstr>
      <vt:lpstr>'R (8)'!Evidencia</vt:lpstr>
      <vt:lpstr>'R (7)'!Fact_causa</vt:lpstr>
      <vt:lpstr>'R (8)'!Fact_causa</vt:lpstr>
      <vt:lpstr>Factor_causa</vt:lpstr>
      <vt:lpstr>'R (7)'!FACTOR_RIESGO</vt:lpstr>
      <vt:lpstr>'R (8)'!FACTOR_RIESGO</vt:lpstr>
      <vt:lpstr>Frec_control</vt:lpstr>
      <vt:lpstr>'R (7)'!frecuencias</vt:lpstr>
      <vt:lpstr>'R (8)'!frecuencias</vt:lpstr>
      <vt:lpstr>IMPACTO</vt:lpstr>
      <vt:lpstr>monitoreo</vt:lpstr>
      <vt:lpstr>Nivel</vt:lpstr>
      <vt:lpstr>opcion</vt:lpstr>
      <vt:lpstr>Oportunidad</vt:lpstr>
      <vt:lpstr>'R (7)'!Politica_tto</vt:lpstr>
      <vt:lpstr>'R (8)'!Politica_tto</vt:lpstr>
      <vt:lpstr>Matriz!Print_Area_0</vt:lpstr>
      <vt:lpstr>Matriz!Print_Area_0_0</vt:lpstr>
      <vt:lpstr>Matriz!Print_Area_0_0_0</vt:lpstr>
      <vt:lpstr>Matriz!Print_Titles_0</vt:lpstr>
      <vt:lpstr>Matriz!Print_Titles_0_0</vt:lpstr>
      <vt:lpstr>Matriz!Print_Titles_0_0_0</vt:lpstr>
      <vt:lpstr>PROBAB</vt:lpstr>
      <vt:lpstr>'R (7)'!Proposito</vt:lpstr>
      <vt:lpstr>'R (8)'!Proposito</vt:lpstr>
      <vt:lpstr>SINO</vt:lpstr>
      <vt:lpstr>'R (7)'!SN</vt:lpstr>
      <vt:lpstr>'R (8)'!SN</vt:lpstr>
      <vt:lpstr>Tipo</vt:lpstr>
      <vt:lpstr>'R (7)'!tipo_riesg</vt:lpstr>
      <vt:lpstr>'R (8)'!tipo_riesg</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pjquirog1</dc:creator>
  <cp:lastModifiedBy>John Alexander Quiroga Fuquene</cp:lastModifiedBy>
  <dcterms:created xsi:type="dcterms:W3CDTF">2010-10-19T13:59:17Z</dcterms:created>
  <dcterms:modified xsi:type="dcterms:W3CDTF">2025-04-21T20:07:01Z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Company">
    <vt:lpwstr>Dark</vt:lpwstr>
  </property>
  <property fmtid="{D5CDD505-2E9C-101B-9397-08002B2CF9AE}" pid="4" name="DocSecurity">
    <vt:i4>0</vt:i4>
  </property>
  <property fmtid="{D5CDD505-2E9C-101B-9397-08002B2CF9AE}" pid="5" name="HyperlinksChanged">
    <vt:bool>false</vt:bool>
  </property>
  <property fmtid="{D5CDD505-2E9C-101B-9397-08002B2CF9AE}" pid="6" name="LinksUpToDate">
    <vt:bool>false</vt:bool>
  </property>
  <property fmtid="{D5CDD505-2E9C-101B-9397-08002B2CF9AE}" pid="7" name="ScaleCrop">
    <vt:bool>false</vt:bool>
  </property>
  <property fmtid="{D5CDD505-2E9C-101B-9397-08002B2CF9AE}" pid="8" name="ShareDoc">
    <vt:bool>false</vt:bool>
  </property>
</Properties>
</file>