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pmfuente1\Downloads\"/>
    </mc:Choice>
  </mc:AlternateContent>
  <bookViews>
    <workbookView xWindow="0" yWindow="0" windowWidth="16170" windowHeight="11670"/>
  </bookViews>
  <sheets>
    <sheet name="PROPUESTA FORMATO PLAN PC" sheetId="1" r:id="rId1"/>
    <sheet name="Hoja2" sheetId="2" state="hidden" r:id="rId2"/>
  </sheets>
  <externalReferences>
    <externalReference r:id="rId3"/>
  </externalReferences>
  <definedNames>
    <definedName name="Acciones_Categoría_3">'[1]Ponderaciones y parámetros'!$K$6:$N$6</definedName>
    <definedName name="Simulador">[1]Listas!$B$2:$B$4</definedName>
  </definedNames>
  <calcPr calcId="162913"/>
  <extLst>
    <ext uri="GoogleSheetsCustomDataVersion2">
      <go:sheetsCustomData xmlns:go="http://customooxmlschemas.google.com/" r:id="rId7" roundtripDataChecksum="F+ohKHc1qMh6ve3uAJKdHUJOYUo3hn+0x2o8XTZjTLQ="/>
    </ext>
  </extLst>
</workbook>
</file>

<file path=xl/calcChain.xml><?xml version="1.0" encoding="utf-8"?>
<calcChain xmlns="http://schemas.openxmlformats.org/spreadsheetml/2006/main">
  <c r="AG17" i="1" l="1"/>
  <c r="AD17" i="1"/>
  <c r="AA17" i="1"/>
  <c r="X17" i="1"/>
  <c r="AJ17" i="1" s="1"/>
  <c r="AI16" i="1"/>
  <c r="AG16" i="1"/>
  <c r="AD16" i="1"/>
  <c r="AA16" i="1"/>
  <c r="X16" i="1"/>
  <c r="AI15" i="1"/>
  <c r="AG15" i="1"/>
  <c r="AD15" i="1"/>
  <c r="AA15" i="1"/>
  <c r="AJ15" i="1" s="1"/>
  <c r="AI14" i="1"/>
  <c r="AG14" i="1"/>
  <c r="AD14" i="1"/>
  <c r="AA14" i="1"/>
  <c r="X14" i="1"/>
  <c r="AI13" i="1"/>
  <c r="AG13" i="1"/>
  <c r="AD13" i="1"/>
  <c r="AA13" i="1"/>
  <c r="X13" i="1"/>
  <c r="AI12" i="1"/>
  <c r="AG12" i="1"/>
  <c r="AD12" i="1"/>
  <c r="AA12" i="1"/>
  <c r="X12" i="1"/>
  <c r="AI11" i="1"/>
  <c r="AG11" i="1"/>
  <c r="AD11" i="1"/>
  <c r="AA11" i="1"/>
  <c r="X11" i="1"/>
  <c r="AJ11" i="1" s="1"/>
  <c r="AI10" i="1"/>
  <c r="AG10" i="1"/>
  <c r="AD10" i="1"/>
  <c r="AA10" i="1"/>
  <c r="AJ10" i="1" s="1"/>
  <c r="AI9" i="1"/>
  <c r="AG9" i="1"/>
  <c r="AD9" i="1"/>
  <c r="AA9" i="1"/>
  <c r="X9" i="1"/>
  <c r="AG8" i="1"/>
  <c r="AD8" i="1"/>
  <c r="AA8" i="1"/>
  <c r="X8" i="1"/>
  <c r="AG7" i="1"/>
  <c r="AD7" i="1"/>
  <c r="AA7" i="1"/>
  <c r="Z7" i="1"/>
  <c r="X7" i="1"/>
  <c r="AJ12" i="1" l="1"/>
  <c r="AJ7" i="1"/>
  <c r="AJ13" i="1"/>
  <c r="AJ8" i="1"/>
  <c r="AJ9" i="1"/>
  <c r="AJ14" i="1"/>
  <c r="AJ16" i="1"/>
</calcChain>
</file>

<file path=xl/comments1.xml><?xml version="1.0" encoding="utf-8"?>
<comments xmlns="http://schemas.openxmlformats.org/spreadsheetml/2006/main">
  <authors>
    <author/>
  </authors>
  <commentList>
    <comment ref="B5" authorId="0" shapeId="0">
      <text>
        <r>
          <rPr>
            <sz val="11"/>
            <color theme="1"/>
            <rFont val="Calibri"/>
            <scheme val="minor"/>
          </rPr>
          <t>======
ID#AAAAoWhR79Y
tc={36299780-42B0-4DB1-876F-C1794A59FD45}    (2023-01-18 00:03:00)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r>
      </text>
    </comment>
    <comment ref="D5" authorId="0" shapeId="0">
      <text>
        <r>
          <rPr>
            <sz val="11"/>
            <color theme="1"/>
            <rFont val="Calibri"/>
            <scheme val="minor"/>
          </rPr>
          <t>======
ID#AAAAoWhR79I
tc={9025DD85-558B-4BB3-BFF1-538C47CEB486}    (2023-01-18 00:03:00)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r>
      </text>
    </comment>
    <comment ref="E5" authorId="0" shapeId="0">
      <text>
        <r>
          <rPr>
            <sz val="11"/>
            <color theme="1"/>
            <rFont val="Calibri"/>
            <scheme val="minor"/>
          </rPr>
          <t>======
ID#AAAAoWhR79w
tc={821EF4DA-0B3B-42C8-B4BF-1AAE6BBB65E0}    (2023-01-18 00:03:00)
[Threaded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r>
      </text>
    </comment>
    <comment ref="F5" authorId="0" shapeId="0">
      <text>
        <r>
          <rPr>
            <sz val="11"/>
            <color theme="1"/>
            <rFont val="Calibri"/>
            <scheme val="minor"/>
          </rPr>
          <t>======
ID#AAAAoWhR79U
tc={14E47063-59E2-451F-920A-556B160E37DF}    (2023-01-18 00:03:00)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r>
      </text>
    </comment>
    <comment ref="G5" authorId="0" shapeId="0">
      <text>
        <r>
          <rPr>
            <sz val="11"/>
            <color theme="1"/>
            <rFont val="Calibri"/>
            <scheme val="minor"/>
          </rPr>
          <t>======
ID#AAAAoWhR79o
tc={02419ABA-FDB9-4FFA-B012-484C106885A1}    (2023-01-18 00:03:00)
[Threaded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r>
      </text>
    </comment>
    <comment ref="H5" authorId="0" shapeId="0">
      <text>
        <r>
          <rPr>
            <sz val="11"/>
            <color theme="1"/>
            <rFont val="Calibri"/>
            <scheme val="minor"/>
          </rPr>
          <t>======
ID#AAAAoWhR798
tc={9A6ED412-2AC6-4B44-8547-677CE7FB2FF8}    (2023-01-18 00:03:00)
[Threaded comment]
Your version of Excel allows you to read this threaded comment; however, any edits to it will get removed if the file is opened in a newer version of Excel. Learn more: https://go.microsoft.com/fwlink/?linkid=870924
Comment:
    Valor esperado del resultado del indicador.</t>
        </r>
      </text>
    </comment>
    <comment ref="I5" authorId="0" shapeId="0">
      <text>
        <r>
          <rPr>
            <sz val="11"/>
            <color theme="1"/>
            <rFont val="Calibri"/>
            <scheme val="minor"/>
          </rPr>
          <t>======
ID#AAAAoWhR7-A
tc={0676C891-21F4-44BD-B11F-F213E418BCF7}    (2023-01-18 00:03:00)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r>
      </text>
    </comment>
    <comment ref="L5" authorId="0" shapeId="0">
      <text>
        <r>
          <rPr>
            <sz val="11"/>
            <color theme="1"/>
            <rFont val="Calibri"/>
            <scheme val="minor"/>
          </rPr>
          <t>======
ID#AAAAoWhR7-E
tc={56D76CCC-E88F-42E9-B48E-BE0F5BDC6FC6}    (2023-01-18 00:03:00)
[Threaded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r>
      </text>
    </comment>
    <comment ref="M5" authorId="0" shapeId="0">
      <text>
        <r>
          <rPr>
            <sz val="11"/>
            <color theme="1"/>
            <rFont val="Calibri"/>
            <scheme val="minor"/>
          </rPr>
          <t>======
ID#AAAAoWhR79k
tc={BBBEB841-ED4D-4D1E-84C0-3E74348313E0}    (2023-01-18 00:03:00)
[Threaded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r>
      </text>
    </comment>
    <comment ref="N5" authorId="0" shapeId="0">
      <text>
        <r>
          <rPr>
            <sz val="11"/>
            <color theme="1"/>
            <rFont val="Calibri"/>
            <scheme val="minor"/>
          </rPr>
          <t>======
ID#AAAAoWhR790
tc={6B8CC355-8FC7-4123-9718-D4305DAE2AA6}    (2023-01-18 00:03:00)
[Threaded comment]
Your version of Excel allows you to read this threaded comment; however, any edits to it will get removed if the file is opened in a newer version of Excel. Learn more: https://go.microsoft.com/fwlink/?linkid=870924
Comment:
    Seleccionar de acuerdo a los tipos de espacios.</t>
        </r>
      </text>
    </comment>
    <comment ref="O5" authorId="0" shapeId="0">
      <text>
        <r>
          <rPr>
            <sz val="11"/>
            <color theme="1"/>
            <rFont val="Calibri"/>
            <scheme val="minor"/>
          </rPr>
          <t>======
ID#AAAAoWhR79c
tc={4F1DBE56-66BD-48E3-943A-D74030DFE0A4}    (2023-01-18 00:03:00)
[Threaded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r>
      </text>
    </comment>
    <comment ref="P5" authorId="0" shapeId="0">
      <text>
        <r>
          <rPr>
            <sz val="11"/>
            <color theme="1"/>
            <rFont val="Calibri"/>
            <scheme val="minor"/>
          </rPr>
          <t>======
ID#AAAAoWhR7-I
tc={3EB78A15-B7BA-4836-970F-4D30854ADBFB}    (2023-01-18 00:03:00)
[Threaded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r>
      </text>
    </comment>
    <comment ref="Q5" authorId="0" shapeId="0">
      <text>
        <r>
          <rPr>
            <sz val="11"/>
            <color theme="1"/>
            <rFont val="Calibri"/>
            <scheme val="minor"/>
          </rPr>
          <t>======
ID#AAAAoWhR79g
tc={E0B1BE7C-0DEB-4C4C-9DA0-3D0556B3B218}    (2023-01-18 00:03:00)
[Threaded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r>
      </text>
    </comment>
    <comment ref="R5" authorId="0" shapeId="0">
      <text>
        <r>
          <rPr>
            <sz val="11"/>
            <color theme="1"/>
            <rFont val="Calibri"/>
            <scheme val="minor"/>
          </rPr>
          <t>======
ID#AAAAoWhR79Q
tc={FE2A226F-328C-414A-B993-03B582E2288B}    (2023-01-18 00:03:00)
[Threaded comment]
Your version of Excel allows you to read this threaded comment; however, any edits to it will get removed if the file is opened in a newer version of Excel. Learn more: https://go.microsoft.com/fwlink/?linkid=870924
Comment:
    Seleccionar la etapa relacionada con la actividad.</t>
        </r>
      </text>
    </comment>
    <comment ref="S5" authorId="0" shapeId="0">
      <text>
        <r>
          <rPr>
            <sz val="11"/>
            <color theme="1"/>
            <rFont val="Calibri"/>
            <scheme val="minor"/>
          </rPr>
          <t>======
ID#AAAAoWhR794
tc={4A729492-FE10-4699-9FFD-6C551C7CC4B6}    (2023-01-18 00:03:00)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r>
      </text>
    </comment>
    <comment ref="U5" authorId="0" shapeId="0">
      <text>
        <r>
          <rPr>
            <sz val="11"/>
            <color theme="1"/>
            <rFont val="Calibri"/>
            <scheme val="minor"/>
          </rPr>
          <t>======
ID#AAAAoWhR79E
tc={2C58A720-CA04-4B9B-8E84-29D2723DD200}    (2023-01-18 00:03:00)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r>
      </text>
    </comment>
    <comment ref="V5" authorId="0" shapeId="0">
      <text>
        <r>
          <rPr>
            <sz val="11"/>
            <color theme="1"/>
            <rFont val="Calibri"/>
            <scheme val="minor"/>
          </rPr>
          <t>======
ID#AAAAoWhR79A
tc={F73B0485-F2A7-4846-804A-E0C0F2EEBC6B}    (2023-01-18 00:03:00)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r>
      </text>
    </comment>
    <comment ref="J6" authorId="0" shapeId="0">
      <text>
        <r>
          <rPr>
            <sz val="11"/>
            <color theme="1"/>
            <rFont val="Calibri"/>
            <scheme val="minor"/>
          </rPr>
          <t>======
ID#AAAAoWhR79M
tc={C59FD60B-2267-4FAB-9EAD-C4E6B50BC4F0}    (2023-01-18 00:03:00)
[Threaded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r>
      </text>
    </comment>
    <comment ref="K6" authorId="0" shapeId="0">
      <text>
        <r>
          <rPr>
            <sz val="11"/>
            <color theme="1"/>
            <rFont val="Calibri"/>
            <scheme val="minor"/>
          </rPr>
          <t>======
ID#AAAAoWhR79s
tc={4FD5B9B3-18F9-48B9-A7BA-D8C08F87396C}    (2023-01-18 00:03:00)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r>
      </text>
    </comment>
    <comment ref="H11" authorId="0" shapeId="0">
      <text>
        <r>
          <rPr>
            <sz val="11"/>
            <color theme="1"/>
            <rFont val="Calibri"/>
            <scheme val="minor"/>
          </rPr>
          <t>María Diva y Diana, hola. Nos tocó ajustar la meta con Carlos Valencia, porque en el avance del proceso la superamos en un 500%.
======</t>
        </r>
      </text>
    </comment>
    <comment ref="S15" authorId="0" shapeId="0">
      <text>
        <r>
          <rPr>
            <sz val="11"/>
            <color theme="1"/>
            <rFont val="Calibri"/>
            <scheme val="minor"/>
          </rPr>
          <t>======
ID#AAAAnseSRug
Esteban Adolfo Quesada Salazar    (2023-01-20 14:52:35)
Pendiente validación por Secretaría de Gobierno</t>
        </r>
      </text>
    </comment>
  </commentList>
  <extLst>
    <ext xmlns:r="http://schemas.openxmlformats.org/officeDocument/2006/relationships" uri="GoogleSheetsCustomDataVersion2">
      <go:sheetsCustomData xmlns:go="http://customooxmlschemas.google.com/" r:id="rId1" roundtripDataSignature="AMtx7mhgPKDhsDjYY2W/06ZMI9ejy747pw=="/>
    </ext>
  </extLst>
</comments>
</file>

<file path=xl/sharedStrings.xml><?xml version="1.0" encoding="utf-8"?>
<sst xmlns="http://schemas.openxmlformats.org/spreadsheetml/2006/main" count="291" uniqueCount="169">
  <si>
    <t>Plan de participación ciudadana</t>
  </si>
  <si>
    <t xml:space="preserve">Entidad </t>
  </si>
  <si>
    <t xml:space="preserve">INSTITUTO DE DESARROLLO URBANO </t>
  </si>
  <si>
    <t>Vigencia:</t>
  </si>
  <si>
    <t xml:space="preserve">Cronograma de actividades de participación ciudadana </t>
  </si>
  <si>
    <t xml:space="preserve">SEGUIMIENTO </t>
  </si>
  <si>
    <t>Meta real alcanzada</t>
  </si>
  <si>
    <t>% Acumulado</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</si>
  <si>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</si>
  <si>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</si>
  <si>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</si>
  <si>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</si>
  <si>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</si>
  <si>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</si>
  <si>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</si>
  <si>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</si>
  <si>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</si>
  <si>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</si>
  <si>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</si>
  <si>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</si>
  <si>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</si>
  <si>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</si>
  <si>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</si>
  <si>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</si>
  <si>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</si>
  <si>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</si>
  <si>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</si>
  <si>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</si>
  <si>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</si>
  <si>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</si>
  <si>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3 TRIM</t>
  </si>
  <si>
    <t>4 TRIM</t>
  </si>
  <si>
    <t>Instancia de participación legalmente constituida</t>
  </si>
  <si>
    <t>Grupo(s) de valor invitado(s)</t>
  </si>
  <si>
    <t>RESULTADO DEL INDICADOR %</t>
  </si>
  <si>
    <t xml:space="preserve">ANÁLISIS DEL AVANCE </t>
  </si>
  <si>
    <t xml:space="preserve">RESULTADO DEL INDICADOR </t>
  </si>
  <si>
    <t>Fortalecer la corresponsabilidad y la apropiación de los proyectos IDU a partir de la creación de espacios de diálogo ciudadano, intercambio de saberes, construcción colectiva del hábitat y el fortalecimiento del tejido social y comunitario.|</t>
  </si>
  <si>
    <t>1. Implementar los Comités IDU definidos contractualmente para el desarrollo de los proyectos de infraestructura de la vigencia, como parte del desarrollo contractual de los proyectos.</t>
  </si>
  <si>
    <t>Plan de Acción</t>
  </si>
  <si>
    <t>Desarrollar espacios de participación y diálogo con la ciudadanía para el fortalecimiento del control social, el acompañamiento al desarrollo de los proyectos y el desarrollo de los programas definidos en el Plan de Diálogo Ciudadano y Comunicación Estratégica</t>
  </si>
  <si>
    <t>Comités IDU / Año</t>
  </si>
  <si>
    <t>Actas, Registro fotográfico</t>
  </si>
  <si>
    <t>SÍ</t>
  </si>
  <si>
    <t>Ciudadanía en general</t>
  </si>
  <si>
    <t>N/A</t>
  </si>
  <si>
    <t>Varios</t>
  </si>
  <si>
    <t>Híbrido</t>
  </si>
  <si>
    <t>Diversos</t>
  </si>
  <si>
    <t>Formulación participativa</t>
  </si>
  <si>
    <t>Ejecución participativa</t>
  </si>
  <si>
    <t>Oficina de Relacionamiento y Servicio a la Ciudadanía</t>
  </si>
  <si>
    <t>Lucy Molano Rodriguez &lt;lucy.molano@idu.gov.co&gt;</t>
  </si>
  <si>
    <t>Con corte a 31 de marzo de 2023 se ha registrado en el sistema de gestión social de proyectos 115 Comités IDU, en el primer trimestre del año 2023. Este cifra varía positivamente debido a que el registro del comité no se hace en tiempo real sino, una vez consolidada y firmada el acta de asistentes lo que puede tardar un par de semanas. Fecha de diligenciamiento 12 de abril de 2023.</t>
  </si>
  <si>
    <t>Con corte a 30 de junio de 2023 se ha registrado en el sistema de gestión social de proyectos 281 Comités IDU. Este cifra varía positivamente debido a que el registro del comité no se hace en tiempo real sino, una vez consolidada y firmada el acta de asistentes lo que puede tardar un par de semanas. Fecha de diligenciamiento 17 de julio de 2023.</t>
  </si>
  <si>
    <t>Con corte a 30 de septiembre de 2023 se ha registrado en el sistema de gestión social de proyectos 443 Comités IDU. Este cifra varía positivamente debido a que el registro del comité no se hace en tiempo real sino, una vez consolidada y firmada el acta de asistentes lo que puede tardar un par de semanas. Fecha de diligenciamiento 6 de octubre de 2023.</t>
  </si>
  <si>
    <r>
      <rPr>
        <sz val="10"/>
        <color rgb="FF000000"/>
        <rFont val="Times New Roman"/>
      </rPr>
      <t xml:space="preserve">Con corte a 31 de diciembre de 2023 se ha registrado en el sistema de gestión social de proyectos 651 Comités IDU. Este cifra puede varíar positivamente debido a que el registro del comité no se hace en tiempo real sino, una vez consolidada y firmada el acta de asistentes lo que puede tardar un par de semanas. Fecha de diligenciamiento 2 de enero de 2024.
Link:
</t>
    </r>
    <r>
      <rPr>
        <u/>
        <sz val="10"/>
        <color rgb="FF1155CC"/>
        <rFont val="Times New Roman"/>
      </rPr>
      <t>https://drive.google.com/drive/u/0/folders/1znbfqXmcfbgLzuJpajRwK5iwA8h9XBOP</t>
    </r>
  </si>
  <si>
    <t>2. Procesos formativos sobre discriminación, estereotipos, comunicación no sexista y construcción de una cultura libre de violencias en la ciudad, con trabajadores de los proyectos y ciudadanía en general.</t>
  </si>
  <si>
    <t>Plan Sectorial</t>
  </si>
  <si>
    <t>Fortalecer la perspectiva de género en los proyectos IDU y los territorios, desarrollando metas y objetivos de las Políticas Públicas Distritales de Mujer y Equidad de Género, por un lado, y de Sectores Sociales LGBTI, por otro.</t>
  </si>
  <si>
    <t>Procesos formativos / Año</t>
  </si>
  <si>
    <t>Listados de Asistencia, grabaciones, Registro Fotográfico</t>
  </si>
  <si>
    <t>Sí</t>
  </si>
  <si>
    <t>Secretaría de Movilidad, Secretaría de la Mujer, Secretaría de Planeación</t>
  </si>
  <si>
    <t>Al corte del trimestre se realizaron 3 capacitaciones, las cuales tratataron los siguientes temas de: i) Violencia basada en genero, ii) acoso sexual en el espacio público y; iii) Ley 1257 de 2008.
Grupo 1 (Fecha: 16 de marzo de 2023)
Proyecto: Avenida Guayacanes Tramo 2
Total participantes: 27 personas (mano de obra no calificada, personal administrativo y gestores sociales) 
Mujeres: 12 y Hombres: 15
Grupo 2 (Fecha: 16 de marzo de 2023)
Proyecto: Avenida Guayacanes Tramo 2
Total participantes: 22
Mujeres: 6 y Hombres: 16
Grupo 3 (Fecha: 16 de marzo de 2023)
Proyecto: Avenida Guayacanes Tramo 2
Total participantes: 15 personas (mano de obra no calificada)
Mujeres: 1 y Hombres: 14
Cada espacio tuvo una duración de una hora, cuyo objetivo fue sensiblizar sobre las diferentes violencias en el espacio público (transporte público, en los parques, en las escuelas, los lugares de trabajo y alrededor de ellos), como en el espacio privado (ámbito familiar - hogar), buscando lograr un cambio transformador hacia el reconocimiento de las violencias y sus consecuencias.</t>
  </si>
  <si>
    <t>Durante el trimestre no se realizaron procesos formativos</t>
  </si>
  <si>
    <t>Con corte a 30 de septiembre de 2023 se han realizado 7 talleres los cuales trataron los siguientes temas: i) Violencia basada en género, ii) acoso sexual en el espacio público, iii) Ley 1257 de 2008 y; iv) Vulneración de los derechos humanos en el marco de la Política Pública del LGTBI.
1) Fecha: 12 de julio de 2023
Proyecto: Autopista Norte con Calle 112
Total participantes: 29 personas (mano de obra no calificada)
Mujeres: 2 y Hombres: 27
2) Fecha: 19 de septiembre de 2023
Proyecto: Canal Córdoba  (grupo 1)
Total participantes: 32 personas (mano de obra no calificada, personal administrativo) 
Mujeres: 13 y Hombres: 19 
3) Fecha: 19 de septiembre de 2023
Proyecto: Canal Córdoba  (grupo 2)
Total participantes: 32 personas (mano de obra no calificada) 
Mujeres: 14 y Hombres: 18 
4) Fecha: 19 de septiembre de 2023
Proyecto: Canal Córdoba  (grupo 3)
Total participantes: 28 personas (mano de obra no calificada) 
Mujeres: 5 y Hombres: 23 
5) Fecha: 19 de septiembre de 2023
Proyecto: Canal Córdoba  (grupo 4)
Total participantes: 17 personas (mano de obra no calificada, personal administrativo) 
Mujeres: 3 y Hombres: 14 
6) Fecha: 14 de septiembre de 2023
Participantes: Empresa de Aseo y Cafetería IDU
Total participantes: 28 personas (trabajadores de la empresa que presta servicios de aseo y cafetería) 
Mujeres: 25 y Hombres: 3 
7) Fecha: 14 de septiembre de 2023
Participantes: Empresa de vigilancia IDU
Total participantes: 8 personas (trabajadores de la empresa que presta servicios de vigilancia) 
Mujeres: 2 y Hombres: 6 
Cada espacio tuvo una duración de una hora, cuyo objetivo fue sensibilizar sobre las diferentes violencias en el espacio público (transporte público, en los parques, en las escuelas, los lugares de trabajo y alrededor de ellos), como en el espacio privado (ámbito familiar - hogar);y derechos fundamentales de las personas de los sectores sociales LGBTI, así como recomendaciones para la atención de estas poblaciones.</t>
  </si>
  <si>
    <t>Se cumplió la meta establecida durante el trimestre. A fecha 31 de diciembre se realizaron 5 capacitaciones, las cuales tratataron los siguientes temas de: i) Violencia basada en genero, ii) acoso sexual en el espacio público y; iii) Ley 1257 de 2008.
1) Fecha: 17 de octubre de 2023
Proyecto: Avenida La Sirena Grupo 1
Total participantes: 15 personas (mano de obra no calificada)
Mujeres: 6
Hombres: 9
2) Fecha: 17 de octubre de 2023
Proyecto: Avenida La Sirena Grupo 2
Total participantes: 18 personas (mano de obra no calificada)
Mujeres: 2
Hombres: 16
3) Fecha: 17 de octubre de 2023
Proyecto: Avenida La Sirena Grupo 3
Total participantes: 18 personas (mano de obra no calificada)
Mujeres: 2
Hombres: 16
4) Fecha: 18 de octubre de 2023
Proyecto: Lagos de Torca Frente 1
Total participantes: 13 personas (mano de obra no calificada)
Mujeres: 3
Hombres: 10
5) Fecha: 18 de octubre de 2023
Proyecto: Lagos de Torca Frente 2
Total participantes: 14 personas (mano de obra no calificada)
Mujeres: 1
Hombres: 13
Cada espacio tuvo una duración de una hora, cuyo objetivo fue sensiblizar sobre las diferentes violencias en el espacio público (transporte público, en los parques, en las escuelas, los lugares de trabajo y alrededor de ellos), como en el espacio privado (ámbito familiar - hogar), buscando lograr un cambio transformador hacia el reconocimiento de las violencias y sus consecuencias.</t>
  </si>
  <si>
    <t>3. Procesos formativos orientados a la ciudanía en general, grupos y organizaciones sociales, civiles, ambientales, culturales, sin ánimo de lucro, el sector académico, las instituciones educativas distritales, gremios y demás actores del desarrollo urbano.</t>
  </si>
  <si>
    <t>Desarrollar habilidades y capacidades en los ciudadanos y grupos de interés, para dimensionar y aportar en los procesos de participación asociados a los proyectos urbanos</t>
  </si>
  <si>
    <t>Metodología y documentos de sistematización</t>
  </si>
  <si>
    <t xml:space="preserve">En el marco de la Semana de la Movilidad Sostenible, en conjunto con la Alcaldía Mayor de Bogotá y la Secretaría Distrital de Movilidad: La Alcaldesa Mayor, presentó los resultados de la fase de estudios y diseños del Proyecto Corredor Verde Carrera Séptima. Se presentaron además los proyectos de transformación de la movilidad sostenible en el eje borde oriental y norte de la ciudad a través de: Ciclo alameda del medio milenio, regiotram y procesos de estructuración de las líneas de metro de la ciudad y del sistema de cables aéreos. </t>
  </si>
  <si>
    <t>En el marco del Proyecto Corredor Verde Carrera Séptima, se organizó un espacio de discusión académica con el Instituto de Estudios Urbanos de la Universidad Nacional, su facultad de Artes y la Maestría en Urbanismo, en el cual se presentaron las generalidades del proyecto en movilidad sostenible, diseño urbano y paisajístico de la carrera séptima. 
Así mismo, en el marco del Proyecto Av. 68 Alimentadora del Metro, se realizan 6 talleres de fotografía en los diferentes tramos del proyecto, con población estudiantil, jóvenes, adultos mayores, trabajadores del proyecto y residentes del sector. Estos talleres se desarrollan en el marco de la estrategia Memorias de mi Barrio, en el cual se busca que la ciudadanía haga parte del proceso de construcción de memoria, dando a conocer la transformación de su territorio en el proceso de construcción de la ciudad.</t>
  </si>
  <si>
    <t>Se culminan el proceso de talleres de fotografía en el Proyecto Av. 68 Alimentadora del Metro, con 3 talleres en julio, En lo restante del año se seleccionarán las mejores fotos para construir una galería itinerante, mostrando el antes y el ahora de los territorios para que la ciudanía en general forme una mirada distinta desde lo que hacemos en el IDU, conozcan las apuestas urbanas tras una obra de infraestructura y cómo pueden participar de distintas formas en estos ejercicios.</t>
  </si>
  <si>
    <t xml:space="preserve">Durante el trimestre se adelantaron 21 talleres en entornos educativos. 
Fecha: 04 de octubre de 2023
Tema: Socialización Proyecto Cable áreo San Cristobal. (5 grupos)
Fecha: 17 de octubre de 2023
Tema: Socialización Proyecto Cable áreo San Cristobal. (3 grupos)
Asistentes: Niños, niñas  y jóvenes Colegio La Victoria.
Fecha: 19 de octubre de 2023
Tema: Socialización Proyecto Cable áreo San Cristobal. (10 grupos)
Asistentes: Niños, niñas  y jóvenes Colegio La Victoria
Fecha: 20 de octubre de 2023
Tema: Taller preescolar Conociendo la ciudad-cultura ciudadana. Grupo 1
Asistentes: Niños y niñas de grado transición Colegio Distrital José Antonio Galán (20 alumnos)
Se realiza con ocasión de los solicitado en el radicado  202318501287232 del 22 de agosto de 2023.
Fecha: 20 de octubre de 2023
Tema: Taller preescolar Conociendo la ciudad-cultura ciudadana. Grupo 2
Asistentes: Niños y niñas de grado kinder. Colegio Distrital José Antonio Galán (18 alumnos)
Se realiza con ocasión de los solicitado en el radicado  202318501287232 del 22 de agosto de 2023.
Fecha: 20 de octubre de 2023
Tema: Taller preescolar Conociendo la ciudad-cultura ciudadana. Grupo 3
Asistentes: Niños y niñas de grado jardin. Colegio Distrital José Antonio Galán (15 alumnos)
Se realiza con ocasión de los solicitado en el radicado  202318501287232 del 22 de agosto de 2023.
</t>
  </si>
  <si>
    <t>4. Ejecución de la séptima versión del Curso de Desarrollo Urbano y Cultura Ciudadana (contrato IDU-1514-2022).</t>
  </si>
  <si>
    <t>Construir conocimientos colectivos sobre el desarrollo urbano de Bogotá, compartir experiencias sobre la transformación de los territorios y proponer iniciativas para fomentar la corresponsabilidad y cultura ciudadana en torno a los proyectos IDU</t>
  </si>
  <si>
    <t>Sumatoria de personas inscritas / Año</t>
  </si>
  <si>
    <t>Informes de gestión, recibidos a satisfacción, documentos proceso selectivo</t>
  </si>
  <si>
    <t xml:space="preserve">A la fecha se cuentan con tres cohortes del Curso DUCC, pues por solicitud de la ciudadanía en el mes de marzo se abrió una cohorte con 305 estudiantes nuevos. Al 31 de marzo se superó el 50% de las horas proceso formativo, esperando culminar el mismo en mayo de 2023. Total inscritos 1657 superando la meta establecida. </t>
  </si>
  <si>
    <t>A corte de junio 30, el Curso Desarrollo Urbano y Cultura Ciudadana ha sido cerrado y ha las actividades académicas. Contó con la participación de 2097 ciudadanos y ciudadanas, certificando a 889 ciudadanos y ciudadanas en el proceso formativo.</t>
  </si>
  <si>
    <t>En el mes de Julio de 2023 se realiza Acta de Liquidación, dando cierre formal al Contrato IDU-1514-2022. Así mismo, se realiza una ceremonia de finalización con 140 ciudadanos y ciudadanas donde se hace entrega de certificados con el Director. Los restantes 749 diplomas fueron entregados en las direcciones de residencia de los y las estudiantes.</t>
  </si>
  <si>
    <t>Se cumplió con la meta en primer trimestre.</t>
  </si>
  <si>
    <t>5. Diseñar e implementar procesos de participación y diálogo con las comunidades para fortalecer el Plan de Acción de Reasentamiento por obra pública (PAR)</t>
  </si>
  <si>
    <t>Programa de comunicación y participación ciudadana en el PAR</t>
  </si>
  <si>
    <t>Desarrollar habilidades y capacidades en los ciudadanos y grupos de interés, para entender, participar y aportar en los procesos de reasentamiento por obra pública</t>
  </si>
  <si>
    <t>Taller / año</t>
  </si>
  <si>
    <t>Actas, listado de asistencia y registro fotográfico (si lo hay)</t>
  </si>
  <si>
    <t>Dirección Técnica de Predios</t>
  </si>
  <si>
    <t>Oscar Ramírez
Marín &lt;oscar.ramirez@idu.gov.co&gt;</t>
  </si>
  <si>
    <t>El avance en esta actividad es semestral</t>
  </si>
  <si>
    <t>Durante el período del informe se avanza en la socialización con las comunidades, de los avances de los cronograma de los proyectos y en su marco, de los avances del proceso de adquisición predial.</t>
  </si>
  <si>
    <r>
      <rPr>
        <sz val="10"/>
        <color rgb="FF000000"/>
        <rFont val="Times New Roman"/>
      </rPr>
      <t xml:space="preserve">Para el periodo de reporte se enfatizan gestiones de impacto con el proyecto Cable Aéreo Potosí adjuntando parte de las evidencias de las gestiones colectivas en el siguiente link de acceso IDU. Las acciones individuales en territorio, se soportan continuamente vía actas de atención al ciudadana y reposan en el expediente de cada caso bajo protección de habbeas data.  Se realizaron 5 talleres durante el trimestre.
Link: </t>
    </r>
    <r>
      <rPr>
        <u/>
        <sz val="11"/>
        <color rgb="FF1155CC"/>
        <rFont val="Times New Roman"/>
      </rPr>
      <t>https://drive.google.com/drive/folders/1vRsIrHUbk0XajfLGsAFg8GMCOiWPiJdT</t>
    </r>
  </si>
  <si>
    <t>6. Formular planes, programas y estrategias de participación para apoyar y acompañar a los hogares, personas y actividades económicas reasentadas debido a la construcción de proyectos</t>
  </si>
  <si>
    <t>Mitigar los impactos socioeconómicos ocasionados por la adquisición de predios en los proyectos de la vigencia, llevando la institucionalidad a los entornos de cada proyecto</t>
  </si>
  <si>
    <t>Unidades sociales acompañadas / año</t>
  </si>
  <si>
    <t>Evidencias de estudios de caso, Estadísticas de pagos realizados a US (ciudando habeas data)</t>
  </si>
  <si>
    <t>En el primer semestre de 2023, se atienden 2.959 unidades sociales en el marco del cumplimiento del PAR de cada proyecto. A diferencia de la actividad anterior, la atención a las US es personalizada, no grupal, atendiendo al cuidado con la información privada de cada unidad social y de cada persona, cumpliendo con la ley Habeas Data.</t>
  </si>
  <si>
    <t>La meta se cumplió en el tercer trimestre logrando a cabalidad la ejecución de los programas sociales vinculados al PAR; Plan de Acción y Reasentamiento. Se atendieron 2808 unidades sociales en el marco del cumplimiento del PAR de cada Proyecto.</t>
  </si>
  <si>
    <t>Espacios de participación interinstitucionales en los cuales diversos actores del desarrollo urbano puedan establecer propuestas, expectativas, proyecciones, quejas, requerimientos, sobre los proyectos de desarrollo urbano de la ciudad</t>
  </si>
  <si>
    <t>7. Ejecución del Convenio con Maloka para el Laboratorio de Ciudad y Cultura Ciudadana</t>
  </si>
  <si>
    <t xml:space="preserve">Codiseñar un laboratorio con la ciudadanía dedicado a la relación desarrollo urbano - comportamiento, abonando a la apropiación y sostenibilidad de los proyectos IDU desde las perspectivas de cultura ciudadana, movilidad sostenible e infraestructura amigable con el medio ambiente. </t>
  </si>
  <si>
    <t>Laboratorio de ciudad y cultura ciudadana</t>
  </si>
  <si>
    <t>Laboratorio de 100mt2 y documentación del proceso</t>
  </si>
  <si>
    <t>Maloka, Subsecretaría de Cultura Ciudadana</t>
  </si>
  <si>
    <t>Se avanza en la construcción del documento de sistematización de la participación ciudadana que antecede el guión museográfico; se cuenta con la descripción de los aportes ciudadanos al proceso de prototipado del Laboratorio, sucedido en el marco de 10 talleres de cocreación realizados en el mes de marzo con niños, niñas, jóvenes, adultos, mayores y mayoras de diferentes localidades de Bogotá.</t>
  </si>
  <si>
    <t xml:space="preserve">Se completa y aprueba el segundo entregable del Convenio, que contiene: (i) el Informe de sistematización de las jornadas de cocreación, (ii) documento con los cuatro prototipos de experiencias realizados en materiales efímeros, y (iii) el Guión museográfico, que incluye eje temático, descripción de las experiencias, contenido a desarrollar y definición de dispositivos expositivos, con dos Anexos: Anexo 1. esquema de distribución y Anexo 2. Guión museológico. </t>
  </si>
  <si>
    <t>Se completan y aprueban dos entregables del Convenio, el tercero, con la información del dispositivo Laboratorio al Territorio y la modificación del cronograma producto de la Adición Contractual, y un cuarto paquete de entregables, con la instalación y puesta en marcha del Laboratorio, los diseños a detalle, el Guión para Mediadores y el infoeme de redes.</t>
  </si>
  <si>
    <t>La meta se cumplió de acuerdo con los términos establecidos en el convenio.</t>
  </si>
  <si>
    <t xml:space="preserve">8. Recorridos urbanos por proyectos IDU con acompañamiento interinstitucional, donde líderes sociales de diversas localidades y diversos actores del Desarrollo Urbano participen en la construcción de acuerdos y sinergias </t>
  </si>
  <si>
    <t>Propiciar espacios para que líderes sociales y comunales de la ciudad dialoguen, conozcan y construyan acuerdos en torno a los procesos de relacionamiento asociados a los proyectos IDU</t>
  </si>
  <si>
    <t>Recorridos Urbanos / Año</t>
  </si>
  <si>
    <t>Registro fotográfico, videos, listados de asistencia, y al final del proceso un documento de sistematización</t>
  </si>
  <si>
    <t>Presencial</t>
  </si>
  <si>
    <t>TransMilenio, TransMiCable, Consorcios</t>
  </si>
  <si>
    <t xml:space="preserve">En el primer trimestre se realizaron tres recorridos
1. Recorrido con estudiantes del pregrado de Gestión Urbana de la Universidad del Rosario sobre futuros proyectos como Corredor Verde, Plataformas de la Calle 26 , Estación Central y Cable Centro Histórico
2. Recorrido con la Representante a la Cámara Julia Miranda y la comunidad en el marco del proyecto Corredor Verde, entre las calle 92 y 94.
3. Recorrido por Corredor Verde con representantes de las estaciones de servicio de gasolina, la oficina de gestión predial y la ORSC, para identificar rejillas de servicio, ubicación de los tanques de almacenamiento de gasolina y la línea de intervención urbana para definir temas de acceso a las gasolineras.
4. Visita a TransMicable de Ciudad Bolívar y sus alrededores con funcionarios de la IED La Victoria, como actividad en el marco del Proyecto Cable San Cristóbal.
5.Visita a TransMicable de Ciudad Bolívar y sus alrededores con ocho rectores de colegios de la Localidad de San Cristóbal para reflexionar sobre el proceso de construcción y los beneficios de un cable aéreo.
</t>
  </si>
  <si>
    <t>En el marco del Proyecto Corredor Verde y la ruta de la cocreación y participación ciudadan incidente se realizaron los siguientes recorridos:
1. Espacio de diálogo y recorrido urbano con la Asociación cultural Distrito CH y los comerciantes del área de influencia de la Calle 59, para analizar en territorio los resultados de la fase de estudios y diseños del Corredor Verde, en los cuales se presentó : diseños a detalle de la ecoestación del Parqque Hippies, propuesta de equipamiento cultural y proceso de intervención predial en la zona.
2. Recorrido de intersección de la Calle 85 con Circunvalar para identificación de inquietudes y observaciones ciudadanas de los edificios y espacios residenciales con las Administraciones del área de influencia.</t>
  </si>
  <si>
    <t>Dos Recorridos por TransMiCable Ciudad Bolívar con el objetivo de mostrar el impacto de proyectos Urbanos como los Cables Aéreos y dar a conocer los procesos de gestión socio-cultural en su marco:
- El primero con Rectores y Coordinadores Académicos de seis IES de la localidad de San Cristóbal (Florentino Gonzalez, La Victoria, Juan Evangelista Gomez, Francisco Javier Matiz, San José Sur Oriente y El Rodeo), el 5 de septiembre
- El segundo recorrido, con el Comité Directivo del IED La Victoria, el 27 de septiembre
Recorrido por el sendero peatonal de la Carrera 7 con el equipo auditor de la fundación FUMDIR en el marco del convenio de asociación 0309 de 2023, para otorgar el DISTINTIVO TUR4ALL, dado el compromiso con la accesibilidad. Este recorrido se llevó a cabo el 21 de septiembre a las 2:00 pm.
cumpliendo y superando la meta establecida en el indicador.  
30/08/2023  recorrido urbano por el trazado propuesto del proyecto cable centro historico por los barrios San Bernardo, Las Cruces,  Los Laches,  el Rocio,  Egipto.</t>
  </si>
  <si>
    <t>Durante el trimestre se realizaron 7  recorridos urbanos. 
Fecha: 23 de octubre de 2023
Tema: Primera Piedra Proyecto Cable aéreo San Cristobal.
Fecha: 25 de octubre de 2023
Tema: Recorrido Cívico Urbano por el trazado norte del Proyecto Cable aéreo del centro histórico en el Marco del contrato de consultoría 1735 de 2022.
Fecha: octubre de 2023
Tema: Recorridos SDIS e IDIPRON por distintas localidades de Bogotá invitando a habitantes de calle a hacer uso de la oferta de servicios del Distrito, con compañamiento de la comunidad. 
Fecha: 30 de noviembre de 2023
Tema: Recorrido por Ciulab Bogotá en acompañamiento a Diego Sánchez con representantes de organismos multilaterales, la Corporación Financiera Internacional del Banco Mundial, el Banco de Desarrollo de América Latina y el Caribe - CAF, y el Banco Interamericano de Desarrollo.
Fecha: 6 de diciembre 2023
Tema: Recorrido de la Luz en zonas donde han fallecido trabajadores de obra, en distintos puntos y territorios de la Ciudad, con acompañamiento del Director General, y diversos funcionarios y profesionales de la Entidad.
Fecha: 18 de diciembre de 2023
Tema: Recorrido de inspección zona bajo puente Calle 53 con NQS, ante petición de la ciudadanía sobre la intervencióon de esta zona como foco de inseguridad.</t>
  </si>
  <si>
    <t>9. Talleres y espacios de diálogo ciudadano en el marco de las ferias de servicios distritales y espacios de socialización a la comunidad, sobre el programa "Obra por tu lugar"</t>
  </si>
  <si>
    <t>Desarrollar conocimiento y apropiación de los proyectos del programa "obra por tu lugar" en las diferentes localidades de la ciudad y recibir sugerencias ciudadana</t>
  </si>
  <si>
    <t>Espacios / Año</t>
  </si>
  <si>
    <t>Campaña de divulgación del programa Obra Por Tu Lugar - OPTL</t>
  </si>
  <si>
    <t>Secretaría de Gobierno, Alcaldías Locales</t>
  </si>
  <si>
    <t>Direccción Técnica de Apoyo a la Valorización</t>
  </si>
  <si>
    <t>Hernando Arenas Castro &lt;hernando.arenas@idu.gov.co&gt;</t>
  </si>
  <si>
    <t>Durante los meses de febrero y marzo de 2023, se adelantaron cuatro socializaciones con comunidades representadas en Junta de Acción Local, Empresa, Asamblea de copropietarios, de las  localidades de Suba 02/02/2023, Usaquén 21/02/2023 - 26/03/2023 y Kennedy 07/03/2023, en las cuales se presentó el programa de OPTL , los alcances, los tipos de proyectos de infraestructura habilitados por la Entidad.</t>
  </si>
  <si>
    <t>Durante el segundo trimestre se cumplió y superó la meta establecida. Durante los meses de abril a junio de 2023, se adelantaron ocho socializaciones con comunidades de las Localidades de Usaquén(2)  (23/05/2023-01/06/2023), Kennedy(3) (24/05/2023-30/05/2023-25/06/2023), Suba (1) (31/05/2023), Bosa (1) (02/06/2023), Engativa (1) (27/06/2023), realizadas con miembros de Comunidades Comerciales, Representantes Centro Comercial SantaFé, Asociaciones de Residentes, Juntas de Acción Comunal  en las cuales se presentó el programa de OPTL , los alcances, los tipos de proyectos de infraestructura habilitados por la Entidad.</t>
  </si>
  <si>
    <t xml:space="preserve">Se cumplió el compromiso durante el trimestre. Durante el periodo objeto de seguimiento comprendido entre Julio y Septiembre se adelantaron 5 socializaciones a la comunidad de las localidades de kennedy (2) 28/07/2023 y 25/08/2023, Usaquen 06/07/2023 (1) y Puente Aranda 20/08/2023 y 23/09/2023 (8), </t>
  </si>
  <si>
    <t>Se cumplió el compromiso durante el tercer trimestre.</t>
  </si>
  <si>
    <t>Desarrollar una estrategia  de comunicación para el desarrollo, fortaleciendo el acceso a la información para fomentar la participación, apropiación y sostenibilidad de los proyectos</t>
  </si>
  <si>
    <t>10. Diseñar y ejecutar acciones de comunicación territorial a través de diferentes canales y herramientas, con perspectiva de género, territorial, diferencial y ambiental, las cuales convoquen a diferentes grupos de valor y actores sociales y sean desarrolladas en el marco del Apéndice de Diálogo Ciudadano y Comunicación Estratégica de los proyectos, en articulación con el Programa de Medición de la Percepción y el Programa de Cultura Ciudadana propios de dicho Apéndice.</t>
  </si>
  <si>
    <t>Fortalecer a través de la comunicación acciones para la participación ciudadana en diversos territorios y proyectos IDU, a través de ejercicios de comunicación-educación y la entrega de información cualificada.</t>
  </si>
  <si>
    <t>Sumatoria de acciones comunicaciones / Año</t>
  </si>
  <si>
    <t>Registros de acciones (videos, fotografías, piezas, documentos)</t>
  </si>
  <si>
    <t>Durante el primer trimestre del año, se adelantó la planeación, el diseño e implementación de las acciones comunicativas en proyetos de infraestructura, tales como: Aceras y Ciclorrutas de la calle 116, avenida 68, avenida Guayacanes, Canal Cordoba, avenida Ciudad de Cali, entre otras. Además se lidero el diseño de las campañas internas Bogotá Te Escucha y  Taller de Lenguaje Incluyente y Libre de Sexismos.</t>
  </si>
  <si>
    <t xml:space="preserve">Durante el segundo trimestre del año, se adelantó la planeación, el diseño e implementación de 75 acciones comunicativas en proyetos de infraestructura, tales como: canales IDU, Cable Aereo San Cristobal, Av. Ciudad de Cali, Av. 68, Canal Cordoba, jornadas de capacitación interna, COE, fotomuseo de CV7 y demás proyectos que hayan requerido el apoyo del equipo para generar estrategias. </t>
  </si>
  <si>
    <t>En el segundo trimestre se cumplió la meta establecida. Durante el tercer trimestre del año, se adelantó la planeación, el diseño e implementación de las 61 acciones comunicativas en proyectos de infraestructura, tales como: canales IDU, Cable Aereo San Cristobal, Av. Ciudad de Cali, Av. 68, Canal Cordoba, jornadas de capacitación interna, COE, fotomuseo de CV7.</t>
  </si>
  <si>
    <t xml:space="preserve">La meta se cumplió en el segundo trimestre del año. </t>
  </si>
  <si>
    <t>11. Diseñar e implementar un plan estratégico de comunicación para la participación ciudadana en el marco del proceso de adquisición predial, que propenda por mejorar el relacionamiento con las comunidades, haga uso de un lenguaje claro y oportuno, entregue información general sobre los cronogramas de las obras y los procesos de adquisición predial de los proyectos IDU y aclare, con los propietarios de los predios y con quienes hacen uso de ellos, aquella información sobre el proceso predial que solamente compete a ellos y que no puede ser objeto de comunicación masiva.</t>
  </si>
  <si>
    <t>Fortalecer los niveles de comunicación oportuna y asertiva con las unidades sociales afectadas por el proceso de adquisición predial</t>
  </si>
  <si>
    <t>Campañas de comunicación</t>
  </si>
  <si>
    <t>1 documento con campaña - 3 series de piezas de comunicación</t>
  </si>
  <si>
    <t>Dirección Técnica de Predios
Oficina de Relacionamiento y Servicio a la Ciudadanía</t>
  </si>
  <si>
    <t>"Oscar Ramírez
Marín &lt;oscar.ramirez@idu.gov.co&gt;"
Lucy Molano Rodriguez &lt;lucy.molano@idu.gov.co&gt;</t>
  </si>
  <si>
    <t>Se avanza en el documento diagnóstico para relaizar el diseño e implementación de la estrategia de comunicaciones, el avance está enfocado en la definición de los elementos de la estrategia de comunicaciones, que contempla las siguientes consideraciones: 
1. La estrategia estará dirigida a dos públicos complementarios, los colaboradores IDU y la ciudadanía, y para cada público se defuinirán contenidos y mensajes diferenciados
2. Habrá dos ciclos de comunicaciones, uno primero con las generalidades del procesos de adquisición predial, y uno segundo específico para Cable San Cristóbal, con el proceso de adquisición para el Cable y el proceso de Revitalización liderado por Secretaría Distrital del Hábitat
3. El proceso contará con productos visuales y multimediales, e intervenciones en espacio público de la localidad donde se hará uso del punto IDU Móvil
4. Como producto adicional del ejercicio comunicacional, se dispondrá de una caja de herramientas a ser usada por gestores de la ORSC y la DTDP, así como por equipos sociales de los contratistas, consultores e interventorías.</t>
  </si>
  <si>
    <t>Durante el trimestre no se adelantaron gestiones al diseño e implementaciòn de la estrategia de comunicaciones.</t>
  </si>
  <si>
    <t xml:space="preserve">Durante este periodo se adelanta la consolidación de los insumos para el diseño de la estrategia y campaña de comunicaciones </t>
  </si>
  <si>
    <t xml:space="preserve">Se realizó el diseño e implementación del plan estrategico de comunicaciones referente al tema predial, se divulgaron 3 series de piezas que dan una idea clara y amplia sobre el proceso de adquisición predial a través de las redes sociales de la entidad.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</si>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</sst>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4">
    <font>
      <sz val="11"/>
      <color theme="1"/>
      <name val="Calibri"/>
      <scheme val="minor"/>
    </font>
    <font>
      <sz val="11"/>
      <color theme="1"/>
      <name val="Aharoni"/>
    </font>
    <font>
      <sz val="11"/>
      <name val="Calibri"/>
    </font>
    <font>
      <b/>
      <sz val="36"/>
      <color theme="1"/>
      <name val="Aharoni"/>
    </font>
    <font>
      <sz val="11"/>
      <color theme="1"/>
      <name val="Calibri"/>
    </font>
    <font>
      <b/>
      <sz val="24"/>
      <color theme="1"/>
      <name val="Aharoni"/>
    </font>
    <font>
      <b/>
      <sz val="26"/>
      <color theme="1"/>
      <name val="Aharoni"/>
    </font>
    <font>
      <b/>
      <sz val="11"/>
      <color theme="1"/>
      <name val="Aharoni"/>
    </font>
    <font>
      <sz val="10"/>
      <color theme="1"/>
      <name val="Times New Roman"/>
    </font>
    <font>
      <sz val="10"/>
      <color rgb="FF000000"/>
      <name val="Times New Roman"/>
    </font>
    <font>
      <sz val="10"/>
      <color rgb="FFFF0000"/>
      <name val="Times New Roman"/>
    </font>
    <font>
      <u/>
      <sz val="10"/>
      <color rgb="FF000000"/>
      <name val="Times New Roman"/>
    </font>
    <font>
      <b/>
      <sz val="10"/>
      <color rgb="FF000000"/>
      <name val="Times New Roman"/>
    </font>
    <font>
      <u/>
      <sz val="10"/>
      <color rgb="FF000000"/>
      <name val="Times New Roman"/>
    </font>
    <font>
      <u/>
      <sz val="10"/>
      <color rgb="FF000000"/>
      <name val="Times New Roman"/>
    </font>
    <font>
      <u/>
      <sz val="10"/>
      <color rgb="FF000000"/>
      <name val="Times New Roman"/>
    </font>
    <font>
      <b/>
      <sz val="11"/>
      <color rgb="FF000000"/>
      <name val="Calibri"/>
    </font>
    <font>
      <sz val="10"/>
      <color rgb="FF0000FF"/>
      <name val="Times New Roman"/>
    </font>
    <font>
      <sz val="11"/>
      <color rgb="FF000000"/>
      <name val="Times New Roman"/>
    </font>
    <font>
      <u/>
      <sz val="10"/>
      <color rgb="FF000000"/>
      <name val="Times New Roman"/>
    </font>
    <font>
      <u/>
      <sz val="10"/>
      <color rgb="FF000000"/>
      <name val="Times New Roman"/>
    </font>
    <font>
      <u/>
      <sz val="10"/>
      <color rgb="FF000000"/>
      <name val="Times New Roman"/>
    </font>
    <font>
      <sz val="10"/>
      <color rgb="FFA64D79"/>
      <name val="Times New Roman"/>
    </font>
    <font>
      <u/>
      <sz val="10"/>
      <color rgb="FF000000"/>
      <name val="Times New Roman"/>
    </font>
    <font>
      <sz val="11"/>
      <color rgb="FF000000"/>
      <name val="&quot;Times New Roman&quot;"/>
    </font>
    <font>
      <sz val="10"/>
      <color rgb="FFBF9000"/>
      <name val="Times New Roman"/>
    </font>
    <font>
      <u/>
      <sz val="10"/>
      <color rgb="FFBF9000"/>
      <name val="Times New Roman"/>
    </font>
    <font>
      <b/>
      <sz val="10"/>
      <color rgb="FFBF9000"/>
      <name val="Times New Roman"/>
    </font>
    <font>
      <u/>
      <sz val="10"/>
      <color rgb="FFBF9000"/>
      <name val="Times New Roman"/>
    </font>
    <font>
      <u/>
      <sz val="10"/>
      <color rgb="FFBF9000"/>
      <name val="Times New Roman"/>
    </font>
    <font>
      <u/>
      <sz val="10"/>
      <color rgb="FFBF9000"/>
      <name val="Times New Roman"/>
    </font>
    <font>
      <b/>
      <sz val="11"/>
      <color rgb="FFBF9000"/>
      <name val="Calibri"/>
    </font>
    <font>
      <u/>
      <sz val="10"/>
      <color rgb="FF1155CC"/>
      <name val="Times New Roman"/>
    </font>
    <font>
      <u/>
      <sz val="11"/>
      <color rgb="FF1155CC"/>
      <name val="Times New Roman"/>
    </font>
  </fonts>
  <fills count="8">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DD6EE"/>
        <bgColor rgb="FFBDD6EE"/>
      </patternFill>
    </fill>
    <fill>
      <patternFill patternType="solid">
        <fgColor rgb="FFDEEAF6"/>
        <bgColor rgb="FFDEEAF6"/>
      </patternFill>
    </fill>
    <fill>
      <patternFill patternType="solid">
        <fgColor rgb="FF00B0F0"/>
        <bgColor rgb="FF00B0F0"/>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94">
    <xf numFmtId="0" fontId="0" fillId="0" borderId="0" xfId="0" applyFont="1" applyAlignment="1"/>
    <xf numFmtId="0" fontId="4"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wrapText="1"/>
    </xf>
    <xf numFmtId="0" fontId="5" fillId="4" borderId="9" xfId="0" applyFont="1" applyFill="1" applyBorder="1" applyAlignment="1">
      <alignment horizontal="center" vertical="center" wrapText="1"/>
    </xf>
    <xf numFmtId="0" fontId="1" fillId="2" borderId="10" xfId="0" applyFont="1" applyFill="1" applyBorder="1" applyAlignment="1">
      <alignment wrapText="1"/>
    </xf>
    <xf numFmtId="0" fontId="1" fillId="2" borderId="10" xfId="0" applyFont="1" applyFill="1" applyBorder="1" applyAlignment="1">
      <alignment horizontal="center" wrapText="1"/>
    </xf>
    <xf numFmtId="0" fontId="1" fillId="2" borderId="1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10" fillId="2" borderId="9"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9" xfId="0" applyFont="1" applyFill="1" applyBorder="1" applyAlignment="1">
      <alignment horizontal="center" vertical="center" wrapText="1"/>
    </xf>
    <xf numFmtId="3" fontId="9" fillId="2" borderId="9" xfId="0" applyNumberFormat="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4" fontId="9" fillId="2" borderId="9" xfId="0" applyNumberFormat="1" applyFont="1" applyFill="1" applyBorder="1" applyAlignment="1">
      <alignment horizontal="center" vertical="center" wrapText="1"/>
    </xf>
    <xf numFmtId="0" fontId="11" fillId="2" borderId="9" xfId="0" applyFont="1" applyFill="1" applyBorder="1" applyAlignment="1">
      <alignment vertical="center" wrapText="1"/>
    </xf>
    <xf numFmtId="0" fontId="9" fillId="5" borderId="9" xfId="0" applyFont="1" applyFill="1" applyBorder="1" applyAlignment="1">
      <alignment horizontal="center" vertical="center" wrapText="1"/>
    </xf>
    <xf numFmtId="10" fontId="12" fillId="5" borderId="9" xfId="0" applyNumberFormat="1" applyFont="1" applyFill="1" applyBorder="1" applyAlignment="1">
      <alignment horizontal="center" vertical="center" wrapText="1"/>
    </xf>
    <xf numFmtId="0" fontId="9" fillId="5" borderId="9" xfId="0" applyFont="1" applyFill="1" applyBorder="1" applyAlignment="1">
      <alignment vertical="center" wrapText="1"/>
    </xf>
    <xf numFmtId="0" fontId="13" fillId="5" borderId="9"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5" fillId="5" borderId="9" xfId="0" applyFont="1" applyFill="1" applyBorder="1" applyAlignment="1">
      <alignment vertical="center" wrapText="1"/>
    </xf>
    <xf numFmtId="10" fontId="16" fillId="0" borderId="9" xfId="0" applyNumberFormat="1" applyFont="1" applyBorder="1" applyAlignment="1">
      <alignment horizontal="center" vertical="center"/>
    </xf>
    <xf numFmtId="0" fontId="8" fillId="0" borderId="9" xfId="0" applyFont="1" applyBorder="1" applyAlignment="1">
      <alignment horizontal="center" vertical="center" wrapText="1"/>
    </xf>
    <xf numFmtId="0" fontId="17" fillId="2" borderId="9" xfId="0" applyFont="1" applyFill="1" applyBorder="1" applyAlignment="1">
      <alignment horizontal="left" vertical="center" wrapText="1"/>
    </xf>
    <xf numFmtId="0" fontId="9" fillId="5" borderId="9"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9" xfId="0" applyFont="1" applyFill="1" applyBorder="1" applyAlignment="1">
      <alignment vertical="center" wrapText="1"/>
    </xf>
    <xf numFmtId="0" fontId="9" fillId="5" borderId="9" xfId="0" applyFont="1" applyFill="1" applyBorder="1" applyAlignment="1">
      <alignment vertical="center" wrapText="1"/>
    </xf>
    <xf numFmtId="0" fontId="9" fillId="5" borderId="9" xfId="0" applyFont="1" applyFill="1" applyBorder="1" applyAlignment="1">
      <alignment wrapText="1"/>
    </xf>
    <xf numFmtId="10" fontId="16" fillId="2" borderId="9" xfId="0" applyNumberFormat="1" applyFont="1" applyFill="1" applyBorder="1" applyAlignment="1">
      <alignment horizontal="center" vertical="center"/>
    </xf>
    <xf numFmtId="0" fontId="18" fillId="5" borderId="9" xfId="0" applyFont="1" applyFill="1" applyBorder="1" applyAlignment="1">
      <alignment vertical="center" wrapText="1"/>
    </xf>
    <xf numFmtId="0" fontId="9" fillId="2" borderId="9" xfId="0" applyFont="1" applyFill="1" applyBorder="1" applyAlignment="1">
      <alignment horizontal="left" vertical="center" wrapText="1"/>
    </xf>
    <xf numFmtId="10" fontId="12" fillId="5" borderId="9"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9" xfId="0" applyFont="1" applyBorder="1" applyAlignment="1">
      <alignment horizontal="center" vertical="center" wrapText="1"/>
    </xf>
    <xf numFmtId="164" fontId="9" fillId="0" borderId="9" xfId="0" applyNumberFormat="1" applyFont="1" applyBorder="1" applyAlignment="1">
      <alignment horizontal="center" vertical="center" wrapText="1"/>
    </xf>
    <xf numFmtId="0" fontId="19" fillId="0" borderId="9" xfId="0" applyFont="1" applyBorder="1" applyAlignment="1">
      <alignment vertical="center" wrapText="1"/>
    </xf>
    <xf numFmtId="0" fontId="20" fillId="5" borderId="9" xfId="0" applyFont="1" applyFill="1" applyBorder="1" applyAlignment="1">
      <alignment vertical="center" wrapText="1"/>
    </xf>
    <xf numFmtId="0" fontId="21" fillId="5" borderId="9" xfId="0" applyFont="1" applyFill="1" applyBorder="1" applyAlignment="1">
      <alignment wrapText="1"/>
    </xf>
    <xf numFmtId="0" fontId="9" fillId="5" borderId="9" xfId="0" applyFont="1" applyFill="1" applyBorder="1" applyAlignment="1">
      <alignment horizontal="left" vertical="center" wrapText="1"/>
    </xf>
    <xf numFmtId="0" fontId="22" fillId="0" borderId="9" xfId="0" applyFont="1" applyBorder="1" applyAlignment="1">
      <alignment horizontal="center" vertical="center" wrapText="1"/>
    </xf>
    <xf numFmtId="0" fontId="23" fillId="0" borderId="9" xfId="0" applyFont="1" applyBorder="1" applyAlignment="1">
      <alignment vertical="center" wrapText="1"/>
    </xf>
    <xf numFmtId="0" fontId="17" fillId="0" borderId="9" xfId="0" applyFont="1" applyBorder="1" applyAlignment="1">
      <alignment horizontal="left" vertical="center" wrapText="1"/>
    </xf>
    <xf numFmtId="14" fontId="9" fillId="0" borderId="9" xfId="0" applyNumberFormat="1" applyFont="1" applyBorder="1" applyAlignment="1">
      <alignment horizontal="center" vertical="center" wrapText="1"/>
    </xf>
    <xf numFmtId="0" fontId="24" fillId="5" borderId="9" xfId="0" applyFont="1" applyFill="1" applyBorder="1" applyAlignment="1">
      <alignment horizontal="left" wrapText="1"/>
    </xf>
    <xf numFmtId="0" fontId="25" fillId="0" borderId="9" xfId="0" applyFont="1" applyBorder="1" applyAlignment="1">
      <alignment horizontal="center" vertical="center" wrapText="1"/>
    </xf>
    <xf numFmtId="0" fontId="25" fillId="0" borderId="9" xfId="0" applyFont="1" applyBorder="1" applyAlignment="1">
      <alignment horizontal="left" vertical="center" wrapText="1"/>
    </xf>
    <xf numFmtId="0" fontId="25" fillId="0" borderId="9" xfId="0" applyFont="1" applyBorder="1" applyAlignment="1">
      <alignment horizontal="left" vertical="center" wrapText="1"/>
    </xf>
    <xf numFmtId="0" fontId="25" fillId="0" borderId="9" xfId="0" applyFont="1" applyBorder="1" applyAlignment="1">
      <alignment horizontal="center" vertical="center" wrapText="1"/>
    </xf>
    <xf numFmtId="164" fontId="25" fillId="0" borderId="9" xfId="0" applyNumberFormat="1" applyFont="1" applyBorder="1" applyAlignment="1">
      <alignment horizontal="center" vertical="center" wrapText="1"/>
    </xf>
    <xf numFmtId="164" fontId="25" fillId="2" borderId="9" xfId="0" applyNumberFormat="1" applyFont="1" applyFill="1" applyBorder="1" applyAlignment="1">
      <alignment horizontal="center" vertical="center" wrapText="1"/>
    </xf>
    <xf numFmtId="0" fontId="26" fillId="0" borderId="9" xfId="0" applyFont="1" applyBorder="1" applyAlignment="1">
      <alignment vertical="center" wrapText="1"/>
    </xf>
    <xf numFmtId="0" fontId="25" fillId="5" borderId="9" xfId="0" applyFont="1" applyFill="1" applyBorder="1" applyAlignment="1">
      <alignment horizontal="center" vertical="center" wrapText="1"/>
    </xf>
    <xf numFmtId="10" fontId="27" fillId="5" borderId="9" xfId="0" applyNumberFormat="1" applyFont="1" applyFill="1" applyBorder="1" applyAlignment="1">
      <alignment horizontal="center" vertical="center" wrapText="1"/>
    </xf>
    <xf numFmtId="0" fontId="25" fillId="5" borderId="9" xfId="0" applyFont="1" applyFill="1" applyBorder="1" applyAlignment="1">
      <alignment vertical="center" wrapText="1"/>
    </xf>
    <xf numFmtId="0" fontId="28" fillId="5" borderId="9" xfId="0" applyFont="1" applyFill="1" applyBorder="1" applyAlignment="1">
      <alignment horizontal="center" vertical="center" wrapText="1"/>
    </xf>
    <xf numFmtId="0" fontId="29" fillId="5" borderId="9" xfId="0" applyFont="1" applyFill="1" applyBorder="1" applyAlignment="1">
      <alignment vertical="center" wrapText="1"/>
    </xf>
    <xf numFmtId="0" fontId="30" fillId="5" borderId="9" xfId="0" applyFont="1" applyFill="1" applyBorder="1" applyAlignment="1">
      <alignment horizontal="center" vertical="center" wrapText="1"/>
    </xf>
    <xf numFmtId="10" fontId="31" fillId="0" borderId="9"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vertical="center" wrapText="1"/>
    </xf>
    <xf numFmtId="0" fontId="4" fillId="0" borderId="0" xfId="0" applyFont="1"/>
    <xf numFmtId="0" fontId="7" fillId="5" borderId="11" xfId="0" applyFont="1" applyFill="1" applyBorder="1" applyAlignment="1">
      <alignment horizontal="center" vertical="center" wrapText="1"/>
    </xf>
    <xf numFmtId="0" fontId="2" fillId="0" borderId="14" xfId="0" applyFont="1" applyBorder="1"/>
    <xf numFmtId="0" fontId="2" fillId="0" borderId="15" xfId="0" applyFont="1" applyBorder="1"/>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2" borderId="1" xfId="0" applyFont="1" applyFill="1" applyBorder="1" applyAlignment="1">
      <alignment horizontal="center" vertical="center" wrapText="1"/>
    </xf>
    <xf numFmtId="0" fontId="2" fillId="0" borderId="4" xfId="0" applyFont="1" applyBorder="1"/>
    <xf numFmtId="0" fontId="5" fillId="3" borderId="1"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2" fillId="0" borderId="7" xfId="0" applyFont="1" applyBorder="1"/>
    <xf numFmtId="0" fontId="2" fillId="0" borderId="8" xfId="0" applyFont="1" applyBorder="1"/>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0" fontId="7" fillId="6" borderId="12" xfId="0" applyFont="1" applyFill="1" applyBorder="1" applyAlignment="1">
      <alignment horizontal="center" vertical="center" wrapText="1"/>
    </xf>
    <xf numFmtId="0" fontId="2" fillId="0" borderId="13" xfId="0" applyFont="1" applyBorder="1"/>
    <xf numFmtId="0" fontId="2" fillId="0" borderId="16" xfId="0" applyFont="1" applyBorder="1"/>
    <xf numFmtId="0" fontId="2" fillId="0" borderId="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0</xdr:rowOff>
    </xdr:from>
    <xdr:ext cx="1828800" cy="5524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rive.google.com/drive/folders/1vRsIrHUbk0XajfLGsAFg8GMCOiWPiJdT" TargetMode="External"/><Relationship Id="rId1" Type="http://schemas.openxmlformats.org/officeDocument/2006/relationships/hyperlink" Target="https://drive.google.com/drive/u/0/folders/1znbfqXmcfbgLzuJpajRwK5iwA8h9XBO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8"/>
  <sheetViews>
    <sheetView tabSelected="1" workbookViewId="0">
      <pane ySplit="6" topLeftCell="A7" activePane="bottomLeft" state="frozen"/>
      <selection pane="bottomLeft" sqref="A1:C1"/>
    </sheetView>
  </sheetViews>
  <sheetFormatPr baseColWidth="10" defaultColWidth="14.42578125" defaultRowHeight="15" customHeight="1"/>
  <cols>
    <col min="1" max="1" width="10.85546875" customWidth="1"/>
    <col min="2" max="2" width="7.140625" hidden="1" customWidth="1"/>
    <col min="3" max="3" width="32.5703125" hidden="1" customWidth="1"/>
    <col min="4" max="4" width="47.5703125" customWidth="1"/>
    <col min="5" max="5" width="14.140625" customWidth="1"/>
    <col min="6" max="6" width="44.28515625" customWidth="1"/>
    <col min="7" max="7" width="20.85546875" customWidth="1"/>
    <col min="8" max="8" width="11.85546875" customWidth="1"/>
    <col min="9" max="9" width="18.85546875" customWidth="1"/>
    <col min="10" max="10" width="18.42578125" customWidth="1"/>
    <col min="11" max="11" width="30.42578125" customWidth="1"/>
    <col min="12" max="12" width="30.140625" customWidth="1"/>
    <col min="13" max="13" width="28.7109375" customWidth="1"/>
    <col min="14" max="14" width="18" customWidth="1"/>
    <col min="15" max="15" width="22" customWidth="1"/>
    <col min="16" max="16" width="15.7109375" customWidth="1"/>
    <col min="17" max="18" width="19.140625" customWidth="1"/>
    <col min="19" max="20" width="18.28515625" customWidth="1"/>
    <col min="21" max="22" width="25.140625" customWidth="1"/>
    <col min="23" max="23" width="5" customWidth="1"/>
    <col min="24" max="24" width="13.42578125" customWidth="1"/>
    <col min="25" max="25" width="34.7109375" customWidth="1"/>
    <col min="26" max="26" width="12.5703125" customWidth="1"/>
    <col min="27" max="27" width="18.7109375" customWidth="1"/>
    <col min="28" max="28" width="28.7109375" customWidth="1"/>
    <col min="29" max="29" width="8.5703125" customWidth="1"/>
    <col min="30" max="30" width="16.28515625" customWidth="1"/>
    <col min="31" max="31" width="28.7109375" customWidth="1"/>
    <col min="32" max="32" width="6.85546875" customWidth="1"/>
    <col min="33" max="33" width="15.5703125" customWidth="1"/>
    <col min="34" max="34" width="55.28515625" customWidth="1"/>
    <col min="36" max="36" width="15.42578125" customWidth="1"/>
  </cols>
  <sheetData>
    <row r="1" spans="1:36" ht="30">
      <c r="A1" s="73"/>
      <c r="B1" s="74"/>
      <c r="C1" s="75"/>
      <c r="D1" s="76" t="s">
        <v>0</v>
      </c>
      <c r="E1" s="74"/>
      <c r="F1" s="74"/>
      <c r="G1" s="74"/>
      <c r="H1" s="74"/>
      <c r="I1" s="74"/>
      <c r="J1" s="74"/>
      <c r="K1" s="74"/>
      <c r="L1" s="74"/>
      <c r="M1" s="74"/>
      <c r="N1" s="74"/>
      <c r="O1" s="74"/>
      <c r="P1" s="74"/>
      <c r="Q1" s="74"/>
      <c r="R1" s="74"/>
      <c r="S1" s="74"/>
      <c r="T1" s="74"/>
      <c r="U1" s="74"/>
      <c r="V1" s="77"/>
      <c r="W1" s="1"/>
      <c r="X1" s="2"/>
      <c r="Y1" s="3"/>
      <c r="Z1" s="2"/>
      <c r="AA1" s="2"/>
      <c r="AB1" s="3"/>
      <c r="AC1" s="2"/>
      <c r="AD1" s="2"/>
      <c r="AE1" s="3"/>
      <c r="AF1" s="2"/>
      <c r="AG1" s="4"/>
      <c r="AH1" s="5"/>
    </row>
    <row r="2" spans="1:36" ht="30">
      <c r="A2" s="78" t="s">
        <v>1</v>
      </c>
      <c r="B2" s="74"/>
      <c r="C2" s="75"/>
      <c r="D2" s="79" t="s">
        <v>2</v>
      </c>
      <c r="E2" s="80"/>
      <c r="F2" s="80"/>
      <c r="G2" s="80"/>
      <c r="H2" s="80"/>
      <c r="I2" s="80"/>
      <c r="J2" s="81"/>
      <c r="K2" s="6" t="s">
        <v>3</v>
      </c>
      <c r="L2" s="79">
        <v>2023</v>
      </c>
      <c r="M2" s="80"/>
      <c r="N2" s="80"/>
      <c r="O2" s="80"/>
      <c r="P2" s="80"/>
      <c r="Q2" s="80"/>
      <c r="R2" s="80"/>
      <c r="S2" s="80"/>
      <c r="T2" s="80"/>
      <c r="U2" s="80"/>
      <c r="V2" s="80"/>
      <c r="W2" s="80"/>
      <c r="X2" s="80"/>
      <c r="Y2" s="80"/>
      <c r="Z2" s="80"/>
      <c r="AA2" s="80"/>
      <c r="AB2" s="80"/>
      <c r="AC2" s="80"/>
      <c r="AD2" s="80"/>
      <c r="AE2" s="80"/>
      <c r="AF2" s="80"/>
      <c r="AG2" s="80"/>
      <c r="AH2" s="81"/>
    </row>
    <row r="3" spans="1:36">
      <c r="A3" s="7"/>
      <c r="B3" s="8"/>
      <c r="C3" s="8"/>
      <c r="D3" s="7"/>
      <c r="E3" s="7"/>
      <c r="F3" s="7"/>
      <c r="G3" s="8"/>
      <c r="H3" s="8"/>
      <c r="I3" s="8"/>
      <c r="J3" s="8"/>
      <c r="K3" s="8"/>
      <c r="L3" s="9"/>
      <c r="M3" s="9"/>
      <c r="N3" s="9"/>
      <c r="O3" s="9"/>
      <c r="P3" s="9"/>
      <c r="Q3" s="7"/>
      <c r="R3" s="7"/>
      <c r="S3" s="9"/>
      <c r="T3" s="9"/>
      <c r="U3" s="9"/>
      <c r="V3" s="7"/>
      <c r="W3" s="9"/>
      <c r="X3" s="9"/>
      <c r="Y3" s="7"/>
      <c r="Z3" s="9"/>
      <c r="AA3" s="9"/>
      <c r="AB3" s="7"/>
      <c r="AC3" s="9"/>
      <c r="AD3" s="9"/>
      <c r="AE3" s="7"/>
      <c r="AF3" s="9"/>
      <c r="AG3" s="9"/>
      <c r="AH3" s="7"/>
    </row>
    <row r="4" spans="1:36" ht="28.5" customHeight="1">
      <c r="A4" s="82" t="s">
        <v>4</v>
      </c>
      <c r="B4" s="74"/>
      <c r="C4" s="74"/>
      <c r="D4" s="74"/>
      <c r="E4" s="74"/>
      <c r="F4" s="74"/>
      <c r="G4" s="74"/>
      <c r="H4" s="74"/>
      <c r="I4" s="74"/>
      <c r="J4" s="74"/>
      <c r="K4" s="74"/>
      <c r="L4" s="74"/>
      <c r="M4" s="74"/>
      <c r="N4" s="74"/>
      <c r="O4" s="74"/>
      <c r="P4" s="74"/>
      <c r="Q4" s="74"/>
      <c r="R4" s="74"/>
      <c r="S4" s="74"/>
      <c r="T4" s="74"/>
      <c r="U4" s="74"/>
      <c r="V4" s="75"/>
      <c r="W4" s="83" t="s">
        <v>5</v>
      </c>
      <c r="X4" s="74"/>
      <c r="Y4" s="74"/>
      <c r="Z4" s="74"/>
      <c r="AA4" s="74"/>
      <c r="AB4" s="74"/>
      <c r="AC4" s="74"/>
      <c r="AD4" s="74"/>
      <c r="AE4" s="74"/>
      <c r="AF4" s="74"/>
      <c r="AG4" s="74"/>
      <c r="AH4" s="75"/>
      <c r="AI4" s="70" t="s">
        <v>6</v>
      </c>
      <c r="AJ4" s="70" t="s">
        <v>7</v>
      </c>
    </row>
    <row r="5" spans="1:36">
      <c r="A5" s="84" t="s">
        <v>8</v>
      </c>
      <c r="B5" s="90" t="s">
        <v>9</v>
      </c>
      <c r="C5" s="91"/>
      <c r="D5" s="84" t="s">
        <v>10</v>
      </c>
      <c r="E5" s="84" t="s">
        <v>11</v>
      </c>
      <c r="F5" s="84" t="s">
        <v>12</v>
      </c>
      <c r="G5" s="84" t="s">
        <v>13</v>
      </c>
      <c r="H5" s="84" t="s">
        <v>14</v>
      </c>
      <c r="I5" s="84" t="s">
        <v>15</v>
      </c>
      <c r="J5" s="85" t="s">
        <v>16</v>
      </c>
      <c r="K5" s="75"/>
      <c r="L5" s="84" t="s">
        <v>17</v>
      </c>
      <c r="M5" s="84" t="s">
        <v>18</v>
      </c>
      <c r="N5" s="84" t="s">
        <v>19</v>
      </c>
      <c r="O5" s="84" t="s">
        <v>20</v>
      </c>
      <c r="P5" s="84" t="s">
        <v>21</v>
      </c>
      <c r="Q5" s="84" t="s">
        <v>22</v>
      </c>
      <c r="R5" s="84" t="s">
        <v>23</v>
      </c>
      <c r="S5" s="84" t="s">
        <v>24</v>
      </c>
      <c r="T5" s="84" t="s">
        <v>25</v>
      </c>
      <c r="U5" s="84" t="s">
        <v>26</v>
      </c>
      <c r="V5" s="84" t="s">
        <v>27</v>
      </c>
      <c r="W5" s="10"/>
      <c r="X5" s="86" t="s">
        <v>28</v>
      </c>
      <c r="Y5" s="75"/>
      <c r="Z5" s="86" t="s">
        <v>29</v>
      </c>
      <c r="AA5" s="74"/>
      <c r="AB5" s="75"/>
      <c r="AC5" s="86" t="s">
        <v>30</v>
      </c>
      <c r="AD5" s="74"/>
      <c r="AE5" s="75"/>
      <c r="AF5" s="86" t="s">
        <v>31</v>
      </c>
      <c r="AG5" s="74"/>
      <c r="AH5" s="75"/>
      <c r="AI5" s="71"/>
      <c r="AJ5" s="71"/>
    </row>
    <row r="6" spans="1:36" ht="60">
      <c r="A6" s="72"/>
      <c r="B6" s="92"/>
      <c r="C6" s="93"/>
      <c r="D6" s="72"/>
      <c r="E6" s="72"/>
      <c r="F6" s="72"/>
      <c r="G6" s="72"/>
      <c r="H6" s="72"/>
      <c r="I6" s="72"/>
      <c r="J6" s="11" t="s">
        <v>32</v>
      </c>
      <c r="K6" s="11" t="s">
        <v>33</v>
      </c>
      <c r="L6" s="72"/>
      <c r="M6" s="72"/>
      <c r="N6" s="72"/>
      <c r="O6" s="72"/>
      <c r="P6" s="72"/>
      <c r="Q6" s="72"/>
      <c r="R6" s="72"/>
      <c r="S6" s="72"/>
      <c r="T6" s="72"/>
      <c r="U6" s="72"/>
      <c r="V6" s="72"/>
      <c r="W6" s="10" t="s">
        <v>8</v>
      </c>
      <c r="X6" s="10" t="s">
        <v>34</v>
      </c>
      <c r="Y6" s="10" t="s">
        <v>35</v>
      </c>
      <c r="Z6" s="10" t="s">
        <v>8</v>
      </c>
      <c r="AA6" s="10" t="s">
        <v>34</v>
      </c>
      <c r="AB6" s="10" t="s">
        <v>35</v>
      </c>
      <c r="AC6" s="10" t="s">
        <v>8</v>
      </c>
      <c r="AD6" s="10" t="s">
        <v>36</v>
      </c>
      <c r="AE6" s="10" t="s">
        <v>35</v>
      </c>
      <c r="AF6" s="10" t="s">
        <v>8</v>
      </c>
      <c r="AG6" s="10" t="s">
        <v>36</v>
      </c>
      <c r="AH6" s="10" t="s">
        <v>35</v>
      </c>
      <c r="AI6" s="72"/>
      <c r="AJ6" s="72"/>
    </row>
    <row r="7" spans="1:36" ht="153">
      <c r="A7" s="12">
        <v>1</v>
      </c>
      <c r="B7" s="87">
        <v>1</v>
      </c>
      <c r="C7" s="88" t="s">
        <v>37</v>
      </c>
      <c r="D7" s="13" t="s">
        <v>38</v>
      </c>
      <c r="E7" s="14" t="s">
        <v>39</v>
      </c>
      <c r="F7" s="14" t="s">
        <v>40</v>
      </c>
      <c r="G7" s="15" t="s">
        <v>41</v>
      </c>
      <c r="H7" s="16">
        <v>500</v>
      </c>
      <c r="I7" s="15" t="s">
        <v>42</v>
      </c>
      <c r="J7" s="15" t="s">
        <v>43</v>
      </c>
      <c r="K7" s="15" t="s">
        <v>44</v>
      </c>
      <c r="L7" s="15" t="s">
        <v>45</v>
      </c>
      <c r="M7" s="15" t="s">
        <v>46</v>
      </c>
      <c r="N7" s="15" t="s">
        <v>47</v>
      </c>
      <c r="O7" s="15" t="s">
        <v>48</v>
      </c>
      <c r="P7" s="15" t="s">
        <v>45</v>
      </c>
      <c r="Q7" s="15" t="s">
        <v>49</v>
      </c>
      <c r="R7" s="15" t="s">
        <v>50</v>
      </c>
      <c r="S7" s="17">
        <v>44927</v>
      </c>
      <c r="T7" s="17">
        <v>45291</v>
      </c>
      <c r="U7" s="18" t="s">
        <v>51</v>
      </c>
      <c r="V7" s="19" t="s">
        <v>52</v>
      </c>
      <c r="W7" s="20">
        <v>115</v>
      </c>
      <c r="X7" s="21">
        <f t="shared" ref="X7:X9" si="0">+W7/H7</f>
        <v>0.23</v>
      </c>
      <c r="Y7" s="22" t="s">
        <v>53</v>
      </c>
      <c r="Z7" s="23">
        <f>281-115</f>
        <v>166</v>
      </c>
      <c r="AA7" s="21">
        <f t="shared" ref="AA7:AA17" si="1">+Z7/H7</f>
        <v>0.33200000000000002</v>
      </c>
      <c r="AB7" s="22" t="s">
        <v>54</v>
      </c>
      <c r="AC7" s="24">
        <v>162</v>
      </c>
      <c r="AD7" s="21">
        <f t="shared" ref="AD7:AD17" si="2">+AC7/H7</f>
        <v>0.32400000000000001</v>
      </c>
      <c r="AE7" s="22" t="s">
        <v>55</v>
      </c>
      <c r="AF7" s="24">
        <v>57</v>
      </c>
      <c r="AG7" s="21">
        <f t="shared" ref="AG7:AG17" si="3">+AF7/H7</f>
        <v>0.114</v>
      </c>
      <c r="AH7" s="25" t="s">
        <v>56</v>
      </c>
      <c r="AI7" s="20">
        <v>651</v>
      </c>
      <c r="AJ7" s="26">
        <f t="shared" ref="AJ7:AJ8" si="4">+X7+AA7+AD7+AG7</f>
        <v>1.0000000000000002</v>
      </c>
    </row>
    <row r="8" spans="1:36" ht="99.75" customHeight="1">
      <c r="A8" s="27">
        <v>2</v>
      </c>
      <c r="B8" s="71"/>
      <c r="C8" s="71"/>
      <c r="D8" s="28" t="s">
        <v>57</v>
      </c>
      <c r="E8" s="14" t="s">
        <v>58</v>
      </c>
      <c r="F8" s="14" t="s">
        <v>59</v>
      </c>
      <c r="G8" s="15" t="s">
        <v>60</v>
      </c>
      <c r="H8" s="16">
        <v>14</v>
      </c>
      <c r="I8" s="15" t="s">
        <v>61</v>
      </c>
      <c r="J8" s="15" t="s">
        <v>45</v>
      </c>
      <c r="K8" s="15" t="s">
        <v>44</v>
      </c>
      <c r="L8" s="15" t="s">
        <v>62</v>
      </c>
      <c r="M8" s="15" t="s">
        <v>46</v>
      </c>
      <c r="N8" s="15" t="s">
        <v>47</v>
      </c>
      <c r="O8" s="15" t="s">
        <v>48</v>
      </c>
      <c r="P8" s="15" t="s">
        <v>63</v>
      </c>
      <c r="Q8" s="15" t="s">
        <v>49</v>
      </c>
      <c r="R8" s="15" t="s">
        <v>50</v>
      </c>
      <c r="S8" s="17">
        <v>44958</v>
      </c>
      <c r="T8" s="17">
        <v>45291</v>
      </c>
      <c r="U8" s="18" t="s">
        <v>51</v>
      </c>
      <c r="V8" s="19" t="s">
        <v>52</v>
      </c>
      <c r="W8" s="29">
        <v>3</v>
      </c>
      <c r="X8" s="21">
        <f t="shared" si="0"/>
        <v>0.21428571428571427</v>
      </c>
      <c r="Y8" s="22" t="s">
        <v>64</v>
      </c>
      <c r="Z8" s="30">
        <v>0</v>
      </c>
      <c r="AA8" s="21">
        <f t="shared" si="1"/>
        <v>0</v>
      </c>
      <c r="AB8" s="31" t="s">
        <v>65</v>
      </c>
      <c r="AC8" s="24">
        <v>7</v>
      </c>
      <c r="AD8" s="21">
        <f t="shared" si="2"/>
        <v>0.5</v>
      </c>
      <c r="AE8" s="32" t="s">
        <v>66</v>
      </c>
      <c r="AF8" s="24">
        <v>4</v>
      </c>
      <c r="AG8" s="21">
        <f t="shared" si="3"/>
        <v>0.2857142857142857</v>
      </c>
      <c r="AH8" s="33" t="s">
        <v>67</v>
      </c>
      <c r="AI8" s="20">
        <v>15</v>
      </c>
      <c r="AJ8" s="34">
        <f t="shared" si="4"/>
        <v>1</v>
      </c>
    </row>
    <row r="9" spans="1:36" ht="70.5" customHeight="1">
      <c r="A9" s="27">
        <v>3</v>
      </c>
      <c r="B9" s="71"/>
      <c r="C9" s="71"/>
      <c r="D9" s="28" t="s">
        <v>68</v>
      </c>
      <c r="E9" s="14" t="s">
        <v>39</v>
      </c>
      <c r="F9" s="14" t="s">
        <v>69</v>
      </c>
      <c r="G9" s="15" t="s">
        <v>60</v>
      </c>
      <c r="H9" s="16">
        <v>15</v>
      </c>
      <c r="I9" s="15" t="s">
        <v>70</v>
      </c>
      <c r="J9" s="15" t="s">
        <v>45</v>
      </c>
      <c r="K9" s="15" t="s">
        <v>44</v>
      </c>
      <c r="L9" s="15" t="s">
        <v>45</v>
      </c>
      <c r="M9" s="15" t="s">
        <v>46</v>
      </c>
      <c r="N9" s="15" t="s">
        <v>47</v>
      </c>
      <c r="O9" s="15" t="s">
        <v>48</v>
      </c>
      <c r="P9" s="15" t="s">
        <v>45</v>
      </c>
      <c r="Q9" s="15" t="s">
        <v>49</v>
      </c>
      <c r="R9" s="15" t="s">
        <v>50</v>
      </c>
      <c r="S9" s="17">
        <v>44958</v>
      </c>
      <c r="T9" s="17">
        <v>45291</v>
      </c>
      <c r="U9" s="18" t="s">
        <v>51</v>
      </c>
      <c r="V9" s="19" t="s">
        <v>52</v>
      </c>
      <c r="W9" s="20">
        <v>1</v>
      </c>
      <c r="X9" s="21">
        <f t="shared" si="0"/>
        <v>6.6666666666666666E-2</v>
      </c>
      <c r="Y9" s="35" t="s">
        <v>71</v>
      </c>
      <c r="Z9" s="24">
        <v>7</v>
      </c>
      <c r="AA9" s="21">
        <f t="shared" si="1"/>
        <v>0.46666666666666667</v>
      </c>
      <c r="AB9" s="35" t="s">
        <v>72</v>
      </c>
      <c r="AC9" s="24">
        <v>3</v>
      </c>
      <c r="AD9" s="21">
        <f t="shared" si="2"/>
        <v>0.2</v>
      </c>
      <c r="AE9" s="35" t="s">
        <v>73</v>
      </c>
      <c r="AF9" s="24">
        <v>4</v>
      </c>
      <c r="AG9" s="21">
        <f t="shared" si="3"/>
        <v>0.26666666666666666</v>
      </c>
      <c r="AH9" s="33" t="s">
        <v>74</v>
      </c>
      <c r="AI9" s="29">
        <f t="shared" ref="AI9:AJ9" si="5">+W9+Z9+AC9+AF9</f>
        <v>15</v>
      </c>
      <c r="AJ9" s="26">
        <f t="shared" si="5"/>
        <v>1</v>
      </c>
    </row>
    <row r="10" spans="1:36" ht="70.5" customHeight="1">
      <c r="A10" s="27">
        <v>4</v>
      </c>
      <c r="B10" s="71"/>
      <c r="C10" s="71"/>
      <c r="D10" s="36" t="s">
        <v>75</v>
      </c>
      <c r="E10" s="14" t="s">
        <v>39</v>
      </c>
      <c r="F10" s="14" t="s">
        <v>76</v>
      </c>
      <c r="G10" s="15" t="s">
        <v>77</v>
      </c>
      <c r="H10" s="16">
        <v>1200</v>
      </c>
      <c r="I10" s="15" t="s">
        <v>78</v>
      </c>
      <c r="J10" s="15" t="s">
        <v>45</v>
      </c>
      <c r="K10" s="15" t="s">
        <v>44</v>
      </c>
      <c r="L10" s="15" t="s">
        <v>45</v>
      </c>
      <c r="M10" s="15" t="s">
        <v>46</v>
      </c>
      <c r="N10" s="15" t="s">
        <v>47</v>
      </c>
      <c r="O10" s="15" t="s">
        <v>48</v>
      </c>
      <c r="P10" s="15" t="s">
        <v>45</v>
      </c>
      <c r="Q10" s="15" t="s">
        <v>49</v>
      </c>
      <c r="R10" s="15" t="s">
        <v>50</v>
      </c>
      <c r="S10" s="17">
        <v>44958</v>
      </c>
      <c r="T10" s="17">
        <v>45291</v>
      </c>
      <c r="U10" s="18" t="s">
        <v>51</v>
      </c>
      <c r="V10" s="19" t="s">
        <v>52</v>
      </c>
      <c r="W10" s="20">
        <v>1657</v>
      </c>
      <c r="X10" s="37">
        <v>1</v>
      </c>
      <c r="Y10" s="35" t="s">
        <v>79</v>
      </c>
      <c r="Z10" s="30">
        <v>0</v>
      </c>
      <c r="AA10" s="21">
        <f t="shared" si="1"/>
        <v>0</v>
      </c>
      <c r="AB10" s="35" t="s">
        <v>80</v>
      </c>
      <c r="AC10" s="30">
        <v>0</v>
      </c>
      <c r="AD10" s="21">
        <f t="shared" si="2"/>
        <v>0</v>
      </c>
      <c r="AE10" s="35" t="s">
        <v>81</v>
      </c>
      <c r="AF10" s="24"/>
      <c r="AG10" s="21">
        <f t="shared" si="3"/>
        <v>0</v>
      </c>
      <c r="AH10" s="33" t="s">
        <v>82</v>
      </c>
      <c r="AI10" s="29">
        <f t="shared" ref="AI10:AJ10" si="6">+W10+Z10+AC10+AF10</f>
        <v>1657</v>
      </c>
      <c r="AJ10" s="26">
        <f t="shared" si="6"/>
        <v>1</v>
      </c>
    </row>
    <row r="11" spans="1:36" ht="124.5" customHeight="1">
      <c r="A11" s="38">
        <v>5</v>
      </c>
      <c r="B11" s="71"/>
      <c r="C11" s="71"/>
      <c r="D11" s="39" t="s">
        <v>83</v>
      </c>
      <c r="E11" s="40" t="s">
        <v>84</v>
      </c>
      <c r="F11" s="40" t="s">
        <v>85</v>
      </c>
      <c r="G11" s="41" t="s">
        <v>86</v>
      </c>
      <c r="H11" s="38">
        <v>10</v>
      </c>
      <c r="I11" s="41" t="s">
        <v>87</v>
      </c>
      <c r="J11" s="41" t="s">
        <v>45</v>
      </c>
      <c r="K11" s="41" t="s">
        <v>44</v>
      </c>
      <c r="L11" s="41" t="s">
        <v>45</v>
      </c>
      <c r="M11" s="41" t="s">
        <v>46</v>
      </c>
      <c r="N11" s="41" t="s">
        <v>47</v>
      </c>
      <c r="O11" s="41" t="s">
        <v>48</v>
      </c>
      <c r="P11" s="41" t="s">
        <v>45</v>
      </c>
      <c r="Q11" s="41" t="s">
        <v>49</v>
      </c>
      <c r="R11" s="41" t="s">
        <v>50</v>
      </c>
      <c r="S11" s="42">
        <v>44958</v>
      </c>
      <c r="T11" s="17">
        <v>45291</v>
      </c>
      <c r="U11" s="41" t="s">
        <v>88</v>
      </c>
      <c r="V11" s="43" t="s">
        <v>89</v>
      </c>
      <c r="W11" s="20">
        <v>0</v>
      </c>
      <c r="X11" s="21">
        <f t="shared" ref="X11:X14" si="7">+W11/H11</f>
        <v>0</v>
      </c>
      <c r="Y11" s="22" t="s">
        <v>90</v>
      </c>
      <c r="Z11" s="24">
        <v>9</v>
      </c>
      <c r="AA11" s="21">
        <f t="shared" si="1"/>
        <v>0.9</v>
      </c>
      <c r="AB11" s="44" t="s">
        <v>91</v>
      </c>
      <c r="AC11" s="24">
        <v>0</v>
      </c>
      <c r="AD11" s="21">
        <f t="shared" si="2"/>
        <v>0</v>
      </c>
      <c r="AE11" s="22" t="s">
        <v>90</v>
      </c>
      <c r="AF11" s="24">
        <v>1</v>
      </c>
      <c r="AG11" s="21">
        <f t="shared" si="3"/>
        <v>0.1</v>
      </c>
      <c r="AH11" s="45" t="s">
        <v>92</v>
      </c>
      <c r="AI11" s="29">
        <f t="shared" ref="AI11:AJ11" si="8">+W11+Z11+AC11+AF11</f>
        <v>10</v>
      </c>
      <c r="AJ11" s="26">
        <f t="shared" si="8"/>
        <v>1</v>
      </c>
    </row>
    <row r="12" spans="1:36" ht="153" customHeight="1">
      <c r="A12" s="38">
        <v>6</v>
      </c>
      <c r="B12" s="72"/>
      <c r="C12" s="72"/>
      <c r="D12" s="39" t="s">
        <v>93</v>
      </c>
      <c r="E12" s="40" t="s">
        <v>84</v>
      </c>
      <c r="F12" s="40" t="s">
        <v>94</v>
      </c>
      <c r="G12" s="41" t="s">
        <v>95</v>
      </c>
      <c r="H12" s="38">
        <v>4000</v>
      </c>
      <c r="I12" s="38" t="s">
        <v>96</v>
      </c>
      <c r="J12" s="41" t="s">
        <v>45</v>
      </c>
      <c r="K12" s="41" t="s">
        <v>44</v>
      </c>
      <c r="L12" s="41" t="s">
        <v>45</v>
      </c>
      <c r="M12" s="41" t="s">
        <v>46</v>
      </c>
      <c r="N12" s="41" t="s">
        <v>47</v>
      </c>
      <c r="O12" s="41" t="s">
        <v>48</v>
      </c>
      <c r="P12" s="41" t="s">
        <v>45</v>
      </c>
      <c r="Q12" s="41" t="s">
        <v>49</v>
      </c>
      <c r="R12" s="41" t="s">
        <v>50</v>
      </c>
      <c r="S12" s="42">
        <v>44958</v>
      </c>
      <c r="T12" s="17">
        <v>45291</v>
      </c>
      <c r="U12" s="41" t="s">
        <v>88</v>
      </c>
      <c r="V12" s="43" t="s">
        <v>89</v>
      </c>
      <c r="W12" s="20">
        <v>0</v>
      </c>
      <c r="X12" s="21">
        <f t="shared" si="7"/>
        <v>0</v>
      </c>
      <c r="Y12" s="22" t="s">
        <v>90</v>
      </c>
      <c r="Z12" s="24">
        <v>2959</v>
      </c>
      <c r="AA12" s="21">
        <f t="shared" si="1"/>
        <v>0.73975000000000002</v>
      </c>
      <c r="AB12" s="44" t="s">
        <v>97</v>
      </c>
      <c r="AC12" s="24">
        <v>0</v>
      </c>
      <c r="AD12" s="21">
        <f t="shared" si="2"/>
        <v>0</v>
      </c>
      <c r="AE12" s="22" t="s">
        <v>90</v>
      </c>
      <c r="AF12" s="24">
        <v>1041</v>
      </c>
      <c r="AG12" s="21">
        <f t="shared" si="3"/>
        <v>0.26024999999999998</v>
      </c>
      <c r="AH12" s="46" t="s">
        <v>98</v>
      </c>
      <c r="AI12" s="29">
        <f t="shared" ref="AI12:AJ12" si="9">+W12+Z12+AC12+AF12</f>
        <v>4000</v>
      </c>
      <c r="AJ12" s="26">
        <f t="shared" si="9"/>
        <v>1</v>
      </c>
    </row>
    <row r="13" spans="1:36" ht="78.75" customHeight="1">
      <c r="A13" s="27">
        <v>7</v>
      </c>
      <c r="B13" s="87">
        <v>2</v>
      </c>
      <c r="C13" s="88" t="s">
        <v>99</v>
      </c>
      <c r="D13" s="36" t="s">
        <v>100</v>
      </c>
      <c r="E13" s="14" t="s">
        <v>39</v>
      </c>
      <c r="F13" s="14" t="s">
        <v>101</v>
      </c>
      <c r="G13" s="15" t="s">
        <v>102</v>
      </c>
      <c r="H13" s="16">
        <v>1</v>
      </c>
      <c r="I13" s="15" t="s">
        <v>103</v>
      </c>
      <c r="J13" s="15" t="s">
        <v>45</v>
      </c>
      <c r="K13" s="15" t="s">
        <v>44</v>
      </c>
      <c r="L13" s="15" t="s">
        <v>45</v>
      </c>
      <c r="M13" s="15" t="s">
        <v>46</v>
      </c>
      <c r="N13" s="15" t="s">
        <v>47</v>
      </c>
      <c r="O13" s="15" t="s">
        <v>48</v>
      </c>
      <c r="P13" s="15" t="s">
        <v>104</v>
      </c>
      <c r="Q13" s="15" t="s">
        <v>49</v>
      </c>
      <c r="R13" s="15" t="s">
        <v>50</v>
      </c>
      <c r="S13" s="17">
        <v>44958</v>
      </c>
      <c r="T13" s="17">
        <v>45291</v>
      </c>
      <c r="U13" s="18" t="s">
        <v>51</v>
      </c>
      <c r="V13" s="19" t="s">
        <v>52</v>
      </c>
      <c r="W13" s="20">
        <v>0</v>
      </c>
      <c r="X13" s="21">
        <f t="shared" si="7"/>
        <v>0</v>
      </c>
      <c r="Y13" s="22" t="s">
        <v>105</v>
      </c>
      <c r="Z13" s="24">
        <v>0</v>
      </c>
      <c r="AA13" s="21">
        <f t="shared" si="1"/>
        <v>0</v>
      </c>
      <c r="AB13" s="22" t="s">
        <v>106</v>
      </c>
      <c r="AC13" s="24">
        <v>1</v>
      </c>
      <c r="AD13" s="21">
        <f t="shared" si="2"/>
        <v>1</v>
      </c>
      <c r="AE13" s="22" t="s">
        <v>107</v>
      </c>
      <c r="AF13" s="23"/>
      <c r="AG13" s="21">
        <f t="shared" si="3"/>
        <v>0</v>
      </c>
      <c r="AH13" s="46" t="s">
        <v>108</v>
      </c>
      <c r="AI13" s="29">
        <f t="shared" ref="AI13:AJ13" si="10">+W13+Z13+AC13+AF13</f>
        <v>1</v>
      </c>
      <c r="AJ13" s="26">
        <f t="shared" si="10"/>
        <v>1</v>
      </c>
    </row>
    <row r="14" spans="1:36" ht="70.5" customHeight="1">
      <c r="A14" s="27">
        <v>8</v>
      </c>
      <c r="B14" s="71"/>
      <c r="C14" s="71"/>
      <c r="D14" s="28" t="s">
        <v>109</v>
      </c>
      <c r="E14" s="14" t="s">
        <v>39</v>
      </c>
      <c r="F14" s="14" t="s">
        <v>110</v>
      </c>
      <c r="G14" s="15" t="s">
        <v>111</v>
      </c>
      <c r="H14" s="16">
        <v>15</v>
      </c>
      <c r="I14" s="15" t="s">
        <v>112</v>
      </c>
      <c r="J14" s="15" t="s">
        <v>45</v>
      </c>
      <c r="K14" s="15" t="s">
        <v>44</v>
      </c>
      <c r="L14" s="15" t="s">
        <v>45</v>
      </c>
      <c r="M14" s="15" t="s">
        <v>46</v>
      </c>
      <c r="N14" s="15" t="s">
        <v>113</v>
      </c>
      <c r="O14" s="15" t="s">
        <v>48</v>
      </c>
      <c r="P14" s="15" t="s">
        <v>114</v>
      </c>
      <c r="Q14" s="15" t="s">
        <v>49</v>
      </c>
      <c r="R14" s="15" t="s">
        <v>50</v>
      </c>
      <c r="S14" s="17">
        <v>44958</v>
      </c>
      <c r="T14" s="17">
        <v>45291</v>
      </c>
      <c r="U14" s="18" t="s">
        <v>51</v>
      </c>
      <c r="V14" s="19" t="s">
        <v>52</v>
      </c>
      <c r="W14" s="20">
        <v>3</v>
      </c>
      <c r="X14" s="21">
        <f t="shared" si="7"/>
        <v>0.2</v>
      </c>
      <c r="Y14" s="22" t="s">
        <v>115</v>
      </c>
      <c r="Z14" s="20">
        <v>2</v>
      </c>
      <c r="AA14" s="21">
        <f t="shared" si="1"/>
        <v>0.13333333333333333</v>
      </c>
      <c r="AB14" s="22" t="s">
        <v>116</v>
      </c>
      <c r="AC14" s="20">
        <v>4</v>
      </c>
      <c r="AD14" s="21">
        <f t="shared" si="2"/>
        <v>0.26666666666666666</v>
      </c>
      <c r="AE14" s="22" t="s">
        <v>117</v>
      </c>
      <c r="AF14" s="24">
        <v>6</v>
      </c>
      <c r="AG14" s="21">
        <f t="shared" si="3"/>
        <v>0.4</v>
      </c>
      <c r="AH14" s="33" t="s">
        <v>118</v>
      </c>
      <c r="AI14" s="29">
        <f t="shared" ref="AI14:AJ14" si="11">+W14+Z14+AC14+AF14</f>
        <v>15</v>
      </c>
      <c r="AJ14" s="26">
        <f t="shared" si="11"/>
        <v>1</v>
      </c>
    </row>
    <row r="15" spans="1:36" ht="118.5" customHeight="1">
      <c r="A15" s="47">
        <v>9</v>
      </c>
      <c r="B15" s="72"/>
      <c r="C15" s="72"/>
      <c r="D15" s="39" t="s">
        <v>119</v>
      </c>
      <c r="E15" s="40" t="s">
        <v>39</v>
      </c>
      <c r="F15" s="40" t="s">
        <v>120</v>
      </c>
      <c r="G15" s="41" t="s">
        <v>121</v>
      </c>
      <c r="H15" s="41">
        <v>15</v>
      </c>
      <c r="I15" s="41" t="s">
        <v>122</v>
      </c>
      <c r="J15" s="41" t="s">
        <v>45</v>
      </c>
      <c r="K15" s="41" t="s">
        <v>44</v>
      </c>
      <c r="L15" s="41" t="s">
        <v>45</v>
      </c>
      <c r="M15" s="41" t="s">
        <v>46</v>
      </c>
      <c r="N15" s="41" t="s">
        <v>113</v>
      </c>
      <c r="O15" s="41" t="s">
        <v>48</v>
      </c>
      <c r="P15" s="41" t="s">
        <v>123</v>
      </c>
      <c r="Q15" s="41" t="s">
        <v>49</v>
      </c>
      <c r="R15" s="41" t="s">
        <v>50</v>
      </c>
      <c r="S15" s="42">
        <v>44958</v>
      </c>
      <c r="T15" s="17">
        <v>45291</v>
      </c>
      <c r="U15" s="41" t="s">
        <v>124</v>
      </c>
      <c r="V15" s="48" t="s">
        <v>125</v>
      </c>
      <c r="W15" s="20">
        <v>4</v>
      </c>
      <c r="X15" s="37">
        <v>0.2</v>
      </c>
      <c r="Y15" s="22" t="s">
        <v>126</v>
      </c>
      <c r="Z15" s="20">
        <v>8</v>
      </c>
      <c r="AA15" s="21">
        <f t="shared" si="1"/>
        <v>0.53333333333333333</v>
      </c>
      <c r="AB15" s="22" t="s">
        <v>127</v>
      </c>
      <c r="AC15" s="24">
        <v>4</v>
      </c>
      <c r="AD15" s="21">
        <f t="shared" si="2"/>
        <v>0.26666666666666666</v>
      </c>
      <c r="AE15" s="22" t="s">
        <v>128</v>
      </c>
      <c r="AF15" s="24"/>
      <c r="AG15" s="21">
        <f t="shared" si="3"/>
        <v>0</v>
      </c>
      <c r="AH15" s="33" t="s">
        <v>129</v>
      </c>
      <c r="AI15" s="29">
        <f t="shared" ref="AI15:AJ15" si="12">+W15+Z15+AC15+AF15</f>
        <v>16</v>
      </c>
      <c r="AJ15" s="26">
        <f t="shared" si="12"/>
        <v>1</v>
      </c>
    </row>
    <row r="16" spans="1:36" ht="99" customHeight="1">
      <c r="A16" s="27">
        <v>10</v>
      </c>
      <c r="B16" s="87">
        <v>3</v>
      </c>
      <c r="C16" s="89" t="s">
        <v>130</v>
      </c>
      <c r="D16" s="49" t="s">
        <v>131</v>
      </c>
      <c r="E16" s="40" t="s">
        <v>39</v>
      </c>
      <c r="F16" s="40" t="s">
        <v>132</v>
      </c>
      <c r="G16" s="41" t="s">
        <v>133</v>
      </c>
      <c r="H16" s="41">
        <v>60</v>
      </c>
      <c r="I16" s="41" t="s">
        <v>134</v>
      </c>
      <c r="J16" s="41" t="s">
        <v>45</v>
      </c>
      <c r="K16" s="41" t="s">
        <v>44</v>
      </c>
      <c r="L16" s="41" t="s">
        <v>45</v>
      </c>
      <c r="M16" s="41" t="s">
        <v>46</v>
      </c>
      <c r="N16" s="41" t="s">
        <v>47</v>
      </c>
      <c r="O16" s="41" t="s">
        <v>48</v>
      </c>
      <c r="P16" s="41" t="s">
        <v>45</v>
      </c>
      <c r="Q16" s="41" t="s">
        <v>49</v>
      </c>
      <c r="R16" s="41" t="s">
        <v>50</v>
      </c>
      <c r="S16" s="42">
        <v>44958</v>
      </c>
      <c r="T16" s="17">
        <v>45291</v>
      </c>
      <c r="U16" s="50" t="s">
        <v>51</v>
      </c>
      <c r="V16" s="48" t="s">
        <v>52</v>
      </c>
      <c r="W16" s="20">
        <v>22</v>
      </c>
      <c r="X16" s="21">
        <f t="shared" ref="X16:X17" si="13">+W16/H16</f>
        <v>0.36666666666666664</v>
      </c>
      <c r="Y16" s="22" t="s">
        <v>135</v>
      </c>
      <c r="Z16" s="24">
        <v>38</v>
      </c>
      <c r="AA16" s="21">
        <f t="shared" si="1"/>
        <v>0.6333333333333333</v>
      </c>
      <c r="AB16" s="22" t="s">
        <v>136</v>
      </c>
      <c r="AC16" s="24">
        <v>0</v>
      </c>
      <c r="AD16" s="21">
        <f t="shared" si="2"/>
        <v>0</v>
      </c>
      <c r="AE16" s="51" t="s">
        <v>137</v>
      </c>
      <c r="AF16" s="23"/>
      <c r="AG16" s="21">
        <f t="shared" si="3"/>
        <v>0</v>
      </c>
      <c r="AH16" s="33" t="s">
        <v>138</v>
      </c>
      <c r="AI16" s="29">
        <f t="shared" ref="AI16:AJ16" si="14">+W16+Z16+AC16+AF16</f>
        <v>60</v>
      </c>
      <c r="AJ16" s="26">
        <f t="shared" si="14"/>
        <v>1</v>
      </c>
    </row>
    <row r="17" spans="1:36" ht="290.25" customHeight="1">
      <c r="A17" s="52">
        <v>11</v>
      </c>
      <c r="B17" s="72"/>
      <c r="C17" s="72"/>
      <c r="D17" s="53" t="s">
        <v>139</v>
      </c>
      <c r="E17" s="54" t="s">
        <v>84</v>
      </c>
      <c r="F17" s="54" t="s">
        <v>140</v>
      </c>
      <c r="G17" s="55" t="s">
        <v>141</v>
      </c>
      <c r="H17" s="55">
        <v>1</v>
      </c>
      <c r="I17" s="55" t="s">
        <v>142</v>
      </c>
      <c r="J17" s="55" t="s">
        <v>45</v>
      </c>
      <c r="K17" s="55" t="s">
        <v>44</v>
      </c>
      <c r="L17" s="55" t="s">
        <v>45</v>
      </c>
      <c r="M17" s="55" t="s">
        <v>46</v>
      </c>
      <c r="N17" s="55" t="s">
        <v>47</v>
      </c>
      <c r="O17" s="55" t="s">
        <v>48</v>
      </c>
      <c r="P17" s="55" t="s">
        <v>45</v>
      </c>
      <c r="Q17" s="55" t="s">
        <v>49</v>
      </c>
      <c r="R17" s="55" t="s">
        <v>50</v>
      </c>
      <c r="S17" s="56">
        <v>44958</v>
      </c>
      <c r="T17" s="57">
        <v>45291</v>
      </c>
      <c r="U17" s="55" t="s">
        <v>143</v>
      </c>
      <c r="V17" s="58" t="s">
        <v>144</v>
      </c>
      <c r="W17" s="59">
        <v>0</v>
      </c>
      <c r="X17" s="60">
        <f t="shared" si="13"/>
        <v>0</v>
      </c>
      <c r="Y17" s="61" t="s">
        <v>145</v>
      </c>
      <c r="Z17" s="62">
        <v>0</v>
      </c>
      <c r="AA17" s="60">
        <f t="shared" si="1"/>
        <v>0</v>
      </c>
      <c r="AB17" s="63" t="s">
        <v>146</v>
      </c>
      <c r="AC17" s="64"/>
      <c r="AD17" s="60">
        <f t="shared" si="2"/>
        <v>0</v>
      </c>
      <c r="AE17" s="63" t="s">
        <v>147</v>
      </c>
      <c r="AF17" s="62">
        <v>1</v>
      </c>
      <c r="AG17" s="60">
        <f t="shared" si="3"/>
        <v>1</v>
      </c>
      <c r="AH17" s="61" t="s">
        <v>148</v>
      </c>
      <c r="AI17" s="20"/>
      <c r="AJ17" s="65">
        <f>+X17+AA17+AD17+AG17</f>
        <v>1</v>
      </c>
    </row>
    <row r="18" spans="1:36">
      <c r="A18" s="66"/>
      <c r="B18" s="67"/>
      <c r="C18" s="67"/>
      <c r="D18" s="66"/>
      <c r="E18" s="66"/>
      <c r="F18" s="66"/>
      <c r="G18" s="67"/>
      <c r="H18" s="67"/>
      <c r="I18" s="67"/>
      <c r="J18" s="67"/>
      <c r="K18" s="67"/>
      <c r="L18" s="68"/>
      <c r="M18" s="68"/>
      <c r="N18" s="68"/>
      <c r="O18" s="68"/>
      <c r="P18" s="68"/>
      <c r="Q18" s="66"/>
      <c r="R18" s="66"/>
      <c r="S18" s="68"/>
      <c r="T18" s="68"/>
      <c r="U18" s="68"/>
      <c r="V18" s="66"/>
      <c r="W18" s="68"/>
      <c r="X18" s="68"/>
      <c r="Y18" s="66"/>
      <c r="Z18" s="68"/>
      <c r="AA18" s="68"/>
      <c r="AB18" s="66"/>
      <c r="AC18" s="68"/>
      <c r="AD18" s="68"/>
      <c r="AE18" s="66"/>
      <c r="AF18" s="68"/>
      <c r="AG18" s="68"/>
      <c r="AH18" s="66"/>
    </row>
  </sheetData>
  <mergeCells count="39">
    <mergeCell ref="G5:G6"/>
    <mergeCell ref="H5:H6"/>
    <mergeCell ref="A5:A6"/>
    <mergeCell ref="B5:C6"/>
    <mergeCell ref="D5:D6"/>
    <mergeCell ref="E5:E6"/>
    <mergeCell ref="F5:F6"/>
    <mergeCell ref="B7:B12"/>
    <mergeCell ref="C7:C12"/>
    <mergeCell ref="B13:B15"/>
    <mergeCell ref="C13:C15"/>
    <mergeCell ref="B16:B17"/>
    <mergeCell ref="C16:C17"/>
    <mergeCell ref="P5:P6"/>
    <mergeCell ref="Z5:AB5"/>
    <mergeCell ref="AC5:AE5"/>
    <mergeCell ref="AF5:AH5"/>
    <mergeCell ref="Q5:Q6"/>
    <mergeCell ref="R5:R6"/>
    <mergeCell ref="S5:S6"/>
    <mergeCell ref="T5:T6"/>
    <mergeCell ref="U5:U6"/>
    <mergeCell ref="V5:V6"/>
    <mergeCell ref="X5:Y5"/>
    <mergeCell ref="AI4:AI6"/>
    <mergeCell ref="AJ4:AJ6"/>
    <mergeCell ref="A1:C1"/>
    <mergeCell ref="D1:V1"/>
    <mergeCell ref="A2:C2"/>
    <mergeCell ref="D2:J2"/>
    <mergeCell ref="L2:AH2"/>
    <mergeCell ref="A4:V4"/>
    <mergeCell ref="W4:AH4"/>
    <mergeCell ref="I5:I6"/>
    <mergeCell ref="J5:K5"/>
    <mergeCell ref="L5:L6"/>
    <mergeCell ref="M5:M6"/>
    <mergeCell ref="N5:N6"/>
    <mergeCell ref="O5:O6"/>
  </mergeCells>
  <dataValidations count="1">
    <dataValidation type="list" allowBlank="1" showErrorMessage="1" sqref="N7:N17 Q7:R17">
      <formula1>#REF!</formula1>
    </dataValidation>
  </dataValidations>
  <hyperlinks>
    <hyperlink ref="AH7" r:id="rId1"/>
    <hyperlink ref="AH11" r:id="rId2"/>
  </hyperlinks>
  <pageMargins left="0.7" right="0.7" top="0.75" bottom="0.75" header="0" footer="0"/>
  <pageSetup orientation="portrait"/>
  <drawing r:id="rId3"/>
  <legacyDrawing r:id="rId4"/>
  <extLst>
    <ext xmlns:x14="http://schemas.microsoft.com/office/spreadsheetml/2009/9/main" uri="{CCE6A557-97BC-4b89-ADB6-D9C93CAAB3DF}">
      <x14:dataValidations xmlns:xm="http://schemas.microsoft.com/office/excel/2006/main" count="1">
        <x14:dataValidation type="list" allowBlank="1" showErrorMessage="1">
          <x14:formula1>
            <xm:f>Hoja2!$A$14:$A$26</xm:f>
          </x14:formula1>
          <xm:sqref>E7:E10 E13:E16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26" width="11.42578125" customWidth="1"/>
  </cols>
  <sheetData>
    <row r="1" spans="1:1">
      <c r="A1" s="69" t="s">
        <v>149</v>
      </c>
    </row>
    <row r="2" spans="1:1">
      <c r="A2" s="69" t="s">
        <v>150</v>
      </c>
    </row>
    <row r="3" spans="1:1">
      <c r="A3" s="69" t="s">
        <v>151</v>
      </c>
    </row>
    <row r="4" spans="1:1">
      <c r="A4" s="69" t="s">
        <v>152</v>
      </c>
    </row>
    <row r="5" spans="1:1">
      <c r="A5" s="69" t="s">
        <v>153</v>
      </c>
    </row>
    <row r="8" spans="1:1">
      <c r="A8" s="69" t="s">
        <v>154</v>
      </c>
    </row>
    <row r="9" spans="1:1">
      <c r="A9" s="69" t="s">
        <v>155</v>
      </c>
    </row>
    <row r="10" spans="1:1">
      <c r="A10" s="69" t="s">
        <v>156</v>
      </c>
    </row>
    <row r="11" spans="1:1">
      <c r="A11" s="69" t="s">
        <v>157</v>
      </c>
    </row>
    <row r="14" spans="1:1">
      <c r="A14" s="69" t="s">
        <v>158</v>
      </c>
    </row>
    <row r="15" spans="1:1">
      <c r="A15" s="69" t="s">
        <v>159</v>
      </c>
    </row>
    <row r="16" spans="1:1">
      <c r="A16" s="69" t="s">
        <v>160</v>
      </c>
    </row>
    <row r="17" spans="1:1">
      <c r="A17" s="69" t="s">
        <v>58</v>
      </c>
    </row>
    <row r="18" spans="1:1">
      <c r="A18" s="69" t="s">
        <v>161</v>
      </c>
    </row>
    <row r="19" spans="1:1">
      <c r="A19" s="69" t="s">
        <v>39</v>
      </c>
    </row>
    <row r="20" spans="1:1">
      <c r="A20" s="69" t="s">
        <v>162</v>
      </c>
    </row>
    <row r="21" spans="1:1" ht="15.75" customHeight="1">
      <c r="A21" s="69" t="s">
        <v>163</v>
      </c>
    </row>
    <row r="22" spans="1:1" ht="15.75" customHeight="1">
      <c r="A22" s="69" t="s">
        <v>164</v>
      </c>
    </row>
    <row r="23" spans="1:1" ht="15.75" customHeight="1">
      <c r="A23" s="69" t="s">
        <v>165</v>
      </c>
    </row>
    <row r="24" spans="1:1" ht="15.75" customHeight="1">
      <c r="A24" s="69" t="s">
        <v>166</v>
      </c>
    </row>
    <row r="25" spans="1:1" ht="15.75" customHeight="1">
      <c r="A25" s="69" t="s">
        <v>167</v>
      </c>
    </row>
    <row r="26" spans="1:1" ht="15.75" customHeight="1">
      <c r="A26" s="69" t="s">
        <v>168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Maria Diva Fuentes Meneses</cp:lastModifiedBy>
  <dcterms:created xsi:type="dcterms:W3CDTF">2021-03-21T23:38:37Z</dcterms:created>
  <dcterms:modified xsi:type="dcterms:W3CDTF">2024-01-02T19:58:10Z</dcterms:modified>
</cp:coreProperties>
</file>