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5.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6.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7.xml" ContentType="application/vnd.openxmlformats-officedocument.spreadsheetml.comments+xml"/>
  <Override PartName="/xl/drawings/drawing8.xml" ContentType="application/vnd.openxmlformats-officedocument.drawing+xml"/>
  <Override PartName="/xl/embeddings/oleObject7.bin" ContentType="application/vnd.openxmlformats-officedocument.oleObject"/>
  <Override PartName="/xl/comments8.xml" ContentType="application/vnd.openxmlformats-officedocument.spreadsheetml.comments+xml"/>
  <Override PartName="/xl/drawings/drawing9.xml" ContentType="application/vnd.openxmlformats-officedocument.drawing+xml"/>
  <Override PartName="/xl/embeddings/oleObject8.bin" ContentType="application/vnd.openxmlformats-officedocument.oleObject"/>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G:\Mi unidad\VARIOS 2023\SARLAFT\DOCUMENTOS MICROSITIO SARLAFT\"/>
    </mc:Choice>
  </mc:AlternateContent>
  <bookViews>
    <workbookView xWindow="0" yWindow="0" windowWidth="28800" windowHeight="11730" tabRatio="699"/>
  </bookViews>
  <sheets>
    <sheet name="Matriz" sheetId="1" r:id="rId1"/>
    <sheet name="R (1)" sheetId="18" r:id="rId2"/>
    <sheet name="R (2)" sheetId="20" r:id="rId3"/>
    <sheet name="R (3)" sheetId="21" r:id="rId4"/>
    <sheet name="R (4)" sheetId="22" r:id="rId5"/>
    <sheet name="R (5)" sheetId="27" r:id="rId6"/>
    <sheet name="R (6)" sheetId="28" r:id="rId7"/>
    <sheet name="R (7)" sheetId="29" state="hidden" r:id="rId8"/>
    <sheet name="R (8)" sheetId="31" state="hidden" r:id="rId9"/>
    <sheet name="Instrucciones" sheetId="3" r:id="rId10"/>
  </sheets>
  <externalReferences>
    <externalReference r:id="rId11"/>
    <externalReference r:id="rId12"/>
    <externalReference r:id="rId13"/>
  </externalReferences>
  <definedNames>
    <definedName name="_xlnm.Print_Area" localSheetId="9">Instrucciones!$A$1:$K$74</definedName>
    <definedName name="_xlnm.Print_Area" localSheetId="0">Matriz!$B$1:$AZ$20</definedName>
    <definedName name="_xlnm.Print_Area" localSheetId="1">'R (1)'!$A$1:$AA$166</definedName>
    <definedName name="_xlnm.Print_Area" localSheetId="2">'R (2)'!$A$1:$AA$166</definedName>
    <definedName name="_xlnm.Print_Area" localSheetId="3">'R (3)'!$A$1:$AA$166</definedName>
    <definedName name="_xlnm.Print_Area" localSheetId="4">'R (4)'!$A$1:$AA$166</definedName>
    <definedName name="_xlnm.Print_Area" localSheetId="5">'R (5)'!$A$1:$AA$166</definedName>
    <definedName name="_xlnm.Print_Area" localSheetId="6">'R (6)'!$A$1:$AA$166</definedName>
    <definedName name="_xlnm.Print_Area" localSheetId="7">'R (7)'!$A$1:$AA$166</definedName>
    <definedName name="_xlnm.Print_Area" localSheetId="8">'R (8)'!$A$1:$AA$166</definedName>
    <definedName name="areas" localSheetId="1">#REF!</definedName>
    <definedName name="areas" localSheetId="2">#REF!</definedName>
    <definedName name="areas" localSheetId="3">#REF!</definedName>
    <definedName name="areas" localSheetId="4">#REF!</definedName>
    <definedName name="areas" localSheetId="5">#REF!</definedName>
    <definedName name="areas" localSheetId="6">#REF!</definedName>
    <definedName name="areas" localSheetId="7">#REF!</definedName>
    <definedName name="areas" localSheetId="8">#REF!</definedName>
    <definedName name="areas">#REF!</definedName>
    <definedName name="Calificacion" localSheetId="1">[1]Listas!$S$3:$S$5</definedName>
    <definedName name="Calificacion" localSheetId="2">[1]Listas!$S$3:$S$5</definedName>
    <definedName name="Calificacion" localSheetId="3">[2]Listas!$S$3:$S$5</definedName>
    <definedName name="Calificacion" localSheetId="4">[2]Listas!$S$3:$S$5</definedName>
    <definedName name="Calificacion" localSheetId="5">[2]Listas!$S$3:$S$5</definedName>
    <definedName name="Calificacion" localSheetId="6">[2]Listas!$S$3:$S$5</definedName>
    <definedName name="Calificacion" localSheetId="7">[2]Listas!$S$3:$S$5</definedName>
    <definedName name="Calificacion" localSheetId="8">[2]Listas!$S$3:$S$5</definedName>
    <definedName name="Calificacion">Matriz!$BDN$986:$BDN$988</definedName>
    <definedName name="cargos" localSheetId="1">#REF!</definedName>
    <definedName name="cargos" localSheetId="2">#REF!</definedName>
    <definedName name="cargos" localSheetId="3">#REF!</definedName>
    <definedName name="cargos" localSheetId="4">#REF!</definedName>
    <definedName name="cargos" localSheetId="5">#REF!</definedName>
    <definedName name="cargos" localSheetId="6">#REF!</definedName>
    <definedName name="cargos" localSheetId="7">#REF!</definedName>
    <definedName name="cargos" localSheetId="8">#REF!</definedName>
    <definedName name="cargos">#REF!</definedName>
    <definedName name="Causa" localSheetId="1">[1]Listas!$Q$3:$Q$14</definedName>
    <definedName name="Causa" localSheetId="2">[1]Listas!$Q$3:$Q$14</definedName>
    <definedName name="Causa" localSheetId="3">[2]Listas!$Q$3:$Q$14</definedName>
    <definedName name="Causa" localSheetId="4">[2]Listas!$Q$3:$Q$14</definedName>
    <definedName name="Causa" localSheetId="5">[2]Listas!$Q$3:$Q$14</definedName>
    <definedName name="Causa" localSheetId="6">[2]Listas!$Q$3:$Q$14</definedName>
    <definedName name="Causa" localSheetId="7">[2]Listas!$Q$3:$Q$14</definedName>
    <definedName name="Causa" localSheetId="8">[2]Listas!$Q$3:$Q$14</definedName>
    <definedName name="Causa">Matriz!$BDL$986:$BDL$997</definedName>
    <definedName name="CLASIFICACION" localSheetId="2">'R (2)'!$AAU$1105:$AAU$1113</definedName>
    <definedName name="CLASIFICACION" localSheetId="4">'R (4)'!$AAU$1105:$AAU$1113</definedName>
    <definedName name="CLASIFICACION" localSheetId="5">'R (5)'!$AAU$1105:$AAU$1113</definedName>
    <definedName name="CLASIFICACION" localSheetId="6">'R (6)'!$AAU$1105:$AAU$1113</definedName>
    <definedName name="CLASIFICACION" localSheetId="7">'R (7)'!$AAU$1105:$AAU$1113</definedName>
    <definedName name="CLASIFICACION" localSheetId="8">'R (8)'!$AAU$1105:$AAU$1113</definedName>
    <definedName name="CLASIFICACION">#REF!</definedName>
    <definedName name="Consecuencia" localSheetId="2">'R (2)'!$ABT$1164:$ABT$1169</definedName>
    <definedName name="Consecuencia" localSheetId="4">'R (4)'!$ABT$1164:$ABT$1169</definedName>
    <definedName name="Consecuencia" localSheetId="5">'R (5)'!$ABT$1164:$ABT$1169</definedName>
    <definedName name="Consecuencia" localSheetId="6">'R (6)'!$ABT$1164:$ABT$1169</definedName>
    <definedName name="Consecuencia" localSheetId="7">'R (7)'!$ABT$1164:$ABT$1169</definedName>
    <definedName name="Consecuencia" localSheetId="8">'R (8)'!$ABT$1164:$ABT$1169</definedName>
    <definedName name="Consecuencia">#REF!</definedName>
    <definedName name="consol" localSheetId="1">#REF!</definedName>
    <definedName name="consol" localSheetId="2">#REF!</definedName>
    <definedName name="consol" localSheetId="3">#REF!</definedName>
    <definedName name="consol" localSheetId="4">#REF!</definedName>
    <definedName name="consol" localSheetId="5">#REF!</definedName>
    <definedName name="consol" localSheetId="6">#REF!</definedName>
    <definedName name="consol" localSheetId="7">#REF!</definedName>
    <definedName name="consol" localSheetId="8">#REF!</definedName>
    <definedName name="consol">#REF!</definedName>
    <definedName name="Contr_implement" localSheetId="1">'R (1)'!$ABA$1131:$ABA$1133</definedName>
    <definedName name="Contr_implement" localSheetId="2">'R (2)'!$ABA$1131:$ABA$1133</definedName>
    <definedName name="Contr_implement" localSheetId="3">'R (3)'!$ABA$1131:$ABA$1133</definedName>
    <definedName name="Contr_implement" localSheetId="4">'R (4)'!$ABA$1131:$ABA$1133</definedName>
    <definedName name="Contr_implement" localSheetId="5">'R (5)'!$ABA$1131:$ABA$1133</definedName>
    <definedName name="Contr_implement" localSheetId="6">'R (6)'!$ABA$1131:$ABA$1133</definedName>
    <definedName name="Contr_implement" localSheetId="7">'R (7)'!$ABA$1131:$ABA$1133</definedName>
    <definedName name="Contr_implement" localSheetId="8">'R (8)'!$ABA$1131:$ABA$1133</definedName>
    <definedName name="Contr_implement">#REF!</definedName>
    <definedName name="ControFrec">Matriz!$BDW$1023:$BDW$1033</definedName>
    <definedName name="ControlImpl">Matriz!$BDT$1008:$BDT$1010</definedName>
    <definedName name="ControlTipo">Matriz!$BDR$1002:$BDR$1005</definedName>
    <definedName name="Decision" localSheetId="1">#REF!</definedName>
    <definedName name="Decision" localSheetId="2">#REF!</definedName>
    <definedName name="Decision" localSheetId="3">#REF!</definedName>
    <definedName name="Decision" localSheetId="4">#REF!</definedName>
    <definedName name="Decision" localSheetId="5">#REF!</definedName>
    <definedName name="Decision" localSheetId="6">#REF!</definedName>
    <definedName name="Decision" localSheetId="7">#REF!</definedName>
    <definedName name="Decision" localSheetId="8">#REF!</definedName>
    <definedName name="Decision">#REF!</definedName>
    <definedName name="Efecto" localSheetId="1">[1]Listas!$T$3:$T$6</definedName>
    <definedName name="Efecto" localSheetId="2">[1]Listas!$T$3:$T$6</definedName>
    <definedName name="Efecto" localSheetId="3">[2]Listas!$T$3:$T$6</definedName>
    <definedName name="Efecto" localSheetId="4">[2]Listas!$T$3:$T$6</definedName>
    <definedName name="Efecto" localSheetId="5">[2]Listas!$T$3:$T$6</definedName>
    <definedName name="Efecto" localSheetId="6">[2]Listas!$T$3:$T$6</definedName>
    <definedName name="Efecto" localSheetId="7">[2]Listas!$T$3:$T$6</definedName>
    <definedName name="Efecto" localSheetId="8">[2]Listas!$T$3:$T$6</definedName>
    <definedName name="Efecto">Matriz!$BDO$986:$BDO$989</definedName>
    <definedName name="Efectos" localSheetId="1">'R (1)'!$AAX$1118:$AAX$1121</definedName>
    <definedName name="Efectos" localSheetId="2">'R (2)'!$AAX$1118:$AAX$1121</definedName>
    <definedName name="Efectos" localSheetId="3">'R (3)'!$AAX$1118:$AAX$1121</definedName>
    <definedName name="Efectos" localSheetId="4">'R (4)'!$AAX$1118:$AAX$1121</definedName>
    <definedName name="Efectos" localSheetId="5">'R (5)'!$AAX$1118:$AAX$1121</definedName>
    <definedName name="Efectos" localSheetId="6">'R (6)'!$AAX$1118:$AAX$1121</definedName>
    <definedName name="Efectos" localSheetId="7">'R (7)'!$AAX$1118:$AAX$1121</definedName>
    <definedName name="Efectos" localSheetId="8">'R (8)'!$AAX$1118:$AAX$1121</definedName>
    <definedName name="Efectos">#REF!</definedName>
    <definedName name="ejecucion" localSheetId="1">'R (1)'!$ABE$1143:$ABE$1145</definedName>
    <definedName name="ejecucion" localSheetId="2">'R (2)'!$ABE$1143:$ABE$1145</definedName>
    <definedName name="ejecucion" localSheetId="3">'R (3)'!$ABE$1143:$ABE$1145</definedName>
    <definedName name="ejecucion" localSheetId="4">'R (4)'!$ABE$1143:$ABE$1145</definedName>
    <definedName name="ejecucion" localSheetId="5">'R (5)'!$ABE$1143:$ABE$1145</definedName>
    <definedName name="ejecucion" localSheetId="6">'R (6)'!$ABE$1143:$ABE$1145</definedName>
    <definedName name="ejecucion" localSheetId="7">'R (7)'!$ABE$1143:$ABE$1145</definedName>
    <definedName name="ejecucion" localSheetId="8">'R (8)'!$ABE$1143:$ABE$1145</definedName>
    <definedName name="ejecucion">#REF!</definedName>
    <definedName name="Evidencia" localSheetId="1">'R (1)'!$ABC$1135:$ABC$1137</definedName>
    <definedName name="Evidencia" localSheetId="2">'R (2)'!$ABC$1135:$ABC$1137</definedName>
    <definedName name="Evidencia" localSheetId="3">'R (3)'!$ABC$1135:$ABC$1137</definedName>
    <definedName name="Evidencia" localSheetId="4">'R (4)'!$ABC$1135:$ABC$1137</definedName>
    <definedName name="Evidencia" localSheetId="5">'R (5)'!$ABC$1135:$ABC$1137</definedName>
    <definedName name="Evidencia" localSheetId="6">'R (6)'!$ABC$1135:$ABC$1137</definedName>
    <definedName name="Evidencia" localSheetId="7">'R (7)'!$ABC$1135:$ABC$1137</definedName>
    <definedName name="Evidencia" localSheetId="8">'R (8)'!$ABC$1135:$ABC$1137</definedName>
    <definedName name="Evidencia">#REF!</definedName>
    <definedName name="Fact_causa" localSheetId="1">'R (1)'!$AAQ$1088:$AAQ$1098</definedName>
    <definedName name="Fact_causa" localSheetId="2">'R (2)'!$AAQ$1088:$AAQ$1098</definedName>
    <definedName name="Fact_causa" localSheetId="3">'R (3)'!$AAQ$1088:$AAQ$1098</definedName>
    <definedName name="Fact_causa" localSheetId="4">'R (4)'!$AAQ$1088:$AAQ$1098</definedName>
    <definedName name="Fact_causa" localSheetId="5">'R (5)'!$AAQ$1088:$AAQ$1098</definedName>
    <definedName name="Fact_causa" localSheetId="6">'R (6)'!$AAQ$1088:$AAQ$1098</definedName>
    <definedName name="Fact_causa" localSheetId="7">'R (7)'!$AAQ$1088:$AAQ$1098</definedName>
    <definedName name="Fact_causa" localSheetId="8">'R (8)'!$AAQ$1088:$AAQ$1098</definedName>
    <definedName name="Fact_causa">#REF!</definedName>
    <definedName name="Factor_causa">Matriz!$BDE$955:$BDE$963</definedName>
    <definedName name="FACTOR_RIESGO" localSheetId="1">'R (1)'!$AAO$1081:$AAO$1086</definedName>
    <definedName name="FACTOR_RIESGO" localSheetId="2">'R (2)'!$AAO$1081:$AAO$1086</definedName>
    <definedName name="FACTOR_RIESGO" localSheetId="3">'R (3)'!$AAO$1081:$AAO$1086</definedName>
    <definedName name="FACTOR_RIESGO" localSheetId="4">'R (4)'!$AAO$1081:$AAO$1086</definedName>
    <definedName name="FACTOR_RIESGO" localSheetId="5">'R (5)'!$AAO$1081:$AAO$1086</definedName>
    <definedName name="FACTOR_RIESGO" localSheetId="6">'R (6)'!$AAO$1081:$AAO$1086</definedName>
    <definedName name="FACTOR_RIESGO" localSheetId="7">'R (7)'!$AAO$1081:$AAO$1086</definedName>
    <definedName name="FACTOR_RIESGO" localSheetId="8">'R (8)'!$AAO$1081:$AAO$1086</definedName>
    <definedName name="FACTOR_RIESGO">#REF!</definedName>
    <definedName name="Frec_control">Matriz!$BDY$1034:$BDY$1036</definedName>
    <definedName name="Frecuencia" localSheetId="1">#REF!</definedName>
    <definedName name="Frecuencia" localSheetId="2">#REF!</definedName>
    <definedName name="Frecuencia" localSheetId="3">#REF!</definedName>
    <definedName name="Frecuencia" localSheetId="4">#REF!</definedName>
    <definedName name="Frecuencia" localSheetId="5">#REF!</definedName>
    <definedName name="Frecuencia" localSheetId="6">#REF!</definedName>
    <definedName name="Frecuencia" localSheetId="7">#REF!</definedName>
    <definedName name="Frecuencia" localSheetId="8">#REF!</definedName>
    <definedName name="Frecuencia">#REF!</definedName>
    <definedName name="frecuencias" localSheetId="1">'R (1)'!$ABF$1147:$ABF$1149</definedName>
    <definedName name="frecuencias" localSheetId="2">'R (2)'!$ABF$1147:$ABF$1149</definedName>
    <definedName name="frecuencias" localSheetId="3">'R (3)'!$ABF$1147:$ABF$1149</definedName>
    <definedName name="frecuencias" localSheetId="4">'R (4)'!$ABF$1147:$ABF$1149</definedName>
    <definedName name="frecuencias" localSheetId="5">'R (5)'!$ABF$1147:$ABF$1149</definedName>
    <definedName name="frecuencias" localSheetId="6">'R (6)'!$ABF$1147:$ABF$1149</definedName>
    <definedName name="frecuencias" localSheetId="7">'R (7)'!$ABF$1147:$ABF$1149</definedName>
    <definedName name="frecuencias" localSheetId="8">'R (8)'!$ABF$1147:$ABF$1149</definedName>
    <definedName name="frecuencias">#REF!</definedName>
    <definedName name="IMPACTO" localSheetId="2">[3]Matriz!$BHH$978:$BHH$982</definedName>
    <definedName name="IMPACTO" localSheetId="4">[3]Matriz!$BHH$978:$BHH$982</definedName>
    <definedName name="IMPACTO">Matriz!$BDI$973:$BDI$977</definedName>
    <definedName name="monitoreo" localSheetId="2">[3]Matriz!$BGK$921:$BGK$925</definedName>
    <definedName name="monitoreo" localSheetId="4">[3]Matriz!$BGK$921:$BGK$925</definedName>
    <definedName name="monitoreo">Matriz!$BCL$916:$BCL$920</definedName>
    <definedName name="Nivel">Matriz!$BDP$986:$BDP$989</definedName>
    <definedName name="opcion">Matriz!$BDU$1016:$BDU$1019</definedName>
    <definedName name="Oportunidad" localSheetId="1">[1]Listas!$R$3:$R$5</definedName>
    <definedName name="Oportunidad" localSheetId="2">[1]Listas!$R$3:$R$5</definedName>
    <definedName name="Oportunidad" localSheetId="3">[2]Listas!$R$3:$R$5</definedName>
    <definedName name="Oportunidad" localSheetId="4">[2]Listas!$R$3:$R$5</definedName>
    <definedName name="Oportunidad" localSheetId="5">[2]Listas!$R$3:$R$5</definedName>
    <definedName name="Oportunidad" localSheetId="6">[2]Listas!$R$3:$R$5</definedName>
    <definedName name="Oportunidad" localSheetId="7">[2]Listas!$R$3:$R$5</definedName>
    <definedName name="Oportunidad" localSheetId="8">[2]Listas!$R$3:$R$5</definedName>
    <definedName name="Oportunidad">Matriz!$BDM$986:$BDM$988</definedName>
    <definedName name="periodo_moni" localSheetId="1">#REF!</definedName>
    <definedName name="periodo_moni" localSheetId="2">#REF!</definedName>
    <definedName name="periodo_moni" localSheetId="3">#REF!</definedName>
    <definedName name="periodo_moni" localSheetId="4">#REF!</definedName>
    <definedName name="periodo_moni" localSheetId="5">#REF!</definedName>
    <definedName name="periodo_moni" localSheetId="6">#REF!</definedName>
    <definedName name="periodo_moni" localSheetId="7">#REF!</definedName>
    <definedName name="periodo_moni" localSheetId="8">#REF!</definedName>
    <definedName name="periodo_moni">#REF!</definedName>
    <definedName name="Politica_tto" localSheetId="1">'R (1)'!$AAS$1099:$AAS$1103</definedName>
    <definedName name="Politica_tto" localSheetId="2">'R (2)'!$AAS$1099:$AAS$1103</definedName>
    <definedName name="Politica_tto" localSheetId="3">'R (3)'!$AAS$1099:$AAS$1103</definedName>
    <definedName name="Politica_tto" localSheetId="4">'R (4)'!$AAS$1099:$AAS$1103</definedName>
    <definedName name="Politica_tto" localSheetId="5">'R (5)'!$AAS$1099:$AAS$1103</definedName>
    <definedName name="Politica_tto" localSheetId="6">'R (6)'!$AAS$1099:$AAS$1103</definedName>
    <definedName name="Politica_tto" localSheetId="7">'R (7)'!$AAS$1099:$AAS$1103</definedName>
    <definedName name="Politica_tto" localSheetId="8">'R (8)'!$AAS$1099:$AAS$1103</definedName>
    <definedName name="Politica_tto">#REF!</definedName>
    <definedName name="Print_Area_0" localSheetId="9">Instrucciones!$A$1:$K$74</definedName>
    <definedName name="Print_Area_0" localSheetId="0">Matriz!$B$1:$K$15</definedName>
    <definedName name="Print_Area_0_0" localSheetId="9">Instrucciones!$A$1:$K$74</definedName>
    <definedName name="Print_Area_0_0" localSheetId="0">Matriz!$B$1:$K$15</definedName>
    <definedName name="Print_Area_0_0_0" localSheetId="9">Instrucciones!$A$1:$K$74</definedName>
    <definedName name="Print_Area_0_0_0" localSheetId="0">Matriz!$B$1:$K$15</definedName>
    <definedName name="Print_Titles_0" localSheetId="9">Instrucciones!$1:$4</definedName>
    <definedName name="Print_Titles_0" localSheetId="0">Matriz!$1:$3</definedName>
    <definedName name="Print_Titles_0_0" localSheetId="9">Instrucciones!$1:$4</definedName>
    <definedName name="Print_Titles_0_0" localSheetId="0">Matriz!$1:$3</definedName>
    <definedName name="Print_Titles_0_0_0" localSheetId="9">Instrucciones!$1:$4</definedName>
    <definedName name="Print_Titles_0_0_0" localSheetId="0">Matriz!$1:$3</definedName>
    <definedName name="PROBAB" localSheetId="2">[3]Matriz!$BHF$971:$BHF$975</definedName>
    <definedName name="PROBAB" localSheetId="4">[3]Matriz!$BHF$971:$BHF$975</definedName>
    <definedName name="PROBAB">Matriz!$BDG$966:$BDG$970</definedName>
    <definedName name="procesos" localSheetId="1">#REF!</definedName>
    <definedName name="procesos" localSheetId="2">#REF!</definedName>
    <definedName name="procesos" localSheetId="3">#REF!</definedName>
    <definedName name="procesos" localSheetId="4">#REF!</definedName>
    <definedName name="procesos" localSheetId="5">#REF!</definedName>
    <definedName name="procesos" localSheetId="6">#REF!</definedName>
    <definedName name="procesos" localSheetId="7">#REF!</definedName>
    <definedName name="procesos" localSheetId="8">#REF!</definedName>
    <definedName name="procesos">#REF!</definedName>
    <definedName name="Proposito" localSheetId="1">'R (1)'!$AAZ$1125:$AAZ$1128</definedName>
    <definedName name="Proposito" localSheetId="2">'R (2)'!$AAZ$1125:$AAZ$1128</definedName>
    <definedName name="Proposito" localSheetId="3">'R (3)'!$AAZ$1125:$AAZ$1128</definedName>
    <definedName name="Proposito" localSheetId="4">'R (4)'!$AAZ$1125:$AAZ$1128</definedName>
    <definedName name="Proposito" localSheetId="5">'R (5)'!$AAZ$1125:$AAZ$1128</definedName>
    <definedName name="Proposito" localSheetId="6">'R (6)'!$AAZ$1125:$AAZ$1128</definedName>
    <definedName name="Proposito" localSheetId="7">'R (7)'!$AAZ$1125:$AAZ$1128</definedName>
    <definedName name="Proposito" localSheetId="8">'R (8)'!$AAZ$1125:$AAZ$1128</definedName>
    <definedName name="Proposito">#REF!</definedName>
    <definedName name="SINO" localSheetId="2">[3]Matriz!$BHR$1018:$BHR$1019</definedName>
    <definedName name="SINO" localSheetId="4">[3]Matriz!$BHR$1018:$BHR$1019</definedName>
    <definedName name="SINO">Matriz!$BDS$1013:$BDS$1014</definedName>
    <definedName name="SN" localSheetId="1">'R (1)'!$AAW$1115:$AAW$1116</definedName>
    <definedName name="SN" localSheetId="2">'R (2)'!$AAW$1115:$AAW$1116</definedName>
    <definedName name="SN" localSheetId="3">'R (3)'!$AAW$1115:$AAW$1116</definedName>
    <definedName name="SN" localSheetId="4">'R (4)'!$AAW$1115:$AAW$1116</definedName>
    <definedName name="SN" localSheetId="5">'R (5)'!$AAW$1115:$AAW$1116</definedName>
    <definedName name="SN" localSheetId="6">'R (6)'!$AAW$1115:$AAW$1116</definedName>
    <definedName name="SN" localSheetId="7">'R (7)'!$AAW$1115:$AAW$1116</definedName>
    <definedName name="SN" localSheetId="8">'R (8)'!$AAW$1115:$AAW$1116</definedName>
    <definedName name="SN">#REF!</definedName>
    <definedName name="Tipo">Matriz!$BDA$934:$BDA$945</definedName>
    <definedName name="tipo_riesg" localSheetId="1">'R (1)'!$AAM$1070:$AAM$1080</definedName>
    <definedName name="tipo_riesg" localSheetId="2">'R (2)'!$AAM$1070:$AAM$1080</definedName>
    <definedName name="tipo_riesg" localSheetId="3">'R (3)'!$AAM$1070:$AAM$1080</definedName>
    <definedName name="tipo_riesg" localSheetId="4">'R (4)'!$AAM$1070:$AAM$1080</definedName>
    <definedName name="tipo_riesg" localSheetId="5">'R (5)'!$AAM$1070:$AAM$1080</definedName>
    <definedName name="tipo_riesg" localSheetId="6">'R (6)'!$AAM$1070:$AAM$1080</definedName>
    <definedName name="tipo_riesg" localSheetId="7">'R (7)'!$AAM$1070:$AAM$1080</definedName>
    <definedName name="tipo_riesg" localSheetId="8">'R (8)'!$AAM$1070:$AAM$1080</definedName>
    <definedName name="tipo_riesg">#REF!</definedName>
    <definedName name="_xlnm.Print_Titles" localSheetId="9">Instrucciones!$1:$4</definedName>
    <definedName name="_xlnm.Print_Titles" localSheetId="0">Matriz!$B:$B,Matriz!$1:$8</definedName>
    <definedName name="_xlnm.Print_Titles" localSheetId="1">'R (1)'!$1:$7</definedName>
    <definedName name="_xlnm.Print_Titles" localSheetId="2">'R (2)'!$1:$7</definedName>
    <definedName name="_xlnm.Print_Titles" localSheetId="3">'R (3)'!$1:$7</definedName>
    <definedName name="_xlnm.Print_Titles" localSheetId="4">'R (4)'!$1:$7</definedName>
    <definedName name="_xlnm.Print_Titles" localSheetId="5">'R (5)'!$1:$7</definedName>
    <definedName name="_xlnm.Print_Titles" localSheetId="6">'R (6)'!$1:$7</definedName>
    <definedName name="_xlnm.Print_Titles" localSheetId="7">'R (7)'!$1:$7</definedName>
    <definedName name="_xlnm.Print_Titles" localSheetId="8">'R (8)'!$1:$7</definedName>
    <definedName name="Valoracion" localSheetId="1">#REF!</definedName>
    <definedName name="Valoracion" localSheetId="2">#REF!</definedName>
    <definedName name="Valoracion" localSheetId="3">#REF!</definedName>
    <definedName name="Valoracion" localSheetId="4">#REF!</definedName>
    <definedName name="Valoracion" localSheetId="5">#REF!</definedName>
    <definedName name="Valoracion" localSheetId="6">#REF!</definedName>
    <definedName name="Valoracion" localSheetId="7">#REF!</definedName>
    <definedName name="Valoracion" localSheetId="8">#REF!</definedName>
    <definedName name="Valoracion">#REF!</definedName>
    <definedName name="VALORACIÓN" localSheetId="9">#REF!</definedName>
    <definedName name="VALORACIÓN" localSheetId="1">#REF!</definedName>
    <definedName name="VALORACIÓN" localSheetId="2">#REF!</definedName>
    <definedName name="VALORACIÓN" localSheetId="3">#REF!</definedName>
    <definedName name="VALORACIÓN" localSheetId="4">#REF!</definedName>
    <definedName name="VALORACIÓN" localSheetId="5">#REF!</definedName>
    <definedName name="VALORACIÓN" localSheetId="6">#REF!</definedName>
    <definedName name="VALORACIÓN" localSheetId="7">#REF!</definedName>
    <definedName name="VALORACIÓN" localSheetId="8">#REF!</definedName>
    <definedName name="VALORACIÓ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L128" i="18" l="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F15" i="1"/>
  <c r="E15" i="1"/>
  <c r="C15" i="1"/>
  <c r="B15" i="1"/>
  <c r="AZ14" i="1"/>
  <c r="AY14" i="1"/>
  <c r="AX14" i="1"/>
  <c r="AW14" i="1"/>
  <c r="AV14" i="1"/>
  <c r="AT14" i="1"/>
  <c r="AS14" i="1"/>
  <c r="AQ14" i="1"/>
  <c r="AP14" i="1"/>
  <c r="AO14" i="1"/>
  <c r="AN14" i="1"/>
  <c r="AM14" i="1"/>
  <c r="AL14" i="1"/>
  <c r="AK14" i="1"/>
  <c r="AJ14" i="1"/>
  <c r="O14" i="1"/>
  <c r="N14" i="1"/>
  <c r="M14" i="1"/>
  <c r="L14" i="1"/>
  <c r="K14" i="1"/>
  <c r="D14" i="1"/>
  <c r="F14" i="1"/>
  <c r="J14" i="1"/>
  <c r="I14" i="1"/>
  <c r="H14" i="1"/>
  <c r="G14" i="1"/>
  <c r="C14" i="1"/>
  <c r="AZ13" i="1"/>
  <c r="AY13" i="1"/>
  <c r="AX13" i="1"/>
  <c r="AW13" i="1"/>
  <c r="AV13" i="1"/>
  <c r="AR13" i="1"/>
  <c r="AQ13" i="1"/>
  <c r="AP13" i="1"/>
  <c r="AO13" i="1"/>
  <c r="AN13" i="1"/>
  <c r="AM13" i="1"/>
  <c r="AL13" i="1"/>
  <c r="AK13" i="1"/>
  <c r="AJ13" i="1"/>
  <c r="O13" i="1"/>
  <c r="N13" i="1"/>
  <c r="M13" i="1"/>
  <c r="L13" i="1"/>
  <c r="K13" i="1"/>
  <c r="J13" i="1"/>
  <c r="I13" i="1"/>
  <c r="H13" i="1"/>
  <c r="G13" i="1"/>
  <c r="C13" i="1"/>
  <c r="L126" i="21"/>
  <c r="A166" i="31" l="1"/>
  <c r="A165" i="31"/>
  <c r="A164" i="31"/>
  <c r="A163" i="31"/>
  <c r="A162" i="31"/>
  <c r="A161" i="31"/>
  <c r="AB160" i="31" s="1"/>
  <c r="AB152" i="31"/>
  <c r="A148" i="31"/>
  <c r="A147" i="31"/>
  <c r="A146" i="31"/>
  <c r="A145" i="31"/>
  <c r="A144" i="31"/>
  <c r="A143" i="31"/>
  <c r="L132" i="31"/>
  <c r="A132" i="31"/>
  <c r="L130" i="31"/>
  <c r="A130" i="31"/>
  <c r="L128" i="31"/>
  <c r="A128" i="31"/>
  <c r="AD126" i="31" s="1"/>
  <c r="L126" i="31"/>
  <c r="A122" i="31"/>
  <c r="A121" i="31"/>
  <c r="A120" i="31"/>
  <c r="A119" i="31"/>
  <c r="A118" i="31"/>
  <c r="A117" i="31"/>
  <c r="AB116" i="31" s="1"/>
  <c r="AE116" i="31"/>
  <c r="AD106" i="31"/>
  <c r="AC106" i="31"/>
  <c r="AB106" i="31"/>
  <c r="A106" i="31"/>
  <c r="AD105" i="31"/>
  <c r="AC105" i="31"/>
  <c r="AB105" i="31"/>
  <c r="A105" i="31"/>
  <c r="AD104" i="31"/>
  <c r="AC104" i="31"/>
  <c r="AB104" i="31"/>
  <c r="A104" i="31"/>
  <c r="AD103" i="31"/>
  <c r="AC103" i="31"/>
  <c r="AB103" i="31"/>
  <c r="A103" i="31"/>
  <c r="AD102" i="31"/>
  <c r="AC102" i="31"/>
  <c r="AB102" i="31"/>
  <c r="A102" i="31"/>
  <c r="AD101" i="31"/>
  <c r="AC101" i="31"/>
  <c r="AB101" i="31"/>
  <c r="A101" i="31"/>
  <c r="AD100" i="31"/>
  <c r="AC100" i="31"/>
  <c r="AB100" i="31"/>
  <c r="A100" i="31"/>
  <c r="AD99" i="31"/>
  <c r="AC99" i="31"/>
  <c r="AB99" i="31"/>
  <c r="A99" i="31"/>
  <c r="AD98" i="31"/>
  <c r="AC98" i="31"/>
  <c r="AB98" i="31"/>
  <c r="A98" i="31"/>
  <c r="AD97" i="31"/>
  <c r="AC97" i="31"/>
  <c r="AB97" i="31"/>
  <c r="A97" i="31"/>
  <c r="AQ96" i="31"/>
  <c r="AD96" i="31"/>
  <c r="AC96" i="31"/>
  <c r="AB96" i="31"/>
  <c r="A96" i="31"/>
  <c r="AQ95" i="31"/>
  <c r="AD95" i="31"/>
  <c r="AC95" i="31"/>
  <c r="AB95" i="31"/>
  <c r="A95" i="31"/>
  <c r="AP28" i="31" s="1"/>
  <c r="AQ94" i="31"/>
  <c r="AD94" i="31"/>
  <c r="AC94" i="31"/>
  <c r="AB94" i="31"/>
  <c r="A94" i="31"/>
  <c r="AQ93" i="31"/>
  <c r="AD93" i="31"/>
  <c r="AC93" i="31"/>
  <c r="AB93" i="31"/>
  <c r="A93" i="31"/>
  <c r="AP26" i="31" s="1"/>
  <c r="AQ92" i="31"/>
  <c r="AD92" i="31"/>
  <c r="AC92" i="31"/>
  <c r="AB92" i="31"/>
  <c r="A92" i="31"/>
  <c r="AQ91" i="31"/>
  <c r="AD91" i="31"/>
  <c r="AC91" i="31"/>
  <c r="AB91" i="31"/>
  <c r="A91" i="31"/>
  <c r="AQ90" i="31"/>
  <c r="AD90" i="31"/>
  <c r="AC90" i="31"/>
  <c r="AB90" i="31"/>
  <c r="A90" i="31"/>
  <c r="AQ89" i="31"/>
  <c r="AD89" i="31"/>
  <c r="AC89" i="31"/>
  <c r="AB89" i="31"/>
  <c r="A89" i="31"/>
  <c r="AP22" i="31" s="1"/>
  <c r="AQ88" i="31"/>
  <c r="AD88" i="31"/>
  <c r="AC88" i="31"/>
  <c r="AB88" i="31"/>
  <c r="A88" i="31"/>
  <c r="AQ87" i="31"/>
  <c r="AD87" i="31"/>
  <c r="AC87" i="31"/>
  <c r="AB87" i="31"/>
  <c r="A87" i="31"/>
  <c r="AP20" i="31" s="1"/>
  <c r="AQ86" i="31"/>
  <c r="AD86" i="31"/>
  <c r="AC86" i="31"/>
  <c r="AB86" i="31"/>
  <c r="A86" i="31"/>
  <c r="AQ85" i="31"/>
  <c r="AD85" i="31"/>
  <c r="AC85" i="31"/>
  <c r="AB85" i="31"/>
  <c r="A85" i="31"/>
  <c r="AP18" i="31" s="1"/>
  <c r="AQ84" i="31"/>
  <c r="AD84" i="31"/>
  <c r="AC84" i="31"/>
  <c r="AB84" i="31"/>
  <c r="A84" i="31"/>
  <c r="AQ83" i="31"/>
  <c r="AD83" i="31"/>
  <c r="AC83" i="31"/>
  <c r="AB83" i="31"/>
  <c r="A83" i="31"/>
  <c r="AQ82" i="31"/>
  <c r="AD82" i="31"/>
  <c r="AC82" i="31"/>
  <c r="AB82" i="31"/>
  <c r="A82" i="31"/>
  <c r="AQ81" i="31"/>
  <c r="AD81" i="31"/>
  <c r="AC81" i="31"/>
  <c r="AB81" i="31"/>
  <c r="A81" i="31"/>
  <c r="AP14" i="31" s="1"/>
  <c r="AQ80" i="31"/>
  <c r="AD80" i="31"/>
  <c r="AC80" i="31"/>
  <c r="AB80" i="31"/>
  <c r="A80" i="31"/>
  <c r="AQ79" i="31"/>
  <c r="AD79" i="31"/>
  <c r="AC79" i="31"/>
  <c r="AB79" i="31"/>
  <c r="A79" i="31"/>
  <c r="AQ78" i="31"/>
  <c r="AD78" i="31"/>
  <c r="AC78" i="31"/>
  <c r="AB78" i="31"/>
  <c r="A78" i="31"/>
  <c r="AJ77" i="31" s="1"/>
  <c r="AQ77" i="31"/>
  <c r="AP77" i="31"/>
  <c r="AD77" i="31"/>
  <c r="AC77" i="31"/>
  <c r="AB77" i="31"/>
  <c r="W68" i="31"/>
  <c r="V68" i="31"/>
  <c r="U68" i="31"/>
  <c r="T68" i="31"/>
  <c r="S68" i="31"/>
  <c r="R68" i="31"/>
  <c r="Q68" i="31"/>
  <c r="P68" i="31"/>
  <c r="O68" i="31"/>
  <c r="N68" i="31"/>
  <c r="M68" i="31"/>
  <c r="L68" i="31"/>
  <c r="K68" i="31"/>
  <c r="J68" i="31"/>
  <c r="I68" i="31"/>
  <c r="H68" i="31"/>
  <c r="Z67" i="31"/>
  <c r="Z66" i="31"/>
  <c r="Z65" i="31"/>
  <c r="Z64" i="31"/>
  <c r="Z63" i="31"/>
  <c r="W58" i="31"/>
  <c r="V58" i="31"/>
  <c r="U58" i="31"/>
  <c r="T58" i="31"/>
  <c r="S58" i="31"/>
  <c r="R58" i="31"/>
  <c r="Q58" i="31"/>
  <c r="P58" i="31"/>
  <c r="O58" i="31"/>
  <c r="N58" i="31"/>
  <c r="M58" i="31"/>
  <c r="L58" i="31"/>
  <c r="K58" i="31"/>
  <c r="J58" i="31"/>
  <c r="I58" i="31"/>
  <c r="H58" i="31"/>
  <c r="Z57" i="31"/>
  <c r="Z56" i="31"/>
  <c r="Z55" i="31"/>
  <c r="Z54" i="31"/>
  <c r="Z53" i="31"/>
  <c r="AA53" i="31" s="1"/>
  <c r="H39" i="31"/>
  <c r="A39" i="31"/>
  <c r="H38" i="31"/>
  <c r="A38" i="31"/>
  <c r="A37" i="31"/>
  <c r="A36" i="31"/>
  <c r="A35" i="31"/>
  <c r="A34" i="31"/>
  <c r="AB33" i="31" s="1"/>
  <c r="AQ29" i="31"/>
  <c r="AP29" i="31"/>
  <c r="A29" i="31"/>
  <c r="AP96" i="31" s="1"/>
  <c r="AQ28" i="31"/>
  <c r="A28" i="31"/>
  <c r="AP95" i="31" s="1"/>
  <c r="AQ27" i="31"/>
  <c r="AP27" i="31"/>
  <c r="A27" i="31"/>
  <c r="AP94" i="31" s="1"/>
  <c r="AQ26" i="31"/>
  <c r="A26" i="31"/>
  <c r="AP93" i="31" s="1"/>
  <c r="AQ25" i="31"/>
  <c r="AP25" i="31"/>
  <c r="A25" i="31"/>
  <c r="AP92" i="31" s="1"/>
  <c r="AQ24" i="31"/>
  <c r="AP24" i="31"/>
  <c r="A24" i="31"/>
  <c r="AP91" i="31" s="1"/>
  <c r="AQ23" i="31"/>
  <c r="AP23" i="31"/>
  <c r="A23" i="31"/>
  <c r="AP90" i="31" s="1"/>
  <c r="AQ22" i="31"/>
  <c r="A22" i="31"/>
  <c r="AP89" i="31" s="1"/>
  <c r="AQ21" i="31"/>
  <c r="AP21" i="31"/>
  <c r="A21" i="31"/>
  <c r="AP88" i="31" s="1"/>
  <c r="AQ20" i="31"/>
  <c r="A20" i="31"/>
  <c r="AP87" i="31" s="1"/>
  <c r="AQ19" i="31"/>
  <c r="AP19" i="31"/>
  <c r="A19" i="31"/>
  <c r="AP86" i="31" s="1"/>
  <c r="AQ18" i="31"/>
  <c r="A18" i="31"/>
  <c r="AP85" i="31" s="1"/>
  <c r="AQ17" i="31"/>
  <c r="AP17" i="31"/>
  <c r="A17" i="31"/>
  <c r="AP84" i="31" s="1"/>
  <c r="AQ16" i="31"/>
  <c r="AP16" i="31"/>
  <c r="A16" i="31"/>
  <c r="AP83" i="31" s="1"/>
  <c r="AQ15" i="31"/>
  <c r="AP15" i="31"/>
  <c r="A15" i="31"/>
  <c r="AP82" i="31" s="1"/>
  <c r="AQ14" i="31"/>
  <c r="A14" i="31"/>
  <c r="AP81" i="31" s="1"/>
  <c r="AQ13" i="31"/>
  <c r="AP13" i="31"/>
  <c r="A13" i="31"/>
  <c r="AP80" i="31" s="1"/>
  <c r="AQ12" i="31"/>
  <c r="A12" i="31"/>
  <c r="AP79" i="31" s="1"/>
  <c r="AQ11" i="31"/>
  <c r="AP11" i="31"/>
  <c r="A11" i="31"/>
  <c r="AP78" i="31" s="1"/>
  <c r="AQ10" i="31"/>
  <c r="AP10" i="31"/>
  <c r="A166" i="29"/>
  <c r="A165" i="29"/>
  <c r="A164" i="29"/>
  <c r="A163" i="29"/>
  <c r="A162" i="29"/>
  <c r="A161" i="29"/>
  <c r="AF160" i="29" s="1"/>
  <c r="AE160" i="29"/>
  <c r="AB152" i="29"/>
  <c r="A148" i="29"/>
  <c r="A147" i="29"/>
  <c r="A146" i="29"/>
  <c r="A145" i="29"/>
  <c r="A144" i="29"/>
  <c r="A143" i="29"/>
  <c r="L132" i="29"/>
  <c r="A132" i="29"/>
  <c r="L130" i="29"/>
  <c r="A130" i="29"/>
  <c r="L128" i="29"/>
  <c r="A128" i="29"/>
  <c r="AD126" i="29" s="1"/>
  <c r="L126" i="29"/>
  <c r="A122" i="29"/>
  <c r="A121" i="29"/>
  <c r="A120" i="29"/>
  <c r="A119" i="29"/>
  <c r="A118" i="29"/>
  <c r="A117" i="29"/>
  <c r="AH116" i="29" s="1"/>
  <c r="AE116" i="29"/>
  <c r="AD106" i="29"/>
  <c r="AC106" i="29"/>
  <c r="AB106" i="29"/>
  <c r="A106" i="29"/>
  <c r="AD105" i="29"/>
  <c r="AC105" i="29"/>
  <c r="AB105" i="29"/>
  <c r="A105" i="29"/>
  <c r="AD104" i="29"/>
  <c r="AC104" i="29"/>
  <c r="AB104" i="29"/>
  <c r="A104" i="29"/>
  <c r="AD103" i="29"/>
  <c r="AC103" i="29"/>
  <c r="AB103" i="29"/>
  <c r="A103" i="29"/>
  <c r="AD102" i="29"/>
  <c r="AC102" i="29"/>
  <c r="AB102" i="29"/>
  <c r="A102" i="29"/>
  <c r="AD101" i="29"/>
  <c r="AC101" i="29"/>
  <c r="AB101" i="29"/>
  <c r="A101" i="29"/>
  <c r="AD100" i="29"/>
  <c r="AC100" i="29"/>
  <c r="AB100" i="29"/>
  <c r="A100" i="29"/>
  <c r="AD99" i="29"/>
  <c r="AC99" i="29"/>
  <c r="AB99" i="29"/>
  <c r="A99" i="29"/>
  <c r="AD98" i="29"/>
  <c r="AC98" i="29"/>
  <c r="AB98" i="29"/>
  <c r="A98" i="29"/>
  <c r="AD97" i="29"/>
  <c r="AC97" i="29"/>
  <c r="AB97" i="29"/>
  <c r="A97" i="29"/>
  <c r="AQ96" i="29"/>
  <c r="AD96" i="29"/>
  <c r="AC96" i="29"/>
  <c r="AB96" i="29"/>
  <c r="A96" i="29"/>
  <c r="AQ95" i="29"/>
  <c r="AD95" i="29"/>
  <c r="AC95" i="29"/>
  <c r="AB95" i="29"/>
  <c r="A95" i="29"/>
  <c r="AP28" i="29" s="1"/>
  <c r="AQ94" i="29"/>
  <c r="AD94" i="29"/>
  <c r="AC94" i="29"/>
  <c r="AB94" i="29"/>
  <c r="A94" i="29"/>
  <c r="AP27" i="29" s="1"/>
  <c r="AQ93" i="29"/>
  <c r="AD93" i="29"/>
  <c r="AC93" i="29"/>
  <c r="AB93" i="29"/>
  <c r="A93" i="29"/>
  <c r="AQ92" i="29"/>
  <c r="AD92" i="29"/>
  <c r="AC92" i="29"/>
  <c r="AB92" i="29"/>
  <c r="A92" i="29"/>
  <c r="AQ91" i="29"/>
  <c r="AD91" i="29"/>
  <c r="AC91" i="29"/>
  <c r="AB91" i="29"/>
  <c r="A91" i="29"/>
  <c r="AQ90" i="29"/>
  <c r="AD90" i="29"/>
  <c r="AC90" i="29"/>
  <c r="AB90" i="29"/>
  <c r="A90" i="29"/>
  <c r="AQ89" i="29"/>
  <c r="AD89" i="29"/>
  <c r="AC89" i="29"/>
  <c r="AB89" i="29"/>
  <c r="A89" i="29"/>
  <c r="AP22" i="29" s="1"/>
  <c r="AQ88" i="29"/>
  <c r="AD88" i="29"/>
  <c r="AC88" i="29"/>
  <c r="AB88" i="29"/>
  <c r="A88" i="29"/>
  <c r="AQ87" i="29"/>
  <c r="AD87" i="29"/>
  <c r="AC87" i="29"/>
  <c r="AB87" i="29"/>
  <c r="A87" i="29"/>
  <c r="AP20" i="29" s="1"/>
  <c r="AQ86" i="29"/>
  <c r="AD86" i="29"/>
  <c r="AC86" i="29"/>
  <c r="AB86" i="29"/>
  <c r="A86" i="29"/>
  <c r="AP19" i="29" s="1"/>
  <c r="AQ85" i="29"/>
  <c r="AD85" i="29"/>
  <c r="AC85" i="29"/>
  <c r="AB85" i="29"/>
  <c r="A85" i="29"/>
  <c r="AP18" i="29" s="1"/>
  <c r="AQ84" i="29"/>
  <c r="AD84" i="29"/>
  <c r="AC84" i="29"/>
  <c r="AB84" i="29"/>
  <c r="A84" i="29"/>
  <c r="AQ83" i="29"/>
  <c r="AD83" i="29"/>
  <c r="AC83" i="29"/>
  <c r="AB83" i="29"/>
  <c r="A83" i="29"/>
  <c r="AQ82" i="29"/>
  <c r="AD82" i="29"/>
  <c r="AC82" i="29"/>
  <c r="AB82" i="29"/>
  <c r="A82" i="29"/>
  <c r="AQ81" i="29"/>
  <c r="AD81" i="29"/>
  <c r="AC81" i="29"/>
  <c r="AB81" i="29"/>
  <c r="A81" i="29"/>
  <c r="AP14" i="29" s="1"/>
  <c r="AQ80" i="29"/>
  <c r="AD80" i="29"/>
  <c r="AC80" i="29"/>
  <c r="AB80" i="29"/>
  <c r="A80" i="29"/>
  <c r="AQ79" i="29"/>
  <c r="AP79" i="29"/>
  <c r="AD79" i="29"/>
  <c r="AC79" i="29"/>
  <c r="AB79" i="29"/>
  <c r="A79" i="29"/>
  <c r="AQ78" i="29"/>
  <c r="AD78" i="29"/>
  <c r="AC78" i="29"/>
  <c r="AB78" i="29"/>
  <c r="A78" i="29"/>
  <c r="AH77" i="29" s="1"/>
  <c r="AQ77" i="29"/>
  <c r="AP77" i="29"/>
  <c r="AD77" i="29"/>
  <c r="AC77" i="29"/>
  <c r="AB77" i="29"/>
  <c r="W68" i="29"/>
  <c r="V68" i="29"/>
  <c r="U68" i="29"/>
  <c r="T68" i="29"/>
  <c r="S68" i="29"/>
  <c r="R68" i="29"/>
  <c r="Q68" i="29"/>
  <c r="P68" i="29"/>
  <c r="O68" i="29"/>
  <c r="N68" i="29"/>
  <c r="M68" i="29"/>
  <c r="L68" i="29"/>
  <c r="K68" i="29"/>
  <c r="J68" i="29"/>
  <c r="I68" i="29"/>
  <c r="H68" i="29"/>
  <c r="A69" i="29" s="1"/>
  <c r="Z67" i="29"/>
  <c r="Z66" i="29"/>
  <c r="Z65" i="29"/>
  <c r="Z64" i="29"/>
  <c r="Z63" i="29"/>
  <c r="AA63" i="29" s="1"/>
  <c r="W58" i="29"/>
  <c r="V58" i="29"/>
  <c r="U58" i="29"/>
  <c r="T58" i="29"/>
  <c r="S58" i="29"/>
  <c r="R58" i="29"/>
  <c r="Q58" i="29"/>
  <c r="P58" i="29"/>
  <c r="O58" i="29"/>
  <c r="N58" i="29"/>
  <c r="M58" i="29"/>
  <c r="L58" i="29"/>
  <c r="K58" i="29"/>
  <c r="J58" i="29"/>
  <c r="I58" i="29"/>
  <c r="H58" i="29"/>
  <c r="Z57" i="29"/>
  <c r="Z56" i="29"/>
  <c r="Z55" i="29"/>
  <c r="Z54" i="29"/>
  <c r="Z53" i="29"/>
  <c r="AA53" i="29" s="1"/>
  <c r="V59" i="29" s="1"/>
  <c r="H39" i="29"/>
  <c r="A39" i="29"/>
  <c r="H38" i="29"/>
  <c r="A38" i="29"/>
  <c r="A37" i="29"/>
  <c r="A36" i="29"/>
  <c r="A35" i="29"/>
  <c r="A34" i="29"/>
  <c r="AQ29" i="29"/>
  <c r="AP29" i="29"/>
  <c r="A29" i="29"/>
  <c r="AP96" i="29" s="1"/>
  <c r="AQ28" i="29"/>
  <c r="A28" i="29"/>
  <c r="AP95" i="29" s="1"/>
  <c r="AQ27" i="29"/>
  <c r="A27" i="29"/>
  <c r="AP94" i="29" s="1"/>
  <c r="AQ26" i="29"/>
  <c r="AP26" i="29"/>
  <c r="A26" i="29"/>
  <c r="AP93" i="29" s="1"/>
  <c r="AQ25" i="29"/>
  <c r="AP25" i="29"/>
  <c r="A25" i="29"/>
  <c r="AP92" i="29" s="1"/>
  <c r="AQ24" i="29"/>
  <c r="AP24" i="29"/>
  <c r="A24" i="29"/>
  <c r="AP91" i="29" s="1"/>
  <c r="AQ23" i="29"/>
  <c r="AP23" i="29"/>
  <c r="A23" i="29"/>
  <c r="AP90" i="29" s="1"/>
  <c r="AQ22" i="29"/>
  <c r="A22" i="29"/>
  <c r="AP89" i="29" s="1"/>
  <c r="AQ21" i="29"/>
  <c r="AP21" i="29"/>
  <c r="A21" i="29"/>
  <c r="AP88" i="29" s="1"/>
  <c r="AQ20" i="29"/>
  <c r="A20" i="29"/>
  <c r="AP87" i="29" s="1"/>
  <c r="AQ19" i="29"/>
  <c r="A19" i="29"/>
  <c r="AP86" i="29" s="1"/>
  <c r="AQ18" i="29"/>
  <c r="A18" i="29"/>
  <c r="AP85" i="29" s="1"/>
  <c r="AQ17" i="29"/>
  <c r="AP17" i="29"/>
  <c r="A17" i="29"/>
  <c r="AP84" i="29" s="1"/>
  <c r="AQ16" i="29"/>
  <c r="AP16" i="29"/>
  <c r="A16" i="29"/>
  <c r="AP83" i="29" s="1"/>
  <c r="AQ15" i="29"/>
  <c r="AP15" i="29"/>
  <c r="A15" i="29"/>
  <c r="AP82" i="29" s="1"/>
  <c r="AQ14" i="29"/>
  <c r="A14" i="29"/>
  <c r="AP81" i="29" s="1"/>
  <c r="AQ13" i="29"/>
  <c r="AP13" i="29"/>
  <c r="A13" i="29"/>
  <c r="AP80" i="29" s="1"/>
  <c r="AQ12" i="29"/>
  <c r="AP12" i="29"/>
  <c r="A12" i="29"/>
  <c r="AQ11" i="29"/>
  <c r="A11" i="29"/>
  <c r="AQ10" i="29"/>
  <c r="AP10" i="29"/>
  <c r="A166" i="28"/>
  <c r="A165" i="28"/>
  <c r="A164" i="28"/>
  <c r="A163" i="28"/>
  <c r="A162" i="28"/>
  <c r="A161" i="28"/>
  <c r="AB152" i="28"/>
  <c r="AU14" i="1" s="1"/>
  <c r="A148" i="28"/>
  <c r="A147" i="28"/>
  <c r="A146" i="28"/>
  <c r="A145" i="28"/>
  <c r="A144" i="28"/>
  <c r="A143" i="28"/>
  <c r="L132" i="28"/>
  <c r="A132" i="28"/>
  <c r="L130" i="28"/>
  <c r="A130" i="28"/>
  <c r="L128" i="28"/>
  <c r="A128" i="28"/>
  <c r="L126" i="28"/>
  <c r="A122" i="28"/>
  <c r="A121" i="28"/>
  <c r="A120" i="28"/>
  <c r="A119" i="28"/>
  <c r="A118" i="28"/>
  <c r="A117" i="28"/>
  <c r="AH116" i="28" s="1"/>
  <c r="AC116" i="28"/>
  <c r="AD106" i="28"/>
  <c r="AC106" i="28"/>
  <c r="AB106" i="28"/>
  <c r="A106" i="28"/>
  <c r="AD105" i="28"/>
  <c r="AC105" i="28"/>
  <c r="AB105" i="28"/>
  <c r="A105" i="28"/>
  <c r="AD104" i="28"/>
  <c r="AC104" i="28"/>
  <c r="AB104" i="28"/>
  <c r="A104" i="28"/>
  <c r="AD103" i="28"/>
  <c r="AC103" i="28"/>
  <c r="AB103" i="28"/>
  <c r="A103" i="28"/>
  <c r="AD102" i="28"/>
  <c r="AC102" i="28"/>
  <c r="AB102" i="28"/>
  <c r="A102" i="28"/>
  <c r="AD101" i="28"/>
  <c r="AC101" i="28"/>
  <c r="AB101" i="28"/>
  <c r="A101" i="28"/>
  <c r="AD100" i="28"/>
  <c r="AC100" i="28"/>
  <c r="AB100" i="28"/>
  <c r="A100" i="28"/>
  <c r="AD99" i="28"/>
  <c r="AC99" i="28"/>
  <c r="AB99" i="28"/>
  <c r="A99" i="28"/>
  <c r="AD98" i="28"/>
  <c r="AC98" i="28"/>
  <c r="AB98" i="28"/>
  <c r="A98" i="28"/>
  <c r="AD97" i="28"/>
  <c r="AC97" i="28"/>
  <c r="AB97" i="28"/>
  <c r="A97" i="28"/>
  <c r="AQ96" i="28"/>
  <c r="AD96" i="28"/>
  <c r="AC96" i="28"/>
  <c r="AB96" i="28"/>
  <c r="A96" i="28"/>
  <c r="AP29" i="28" s="1"/>
  <c r="AQ95" i="28"/>
  <c r="AD95" i="28"/>
  <c r="AC95" i="28"/>
  <c r="AB95" i="28"/>
  <c r="A95" i="28"/>
  <c r="AP28" i="28" s="1"/>
  <c r="AQ94" i="28"/>
  <c r="AD94" i="28"/>
  <c r="AC94" i="28"/>
  <c r="AB94" i="28"/>
  <c r="A94" i="28"/>
  <c r="AP27" i="28" s="1"/>
  <c r="AQ93" i="28"/>
  <c r="AD93" i="28"/>
  <c r="AC93" i="28"/>
  <c r="AB93" i="28"/>
  <c r="A93" i="28"/>
  <c r="AP26" i="28" s="1"/>
  <c r="AQ92" i="28"/>
  <c r="AD92" i="28"/>
  <c r="AC92" i="28"/>
  <c r="AB92" i="28"/>
  <c r="A92" i="28"/>
  <c r="AP25" i="28" s="1"/>
  <c r="AQ91" i="28"/>
  <c r="AD91" i="28"/>
  <c r="AC91" i="28"/>
  <c r="AB91" i="28"/>
  <c r="A91" i="28"/>
  <c r="AP24" i="28" s="1"/>
  <c r="AQ90" i="28"/>
  <c r="AD90" i="28"/>
  <c r="AC90" i="28"/>
  <c r="AB90" i="28"/>
  <c r="A90" i="28"/>
  <c r="AP23" i="28" s="1"/>
  <c r="AQ89" i="28"/>
  <c r="AD89" i="28"/>
  <c r="AC89" i="28"/>
  <c r="AB89" i="28"/>
  <c r="A89" i="28"/>
  <c r="AP22" i="28" s="1"/>
  <c r="AQ88" i="28"/>
  <c r="AD88" i="28"/>
  <c r="AC88" i="28"/>
  <c r="AB88" i="28"/>
  <c r="A88" i="28"/>
  <c r="AP21" i="28" s="1"/>
  <c r="AQ87" i="28"/>
  <c r="AD87" i="28"/>
  <c r="AC87" i="28"/>
  <c r="AB87" i="28"/>
  <c r="A87" i="28"/>
  <c r="AP20" i="28" s="1"/>
  <c r="AQ86" i="28"/>
  <c r="AD86" i="28"/>
  <c r="AC86" i="28"/>
  <c r="AB86" i="28"/>
  <c r="A86" i="28"/>
  <c r="AP19" i="28" s="1"/>
  <c r="AQ85" i="28"/>
  <c r="AD85" i="28"/>
  <c r="AC85" i="28"/>
  <c r="AB85" i="28"/>
  <c r="A85" i="28"/>
  <c r="AP18" i="28" s="1"/>
  <c r="AQ84" i="28"/>
  <c r="AD84" i="28"/>
  <c r="AC84" i="28"/>
  <c r="AB84" i="28"/>
  <c r="A84" i="28"/>
  <c r="AP17" i="28" s="1"/>
  <c r="AQ83" i="28"/>
  <c r="AD83" i="28"/>
  <c r="AC83" i="28"/>
  <c r="AB83" i="28"/>
  <c r="A83" i="28"/>
  <c r="AP16" i="28" s="1"/>
  <c r="AQ82" i="28"/>
  <c r="AD82" i="28"/>
  <c r="AC82" i="28"/>
  <c r="AB82" i="28"/>
  <c r="A82" i="28"/>
  <c r="AP15" i="28" s="1"/>
  <c r="AQ81" i="28"/>
  <c r="AC81" i="28"/>
  <c r="AB81" i="28"/>
  <c r="AD81" i="28" s="1"/>
  <c r="AQ80" i="28"/>
  <c r="AC80" i="28"/>
  <c r="AB80" i="28"/>
  <c r="AD80" i="28" s="1"/>
  <c r="AQ79" i="28"/>
  <c r="AC79" i="28"/>
  <c r="AB79" i="28"/>
  <c r="AD79" i="28" s="1"/>
  <c r="AQ78" i="28"/>
  <c r="AC78" i="28"/>
  <c r="AB78" i="28"/>
  <c r="AD78" i="28" s="1"/>
  <c r="A78" i="28"/>
  <c r="A79" i="28" s="1"/>
  <c r="A80" i="28" s="1"/>
  <c r="AQ77" i="28"/>
  <c r="AP77" i="28"/>
  <c r="AC77" i="28"/>
  <c r="AB77" i="28"/>
  <c r="AD77" i="28" s="1"/>
  <c r="W68" i="28"/>
  <c r="V68" i="28"/>
  <c r="U68" i="28"/>
  <c r="T68" i="28"/>
  <c r="S68" i="28"/>
  <c r="R68" i="28"/>
  <c r="Q68" i="28"/>
  <c r="P68" i="28"/>
  <c r="O68" i="28"/>
  <c r="N68" i="28"/>
  <c r="M68" i="28"/>
  <c r="L68" i="28"/>
  <c r="K68" i="28"/>
  <c r="J68" i="28"/>
  <c r="I68" i="28"/>
  <c r="H68" i="28"/>
  <c r="Z67" i="28"/>
  <c r="Z66" i="28"/>
  <c r="Z65" i="28"/>
  <c r="Z64" i="28"/>
  <c r="Z63" i="28"/>
  <c r="W58" i="28"/>
  <c r="V58" i="28"/>
  <c r="U58" i="28"/>
  <c r="T58" i="28"/>
  <c r="S58" i="28"/>
  <c r="R58" i="28"/>
  <c r="Q58" i="28"/>
  <c r="P58" i="28"/>
  <c r="O58" i="28"/>
  <c r="N58" i="28"/>
  <c r="M58" i="28"/>
  <c r="L58" i="28"/>
  <c r="K58" i="28"/>
  <c r="J58" i="28"/>
  <c r="I58" i="28"/>
  <c r="H58" i="28"/>
  <c r="Z57" i="28"/>
  <c r="Z56" i="28"/>
  <c r="Z55" i="28"/>
  <c r="Z54" i="28"/>
  <c r="Z53" i="28"/>
  <c r="H39" i="28"/>
  <c r="A39" i="28"/>
  <c r="H38" i="28"/>
  <c r="A38" i="28"/>
  <c r="A37" i="28"/>
  <c r="A36" i="28"/>
  <c r="A35" i="28"/>
  <c r="A34" i="28"/>
  <c r="AQ29" i="28"/>
  <c r="A29" i="28"/>
  <c r="AP96" i="28" s="1"/>
  <c r="AQ28" i="28"/>
  <c r="A28" i="28"/>
  <c r="AP95" i="28" s="1"/>
  <c r="AQ27" i="28"/>
  <c r="A27" i="28"/>
  <c r="AP94" i="28" s="1"/>
  <c r="AQ26" i="28"/>
  <c r="A26" i="28"/>
  <c r="AP93" i="28" s="1"/>
  <c r="AQ25" i="28"/>
  <c r="A25" i="28"/>
  <c r="AP92" i="28" s="1"/>
  <c r="AQ24" i="28"/>
  <c r="A24" i="28"/>
  <c r="AP91" i="28" s="1"/>
  <c r="AQ23" i="28"/>
  <c r="A23" i="28"/>
  <c r="AP90" i="28" s="1"/>
  <c r="AQ22" i="28"/>
  <c r="A22" i="28"/>
  <c r="AP89" i="28" s="1"/>
  <c r="AQ21" i="28"/>
  <c r="A21" i="28"/>
  <c r="AP88" i="28" s="1"/>
  <c r="AQ20" i="28"/>
  <c r="A20" i="28"/>
  <c r="AP87" i="28" s="1"/>
  <c r="AQ19" i="28"/>
  <c r="A19" i="28"/>
  <c r="AP86" i="28" s="1"/>
  <c r="AQ18" i="28"/>
  <c r="A18" i="28"/>
  <c r="AP85" i="28" s="1"/>
  <c r="AQ17" i="28"/>
  <c r="A17" i="28"/>
  <c r="AP84" i="28" s="1"/>
  <c r="AQ16" i="28"/>
  <c r="A16" i="28"/>
  <c r="AP83" i="28" s="1"/>
  <c r="AQ15" i="28"/>
  <c r="A15" i="28"/>
  <c r="AP82" i="28" s="1"/>
  <c r="AQ14" i="28"/>
  <c r="A14" i="28"/>
  <c r="AP81" i="28" s="1"/>
  <c r="AQ13" i="28"/>
  <c r="A13" i="28"/>
  <c r="AQ12" i="28"/>
  <c r="AQ11" i="28"/>
  <c r="A11" i="28"/>
  <c r="A12" i="28" s="1"/>
  <c r="AQ10" i="28"/>
  <c r="AP10" i="28"/>
  <c r="AP13" i="28" l="1"/>
  <c r="A81" i="28"/>
  <c r="AP14" i="28" s="1"/>
  <c r="AD126" i="28"/>
  <c r="AP78" i="28"/>
  <c r="O69" i="29"/>
  <c r="V69" i="29"/>
  <c r="Z77" i="29" s="1"/>
  <c r="A59" i="28"/>
  <c r="AA63" i="28"/>
  <c r="A59" i="29"/>
  <c r="A69" i="31"/>
  <c r="AB116" i="28"/>
  <c r="AB116" i="29"/>
  <c r="AD116" i="31"/>
  <c r="AC10" i="28"/>
  <c r="AI77" i="29"/>
  <c r="AB33" i="28"/>
  <c r="AF160" i="28"/>
  <c r="AD10" i="29"/>
  <c r="AB33" i="29"/>
  <c r="AJ77" i="29"/>
  <c r="AG77" i="29"/>
  <c r="AD116" i="29"/>
  <c r="AB160" i="29"/>
  <c r="A59" i="31"/>
  <c r="AA63" i="31"/>
  <c r="AI77" i="31"/>
  <c r="AC116" i="31"/>
  <c r="AC160" i="31"/>
  <c r="AA53" i="28"/>
  <c r="V59" i="28" s="1"/>
  <c r="Q14" i="1" s="1"/>
  <c r="AC160" i="29"/>
  <c r="AH77" i="31"/>
  <c r="AC142" i="31"/>
  <c r="AD160" i="31"/>
  <c r="AB160" i="28"/>
  <c r="AD10" i="28"/>
  <c r="AC142" i="28"/>
  <c r="AC142" i="29"/>
  <c r="A69" i="28"/>
  <c r="AP79" i="28"/>
  <c r="AD160" i="29"/>
  <c r="AC126" i="31"/>
  <c r="AE160" i="31"/>
  <c r="V59" i="31"/>
  <c r="O59" i="31"/>
  <c r="O69" i="31"/>
  <c r="V69" i="31"/>
  <c r="Z77" i="31" s="1"/>
  <c r="AK77" i="31"/>
  <c r="AF116" i="31"/>
  <c r="AF160" i="31"/>
  <c r="AL77" i="31"/>
  <c r="AG116" i="31"/>
  <c r="AB10" i="31"/>
  <c r="AE77" i="31"/>
  <c r="AH116" i="31"/>
  <c r="AB126" i="31"/>
  <c r="AC10" i="31"/>
  <c r="AP12" i="31"/>
  <c r="AF77" i="31"/>
  <c r="AB142" i="31"/>
  <c r="AD10" i="31"/>
  <c r="AG77" i="31"/>
  <c r="Y77" i="29"/>
  <c r="Z78" i="29"/>
  <c r="R69" i="29"/>
  <c r="AB69" i="29" s="1"/>
  <c r="BG51" i="29"/>
  <c r="BH54" i="29" s="1"/>
  <c r="BE51" i="29"/>
  <c r="BF54" i="29" s="1"/>
  <c r="BC51" i="29"/>
  <c r="BD54" i="29" s="1"/>
  <c r="BA51" i="29"/>
  <c r="BB54" i="29" s="1"/>
  <c r="AY51" i="29"/>
  <c r="AZ54" i="29" s="1"/>
  <c r="W77" i="29"/>
  <c r="U71" i="29"/>
  <c r="AP11" i="29"/>
  <c r="AK77" i="29"/>
  <c r="AF116" i="29"/>
  <c r="AL77" i="29"/>
  <c r="AG116" i="29"/>
  <c r="AB10" i="29"/>
  <c r="O59" i="29"/>
  <c r="AE77" i="29"/>
  <c r="AB126" i="29"/>
  <c r="AC10" i="29"/>
  <c r="AF77" i="29"/>
  <c r="AC126" i="29"/>
  <c r="AB142" i="29"/>
  <c r="AP78" i="29"/>
  <c r="AC116" i="29"/>
  <c r="AD116" i="28"/>
  <c r="AE116" i="28"/>
  <c r="AE160" i="28"/>
  <c r="AC160" i="28"/>
  <c r="AD160" i="28"/>
  <c r="AP11" i="28"/>
  <c r="AP80" i="28"/>
  <c r="AF116" i="28"/>
  <c r="AG116" i="28"/>
  <c r="AB10" i="28"/>
  <c r="E14" i="1" s="1"/>
  <c r="AB126" i="28"/>
  <c r="AR14" i="1" s="1"/>
  <c r="AP12" i="28"/>
  <c r="AC126" i="28"/>
  <c r="AB142" i="28"/>
  <c r="AK77" i="28" l="1"/>
  <c r="AB14" i="1" s="1"/>
  <c r="AF77" i="28"/>
  <c r="W14" i="1" s="1"/>
  <c r="AL77" i="28"/>
  <c r="AC14" i="1" s="1"/>
  <c r="AG77" i="28"/>
  <c r="X14" i="1" s="1"/>
  <c r="AE77" i="28"/>
  <c r="V14" i="1" s="1"/>
  <c r="AJ77" i="28"/>
  <c r="AA14" i="1" s="1"/>
  <c r="AI77" i="28"/>
  <c r="Z14" i="1" s="1"/>
  <c r="AH77" i="28"/>
  <c r="Y14" i="1" s="1"/>
  <c r="V69" i="28"/>
  <c r="Z77" i="28" s="1"/>
  <c r="Y77" i="28" s="1"/>
  <c r="O59" i="28"/>
  <c r="Y77" i="31"/>
  <c r="Z78" i="31"/>
  <c r="R69" i="31"/>
  <c r="BG51" i="31"/>
  <c r="BH54" i="31" s="1"/>
  <c r="BE51" i="31"/>
  <c r="BF54" i="31" s="1"/>
  <c r="BC51" i="31"/>
  <c r="BD54" i="31" s="1"/>
  <c r="BA51" i="31"/>
  <c r="BB54" i="31" s="1"/>
  <c r="AY51" i="31"/>
  <c r="AZ54" i="31" s="1"/>
  <c r="AB69" i="31"/>
  <c r="AT59" i="31"/>
  <c r="AT65" i="31"/>
  <c r="AT63" i="31"/>
  <c r="AT61" i="31"/>
  <c r="R59" i="31"/>
  <c r="AB59" i="31" s="1"/>
  <c r="AT56" i="31"/>
  <c r="O71" i="31"/>
  <c r="W77" i="31"/>
  <c r="U71" i="31"/>
  <c r="AT59" i="29"/>
  <c r="AT65" i="29"/>
  <c r="AT63" i="29"/>
  <c r="AT61" i="29"/>
  <c r="R59" i="29"/>
  <c r="AB59" i="29" s="1"/>
  <c r="AT56" i="29"/>
  <c r="O71" i="29"/>
  <c r="W78" i="29"/>
  <c r="V77" i="29"/>
  <c r="Z79" i="29"/>
  <c r="Y78" i="29"/>
  <c r="W77" i="28"/>
  <c r="U71" i="28" l="1"/>
  <c r="S14" i="1" s="1"/>
  <c r="Z78" i="28"/>
  <c r="Y78" i="28" s="1"/>
  <c r="O69" i="28"/>
  <c r="BG51" i="28" s="1"/>
  <c r="BH54" i="28" s="1"/>
  <c r="O71" i="28"/>
  <c r="T14" i="1" s="1"/>
  <c r="BA51" i="28"/>
  <c r="BB54" i="28" s="1"/>
  <c r="BC51" i="28"/>
  <c r="BD54" i="28" s="1"/>
  <c r="AT61" i="28"/>
  <c r="BH61" i="28" s="1"/>
  <c r="AT56" i="28"/>
  <c r="AW56" i="28" s="1"/>
  <c r="R59" i="28"/>
  <c r="AB59" i="28" s="1"/>
  <c r="P14" i="1" s="1"/>
  <c r="AT63" i="28"/>
  <c r="AT59" i="28"/>
  <c r="AT65" i="28"/>
  <c r="AW65" i="28" s="1"/>
  <c r="BH59" i="31"/>
  <c r="BF59" i="31"/>
  <c r="BD59" i="31"/>
  <c r="BB59" i="31"/>
  <c r="AW59" i="31"/>
  <c r="AZ59" i="31"/>
  <c r="Z79" i="31"/>
  <c r="Y78" i="31"/>
  <c r="BD56" i="31"/>
  <c r="BB56" i="31"/>
  <c r="AZ56" i="31"/>
  <c r="AW56" i="31"/>
  <c r="BF56" i="31"/>
  <c r="BH56" i="31"/>
  <c r="AZ61" i="31"/>
  <c r="AW61" i="31"/>
  <c r="BB61" i="31"/>
  <c r="BH61" i="31"/>
  <c r="BF61" i="31"/>
  <c r="BD61" i="31"/>
  <c r="AZ63" i="31"/>
  <c r="AW63" i="31"/>
  <c r="BH63" i="31"/>
  <c r="BF63" i="31"/>
  <c r="BB63" i="31"/>
  <c r="BD63" i="31"/>
  <c r="AZ65" i="31"/>
  <c r="AW65" i="31"/>
  <c r="BH65" i="31"/>
  <c r="BF65" i="31"/>
  <c r="BD65" i="31"/>
  <c r="BB65" i="31"/>
  <c r="W78" i="31"/>
  <c r="V77" i="31"/>
  <c r="BD56" i="29"/>
  <c r="BB56" i="29"/>
  <c r="AZ56" i="29"/>
  <c r="BF56" i="29"/>
  <c r="AW56" i="29"/>
  <c r="BH56" i="29"/>
  <c r="BH59" i="29"/>
  <c r="AW59" i="29"/>
  <c r="BF59" i="29"/>
  <c r="BD59" i="29"/>
  <c r="BB59" i="29"/>
  <c r="AZ59" i="29"/>
  <c r="AZ61" i="29"/>
  <c r="AW61" i="29"/>
  <c r="BH61" i="29"/>
  <c r="BF61" i="29"/>
  <c r="BB61" i="29"/>
  <c r="BD61" i="29"/>
  <c r="AZ65" i="29"/>
  <c r="AW65" i="29"/>
  <c r="BB65" i="29"/>
  <c r="BH65" i="29"/>
  <c r="BF65" i="29"/>
  <c r="BD65" i="29"/>
  <c r="V78" i="29"/>
  <c r="W79" i="29"/>
  <c r="AZ63" i="29"/>
  <c r="AW63" i="29"/>
  <c r="BH63" i="29"/>
  <c r="BF63" i="29"/>
  <c r="BD63" i="29"/>
  <c r="BB63" i="29"/>
  <c r="Z80" i="29"/>
  <c r="Y79" i="29"/>
  <c r="AW63" i="28"/>
  <c r="BH63" i="28"/>
  <c r="V77" i="28"/>
  <c r="W78" i="28"/>
  <c r="AY51" i="28" l="1"/>
  <c r="AZ54" i="28" s="1"/>
  <c r="BH59" i="28"/>
  <c r="BE51" i="28"/>
  <c r="BF54" i="28" s="1"/>
  <c r="R69" i="28"/>
  <c r="AB69" i="28" s="1"/>
  <c r="R14" i="1" s="1"/>
  <c r="U14" i="1"/>
  <c r="Z79" i="28"/>
  <c r="Y79" i="28" s="1"/>
  <c r="AW59" i="28"/>
  <c r="BB56" i="28"/>
  <c r="BB59" i="28"/>
  <c r="BB61" i="28"/>
  <c r="BB63" i="28"/>
  <c r="AW61" i="28"/>
  <c r="BD61" i="28"/>
  <c r="BD56" i="28"/>
  <c r="BD63" i="28"/>
  <c r="BD59" i="28"/>
  <c r="BB65" i="28"/>
  <c r="BD65" i="28"/>
  <c r="BH65" i="28"/>
  <c r="BF61" i="28"/>
  <c r="BH56" i="28"/>
  <c r="Z80" i="31"/>
  <c r="Y79" i="31"/>
  <c r="V78" i="31"/>
  <c r="W79" i="31"/>
  <c r="Z81" i="29"/>
  <c r="Y80" i="29"/>
  <c r="W80" i="29"/>
  <c r="V79" i="29"/>
  <c r="V78" i="28"/>
  <c r="W79" i="28"/>
  <c r="Z80" i="28" l="1"/>
  <c r="Y80" i="28" s="1"/>
  <c r="AZ65" i="28"/>
  <c r="AZ56" i="28"/>
  <c r="AZ63" i="28"/>
  <c r="AZ61" i="28"/>
  <c r="AZ59" i="28"/>
  <c r="BF65" i="28"/>
  <c r="BF63" i="28"/>
  <c r="BF59" i="28"/>
  <c r="BF56" i="28"/>
  <c r="V79" i="31"/>
  <c r="W80" i="31"/>
  <c r="Z81" i="31"/>
  <c r="Y80" i="31"/>
  <c r="W81" i="29"/>
  <c r="V80" i="29"/>
  <c r="Y81" i="29"/>
  <c r="Z82" i="29"/>
  <c r="W80" i="28"/>
  <c r="V79" i="28"/>
  <c r="Z81" i="28" l="1"/>
  <c r="Y81" i="28" s="1"/>
  <c r="Y81" i="31"/>
  <c r="Z82" i="31"/>
  <c r="W81" i="31"/>
  <c r="V80" i="31"/>
  <c r="W82" i="29"/>
  <c r="V81" i="29"/>
  <c r="Z83" i="29"/>
  <c r="Y82" i="29"/>
  <c r="W81" i="28"/>
  <c r="V80" i="28"/>
  <c r="Z82" i="28" l="1"/>
  <c r="Z83" i="28" s="1"/>
  <c r="W82" i="31"/>
  <c r="V81" i="31"/>
  <c r="Z83" i="31"/>
  <c r="Y82" i="31"/>
  <c r="Z84" i="29"/>
  <c r="Y83" i="29"/>
  <c r="V82" i="29"/>
  <c r="W83" i="29"/>
  <c r="V81" i="28"/>
  <c r="W82" i="28"/>
  <c r="Y82" i="28" l="1"/>
  <c r="Z84" i="31"/>
  <c r="Y83" i="31"/>
  <c r="V82" i="31"/>
  <c r="W83" i="31"/>
  <c r="Z85" i="29"/>
  <c r="Y84" i="29"/>
  <c r="V83" i="29"/>
  <c r="W84" i="29"/>
  <c r="Z84" i="28"/>
  <c r="Y83" i="28"/>
  <c r="V82" i="28"/>
  <c r="W83" i="28"/>
  <c r="V83" i="31" l="1"/>
  <c r="W84" i="31"/>
  <c r="Z85" i="31"/>
  <c r="Y84" i="31"/>
  <c r="W85" i="29"/>
  <c r="V84" i="29"/>
  <c r="Y85" i="29"/>
  <c r="Z86" i="29"/>
  <c r="Y84" i="28"/>
  <c r="Z85" i="28"/>
  <c r="W84" i="28"/>
  <c r="V83" i="28"/>
  <c r="Y85" i="31" l="1"/>
  <c r="Z86" i="31"/>
  <c r="W85" i="31"/>
  <c r="V84" i="31"/>
  <c r="W86" i="29"/>
  <c r="V85" i="29"/>
  <c r="Z87" i="29"/>
  <c r="Y86" i="29"/>
  <c r="W85" i="28"/>
  <c r="V84" i="28"/>
  <c r="Z86" i="28"/>
  <c r="Y85" i="28"/>
  <c r="W86" i="31" l="1"/>
  <c r="V85" i="31"/>
  <c r="Y86" i="31"/>
  <c r="Z87" i="31"/>
  <c r="Z88" i="29"/>
  <c r="Y87" i="29"/>
  <c r="V86" i="29"/>
  <c r="W87" i="29"/>
  <c r="Z87" i="28"/>
  <c r="Y86" i="28"/>
  <c r="V85" i="28"/>
  <c r="W86" i="28"/>
  <c r="V86" i="31" l="1"/>
  <c r="W87" i="31"/>
  <c r="Z88" i="31"/>
  <c r="Y87" i="31"/>
  <c r="Z89" i="29"/>
  <c r="Y88" i="29"/>
  <c r="V87" i="29"/>
  <c r="W88" i="29"/>
  <c r="V86" i="28"/>
  <c r="W87" i="28"/>
  <c r="Z88" i="28"/>
  <c r="Y87" i="28"/>
  <c r="Z89" i="31" l="1"/>
  <c r="Y88" i="31"/>
  <c r="W88" i="31"/>
  <c r="V87" i="31"/>
  <c r="W89" i="29"/>
  <c r="V88" i="29"/>
  <c r="Y89" i="29"/>
  <c r="Z90" i="29"/>
  <c r="Y88" i="28"/>
  <c r="Z89" i="28"/>
  <c r="W88" i="28"/>
  <c r="V87" i="28"/>
  <c r="W89" i="31" l="1"/>
  <c r="V88" i="31"/>
  <c r="Y89" i="31"/>
  <c r="Z90" i="31"/>
  <c r="W90" i="29"/>
  <c r="V89" i="29"/>
  <c r="Z91" i="29"/>
  <c r="Y90" i="29"/>
  <c r="W89" i="28"/>
  <c r="V88" i="28"/>
  <c r="Y89" i="28"/>
  <c r="Z90" i="28"/>
  <c r="Z91" i="31" l="1"/>
  <c r="Y90" i="31"/>
  <c r="W90" i="31"/>
  <c r="V89" i="31"/>
  <c r="Z92" i="29"/>
  <c r="Y91" i="29"/>
  <c r="V90" i="29"/>
  <c r="W91" i="29"/>
  <c r="Z91" i="28"/>
  <c r="Y90" i="28"/>
  <c r="V89" i="28"/>
  <c r="W90" i="28"/>
  <c r="Z92" i="31" l="1"/>
  <c r="Y91" i="31"/>
  <c r="V90" i="31"/>
  <c r="W91" i="31"/>
  <c r="Z93" i="29"/>
  <c r="Y92" i="29"/>
  <c r="W92" i="29"/>
  <c r="V91" i="29"/>
  <c r="Z92" i="28"/>
  <c r="Y91" i="28"/>
  <c r="V90" i="28"/>
  <c r="W91" i="28"/>
  <c r="W92" i="31" l="1"/>
  <c r="V91" i="31"/>
  <c r="Z93" i="31"/>
  <c r="Y92" i="31"/>
  <c r="W93" i="29"/>
  <c r="V92" i="29"/>
  <c r="Y93" i="29"/>
  <c r="Z94" i="29"/>
  <c r="Y92" i="28"/>
  <c r="Z93" i="28"/>
  <c r="W92" i="28"/>
  <c r="V91" i="28"/>
  <c r="Y93" i="31" l="1"/>
  <c r="Z94" i="31"/>
  <c r="W93" i="31"/>
  <c r="V92" i="31"/>
  <c r="W94" i="29"/>
  <c r="V93" i="29"/>
  <c r="Z95" i="29"/>
  <c r="Y94" i="29"/>
  <c r="W93" i="28"/>
  <c r="V92" i="28"/>
  <c r="Y93" i="28"/>
  <c r="Z94" i="28"/>
  <c r="W94" i="31" l="1"/>
  <c r="V93" i="31"/>
  <c r="Z95" i="31"/>
  <c r="Y94" i="31"/>
  <c r="Z96" i="29"/>
  <c r="Y95" i="29"/>
  <c r="V94" i="29"/>
  <c r="W95" i="29"/>
  <c r="Z95" i="28"/>
  <c r="Y94" i="28"/>
  <c r="V93" i="28"/>
  <c r="W94" i="28"/>
  <c r="V94" i="31" l="1"/>
  <c r="W95" i="31"/>
  <c r="Z96" i="31"/>
  <c r="Y95" i="31"/>
  <c r="Z97" i="29"/>
  <c r="Y96" i="29"/>
  <c r="W96" i="29"/>
  <c r="V95" i="29"/>
  <c r="W95" i="28"/>
  <c r="V94" i="28"/>
  <c r="Z96" i="28"/>
  <c r="Y95" i="28"/>
  <c r="V95" i="31" l="1"/>
  <c r="W96" i="31"/>
  <c r="Z97" i="31"/>
  <c r="Y96" i="31"/>
  <c r="W97" i="29"/>
  <c r="V96" i="29"/>
  <c r="Z98" i="29"/>
  <c r="Y97" i="29"/>
  <c r="W96" i="28"/>
  <c r="V95" i="28"/>
  <c r="Y96" i="28"/>
  <c r="Z97" i="28"/>
  <c r="W97" i="31" l="1"/>
  <c r="V96" i="31"/>
  <c r="Z98" i="31"/>
  <c r="Y97" i="31"/>
  <c r="W98" i="29"/>
  <c r="V97" i="29"/>
  <c r="Z99" i="29"/>
  <c r="Y98" i="29"/>
  <c r="Y97" i="28"/>
  <c r="Z98" i="28"/>
  <c r="W97" i="28"/>
  <c r="V96" i="28"/>
  <c r="Z99" i="31" l="1"/>
  <c r="Y98" i="31"/>
  <c r="W98" i="31"/>
  <c r="V97" i="31"/>
  <c r="Z100" i="29"/>
  <c r="Y99" i="29"/>
  <c r="W99" i="29"/>
  <c r="V98" i="29"/>
  <c r="W98" i="28"/>
  <c r="V97" i="28"/>
  <c r="Z99" i="28"/>
  <c r="Y98" i="28"/>
  <c r="W99" i="31" l="1"/>
  <c r="V98" i="31"/>
  <c r="Z100" i="31"/>
  <c r="Y99" i="31"/>
  <c r="Z101" i="29"/>
  <c r="Y100" i="29"/>
  <c r="W100" i="29"/>
  <c r="V99" i="29"/>
  <c r="Z100" i="28"/>
  <c r="Y99" i="28"/>
  <c r="W99" i="28"/>
  <c r="V98" i="28"/>
  <c r="Z101" i="31" l="1"/>
  <c r="Y100" i="31"/>
  <c r="W100" i="31"/>
  <c r="V99" i="31"/>
  <c r="W101" i="29"/>
  <c r="V100" i="29"/>
  <c r="Z102" i="29"/>
  <c r="Y101" i="29"/>
  <c r="W100" i="28"/>
  <c r="V99" i="28"/>
  <c r="Y100" i="28"/>
  <c r="Z101" i="28"/>
  <c r="W101" i="31" l="1"/>
  <c r="V100" i="31"/>
  <c r="Z102" i="31"/>
  <c r="Y101" i="31"/>
  <c r="W102" i="29"/>
  <c r="V101" i="29"/>
  <c r="Z103" i="29"/>
  <c r="Y102" i="29"/>
  <c r="W101" i="28"/>
  <c r="V100" i="28"/>
  <c r="Z102" i="28"/>
  <c r="Y101" i="28"/>
  <c r="Z103" i="31" l="1"/>
  <c r="Y102" i="31"/>
  <c r="W102" i="31"/>
  <c r="V101" i="31"/>
  <c r="Z104" i="29"/>
  <c r="Y103" i="29"/>
  <c r="W103" i="29"/>
  <c r="V102" i="29"/>
  <c r="Z103" i="28"/>
  <c r="Y102" i="28"/>
  <c r="W102" i="28"/>
  <c r="V101" i="28"/>
  <c r="W103" i="31" l="1"/>
  <c r="V102" i="31"/>
  <c r="Z104" i="31"/>
  <c r="Y103" i="31"/>
  <c r="Z105" i="29"/>
  <c r="Y104" i="29"/>
  <c r="W104" i="29"/>
  <c r="V103" i="29"/>
  <c r="W103" i="28"/>
  <c r="V102" i="28"/>
  <c r="Y103" i="28"/>
  <c r="Z104" i="28"/>
  <c r="Z105" i="31" l="1"/>
  <c r="Y104" i="31"/>
  <c r="W104" i="31"/>
  <c r="V103" i="31"/>
  <c r="W105" i="29"/>
  <c r="V104" i="29"/>
  <c r="Z106" i="29"/>
  <c r="Y105" i="29"/>
  <c r="Z105" i="28"/>
  <c r="Y104" i="28"/>
  <c r="W104" i="28"/>
  <c r="V103" i="28"/>
  <c r="W105" i="31" l="1"/>
  <c r="V104" i="31"/>
  <c r="Z106" i="31"/>
  <c r="Y105" i="31"/>
  <c r="W106" i="29"/>
  <c r="V105" i="29"/>
  <c r="Y106" i="29"/>
  <c r="R108" i="29" s="1"/>
  <c r="W108" i="29"/>
  <c r="W105" i="28"/>
  <c r="V104" i="28"/>
  <c r="Z106" i="28"/>
  <c r="Y105" i="28"/>
  <c r="Y106" i="31" l="1"/>
  <c r="R108" i="31" s="1"/>
  <c r="W108" i="31"/>
  <c r="W106" i="31"/>
  <c r="V105" i="31"/>
  <c r="S108" i="29"/>
  <c r="AC108" i="29" s="1"/>
  <c r="BR51" i="29"/>
  <c r="BS54" i="29" s="1"/>
  <c r="BX51" i="29"/>
  <c r="BY54" i="29" s="1"/>
  <c r="BV51" i="29"/>
  <c r="BW54" i="29" s="1"/>
  <c r="BT51" i="29"/>
  <c r="BU54" i="29" s="1"/>
  <c r="BP51" i="29"/>
  <c r="BQ54" i="29" s="1"/>
  <c r="J108" i="29"/>
  <c r="V106" i="29"/>
  <c r="Y106" i="28"/>
  <c r="R108" i="28" s="1"/>
  <c r="W108" i="28"/>
  <c r="AG14" i="1" s="1"/>
  <c r="W106" i="28"/>
  <c r="V105" i="28"/>
  <c r="U110" i="29" l="1"/>
  <c r="J108" i="31"/>
  <c r="V106" i="31"/>
  <c r="S108" i="31"/>
  <c r="BP51" i="31"/>
  <c r="BQ54" i="31" s="1"/>
  <c r="BX51" i="31"/>
  <c r="BY54" i="31" s="1"/>
  <c r="AC108" i="31"/>
  <c r="BV51" i="31"/>
  <c r="BW54" i="31" s="1"/>
  <c r="BT51" i="31"/>
  <c r="BU54" i="31" s="1"/>
  <c r="BR51" i="31"/>
  <c r="BS54" i="31" s="1"/>
  <c r="O110" i="29"/>
  <c r="F108" i="29"/>
  <c r="BX51" i="28"/>
  <c r="BY54" i="28" s="1"/>
  <c r="S108" i="28"/>
  <c r="AC108" i="28" s="1"/>
  <c r="AF14" i="1" s="1"/>
  <c r="BV51" i="28"/>
  <c r="BW54" i="28" s="1"/>
  <c r="BT51" i="28"/>
  <c r="BU54" i="28" s="1"/>
  <c r="BP51" i="28"/>
  <c r="BQ54" i="28" s="1"/>
  <c r="BR51" i="28"/>
  <c r="BS54" i="28" s="1"/>
  <c r="J108" i="28"/>
  <c r="AE14" i="1" s="1"/>
  <c r="V106" i="28"/>
  <c r="U110" i="31" l="1"/>
  <c r="U110" i="28"/>
  <c r="AI14" i="1" s="1"/>
  <c r="O110" i="31"/>
  <c r="F108" i="31"/>
  <c r="BM59" i="29"/>
  <c r="G108" i="29"/>
  <c r="AB108" i="29" s="1"/>
  <c r="BM65" i="29"/>
  <c r="BM63" i="29"/>
  <c r="BM61" i="29"/>
  <c r="BM56" i="29"/>
  <c r="O110" i="28"/>
  <c r="AH14" i="1" s="1"/>
  <c r="F108" i="28"/>
  <c r="BM59" i="31" l="1"/>
  <c r="G108" i="31"/>
  <c r="AB108" i="31" s="1"/>
  <c r="BM65" i="31"/>
  <c r="BM63" i="31"/>
  <c r="BM61" i="31"/>
  <c r="BM56" i="31"/>
  <c r="BS61" i="29"/>
  <c r="BQ61" i="29"/>
  <c r="BN61" i="29"/>
  <c r="BY61" i="29"/>
  <c r="BW61" i="29"/>
  <c r="BU61" i="29"/>
  <c r="BS63" i="29"/>
  <c r="BQ63" i="29"/>
  <c r="BN63" i="29"/>
  <c r="BY63" i="29"/>
  <c r="BU63" i="29"/>
  <c r="BW63" i="29"/>
  <c r="BU56" i="29"/>
  <c r="BW56" i="29"/>
  <c r="BS56" i="29"/>
  <c r="BQ56" i="29"/>
  <c r="BN56" i="29"/>
  <c r="BY56" i="29" s="1"/>
  <c r="BS65" i="29"/>
  <c r="BQ65" i="29"/>
  <c r="BU65" i="29"/>
  <c r="BN65" i="29"/>
  <c r="BY65" i="29"/>
  <c r="BW65" i="29"/>
  <c r="BN59" i="29"/>
  <c r="BQ59" i="29"/>
  <c r="BY59" i="29"/>
  <c r="BW59" i="29"/>
  <c r="BU59" i="29"/>
  <c r="BS59" i="29"/>
  <c r="BM59" i="28"/>
  <c r="G108" i="28"/>
  <c r="AB108" i="28" s="1"/>
  <c r="AD14" i="1" s="1"/>
  <c r="BM65" i="28"/>
  <c r="BM63" i="28"/>
  <c r="BM61" i="28"/>
  <c r="BM56" i="28"/>
  <c r="BS61" i="31" l="1"/>
  <c r="BQ61" i="31"/>
  <c r="BN61" i="31"/>
  <c r="BY61" i="31"/>
  <c r="BW61" i="31"/>
  <c r="BU61" i="31"/>
  <c r="BS63" i="31"/>
  <c r="BQ63" i="31"/>
  <c r="BN63" i="31"/>
  <c r="BU63" i="31"/>
  <c r="BY63" i="31"/>
  <c r="BW63" i="31"/>
  <c r="BW56" i="31"/>
  <c r="BU56" i="31"/>
  <c r="BS56" i="31"/>
  <c r="BQ56" i="31"/>
  <c r="BN56" i="31"/>
  <c r="BY56" i="31" s="1"/>
  <c r="BS65" i="31"/>
  <c r="BQ65" i="31"/>
  <c r="BN65" i="31"/>
  <c r="BU65" i="31"/>
  <c r="BY65" i="31"/>
  <c r="BW65" i="31"/>
  <c r="BN59" i="31"/>
  <c r="BQ59" i="31"/>
  <c r="BY59" i="31"/>
  <c r="BW59" i="31"/>
  <c r="BU59" i="31"/>
  <c r="BS59" i="31"/>
  <c r="BY59" i="28"/>
  <c r="BN59" i="28"/>
  <c r="BW59" i="28"/>
  <c r="BU59" i="28"/>
  <c r="BS59" i="28"/>
  <c r="BQ59" i="28"/>
  <c r="BS56" i="28"/>
  <c r="BQ56" i="28"/>
  <c r="BN56" i="28"/>
  <c r="BY56" i="28" s="1"/>
  <c r="BW56" i="28"/>
  <c r="BN61" i="28"/>
  <c r="BY61" i="28"/>
  <c r="BW61" i="28"/>
  <c r="BS61" i="28"/>
  <c r="BQ61" i="28"/>
  <c r="BU61" i="28"/>
  <c r="BN63" i="28"/>
  <c r="BU63" i="28" s="1"/>
  <c r="BQ63" i="28"/>
  <c r="BY63" i="28"/>
  <c r="BS63" i="28"/>
  <c r="BN65" i="28"/>
  <c r="BU65" i="28" s="1"/>
  <c r="BY65" i="28"/>
  <c r="BW65" i="28"/>
  <c r="BQ65" i="28" l="1"/>
  <c r="BS65" i="28"/>
  <c r="BW63" i="28"/>
  <c r="BU56" i="28"/>
  <c r="AJ10" i="1"/>
  <c r="O10" i="1"/>
  <c r="N10" i="1"/>
  <c r="M10" i="1"/>
  <c r="L10" i="1"/>
  <c r="J10" i="1"/>
  <c r="I10" i="1"/>
  <c r="H10" i="1"/>
  <c r="G10" i="1"/>
  <c r="C10" i="1"/>
  <c r="A166" i="27"/>
  <c r="A165" i="27"/>
  <c r="A164" i="27"/>
  <c r="A163" i="27"/>
  <c r="A162" i="27"/>
  <c r="A161" i="27"/>
  <c r="AB152" i="27"/>
  <c r="AU13" i="1" s="1"/>
  <c r="A148" i="27"/>
  <c r="A147" i="27"/>
  <c r="A146" i="27"/>
  <c r="A145" i="27"/>
  <c r="A144" i="27"/>
  <c r="A143" i="27"/>
  <c r="AB142" i="27" s="1"/>
  <c r="L132" i="27"/>
  <c r="A132" i="27"/>
  <c r="L130" i="27"/>
  <c r="A130" i="27"/>
  <c r="L128" i="27"/>
  <c r="A128" i="27"/>
  <c r="L126" i="27"/>
  <c r="A122" i="27"/>
  <c r="A121" i="27"/>
  <c r="A120" i="27"/>
  <c r="A119" i="27"/>
  <c r="A118" i="27"/>
  <c r="A117" i="27"/>
  <c r="AF116" i="27" s="1"/>
  <c r="AD106" i="27"/>
  <c r="AC106" i="27"/>
  <c r="AB106" i="27"/>
  <c r="A106" i="27"/>
  <c r="AD105" i="27"/>
  <c r="AC105" i="27"/>
  <c r="AB105" i="27"/>
  <c r="A105" i="27"/>
  <c r="AD104" i="27"/>
  <c r="AC104" i="27"/>
  <c r="AB104" i="27"/>
  <c r="A104" i="27"/>
  <c r="AD103" i="27"/>
  <c r="AC103" i="27"/>
  <c r="AB103" i="27"/>
  <c r="A103" i="27"/>
  <c r="AD102" i="27"/>
  <c r="AC102" i="27"/>
  <c r="AB102" i="27"/>
  <c r="A102" i="27"/>
  <c r="AD101" i="27"/>
  <c r="AC101" i="27"/>
  <c r="AB101" i="27"/>
  <c r="A101" i="27"/>
  <c r="AD100" i="27"/>
  <c r="AC100" i="27"/>
  <c r="AB100" i="27"/>
  <c r="A100" i="27"/>
  <c r="AD99" i="27"/>
  <c r="AC99" i="27"/>
  <c r="AB99" i="27"/>
  <c r="A99" i="27"/>
  <c r="AD98" i="27"/>
  <c r="AC98" i="27"/>
  <c r="AB98" i="27"/>
  <c r="A98" i="27"/>
  <c r="AD97" i="27"/>
  <c r="AC97" i="27"/>
  <c r="AB97" i="27"/>
  <c r="A97" i="27"/>
  <c r="AQ96" i="27"/>
  <c r="AD96" i="27"/>
  <c r="AC96" i="27"/>
  <c r="AB96" i="27"/>
  <c r="A96" i="27"/>
  <c r="AQ95" i="27"/>
  <c r="AD95" i="27"/>
  <c r="AC95" i="27"/>
  <c r="AB95" i="27"/>
  <c r="A95" i="27"/>
  <c r="AP28" i="27" s="1"/>
  <c r="AQ94" i="27"/>
  <c r="AD94" i="27"/>
  <c r="AC94" i="27"/>
  <c r="AB94" i="27"/>
  <c r="A94" i="27"/>
  <c r="AP27" i="27" s="1"/>
  <c r="AQ93" i="27"/>
  <c r="AD93" i="27"/>
  <c r="AC93" i="27"/>
  <c r="AB93" i="27"/>
  <c r="A93" i="27"/>
  <c r="AP26" i="27" s="1"/>
  <c r="AQ92" i="27"/>
  <c r="AD92" i="27"/>
  <c r="AC92" i="27"/>
  <c r="AB92" i="27"/>
  <c r="A92" i="27"/>
  <c r="AP25" i="27" s="1"/>
  <c r="AQ91" i="27"/>
  <c r="AD91" i="27"/>
  <c r="AC91" i="27"/>
  <c r="AB91" i="27"/>
  <c r="A91" i="27"/>
  <c r="AP24" i="27" s="1"/>
  <c r="AQ90" i="27"/>
  <c r="AD90" i="27"/>
  <c r="AC90" i="27"/>
  <c r="AB90" i="27"/>
  <c r="A90" i="27"/>
  <c r="AP23" i="27" s="1"/>
  <c r="AQ89" i="27"/>
  <c r="AD89" i="27"/>
  <c r="AC89" i="27"/>
  <c r="AB89" i="27"/>
  <c r="A89" i="27"/>
  <c r="AP22" i="27" s="1"/>
  <c r="AQ88" i="27"/>
  <c r="AD88" i="27"/>
  <c r="AC88" i="27"/>
  <c r="AB88" i="27"/>
  <c r="A88" i="27"/>
  <c r="AP21" i="27" s="1"/>
  <c r="AQ87" i="27"/>
  <c r="AD87" i="27"/>
  <c r="AC87" i="27"/>
  <c r="AB87" i="27"/>
  <c r="A87" i="27"/>
  <c r="AP20" i="27" s="1"/>
  <c r="AQ86" i="27"/>
  <c r="AD86" i="27"/>
  <c r="AC86" i="27"/>
  <c r="AB86" i="27"/>
  <c r="A86" i="27"/>
  <c r="AP19" i="27" s="1"/>
  <c r="AQ85" i="27"/>
  <c r="AD85" i="27"/>
  <c r="AC85" i="27"/>
  <c r="AB85" i="27"/>
  <c r="A85" i="27"/>
  <c r="AP18" i="27" s="1"/>
  <c r="AQ84" i="27"/>
  <c r="AD84" i="27"/>
  <c r="AC84" i="27"/>
  <c r="AB84" i="27"/>
  <c r="A84" i="27"/>
  <c r="AP17" i="27" s="1"/>
  <c r="AQ83" i="27"/>
  <c r="AD83" i="27"/>
  <c r="AC83" i="27"/>
  <c r="AB83" i="27"/>
  <c r="A83" i="27"/>
  <c r="AP16" i="27" s="1"/>
  <c r="AQ82" i="27"/>
  <c r="AD82" i="27"/>
  <c r="AC82" i="27"/>
  <c r="AB82" i="27"/>
  <c r="A82" i="27"/>
  <c r="AP15" i="27" s="1"/>
  <c r="AQ81" i="27"/>
  <c r="AD81" i="27"/>
  <c r="AC81" i="27"/>
  <c r="AB81" i="27"/>
  <c r="A81" i="27"/>
  <c r="AP14" i="27" s="1"/>
  <c r="AQ80" i="27"/>
  <c r="AD80" i="27"/>
  <c r="AC80" i="27"/>
  <c r="AB80" i="27"/>
  <c r="A80" i="27"/>
  <c r="AQ79" i="27"/>
  <c r="AC79" i="27"/>
  <c r="AB79" i="27"/>
  <c r="AD79" i="27" s="1"/>
  <c r="A79" i="27"/>
  <c r="AQ78" i="27"/>
  <c r="AC78" i="27"/>
  <c r="AD78" i="27" s="1"/>
  <c r="AB78" i="27"/>
  <c r="A78" i="27"/>
  <c r="AQ77" i="27"/>
  <c r="AP77" i="27"/>
  <c r="AC77" i="27"/>
  <c r="AB77" i="27"/>
  <c r="W68" i="27"/>
  <c r="V68" i="27"/>
  <c r="U68" i="27"/>
  <c r="T68" i="27"/>
  <c r="S68" i="27"/>
  <c r="R68" i="27"/>
  <c r="Q68" i="27"/>
  <c r="P68" i="27"/>
  <c r="O68" i="27"/>
  <c r="N68" i="27"/>
  <c r="M68" i="27"/>
  <c r="L68" i="27"/>
  <c r="K68" i="27"/>
  <c r="J68" i="27"/>
  <c r="I68" i="27"/>
  <c r="H68" i="27"/>
  <c r="Z67" i="27"/>
  <c r="Z66" i="27"/>
  <c r="Z65" i="27"/>
  <c r="Z64" i="27"/>
  <c r="Z63" i="27"/>
  <c r="W58" i="27"/>
  <c r="V58" i="27"/>
  <c r="U58" i="27"/>
  <c r="T58" i="27"/>
  <c r="S58" i="27"/>
  <c r="R58" i="27"/>
  <c r="Q58" i="27"/>
  <c r="P58" i="27"/>
  <c r="O58" i="27"/>
  <c r="N58" i="27"/>
  <c r="M58" i="27"/>
  <c r="L58" i="27"/>
  <c r="K58" i="27"/>
  <c r="J58" i="27"/>
  <c r="I58" i="27"/>
  <c r="H58" i="27"/>
  <c r="Z57" i="27"/>
  <c r="Z56" i="27"/>
  <c r="Z55" i="27"/>
  <c r="Z54" i="27"/>
  <c r="Z53" i="27"/>
  <c r="H39" i="27"/>
  <c r="A39" i="27"/>
  <c r="H38" i="27"/>
  <c r="A38" i="27"/>
  <c r="A37" i="27"/>
  <c r="A36" i="27"/>
  <c r="A35" i="27"/>
  <c r="A34" i="27"/>
  <c r="AQ29" i="27"/>
  <c r="AP29" i="27"/>
  <c r="A29" i="27"/>
  <c r="AP96" i="27" s="1"/>
  <c r="AQ28" i="27"/>
  <c r="A28" i="27"/>
  <c r="AP95" i="27" s="1"/>
  <c r="AQ27" i="27"/>
  <c r="A27" i="27"/>
  <c r="AP94" i="27" s="1"/>
  <c r="AQ26" i="27"/>
  <c r="A26" i="27"/>
  <c r="AP93" i="27" s="1"/>
  <c r="AQ25" i="27"/>
  <c r="A25" i="27"/>
  <c r="AP92" i="27" s="1"/>
  <c r="AQ24" i="27"/>
  <c r="A24" i="27"/>
  <c r="AP91" i="27" s="1"/>
  <c r="AQ23" i="27"/>
  <c r="A23" i="27"/>
  <c r="AP90" i="27" s="1"/>
  <c r="AQ22" i="27"/>
  <c r="A22" i="27"/>
  <c r="AP89" i="27" s="1"/>
  <c r="AQ21" i="27"/>
  <c r="A21" i="27"/>
  <c r="AP88" i="27" s="1"/>
  <c r="AQ20" i="27"/>
  <c r="A20" i="27"/>
  <c r="AP87" i="27" s="1"/>
  <c r="AQ19" i="27"/>
  <c r="A19" i="27"/>
  <c r="AP86" i="27" s="1"/>
  <c r="AQ18" i="27"/>
  <c r="A18" i="27"/>
  <c r="AP85" i="27" s="1"/>
  <c r="AQ17" i="27"/>
  <c r="A17" i="27"/>
  <c r="AP84" i="27" s="1"/>
  <c r="AQ16" i="27"/>
  <c r="A16" i="27"/>
  <c r="AP83" i="27" s="1"/>
  <c r="AQ15" i="27"/>
  <c r="A15" i="27"/>
  <c r="AP82" i="27" s="1"/>
  <c r="AQ14" i="27"/>
  <c r="A14" i="27"/>
  <c r="AP81" i="27" s="1"/>
  <c r="AQ13" i="27"/>
  <c r="AP13" i="27"/>
  <c r="A13" i="27"/>
  <c r="AP80" i="27" s="1"/>
  <c r="AQ12" i="27"/>
  <c r="A12" i="27"/>
  <c r="AP79" i="27" s="1"/>
  <c r="AQ11" i="27"/>
  <c r="A11" i="27"/>
  <c r="AQ10" i="27"/>
  <c r="AP10" i="27"/>
  <c r="AJ9" i="1"/>
  <c r="O9" i="1"/>
  <c r="N9" i="1"/>
  <c r="M9" i="1"/>
  <c r="L9" i="1"/>
  <c r="J9" i="1"/>
  <c r="I9" i="1"/>
  <c r="H9" i="1"/>
  <c r="G9" i="1"/>
  <c r="C9" i="1"/>
  <c r="AJ12" i="1"/>
  <c r="O12" i="1"/>
  <c r="N12" i="1"/>
  <c r="M12" i="1"/>
  <c r="L12" i="1"/>
  <c r="J12" i="1"/>
  <c r="I12" i="1"/>
  <c r="H12" i="1"/>
  <c r="G12" i="1"/>
  <c r="C12" i="1"/>
  <c r="AJ11" i="1"/>
  <c r="O11" i="1"/>
  <c r="N11" i="1"/>
  <c r="M11" i="1"/>
  <c r="L11" i="1"/>
  <c r="J11" i="1"/>
  <c r="I11" i="1"/>
  <c r="H11" i="1"/>
  <c r="G11" i="1"/>
  <c r="C11" i="1"/>
  <c r="AD126" i="27" l="1"/>
  <c r="AT13" i="1" s="1"/>
  <c r="AD77" i="27"/>
  <c r="AA63" i="27"/>
  <c r="V69" i="27" s="1"/>
  <c r="Z77" i="27" s="1"/>
  <c r="Y77" i="27" s="1"/>
  <c r="AB126" i="27"/>
  <c r="AG77" i="27"/>
  <c r="X13" i="1" s="1"/>
  <c r="AF160" i="27"/>
  <c r="AC10" i="27"/>
  <c r="F13" i="1" s="1"/>
  <c r="AC126" i="27"/>
  <c r="AS13" i="1" s="1"/>
  <c r="AC142" i="27"/>
  <c r="AB160" i="27"/>
  <c r="AC160" i="27"/>
  <c r="AP12" i="27"/>
  <c r="AJ77" i="27"/>
  <c r="AA13" i="1" s="1"/>
  <c r="AD160" i="27"/>
  <c r="AE160" i="27"/>
  <c r="AB116" i="27"/>
  <c r="AH116" i="27"/>
  <c r="AE116" i="27"/>
  <c r="AK77" i="27"/>
  <c r="AB13" i="1" s="1"/>
  <c r="AH77" i="27"/>
  <c r="Y13" i="1" s="1"/>
  <c r="AL77" i="27"/>
  <c r="AC13" i="1" s="1"/>
  <c r="AP11" i="27"/>
  <c r="AE77" i="27"/>
  <c r="V13" i="1" s="1"/>
  <c r="AI77" i="27"/>
  <c r="Z13" i="1" s="1"/>
  <c r="AF77" i="27"/>
  <c r="W13" i="1" s="1"/>
  <c r="A69" i="27"/>
  <c r="A59" i="27"/>
  <c r="AA53" i="27"/>
  <c r="V59" i="27" s="1"/>
  <c r="Q13" i="1" s="1"/>
  <c r="AB33" i="27"/>
  <c r="AB10" i="27"/>
  <c r="E13" i="1" s="1"/>
  <c r="AP78" i="27"/>
  <c r="AD10" i="27"/>
  <c r="D13" i="1" s="1"/>
  <c r="AC116" i="27"/>
  <c r="AG116" i="27"/>
  <c r="AD116" i="27"/>
  <c r="O69" i="27" l="1"/>
  <c r="R69" i="27" s="1"/>
  <c r="AB69" i="27" s="1"/>
  <c r="R13" i="1" s="1"/>
  <c r="Z78" i="27"/>
  <c r="Z79" i="27" s="1"/>
  <c r="BA51" i="27"/>
  <c r="BB54" i="27" s="1"/>
  <c r="BG51" i="27"/>
  <c r="BH54" i="27" s="1"/>
  <c r="AY51" i="27"/>
  <c r="AZ54" i="27" s="1"/>
  <c r="BE51" i="27"/>
  <c r="BF54" i="27" s="1"/>
  <c r="BC51" i="27"/>
  <c r="BD54" i="27" s="1"/>
  <c r="U71" i="27"/>
  <c r="W77" i="27"/>
  <c r="O59" i="27"/>
  <c r="U13" i="1" l="1"/>
  <c r="S13" i="1"/>
  <c r="Y78" i="27"/>
  <c r="AT59" i="27"/>
  <c r="AT56" i="27"/>
  <c r="O71" i="27"/>
  <c r="T13" i="1" s="1"/>
  <c r="AT63" i="27"/>
  <c r="AT65" i="27"/>
  <c r="AT61" i="27"/>
  <c r="R59" i="27"/>
  <c r="AB59" i="27" s="1"/>
  <c r="P13" i="1" s="1"/>
  <c r="Y79" i="27"/>
  <c r="Z80" i="27"/>
  <c r="W78" i="27"/>
  <c r="V77" i="27"/>
  <c r="V78" i="27" l="1"/>
  <c r="W79" i="27"/>
  <c r="Z81" i="27"/>
  <c r="Y80" i="27"/>
  <c r="BH65" i="27"/>
  <c r="AZ65" i="27"/>
  <c r="BF65" i="27"/>
  <c r="AW65" i="27"/>
  <c r="BD65" i="27"/>
  <c r="BB65" i="27"/>
  <c r="BD56" i="27"/>
  <c r="BB56" i="27"/>
  <c r="BH56" i="27"/>
  <c r="AZ56" i="27"/>
  <c r="BF56" i="27"/>
  <c r="AW56" i="27"/>
  <c r="BH61" i="27"/>
  <c r="AZ61" i="27"/>
  <c r="BF61" i="27"/>
  <c r="AW61" i="27"/>
  <c r="BD61" i="27"/>
  <c r="BB61" i="27"/>
  <c r="BH63" i="27"/>
  <c r="AZ63" i="27"/>
  <c r="BB63" i="27"/>
  <c r="AW63" i="27"/>
  <c r="BF63" i="27" s="1"/>
  <c r="BD63" i="27"/>
  <c r="BD59" i="27"/>
  <c r="BB59" i="27"/>
  <c r="AZ59" i="27"/>
  <c r="BH59" i="27"/>
  <c r="AW59" i="27"/>
  <c r="BF59" i="27" s="1"/>
  <c r="Y81" i="27" l="1"/>
  <c r="Z82" i="27"/>
  <c r="W80" i="27"/>
  <c r="V79" i="27"/>
  <c r="V80" i="27" l="1"/>
  <c r="W81" i="27"/>
  <c r="Z83" i="27"/>
  <c r="Y82" i="27"/>
  <c r="Y83" i="27" l="1"/>
  <c r="Z84" i="27"/>
  <c r="W82" i="27"/>
  <c r="V81" i="27"/>
  <c r="V82" i="27" l="1"/>
  <c r="W83" i="27"/>
  <c r="Z85" i="27"/>
  <c r="Y84" i="27"/>
  <c r="Y85" i="27" l="1"/>
  <c r="Z86" i="27"/>
  <c r="W84" i="27"/>
  <c r="V83" i="27"/>
  <c r="Z87" i="27" l="1"/>
  <c r="Y86" i="27"/>
  <c r="V84" i="27"/>
  <c r="W85" i="27"/>
  <c r="W86" i="27" l="1"/>
  <c r="V85" i="27"/>
  <c r="Y87" i="27"/>
  <c r="Z88" i="27"/>
  <c r="Z89" i="27" l="1"/>
  <c r="Y88" i="27"/>
  <c r="V86" i="27"/>
  <c r="W87" i="27"/>
  <c r="W88" i="27" l="1"/>
  <c r="V87" i="27"/>
  <c r="Y89" i="27"/>
  <c r="Z90" i="27"/>
  <c r="Z91" i="27" l="1"/>
  <c r="Y90" i="27"/>
  <c r="V88" i="27"/>
  <c r="W89" i="27"/>
  <c r="W90" i="27" l="1"/>
  <c r="V89" i="27"/>
  <c r="Y91" i="27"/>
  <c r="Z92" i="27"/>
  <c r="Z93" i="27" l="1"/>
  <c r="Y92" i="27"/>
  <c r="V90" i="27"/>
  <c r="W91" i="27"/>
  <c r="W92" i="27" l="1"/>
  <c r="V91" i="27"/>
  <c r="Y93" i="27"/>
  <c r="Z94" i="27"/>
  <c r="Z95" i="27" l="1"/>
  <c r="Y94" i="27"/>
  <c r="V92" i="27"/>
  <c r="W93" i="27"/>
  <c r="W94" i="27" l="1"/>
  <c r="V93" i="27"/>
  <c r="Y95" i="27"/>
  <c r="Z96" i="27"/>
  <c r="Z97" i="27" l="1"/>
  <c r="Y96" i="27"/>
  <c r="V94" i="27"/>
  <c r="W95" i="27"/>
  <c r="W96" i="27" l="1"/>
  <c r="V95" i="27"/>
  <c r="Z98" i="27"/>
  <c r="Y97" i="27"/>
  <c r="Z99" i="27" l="1"/>
  <c r="Y98" i="27"/>
  <c r="V96" i="27"/>
  <c r="W97" i="27"/>
  <c r="W98" i="27" l="1"/>
  <c r="V97" i="27"/>
  <c r="Z100" i="27"/>
  <c r="Y99" i="27"/>
  <c r="V98" i="27" l="1"/>
  <c r="W99" i="27"/>
  <c r="Z101" i="27"/>
  <c r="Y100" i="27"/>
  <c r="W100" i="27" l="1"/>
  <c r="V99" i="27"/>
  <c r="Z102" i="27"/>
  <c r="Y101" i="27"/>
  <c r="V100" i="27" l="1"/>
  <c r="W101" i="27"/>
  <c r="Z103" i="27"/>
  <c r="Y102" i="27"/>
  <c r="Z104" i="27" l="1"/>
  <c r="Y103" i="27"/>
  <c r="W102" i="27"/>
  <c r="V101" i="27"/>
  <c r="Z105" i="27" l="1"/>
  <c r="Y104" i="27"/>
  <c r="V102" i="27"/>
  <c r="W103" i="27"/>
  <c r="W104" i="27" l="1"/>
  <c r="V103" i="27"/>
  <c r="Z106" i="27"/>
  <c r="Y105" i="27"/>
  <c r="V104" i="27" l="1"/>
  <c r="W105" i="27"/>
  <c r="W108" i="27"/>
  <c r="AG13" i="1" s="1"/>
  <c r="Y106" i="27"/>
  <c r="R108" i="27" s="1"/>
  <c r="V105" i="27" l="1"/>
  <c r="W106" i="27"/>
  <c r="S108" i="27"/>
  <c r="AC108" i="27" s="1"/>
  <c r="AF13" i="1" s="1"/>
  <c r="BX51" i="27"/>
  <c r="BY54" i="27" s="1"/>
  <c r="BP51" i="27"/>
  <c r="BQ54" i="27" s="1"/>
  <c r="BV51" i="27"/>
  <c r="BW54" i="27" s="1"/>
  <c r="BT51" i="27"/>
  <c r="BU54" i="27" s="1"/>
  <c r="BR51" i="27"/>
  <c r="BS54" i="27" s="1"/>
  <c r="J108" i="27" l="1"/>
  <c r="AE13" i="1" s="1"/>
  <c r="V106" i="27"/>
  <c r="U110" i="27" l="1"/>
  <c r="AI13" i="1" s="1"/>
  <c r="O110" i="27"/>
  <c r="AH13" i="1" s="1"/>
  <c r="F108" i="27"/>
  <c r="G108" i="27" l="1"/>
  <c r="AB108" i="27" s="1"/>
  <c r="AD13" i="1" s="1"/>
  <c r="BM63" i="27"/>
  <c r="BM59" i="27"/>
  <c r="BM56" i="27"/>
  <c r="BM65" i="27"/>
  <c r="BM61" i="27"/>
  <c r="BW56" i="27" l="1"/>
  <c r="BN56" i="27"/>
  <c r="BY56" i="27" s="1"/>
  <c r="BU56" i="27"/>
  <c r="BS56" i="27"/>
  <c r="BQ56" i="27"/>
  <c r="BS61" i="27"/>
  <c r="BY61" i="27"/>
  <c r="BQ61" i="27"/>
  <c r="BN61" i="27"/>
  <c r="BU61" i="27" s="1"/>
  <c r="BW61" i="27"/>
  <c r="BN59" i="27"/>
  <c r="BW59" i="27" s="1"/>
  <c r="BU59" i="27"/>
  <c r="BS59" i="27"/>
  <c r="BY59" i="27"/>
  <c r="BQ59" i="27"/>
  <c r="BS65" i="27"/>
  <c r="BY65" i="27"/>
  <c r="BN65" i="27"/>
  <c r="BQ65" i="27" s="1"/>
  <c r="BW65" i="27"/>
  <c r="BU65" i="27"/>
  <c r="BU63" i="27"/>
  <c r="BY63" i="27"/>
  <c r="BQ63" i="27"/>
  <c r="BW63" i="27"/>
  <c r="BN63" i="27"/>
  <c r="BS63" i="27" s="1"/>
  <c r="A166" i="22" l="1"/>
  <c r="A165" i="22"/>
  <c r="A164" i="22"/>
  <c r="A163" i="22"/>
  <c r="A162" i="22"/>
  <c r="A161" i="22"/>
  <c r="AB152" i="22"/>
  <c r="AU12" i="1" s="1"/>
  <c r="A148" i="22"/>
  <c r="A147" i="22"/>
  <c r="A146" i="22"/>
  <c r="A145" i="22"/>
  <c r="A144" i="22"/>
  <c r="A143" i="22"/>
  <c r="AC142" i="22"/>
  <c r="L132" i="22"/>
  <c r="A132" i="22"/>
  <c r="L130" i="22"/>
  <c r="A130" i="22"/>
  <c r="AB126" i="22" s="1"/>
  <c r="AR12" i="1" s="1"/>
  <c r="L128" i="22"/>
  <c r="A128" i="22"/>
  <c r="L126" i="22"/>
  <c r="A122" i="22"/>
  <c r="A121" i="22"/>
  <c r="A120" i="22"/>
  <c r="A119" i="22"/>
  <c r="A118" i="22"/>
  <c r="A117" i="22"/>
  <c r="AD106" i="22"/>
  <c r="AC106" i="22"/>
  <c r="AB106" i="22"/>
  <c r="A106" i="22"/>
  <c r="AD105" i="22"/>
  <c r="AC105" i="22"/>
  <c r="AB105" i="22"/>
  <c r="A105" i="22"/>
  <c r="AD104" i="22"/>
  <c r="AC104" i="22"/>
  <c r="AB104" i="22"/>
  <c r="A104" i="22"/>
  <c r="AD103" i="22"/>
  <c r="AC103" i="22"/>
  <c r="AB103" i="22"/>
  <c r="A103" i="22"/>
  <c r="AD102" i="22"/>
  <c r="AC102" i="22"/>
  <c r="AB102" i="22"/>
  <c r="A102" i="22"/>
  <c r="AD101" i="22"/>
  <c r="AC101" i="22"/>
  <c r="AB101" i="22"/>
  <c r="A101" i="22"/>
  <c r="AD100" i="22"/>
  <c r="AC100" i="22"/>
  <c r="AB100" i="22"/>
  <c r="A100" i="22"/>
  <c r="AD99" i="22"/>
  <c r="AC99" i="22"/>
  <c r="AB99" i="22"/>
  <c r="A99" i="22"/>
  <c r="AD98" i="22"/>
  <c r="AC98" i="22"/>
  <c r="AB98" i="22"/>
  <c r="A98" i="22"/>
  <c r="AD97" i="22"/>
  <c r="AC97" i="22"/>
  <c r="AB97" i="22"/>
  <c r="A97" i="22"/>
  <c r="AQ96" i="22"/>
  <c r="AD96" i="22"/>
  <c r="AC96" i="22"/>
  <c r="AB96" i="22"/>
  <c r="A96" i="22"/>
  <c r="AP29" i="22" s="1"/>
  <c r="AQ95" i="22"/>
  <c r="AD95" i="22"/>
  <c r="AC95" i="22"/>
  <c r="AB95" i="22"/>
  <c r="A95" i="22"/>
  <c r="AP28" i="22" s="1"/>
  <c r="AQ94" i="22"/>
  <c r="AD94" i="22"/>
  <c r="AC94" i="22"/>
  <c r="AB94" i="22"/>
  <c r="A94" i="22"/>
  <c r="AQ93" i="22"/>
  <c r="AD93" i="22"/>
  <c r="AC93" i="22"/>
  <c r="AB93" i="22"/>
  <c r="A93" i="22"/>
  <c r="AP26" i="22" s="1"/>
  <c r="AQ92" i="22"/>
  <c r="AD92" i="22"/>
  <c r="AC92" i="22"/>
  <c r="AB92" i="22"/>
  <c r="A92" i="22"/>
  <c r="AP25" i="22" s="1"/>
  <c r="AQ91" i="22"/>
  <c r="AD91" i="22"/>
  <c r="AC91" i="22"/>
  <c r="AB91" i="22"/>
  <c r="A91" i="22"/>
  <c r="AP24" i="22" s="1"/>
  <c r="AQ90" i="22"/>
  <c r="AD90" i="22"/>
  <c r="AC90" i="22"/>
  <c r="AB90" i="22"/>
  <c r="A90" i="22"/>
  <c r="AP23" i="22" s="1"/>
  <c r="AQ89" i="22"/>
  <c r="AD89" i="22"/>
  <c r="AC89" i="22"/>
  <c r="AB89" i="22"/>
  <c r="A89" i="22"/>
  <c r="AP22" i="22" s="1"/>
  <c r="AQ88" i="22"/>
  <c r="AD88" i="22"/>
  <c r="AC88" i="22"/>
  <c r="AB88" i="22"/>
  <c r="A88" i="22"/>
  <c r="AQ87" i="22"/>
  <c r="AD87" i="22"/>
  <c r="AC87" i="22"/>
  <c r="AB87" i="22"/>
  <c r="A87" i="22"/>
  <c r="AP20" i="22" s="1"/>
  <c r="AQ86" i="22"/>
  <c r="AD86" i="22"/>
  <c r="AC86" i="22"/>
  <c r="AB86" i="22"/>
  <c r="A86" i="22"/>
  <c r="AP19" i="22" s="1"/>
  <c r="AQ85" i="22"/>
  <c r="AD85" i="22"/>
  <c r="AC85" i="22"/>
  <c r="AB85" i="22"/>
  <c r="A85" i="22"/>
  <c r="AP18" i="22" s="1"/>
  <c r="AQ84" i="22"/>
  <c r="AD84" i="22"/>
  <c r="AC84" i="22"/>
  <c r="AB84" i="22"/>
  <c r="A84" i="22"/>
  <c r="AP17" i="22" s="1"/>
  <c r="AQ83" i="22"/>
  <c r="AD83" i="22"/>
  <c r="AC83" i="22"/>
  <c r="AB83" i="22"/>
  <c r="A83" i="22"/>
  <c r="AP16" i="22" s="1"/>
  <c r="AQ82" i="22"/>
  <c r="AD82" i="22"/>
  <c r="AC82" i="22"/>
  <c r="AB82" i="22"/>
  <c r="A82" i="22"/>
  <c r="AP15" i="22" s="1"/>
  <c r="AQ81" i="22"/>
  <c r="AD81" i="22"/>
  <c r="AC81" i="22"/>
  <c r="AB81" i="22"/>
  <c r="A81" i="22"/>
  <c r="AP14" i="22" s="1"/>
  <c r="AQ80" i="22"/>
  <c r="AD80" i="22"/>
  <c r="AC80" i="22"/>
  <c r="AB80" i="22"/>
  <c r="A80" i="22"/>
  <c r="AQ79" i="22"/>
  <c r="AC79" i="22"/>
  <c r="AB79" i="22"/>
  <c r="AD79" i="22" s="1"/>
  <c r="A79" i="22"/>
  <c r="AQ78" i="22"/>
  <c r="AC78" i="22"/>
  <c r="AB78" i="22"/>
  <c r="A78" i="22"/>
  <c r="AP11" i="22" s="1"/>
  <c r="AQ77" i="22"/>
  <c r="AP77" i="22"/>
  <c r="AC77" i="22"/>
  <c r="AB77" i="22"/>
  <c r="AD77" i="22" s="1"/>
  <c r="W68" i="22"/>
  <c r="V68" i="22"/>
  <c r="U68" i="22"/>
  <c r="T68" i="22"/>
  <c r="S68" i="22"/>
  <c r="R68" i="22"/>
  <c r="Q68" i="22"/>
  <c r="P68" i="22"/>
  <c r="O68" i="22"/>
  <c r="N68" i="22"/>
  <c r="M68" i="22"/>
  <c r="L68" i="22"/>
  <c r="K68" i="22"/>
  <c r="J68" i="22"/>
  <c r="I68" i="22"/>
  <c r="H68" i="22"/>
  <c r="Z67" i="22"/>
  <c r="Z66" i="22"/>
  <c r="Z65" i="22"/>
  <c r="Z64" i="22"/>
  <c r="Z63" i="22"/>
  <c r="W58" i="22"/>
  <c r="V58" i="22"/>
  <c r="U58" i="22"/>
  <c r="T58" i="22"/>
  <c r="S58" i="22"/>
  <c r="R58" i="22"/>
  <c r="Q58" i="22"/>
  <c r="P58" i="22"/>
  <c r="O58" i="22"/>
  <c r="N58" i="22"/>
  <c r="M58" i="22"/>
  <c r="L58" i="22"/>
  <c r="K58" i="22"/>
  <c r="J58" i="22"/>
  <c r="I58" i="22"/>
  <c r="H58" i="22"/>
  <c r="Z57" i="22"/>
  <c r="Z56" i="22"/>
  <c r="Z55" i="22"/>
  <c r="Z54" i="22"/>
  <c r="Z53" i="22"/>
  <c r="H39" i="22"/>
  <c r="A39" i="22"/>
  <c r="H38" i="22"/>
  <c r="A38" i="22"/>
  <c r="A37" i="22"/>
  <c r="A36" i="22"/>
  <c r="A35" i="22"/>
  <c r="A34" i="22"/>
  <c r="AQ29" i="22"/>
  <c r="A29" i="22"/>
  <c r="AP96" i="22" s="1"/>
  <c r="AQ28" i="22"/>
  <c r="A28" i="22"/>
  <c r="AP95" i="22" s="1"/>
  <c r="AQ27" i="22"/>
  <c r="A27" i="22"/>
  <c r="AP94" i="22" s="1"/>
  <c r="AQ26" i="22"/>
  <c r="A26" i="22"/>
  <c r="AP93" i="22" s="1"/>
  <c r="AQ25" i="22"/>
  <c r="A25" i="22"/>
  <c r="AP92" i="22" s="1"/>
  <c r="AQ24" i="22"/>
  <c r="A24" i="22"/>
  <c r="AP91" i="22" s="1"/>
  <c r="AQ23" i="22"/>
  <c r="A23" i="22"/>
  <c r="AP90" i="22" s="1"/>
  <c r="AQ22" i="22"/>
  <c r="A22" i="22"/>
  <c r="AP89" i="22" s="1"/>
  <c r="AQ21" i="22"/>
  <c r="AP21" i="22"/>
  <c r="A21" i="22"/>
  <c r="AP88" i="22" s="1"/>
  <c r="AQ20" i="22"/>
  <c r="A20" i="22"/>
  <c r="AP87" i="22" s="1"/>
  <c r="AQ19" i="22"/>
  <c r="A19" i="22"/>
  <c r="AP86" i="22" s="1"/>
  <c r="AQ18" i="22"/>
  <c r="A18" i="22"/>
  <c r="AP85" i="22" s="1"/>
  <c r="AQ17" i="22"/>
  <c r="A17" i="22"/>
  <c r="AP84" i="22" s="1"/>
  <c r="AQ16" i="22"/>
  <c r="A16" i="22"/>
  <c r="AP83" i="22" s="1"/>
  <c r="AQ15" i="22"/>
  <c r="A15" i="22"/>
  <c r="AP82" i="22" s="1"/>
  <c r="AQ14" i="22"/>
  <c r="A14" i="22"/>
  <c r="AP81" i="22" s="1"/>
  <c r="AQ13" i="22"/>
  <c r="AP13" i="22"/>
  <c r="A13" i="22"/>
  <c r="AP80" i="22" s="1"/>
  <c r="AQ12" i="22"/>
  <c r="A12" i="22"/>
  <c r="AP79" i="22" s="1"/>
  <c r="AQ11" i="22"/>
  <c r="A11" i="22"/>
  <c r="AQ10" i="22"/>
  <c r="AP10" i="22"/>
  <c r="A166" i="21"/>
  <c r="A165" i="21"/>
  <c r="A164" i="21"/>
  <c r="A163" i="21"/>
  <c r="A162" i="21"/>
  <c r="A161" i="21"/>
  <c r="AB152" i="21"/>
  <c r="AU11" i="1" s="1"/>
  <c r="A148" i="21"/>
  <c r="A147" i="21"/>
  <c r="A146" i="21"/>
  <c r="A145" i="21"/>
  <c r="A144" i="21"/>
  <c r="A143" i="21"/>
  <c r="L132" i="21"/>
  <c r="A132" i="21"/>
  <c r="L130" i="21"/>
  <c r="A130" i="21"/>
  <c r="L128" i="21"/>
  <c r="A128" i="21"/>
  <c r="A122" i="21"/>
  <c r="A121" i="21"/>
  <c r="A120" i="21"/>
  <c r="A119" i="21"/>
  <c r="A118" i="21"/>
  <c r="A117" i="21"/>
  <c r="AD106" i="21"/>
  <c r="AC106" i="21"/>
  <c r="AB106" i="21"/>
  <c r="A106" i="21"/>
  <c r="AD105" i="21"/>
  <c r="AC105" i="21"/>
  <c r="AB105" i="21"/>
  <c r="A105" i="21"/>
  <c r="AD104" i="21"/>
  <c r="AC104" i="21"/>
  <c r="AB104" i="21"/>
  <c r="A104" i="21"/>
  <c r="AD103" i="21"/>
  <c r="AC103" i="21"/>
  <c r="AB103" i="21"/>
  <c r="A103" i="21"/>
  <c r="AD102" i="21"/>
  <c r="AC102" i="21"/>
  <c r="AB102" i="21"/>
  <c r="A102" i="21"/>
  <c r="AD101" i="21"/>
  <c r="AC101" i="21"/>
  <c r="AB101" i="21"/>
  <c r="A101" i="21"/>
  <c r="AD100" i="21"/>
  <c r="AC100" i="21"/>
  <c r="AB100" i="21"/>
  <c r="A100" i="21"/>
  <c r="AD99" i="21"/>
  <c r="AC99" i="21"/>
  <c r="AB99" i="21"/>
  <c r="A99" i="21"/>
  <c r="AD98" i="21"/>
  <c r="AC98" i="21"/>
  <c r="AB98" i="21"/>
  <c r="A98" i="21"/>
  <c r="AD97" i="21"/>
  <c r="AC97" i="21"/>
  <c r="AB97" i="21"/>
  <c r="A97" i="21"/>
  <c r="AQ96" i="21"/>
  <c r="AD96" i="21"/>
  <c r="AC96" i="21"/>
  <c r="AB96" i="21"/>
  <c r="A96" i="21"/>
  <c r="AP29" i="21" s="1"/>
  <c r="AQ95" i="21"/>
  <c r="AD95" i="21"/>
  <c r="AC95" i="21"/>
  <c r="AB95" i="21"/>
  <c r="A95" i="21"/>
  <c r="AP28" i="21" s="1"/>
  <c r="AQ94" i="21"/>
  <c r="AD94" i="21"/>
  <c r="AC94" i="21"/>
  <c r="AB94" i="21"/>
  <c r="A94" i="21"/>
  <c r="AP27" i="21" s="1"/>
  <c r="AQ93" i="21"/>
  <c r="AD93" i="21"/>
  <c r="AC93" i="21"/>
  <c r="AB93" i="21"/>
  <c r="A93" i="21"/>
  <c r="AQ92" i="21"/>
  <c r="AD92" i="21"/>
  <c r="AC92" i="21"/>
  <c r="AB92" i="21"/>
  <c r="A92" i="21"/>
  <c r="AP25" i="21" s="1"/>
  <c r="AQ91" i="21"/>
  <c r="AD91" i="21"/>
  <c r="AC91" i="21"/>
  <c r="AB91" i="21"/>
  <c r="A91" i="21"/>
  <c r="AP24" i="21" s="1"/>
  <c r="AQ90" i="21"/>
  <c r="AD90" i="21"/>
  <c r="AC90" i="21"/>
  <c r="AB90" i="21"/>
  <c r="A90" i="21"/>
  <c r="AP23" i="21" s="1"/>
  <c r="AQ89" i="21"/>
  <c r="AD89" i="21"/>
  <c r="AC89" i="21"/>
  <c r="AB89" i="21"/>
  <c r="A89" i="21"/>
  <c r="AP22" i="21" s="1"/>
  <c r="AQ88" i="21"/>
  <c r="AD88" i="21"/>
  <c r="AC88" i="21"/>
  <c r="AB88" i="21"/>
  <c r="A88" i="21"/>
  <c r="AP21" i="21" s="1"/>
  <c r="AQ87" i="21"/>
  <c r="AD87" i="21"/>
  <c r="AC87" i="21"/>
  <c r="AB87" i="21"/>
  <c r="A87" i="21"/>
  <c r="AP20" i="21" s="1"/>
  <c r="AQ86" i="21"/>
  <c r="AD86" i="21"/>
  <c r="AC86" i="21"/>
  <c r="AB86" i="21"/>
  <c r="A86" i="21"/>
  <c r="AP19" i="21" s="1"/>
  <c r="AQ85" i="21"/>
  <c r="AD85" i="21"/>
  <c r="AC85" i="21"/>
  <c r="AB85" i="21"/>
  <c r="A85" i="21"/>
  <c r="AQ84" i="21"/>
  <c r="AD84" i="21"/>
  <c r="AC84" i="21"/>
  <c r="AB84" i="21"/>
  <c r="A84" i="21"/>
  <c r="AP17" i="21" s="1"/>
  <c r="AQ83" i="21"/>
  <c r="AD83" i="21"/>
  <c r="AC83" i="21"/>
  <c r="AB83" i="21"/>
  <c r="A83" i="21"/>
  <c r="AP16" i="21" s="1"/>
  <c r="AQ82" i="21"/>
  <c r="AD82" i="21"/>
  <c r="AC82" i="21"/>
  <c r="AB82" i="21"/>
  <c r="A82" i="21"/>
  <c r="AP15" i="21" s="1"/>
  <c r="AQ81" i="21"/>
  <c r="AD81" i="21"/>
  <c r="AC81" i="21"/>
  <c r="AB81" i="21"/>
  <c r="A81" i="21"/>
  <c r="AP14" i="21" s="1"/>
  <c r="AQ80" i="21"/>
  <c r="AD80" i="21"/>
  <c r="AC80" i="21"/>
  <c r="AB80" i="21"/>
  <c r="A80" i="21"/>
  <c r="AP13" i="21" s="1"/>
  <c r="AQ79" i="21"/>
  <c r="AD79" i="21"/>
  <c r="AC79" i="21"/>
  <c r="AB79" i="21"/>
  <c r="A79" i="21"/>
  <c r="AP12" i="21" s="1"/>
  <c r="AQ78" i="21"/>
  <c r="AC78" i="21"/>
  <c r="AB78" i="21"/>
  <c r="AD78" i="21" s="1"/>
  <c r="A78" i="21"/>
  <c r="AQ77" i="21"/>
  <c r="AP77" i="21"/>
  <c r="AC77" i="21"/>
  <c r="AB77" i="21"/>
  <c r="W68" i="21"/>
  <c r="V68" i="21"/>
  <c r="U68" i="21"/>
  <c r="T68" i="21"/>
  <c r="S68" i="21"/>
  <c r="R68" i="21"/>
  <c r="Q68" i="21"/>
  <c r="P68" i="21"/>
  <c r="O68" i="21"/>
  <c r="N68" i="21"/>
  <c r="M68" i="21"/>
  <c r="L68" i="21"/>
  <c r="K68" i="21"/>
  <c r="J68" i="21"/>
  <c r="I68" i="21"/>
  <c r="H68" i="21"/>
  <c r="Z67" i="21"/>
  <c r="Z66" i="21"/>
  <c r="Z65" i="21"/>
  <c r="Z64" i="21"/>
  <c r="Z63" i="21"/>
  <c r="W58" i="21"/>
  <c r="V58" i="21"/>
  <c r="U58" i="21"/>
  <c r="T58" i="21"/>
  <c r="S58" i="21"/>
  <c r="R58" i="21"/>
  <c r="Q58" i="21"/>
  <c r="P58" i="21"/>
  <c r="O58" i="21"/>
  <c r="N58" i="21"/>
  <c r="M58" i="21"/>
  <c r="L58" i="21"/>
  <c r="K58" i="21"/>
  <c r="J58" i="21"/>
  <c r="I58" i="21"/>
  <c r="H58" i="21"/>
  <c r="Z57" i="21"/>
  <c r="Z56" i="21"/>
  <c r="Z55" i="21"/>
  <c r="Z54" i="21"/>
  <c r="Z53" i="21"/>
  <c r="H39" i="21"/>
  <c r="A39" i="21"/>
  <c r="H38" i="21"/>
  <c r="A38" i="21"/>
  <c r="A37" i="21"/>
  <c r="A36" i="21"/>
  <c r="A35" i="21"/>
  <c r="A34" i="21"/>
  <c r="AQ29" i="21"/>
  <c r="A29" i="21"/>
  <c r="AP96" i="21" s="1"/>
  <c r="AQ28" i="21"/>
  <c r="A28" i="21"/>
  <c r="AP95" i="21" s="1"/>
  <c r="AQ27" i="21"/>
  <c r="A27" i="21"/>
  <c r="AP94" i="21" s="1"/>
  <c r="AQ26" i="21"/>
  <c r="AP26" i="21"/>
  <c r="A26" i="21"/>
  <c r="AP93" i="21" s="1"/>
  <c r="AQ25" i="21"/>
  <c r="A25" i="21"/>
  <c r="AP92" i="21" s="1"/>
  <c r="AQ24" i="21"/>
  <c r="A24" i="21"/>
  <c r="AP91" i="21" s="1"/>
  <c r="AQ23" i="21"/>
  <c r="A23" i="21"/>
  <c r="AP90" i="21" s="1"/>
  <c r="AQ22" i="21"/>
  <c r="A22" i="21"/>
  <c r="AP89" i="21" s="1"/>
  <c r="AQ21" i="21"/>
  <c r="A21" i="21"/>
  <c r="AP88" i="21" s="1"/>
  <c r="AQ20" i="21"/>
  <c r="A20" i="21"/>
  <c r="AP87" i="21" s="1"/>
  <c r="AQ19" i="21"/>
  <c r="A19" i="21"/>
  <c r="AP86" i="21" s="1"/>
  <c r="AQ18" i="21"/>
  <c r="AP18" i="21"/>
  <c r="A18" i="21"/>
  <c r="AP85" i="21" s="1"/>
  <c r="AQ17" i="21"/>
  <c r="A17" i="21"/>
  <c r="AP84" i="21" s="1"/>
  <c r="AQ16" i="21"/>
  <c r="A16" i="21"/>
  <c r="AP83" i="21" s="1"/>
  <c r="AQ15" i="21"/>
  <c r="A15" i="21"/>
  <c r="AP82" i="21" s="1"/>
  <c r="AQ14" i="21"/>
  <c r="A14" i="21"/>
  <c r="AP81" i="21" s="1"/>
  <c r="AQ13" i="21"/>
  <c r="A13" i="21"/>
  <c r="AP80" i="21" s="1"/>
  <c r="AQ12" i="21"/>
  <c r="A12" i="21"/>
  <c r="AQ11" i="21"/>
  <c r="A11" i="21"/>
  <c r="AP78" i="21" s="1"/>
  <c r="AQ10" i="21"/>
  <c r="AP10" i="21"/>
  <c r="AF116" i="21" l="1"/>
  <c r="AO11" i="1" s="1"/>
  <c r="AC142" i="21"/>
  <c r="AD126" i="21"/>
  <c r="AT11" i="1" s="1"/>
  <c r="AF77" i="22"/>
  <c r="W12" i="1" s="1"/>
  <c r="AB160" i="21"/>
  <c r="AV11" i="1" s="1"/>
  <c r="AD78" i="22"/>
  <c r="AB116" i="21"/>
  <c r="AK11" i="1" s="1"/>
  <c r="AF160" i="21"/>
  <c r="AZ11" i="1" s="1"/>
  <c r="AD126" i="22"/>
  <c r="AT12" i="1" s="1"/>
  <c r="AA63" i="21"/>
  <c r="AB126" i="21"/>
  <c r="AR11" i="1" s="1"/>
  <c r="AF160" i="22"/>
  <c r="AZ12" i="1" s="1"/>
  <c r="AB116" i="22"/>
  <c r="AK12" i="1" s="1"/>
  <c r="AP12" i="22"/>
  <c r="AB160" i="22"/>
  <c r="AV12" i="1" s="1"/>
  <c r="A69" i="21"/>
  <c r="AD160" i="21"/>
  <c r="AX11" i="1" s="1"/>
  <c r="AC126" i="22"/>
  <c r="AS12" i="1" s="1"/>
  <c r="AD77" i="21"/>
  <c r="AG116" i="21"/>
  <c r="AP11" i="1" s="1"/>
  <c r="AC10" i="22"/>
  <c r="F12" i="1" s="1"/>
  <c r="AI77" i="22"/>
  <c r="Z12" i="1" s="1"/>
  <c r="AH116" i="22"/>
  <c r="AQ12" i="1" s="1"/>
  <c r="A59" i="21"/>
  <c r="A59" i="22"/>
  <c r="AD10" i="21"/>
  <c r="D11" i="1" s="1"/>
  <c r="AB33" i="21"/>
  <c r="K11" i="1" s="1"/>
  <c r="AA53" i="21"/>
  <c r="V59" i="21" s="1"/>
  <c r="Q11" i="1" s="1"/>
  <c r="AA53" i="22"/>
  <c r="AE116" i="22"/>
  <c r="AN12" i="1" s="1"/>
  <c r="AA63" i="22"/>
  <c r="AB142" i="22"/>
  <c r="AD160" i="22"/>
  <c r="AX12" i="1" s="1"/>
  <c r="V69" i="21"/>
  <c r="Z77" i="21" s="1"/>
  <c r="V69" i="22"/>
  <c r="Z77" i="22" s="1"/>
  <c r="AG77" i="21"/>
  <c r="X11" i="1" s="1"/>
  <c r="AJ77" i="21"/>
  <c r="AA11" i="1" s="1"/>
  <c r="AF77" i="21"/>
  <c r="W11" i="1" s="1"/>
  <c r="AL77" i="21"/>
  <c r="AC11" i="1" s="1"/>
  <c r="AH77" i="21"/>
  <c r="Y11" i="1" s="1"/>
  <c r="O59" i="22"/>
  <c r="V59" i="22"/>
  <c r="Q12" i="1" s="1"/>
  <c r="AL77" i="22"/>
  <c r="AC12" i="1" s="1"/>
  <c r="AH77" i="22"/>
  <c r="Y12" i="1" s="1"/>
  <c r="AK77" i="22"/>
  <c r="AB12" i="1" s="1"/>
  <c r="AG77" i="22"/>
  <c r="X12" i="1" s="1"/>
  <c r="AP27" i="22"/>
  <c r="AB10" i="21"/>
  <c r="E11" i="1" s="1"/>
  <c r="AC10" i="21"/>
  <c r="F11" i="1" s="1"/>
  <c r="AK77" i="21"/>
  <c r="AB11" i="1" s="1"/>
  <c r="AP79" i="21"/>
  <c r="AE116" i="21"/>
  <c r="AN11" i="1" s="1"/>
  <c r="AH116" i="21"/>
  <c r="AQ11" i="1" s="1"/>
  <c r="AD116" i="21"/>
  <c r="AM11" i="1" s="1"/>
  <c r="AB142" i="21"/>
  <c r="AE160" i="21"/>
  <c r="AY11" i="1" s="1"/>
  <c r="AJ77" i="22"/>
  <c r="AA12" i="1" s="1"/>
  <c r="AI77" i="21"/>
  <c r="Z11" i="1" s="1"/>
  <c r="A69" i="22"/>
  <c r="AP11" i="21"/>
  <c r="AE77" i="21"/>
  <c r="V11" i="1" s="1"/>
  <c r="AC126" i="21"/>
  <c r="AS11" i="1" s="1"/>
  <c r="AC160" i="21"/>
  <c r="AW11" i="1" s="1"/>
  <c r="AB10" i="22"/>
  <c r="E12" i="1" s="1"/>
  <c r="AP78" i="22"/>
  <c r="AD10" i="22"/>
  <c r="D12" i="1" s="1"/>
  <c r="AB33" i="22"/>
  <c r="K12" i="1" s="1"/>
  <c r="AC116" i="21"/>
  <c r="AL11" i="1" s="1"/>
  <c r="AE77" i="22"/>
  <c r="V12" i="1" s="1"/>
  <c r="AF116" i="22"/>
  <c r="AO12" i="1" s="1"/>
  <c r="AE160" i="22"/>
  <c r="AY12" i="1" s="1"/>
  <c r="AC160" i="22"/>
  <c r="AW12" i="1" s="1"/>
  <c r="AC116" i="22"/>
  <c r="AL12" i="1" s="1"/>
  <c r="AG116" i="22"/>
  <c r="AP12" i="1" s="1"/>
  <c r="AD116" i="22"/>
  <c r="AM12" i="1" s="1"/>
  <c r="O59" i="21" l="1"/>
  <c r="O69" i="21"/>
  <c r="BC51" i="21" s="1"/>
  <c r="BD54" i="21" s="1"/>
  <c r="Z78" i="21"/>
  <c r="Y77" i="21"/>
  <c r="Y77" i="22"/>
  <c r="Z78" i="22"/>
  <c r="AT59" i="22"/>
  <c r="AT56" i="22"/>
  <c r="AT65" i="22"/>
  <c r="AT63" i="22"/>
  <c r="AT61" i="22"/>
  <c r="R59" i="22"/>
  <c r="AB59" i="22" s="1"/>
  <c r="P12" i="1" s="1"/>
  <c r="U71" i="22"/>
  <c r="W77" i="22"/>
  <c r="O69" i="22"/>
  <c r="O71" i="22" s="1"/>
  <c r="T12" i="1" s="1"/>
  <c r="U71" i="21"/>
  <c r="W77" i="21"/>
  <c r="AT63" i="21" l="1"/>
  <c r="BB63" i="21" s="1"/>
  <c r="BE51" i="21"/>
  <c r="BF54" i="21" s="1"/>
  <c r="R59" i="21"/>
  <c r="AB59" i="21" s="1"/>
  <c r="P11" i="1" s="1"/>
  <c r="AT65" i="21"/>
  <c r="AT59" i="21"/>
  <c r="BF59" i="21" s="1"/>
  <c r="AT56" i="21"/>
  <c r="AY51" i="21"/>
  <c r="AZ54" i="21" s="1"/>
  <c r="AT61" i="21"/>
  <c r="BF61" i="21" s="1"/>
  <c r="BA51" i="21"/>
  <c r="BB54" i="21" s="1"/>
  <c r="BG51" i="21"/>
  <c r="BH54" i="21" s="1"/>
  <c r="R69" i="21"/>
  <c r="AB69" i="21" s="1"/>
  <c r="R11" i="1" s="1"/>
  <c r="O71" i="21"/>
  <c r="T11" i="1" s="1"/>
  <c r="U12" i="1"/>
  <c r="S12" i="1"/>
  <c r="U11" i="1"/>
  <c r="S11" i="1"/>
  <c r="W78" i="22"/>
  <c r="V77" i="22"/>
  <c r="V77" i="21"/>
  <c r="W78" i="21"/>
  <c r="AW61" i="22"/>
  <c r="BF56" i="21"/>
  <c r="AW56" i="21"/>
  <c r="BD56" i="21"/>
  <c r="BB56" i="21"/>
  <c r="BD63" i="21"/>
  <c r="BH63" i="21"/>
  <c r="AW63" i="21"/>
  <c r="BF63" i="21" s="1"/>
  <c r="AW65" i="22"/>
  <c r="AW59" i="22"/>
  <c r="BH59" i="21"/>
  <c r="BD59" i="21"/>
  <c r="AW59" i="21"/>
  <c r="AZ61" i="21"/>
  <c r="BB61" i="21"/>
  <c r="Z79" i="22"/>
  <c r="Y78" i="22"/>
  <c r="R69" i="22"/>
  <c r="AB69" i="22" s="1"/>
  <c r="R12" i="1" s="1"/>
  <c r="BA51" i="22"/>
  <c r="BB54" i="22" s="1"/>
  <c r="BG51" i="22"/>
  <c r="BH54" i="22" s="1"/>
  <c r="AY51" i="22"/>
  <c r="AZ54" i="22" s="1"/>
  <c r="BE51" i="22"/>
  <c r="BF54" i="22" s="1"/>
  <c r="BC51" i="22"/>
  <c r="BD54" i="22" s="1"/>
  <c r="AW63" i="22"/>
  <c r="AW56" i="22"/>
  <c r="BD65" i="21"/>
  <c r="BB65" i="21"/>
  <c r="BH65" i="21"/>
  <c r="AW65" i="21"/>
  <c r="BF65" i="21"/>
  <c r="Y78" i="21"/>
  <c r="Z79" i="21"/>
  <c r="AW61" i="21" l="1"/>
  <c r="BH61" i="21"/>
  <c r="AZ56" i="21"/>
  <c r="BD61" i="21"/>
  <c r="AZ59" i="21"/>
  <c r="AZ63" i="21"/>
  <c r="BH56" i="21"/>
  <c r="AZ65" i="21"/>
  <c r="BB59" i="21"/>
  <c r="BH56" i="22"/>
  <c r="BD56" i="22"/>
  <c r="BD59" i="22"/>
  <c r="BD63" i="22"/>
  <c r="BH63" i="22"/>
  <c r="BB59" i="22"/>
  <c r="V78" i="21"/>
  <c r="W79" i="21"/>
  <c r="BF56" i="22"/>
  <c r="BB56" i="22"/>
  <c r="BF59" i="22"/>
  <c r="BF65" i="22"/>
  <c r="BF61" i="22"/>
  <c r="BF63" i="22"/>
  <c r="AZ59" i="22"/>
  <c r="BB65" i="22"/>
  <c r="AZ65" i="22"/>
  <c r="BB61" i="22"/>
  <c r="AZ61" i="22"/>
  <c r="Y79" i="21"/>
  <c r="Z80" i="21"/>
  <c r="AZ56" i="22"/>
  <c r="BB63" i="22"/>
  <c r="AZ63" i="22"/>
  <c r="Y79" i="22"/>
  <c r="Z80" i="22"/>
  <c r="BH59" i="22"/>
  <c r="BD65" i="22"/>
  <c r="BH65" i="22"/>
  <c r="BD61" i="22"/>
  <c r="BH61" i="22"/>
  <c r="V78" i="22"/>
  <c r="W79" i="22"/>
  <c r="W80" i="22" l="1"/>
  <c r="V79" i="22"/>
  <c r="Y80" i="21"/>
  <c r="Z81" i="21"/>
  <c r="V79" i="21"/>
  <c r="W80" i="21"/>
  <c r="Z81" i="22"/>
  <c r="Y80" i="22"/>
  <c r="V80" i="21" l="1"/>
  <c r="W81" i="21"/>
  <c r="Y81" i="21"/>
  <c r="Z82" i="21"/>
  <c r="Y81" i="22"/>
  <c r="Z82" i="22"/>
  <c r="V80" i="22"/>
  <c r="W81" i="22"/>
  <c r="W82" i="22" l="1"/>
  <c r="V81" i="22"/>
  <c r="Y82" i="21"/>
  <c r="Z83" i="21"/>
  <c r="Z83" i="22"/>
  <c r="Y82" i="22"/>
  <c r="V81" i="21"/>
  <c r="W82" i="21"/>
  <c r="V82" i="21" l="1"/>
  <c r="W83" i="21"/>
  <c r="Y83" i="21"/>
  <c r="Z84" i="21"/>
  <c r="Y83" i="22"/>
  <c r="Z84" i="22"/>
  <c r="V82" i="22"/>
  <c r="W83" i="22"/>
  <c r="W84" i="22" l="1"/>
  <c r="V83" i="22"/>
  <c r="Y84" i="21"/>
  <c r="Z85" i="21"/>
  <c r="Z85" i="22"/>
  <c r="Y84" i="22"/>
  <c r="V83" i="21"/>
  <c r="W84" i="21"/>
  <c r="V84" i="21" l="1"/>
  <c r="W85" i="21"/>
  <c r="Y85" i="21"/>
  <c r="Z86" i="21"/>
  <c r="Y85" i="22"/>
  <c r="Z86" i="22"/>
  <c r="V84" i="22"/>
  <c r="W85" i="22"/>
  <c r="W86" i="22" l="1"/>
  <c r="V85" i="22"/>
  <c r="Y86" i="21"/>
  <c r="Z87" i="21"/>
  <c r="Z87" i="22"/>
  <c r="Y86" i="22"/>
  <c r="V85" i="21"/>
  <c r="W86" i="21"/>
  <c r="V86" i="21" l="1"/>
  <c r="W87" i="21"/>
  <c r="Y87" i="21"/>
  <c r="Z88" i="21"/>
  <c r="Y87" i="22"/>
  <c r="Z88" i="22"/>
  <c r="V86" i="22"/>
  <c r="W87" i="22"/>
  <c r="Y88" i="21" l="1"/>
  <c r="Z89" i="21"/>
  <c r="Z89" i="22"/>
  <c r="Y88" i="22"/>
  <c r="V87" i="21"/>
  <c r="W88" i="21"/>
  <c r="W88" i="22"/>
  <c r="V87" i="22"/>
  <c r="V88" i="21" l="1"/>
  <c r="W89" i="21"/>
  <c r="V88" i="22"/>
  <c r="W89" i="22"/>
  <c r="Y89" i="21"/>
  <c r="Z90" i="21"/>
  <c r="Y89" i="22"/>
  <c r="Z90" i="22"/>
  <c r="Y90" i="21" l="1"/>
  <c r="Z91" i="21"/>
  <c r="V89" i="21"/>
  <c r="W90" i="21"/>
  <c r="Z91" i="22"/>
  <c r="Y90" i="22"/>
  <c r="W90" i="22"/>
  <c r="V89" i="22"/>
  <c r="V90" i="21" l="1"/>
  <c r="W91" i="21"/>
  <c r="Y91" i="21"/>
  <c r="Z92" i="21"/>
  <c r="V90" i="22"/>
  <c r="W91" i="22"/>
  <c r="Y91" i="22"/>
  <c r="Z92" i="22"/>
  <c r="Z93" i="22" l="1"/>
  <c r="Y92" i="22"/>
  <c r="W92" i="22"/>
  <c r="V91" i="22"/>
  <c r="Y92" i="21"/>
  <c r="Z93" i="21"/>
  <c r="V91" i="21"/>
  <c r="W92" i="21"/>
  <c r="V92" i="21" l="1"/>
  <c r="W93" i="21"/>
  <c r="Y93" i="21"/>
  <c r="Z94" i="21"/>
  <c r="V92" i="22"/>
  <c r="W93" i="22"/>
  <c r="Y93" i="22"/>
  <c r="Z94" i="22"/>
  <c r="Y94" i="21" l="1"/>
  <c r="Z95" i="21"/>
  <c r="Y94" i="22"/>
  <c r="Z95" i="22"/>
  <c r="V93" i="21"/>
  <c r="W94" i="21"/>
  <c r="W94" i="22"/>
  <c r="V93" i="22"/>
  <c r="Y95" i="21" l="1"/>
  <c r="Z96" i="21"/>
  <c r="V94" i="21"/>
  <c r="W95" i="21"/>
  <c r="Y95" i="22"/>
  <c r="Z96" i="22"/>
  <c r="V94" i="22"/>
  <c r="W95" i="22"/>
  <c r="Y96" i="21" l="1"/>
  <c r="Z97" i="21"/>
  <c r="V95" i="21"/>
  <c r="W96" i="21"/>
  <c r="Z97" i="22"/>
  <c r="Y96" i="22"/>
  <c r="W96" i="22"/>
  <c r="V95" i="22"/>
  <c r="Z98" i="21" l="1"/>
  <c r="Y97" i="21"/>
  <c r="Z98" i="22"/>
  <c r="Y97" i="22"/>
  <c r="V96" i="21"/>
  <c r="W97" i="21"/>
  <c r="V96" i="22"/>
  <c r="W97" i="22"/>
  <c r="V97" i="21" l="1"/>
  <c r="W98" i="21"/>
  <c r="V97" i="22"/>
  <c r="W98" i="22"/>
  <c r="Z99" i="22"/>
  <c r="Y98" i="22"/>
  <c r="Z99" i="21"/>
  <c r="Y98" i="21"/>
  <c r="V98" i="21" l="1"/>
  <c r="W99" i="21"/>
  <c r="V98" i="22"/>
  <c r="W99" i="22"/>
  <c r="Z100" i="21"/>
  <c r="Y99" i="21"/>
  <c r="Z100" i="22"/>
  <c r="Y99" i="22"/>
  <c r="V99" i="21" l="1"/>
  <c r="W100" i="21"/>
  <c r="V99" i="22"/>
  <c r="W100" i="22"/>
  <c r="Z101" i="22"/>
  <c r="Y100" i="22"/>
  <c r="Z101" i="21"/>
  <c r="Y100" i="21"/>
  <c r="V100" i="21" l="1"/>
  <c r="W101" i="21"/>
  <c r="V100" i="22"/>
  <c r="W101" i="22"/>
  <c r="Z102" i="21"/>
  <c r="Y101" i="21"/>
  <c r="Z102" i="22"/>
  <c r="Y101" i="22"/>
  <c r="Z103" i="21" l="1"/>
  <c r="Y102" i="21"/>
  <c r="V101" i="21"/>
  <c r="W102" i="21"/>
  <c r="V101" i="22"/>
  <c r="W102" i="22"/>
  <c r="Z103" i="22"/>
  <c r="Y102" i="22"/>
  <c r="V102" i="22" l="1"/>
  <c r="W103" i="22"/>
  <c r="V102" i="21"/>
  <c r="W103" i="21"/>
  <c r="Z104" i="22"/>
  <c r="Y103" i="22"/>
  <c r="Z104" i="21"/>
  <c r="Y103" i="21"/>
  <c r="V103" i="21" l="1"/>
  <c r="W104" i="21"/>
  <c r="V103" i="22"/>
  <c r="W104" i="22"/>
  <c r="Z105" i="21"/>
  <c r="Y104" i="21"/>
  <c r="Z105" i="22"/>
  <c r="Y104" i="22"/>
  <c r="Z106" i="21" l="1"/>
  <c r="Y105" i="21"/>
  <c r="V104" i="21"/>
  <c r="W105" i="21"/>
  <c r="V104" i="22"/>
  <c r="W105" i="22"/>
  <c r="Z106" i="22"/>
  <c r="Y105" i="22"/>
  <c r="W108" i="21" l="1"/>
  <c r="AG11" i="1" s="1"/>
  <c r="Y106" i="21"/>
  <c r="R108" i="21" s="1"/>
  <c r="V105" i="22"/>
  <c r="W106" i="22"/>
  <c r="V105" i="21"/>
  <c r="W106" i="21"/>
  <c r="W108" i="22"/>
  <c r="AG12" i="1" s="1"/>
  <c r="Y106" i="22"/>
  <c r="R108" i="22" s="1"/>
  <c r="V106" i="22" l="1"/>
  <c r="J108" i="22"/>
  <c r="S108" i="22"/>
  <c r="AC108" i="22" s="1"/>
  <c r="AF12" i="1" s="1"/>
  <c r="BX51" i="22"/>
  <c r="BY54" i="22" s="1"/>
  <c r="BP51" i="22"/>
  <c r="BQ54" i="22" s="1"/>
  <c r="BV51" i="22"/>
  <c r="BW54" i="22" s="1"/>
  <c r="BT51" i="22"/>
  <c r="BU54" i="22" s="1"/>
  <c r="BR51" i="22"/>
  <c r="BS54" i="22" s="1"/>
  <c r="S108" i="21"/>
  <c r="AC108" i="21" s="1"/>
  <c r="AF11" i="1" s="1"/>
  <c r="BT51" i="21"/>
  <c r="BU54" i="21" s="1"/>
  <c r="BX51" i="21"/>
  <c r="BY54" i="21" s="1"/>
  <c r="BR51" i="21"/>
  <c r="BS54" i="21" s="1"/>
  <c r="BP51" i="21"/>
  <c r="BQ54" i="21" s="1"/>
  <c r="BV51" i="21"/>
  <c r="BW54" i="21" s="1"/>
  <c r="V106" i="21"/>
  <c r="J108" i="21"/>
  <c r="U110" i="21" l="1"/>
  <c r="AI11" i="1" s="1"/>
  <c r="AE11" i="1"/>
  <c r="U110" i="22"/>
  <c r="AI12" i="1" s="1"/>
  <c r="AE12" i="1"/>
  <c r="O110" i="22"/>
  <c r="AH12" i="1" s="1"/>
  <c r="F108" i="22"/>
  <c r="O110" i="21"/>
  <c r="AH11" i="1" s="1"/>
  <c r="F108" i="21"/>
  <c r="G108" i="21" l="1"/>
  <c r="AB108" i="21" s="1"/>
  <c r="AD11" i="1" s="1"/>
  <c r="BM65" i="21"/>
  <c r="BM63" i="21"/>
  <c r="BM61" i="21"/>
  <c r="BM56" i="21"/>
  <c r="BM59" i="21"/>
  <c r="G108" i="22"/>
  <c r="AB108" i="22" s="1"/>
  <c r="AD12" i="1" s="1"/>
  <c r="BM59" i="22"/>
  <c r="BM56" i="22"/>
  <c r="BM61" i="22"/>
  <c r="BM65" i="22"/>
  <c r="BM63" i="22"/>
  <c r="BS65" i="22" l="1"/>
  <c r="BY65" i="22"/>
  <c r="BQ65" i="22"/>
  <c r="BW65" i="22"/>
  <c r="BN65" i="22"/>
  <c r="BU65" i="22"/>
  <c r="BW59" i="22"/>
  <c r="BN59" i="22"/>
  <c r="BU59" i="22"/>
  <c r="BS59" i="22"/>
  <c r="BY59" i="22"/>
  <c r="BQ59" i="22"/>
  <c r="BW61" i="21"/>
  <c r="BN61" i="21"/>
  <c r="BS61" i="21"/>
  <c r="BU61" i="21"/>
  <c r="BY61" i="21"/>
  <c r="BQ61" i="21"/>
  <c r="BW63" i="21"/>
  <c r="BN63" i="21"/>
  <c r="BS63" i="21"/>
  <c r="BU63" i="21"/>
  <c r="BY63" i="21"/>
  <c r="BQ63" i="21"/>
  <c r="BS61" i="22"/>
  <c r="BY61" i="22"/>
  <c r="BQ61" i="22"/>
  <c r="BW61" i="22"/>
  <c r="BN61" i="22"/>
  <c r="BU61" i="22"/>
  <c r="BS59" i="21"/>
  <c r="BW59" i="21"/>
  <c r="BY59" i="21"/>
  <c r="BQ59" i="21"/>
  <c r="BN59" i="21"/>
  <c r="BU59" i="21"/>
  <c r="BW65" i="21"/>
  <c r="BN65" i="21"/>
  <c r="BU65" i="21" s="1"/>
  <c r="BS65" i="21"/>
  <c r="BY65" i="21"/>
  <c r="BQ65" i="21"/>
  <c r="BY63" i="22"/>
  <c r="BQ63" i="22"/>
  <c r="BW63" i="22"/>
  <c r="BN63" i="22"/>
  <c r="BS63" i="22" s="1"/>
  <c r="BU63" i="22"/>
  <c r="BW56" i="22"/>
  <c r="BN56" i="22"/>
  <c r="BU56" i="22"/>
  <c r="BS56" i="22"/>
  <c r="BY56" i="22"/>
  <c r="BQ56" i="22"/>
  <c r="BS56" i="21"/>
  <c r="BN56" i="21"/>
  <c r="BY56" i="21"/>
  <c r="BQ56" i="21"/>
  <c r="BW56" i="21"/>
  <c r="BU56" i="21"/>
  <c r="L126" i="18" l="1"/>
  <c r="A166" i="20" l="1"/>
  <c r="A165" i="20"/>
  <c r="A164" i="20"/>
  <c r="A163" i="20"/>
  <c r="A162" i="20"/>
  <c r="A161" i="20"/>
  <c r="AB152" i="20"/>
  <c r="AU10" i="1" s="1"/>
  <c r="A148" i="20"/>
  <c r="A147" i="20"/>
  <c r="A146" i="20"/>
  <c r="A145" i="20"/>
  <c r="A144" i="20"/>
  <c r="A143" i="20"/>
  <c r="L132" i="20"/>
  <c r="A132" i="20"/>
  <c r="L130" i="20"/>
  <c r="A130" i="20"/>
  <c r="L128" i="20"/>
  <c r="A128" i="20"/>
  <c r="L126" i="20"/>
  <c r="A122" i="20"/>
  <c r="A121" i="20"/>
  <c r="A120" i="20"/>
  <c r="A119" i="20"/>
  <c r="A118" i="20"/>
  <c r="A117" i="20"/>
  <c r="AD106" i="20"/>
  <c r="AC106" i="20"/>
  <c r="AB106" i="20"/>
  <c r="A106" i="20"/>
  <c r="AD105" i="20"/>
  <c r="AC105" i="20"/>
  <c r="AB105" i="20"/>
  <c r="A105" i="20"/>
  <c r="AD104" i="20"/>
  <c r="AC104" i="20"/>
  <c r="AB104" i="20"/>
  <c r="A104" i="20"/>
  <c r="AD103" i="20"/>
  <c r="AC103" i="20"/>
  <c r="AB103" i="20"/>
  <c r="A103" i="20"/>
  <c r="AD102" i="20"/>
  <c r="AC102" i="20"/>
  <c r="AB102" i="20"/>
  <c r="A102" i="20"/>
  <c r="AD101" i="20"/>
  <c r="AC101" i="20"/>
  <c r="AB101" i="20"/>
  <c r="A101" i="20"/>
  <c r="AD100" i="20"/>
  <c r="AC100" i="20"/>
  <c r="AB100" i="20"/>
  <c r="A100" i="20"/>
  <c r="AD99" i="20"/>
  <c r="AC99" i="20"/>
  <c r="AB99" i="20"/>
  <c r="A99" i="20"/>
  <c r="AD98" i="20"/>
  <c r="AC98" i="20"/>
  <c r="AB98" i="20"/>
  <c r="A98" i="20"/>
  <c r="AD97" i="20"/>
  <c r="AC97" i="20"/>
  <c r="AB97" i="20"/>
  <c r="A97" i="20"/>
  <c r="AQ96" i="20"/>
  <c r="AD96" i="20"/>
  <c r="AC96" i="20"/>
  <c r="AB96" i="20"/>
  <c r="A96" i="20"/>
  <c r="AP29" i="20" s="1"/>
  <c r="AQ95" i="20"/>
  <c r="AD95" i="20"/>
  <c r="AC95" i="20"/>
  <c r="AB95" i="20"/>
  <c r="A95" i="20"/>
  <c r="AP28" i="20" s="1"/>
  <c r="AQ94" i="20"/>
  <c r="AD94" i="20"/>
  <c r="AC94" i="20"/>
  <c r="AB94" i="20"/>
  <c r="A94" i="20"/>
  <c r="AP27" i="20" s="1"/>
  <c r="AQ93" i="20"/>
  <c r="AD93" i="20"/>
  <c r="AC93" i="20"/>
  <c r="AB93" i="20"/>
  <c r="A93" i="20"/>
  <c r="AP26" i="20" s="1"/>
  <c r="AQ92" i="20"/>
  <c r="AD92" i="20"/>
  <c r="AC92" i="20"/>
  <c r="AB92" i="20"/>
  <c r="A92" i="20"/>
  <c r="AP25" i="20" s="1"/>
  <c r="AQ91" i="20"/>
  <c r="AD91" i="20"/>
  <c r="AC91" i="20"/>
  <c r="AB91" i="20"/>
  <c r="A91" i="20"/>
  <c r="AP24" i="20" s="1"/>
  <c r="AQ90" i="20"/>
  <c r="AD90" i="20"/>
  <c r="AC90" i="20"/>
  <c r="AB90" i="20"/>
  <c r="A90" i="20"/>
  <c r="AP23" i="20" s="1"/>
  <c r="AQ89" i="20"/>
  <c r="AD89" i="20"/>
  <c r="AC89" i="20"/>
  <c r="AB89" i="20"/>
  <c r="A89" i="20"/>
  <c r="AP22" i="20" s="1"/>
  <c r="AQ88" i="20"/>
  <c r="AD88" i="20"/>
  <c r="AC88" i="20"/>
  <c r="AB88" i="20"/>
  <c r="A88" i="20"/>
  <c r="AP21" i="20" s="1"/>
  <c r="AQ87" i="20"/>
  <c r="AD87" i="20"/>
  <c r="AC87" i="20"/>
  <c r="AB87" i="20"/>
  <c r="A87" i="20"/>
  <c r="AP20" i="20" s="1"/>
  <c r="AQ86" i="20"/>
  <c r="AD86" i="20"/>
  <c r="AC86" i="20"/>
  <c r="AB86" i="20"/>
  <c r="A86" i="20"/>
  <c r="AP19" i="20" s="1"/>
  <c r="AQ85" i="20"/>
  <c r="AD85" i="20"/>
  <c r="AC85" i="20"/>
  <c r="AB85" i="20"/>
  <c r="A85" i="20"/>
  <c r="AP18" i="20" s="1"/>
  <c r="AQ84" i="20"/>
  <c r="AD84" i="20"/>
  <c r="AC84" i="20"/>
  <c r="AB84" i="20"/>
  <c r="A84" i="20"/>
  <c r="AP17" i="20" s="1"/>
  <c r="AQ83" i="20"/>
  <c r="AD83" i="20"/>
  <c r="AC83" i="20"/>
  <c r="AB83" i="20"/>
  <c r="A83" i="20"/>
  <c r="AP16" i="20" s="1"/>
  <c r="AQ82" i="20"/>
  <c r="AD82" i="20"/>
  <c r="AC82" i="20"/>
  <c r="AB82" i="20"/>
  <c r="A82" i="20"/>
  <c r="AP15" i="20" s="1"/>
  <c r="AQ81" i="20"/>
  <c r="AC81" i="20"/>
  <c r="AD81" i="20" s="1"/>
  <c r="AB81" i="20"/>
  <c r="A81" i="20"/>
  <c r="AP14" i="20" s="1"/>
  <c r="AQ80" i="20"/>
  <c r="AC80" i="20"/>
  <c r="AD80" i="20" s="1"/>
  <c r="AB80" i="20"/>
  <c r="AQ79" i="20"/>
  <c r="AC79" i="20"/>
  <c r="AB79" i="20"/>
  <c r="AD79" i="20" s="1"/>
  <c r="A79" i="20"/>
  <c r="AP12" i="20" s="1"/>
  <c r="AQ78" i="20"/>
  <c r="AC78" i="20"/>
  <c r="AD78" i="20" s="1"/>
  <c r="AB78" i="20"/>
  <c r="A78" i="20"/>
  <c r="AP11" i="20" s="1"/>
  <c r="AQ77" i="20"/>
  <c r="AP77" i="20"/>
  <c r="AC77" i="20"/>
  <c r="AB77" i="20"/>
  <c r="W68" i="20"/>
  <c r="V68" i="20"/>
  <c r="U68" i="20"/>
  <c r="T68" i="20"/>
  <c r="S68" i="20"/>
  <c r="R68" i="20"/>
  <c r="Q68" i="20"/>
  <c r="P68" i="20"/>
  <c r="O68" i="20"/>
  <c r="N68" i="20"/>
  <c r="M68" i="20"/>
  <c r="L68" i="20"/>
  <c r="K68" i="20"/>
  <c r="J68" i="20"/>
  <c r="I68" i="20"/>
  <c r="H68" i="20"/>
  <c r="Z67" i="20"/>
  <c r="Z66" i="20"/>
  <c r="Z65" i="20"/>
  <c r="Z64" i="20"/>
  <c r="Z63" i="20"/>
  <c r="W58" i="20"/>
  <c r="V58" i="20"/>
  <c r="U58" i="20"/>
  <c r="T58" i="20"/>
  <c r="S58" i="20"/>
  <c r="R58" i="20"/>
  <c r="Q58" i="20"/>
  <c r="P58" i="20"/>
  <c r="O58" i="20"/>
  <c r="N58" i="20"/>
  <c r="M58" i="20"/>
  <c r="L58" i="20"/>
  <c r="K58" i="20"/>
  <c r="J58" i="20"/>
  <c r="I58" i="20"/>
  <c r="H58" i="20"/>
  <c r="Z57" i="20"/>
  <c r="Z56" i="20"/>
  <c r="Z55" i="20"/>
  <c r="Z54" i="20"/>
  <c r="Z53" i="20"/>
  <c r="H39" i="20"/>
  <c r="A39" i="20"/>
  <c r="H38" i="20"/>
  <c r="A38" i="20"/>
  <c r="A37" i="20"/>
  <c r="A36" i="20"/>
  <c r="A34" i="20"/>
  <c r="A35" i="20" s="1"/>
  <c r="AQ29" i="20"/>
  <c r="A29" i="20"/>
  <c r="AP96" i="20" s="1"/>
  <c r="AQ28" i="20"/>
  <c r="A28" i="20"/>
  <c r="AP95" i="20" s="1"/>
  <c r="AQ27" i="20"/>
  <c r="A27" i="20"/>
  <c r="AP94" i="20" s="1"/>
  <c r="AQ26" i="20"/>
  <c r="A26" i="20"/>
  <c r="AP93" i="20" s="1"/>
  <c r="AQ25" i="20"/>
  <c r="A25" i="20"/>
  <c r="AP92" i="20" s="1"/>
  <c r="AQ24" i="20"/>
  <c r="A24" i="20"/>
  <c r="AP91" i="20" s="1"/>
  <c r="AQ23" i="20"/>
  <c r="A23" i="20"/>
  <c r="AP90" i="20" s="1"/>
  <c r="AQ22" i="20"/>
  <c r="A22" i="20"/>
  <c r="AP89" i="20" s="1"/>
  <c r="AQ21" i="20"/>
  <c r="A21" i="20"/>
  <c r="AP88" i="20" s="1"/>
  <c r="AQ20" i="20"/>
  <c r="A20" i="20"/>
  <c r="AP87" i="20" s="1"/>
  <c r="AQ19" i="20"/>
  <c r="A19" i="20"/>
  <c r="AP86" i="20" s="1"/>
  <c r="AQ18" i="20"/>
  <c r="A18" i="20"/>
  <c r="AP85" i="20" s="1"/>
  <c r="AQ17" i="20"/>
  <c r="A17" i="20"/>
  <c r="AP84" i="20" s="1"/>
  <c r="AQ16" i="20"/>
  <c r="A16" i="20"/>
  <c r="AP83" i="20" s="1"/>
  <c r="AQ15" i="20"/>
  <c r="A15" i="20"/>
  <c r="AP82" i="20" s="1"/>
  <c r="AQ14" i="20"/>
  <c r="A14" i="20"/>
  <c r="AP81" i="20" s="1"/>
  <c r="AQ13" i="20"/>
  <c r="A13" i="20"/>
  <c r="AP80" i="20" s="1"/>
  <c r="AQ12" i="20"/>
  <c r="A12" i="20"/>
  <c r="AP79" i="20" s="1"/>
  <c r="AQ11" i="20"/>
  <c r="A11" i="20"/>
  <c r="AQ10" i="20"/>
  <c r="AP10" i="20"/>
  <c r="A166" i="18"/>
  <c r="A165" i="18"/>
  <c r="A164" i="18"/>
  <c r="A163" i="18"/>
  <c r="A162" i="18"/>
  <c r="A161" i="18"/>
  <c r="AB152" i="18"/>
  <c r="AU9" i="1" s="1"/>
  <c r="A148" i="18"/>
  <c r="A147" i="18"/>
  <c r="A146" i="18"/>
  <c r="A145" i="18"/>
  <c r="A144" i="18"/>
  <c r="A143" i="18"/>
  <c r="L132" i="18"/>
  <c r="A132" i="18"/>
  <c r="L130" i="18"/>
  <c r="A130" i="18"/>
  <c r="A128" i="18"/>
  <c r="A122" i="18"/>
  <c r="A121" i="18"/>
  <c r="A120" i="18"/>
  <c r="A119" i="18"/>
  <c r="A118" i="18"/>
  <c r="A117" i="18"/>
  <c r="AD106" i="18"/>
  <c r="AC106" i="18"/>
  <c r="AB106" i="18"/>
  <c r="A106" i="18"/>
  <c r="AD105" i="18"/>
  <c r="AC105" i="18"/>
  <c r="AB105" i="18"/>
  <c r="A105" i="18"/>
  <c r="AD104" i="18"/>
  <c r="AC104" i="18"/>
  <c r="AB104" i="18"/>
  <c r="A104" i="18"/>
  <c r="AD103" i="18"/>
  <c r="AC103" i="18"/>
  <c r="AB103" i="18"/>
  <c r="A103" i="18"/>
  <c r="AD102" i="18"/>
  <c r="AC102" i="18"/>
  <c r="AB102" i="18"/>
  <c r="A102" i="18"/>
  <c r="AD101" i="18"/>
  <c r="AC101" i="18"/>
  <c r="AB101" i="18"/>
  <c r="A101" i="18"/>
  <c r="AD100" i="18"/>
  <c r="AC100" i="18"/>
  <c r="AB100" i="18"/>
  <c r="A100" i="18"/>
  <c r="AD99" i="18"/>
  <c r="AC99" i="18"/>
  <c r="AB99" i="18"/>
  <c r="A99" i="18"/>
  <c r="AD98" i="18"/>
  <c r="AC98" i="18"/>
  <c r="AB98" i="18"/>
  <c r="A98" i="18"/>
  <c r="AD97" i="18"/>
  <c r="AC97" i="18"/>
  <c r="AB97" i="18"/>
  <c r="A97" i="18"/>
  <c r="AQ96" i="18"/>
  <c r="AD96" i="18"/>
  <c r="AC96" i="18"/>
  <c r="AB96" i="18"/>
  <c r="A96" i="18"/>
  <c r="AP29" i="18" s="1"/>
  <c r="AQ95" i="18"/>
  <c r="AD95" i="18"/>
  <c r="AC95" i="18"/>
  <c r="AB95" i="18"/>
  <c r="A95" i="18"/>
  <c r="AP28" i="18" s="1"/>
  <c r="AQ94" i="18"/>
  <c r="AD94" i="18"/>
  <c r="AC94" i="18"/>
  <c r="AB94" i="18"/>
  <c r="A94" i="18"/>
  <c r="AP27" i="18" s="1"/>
  <c r="AQ93" i="18"/>
  <c r="AD93" i="18"/>
  <c r="AC93" i="18"/>
  <c r="AB93" i="18"/>
  <c r="A93" i="18"/>
  <c r="AP26" i="18" s="1"/>
  <c r="AQ92" i="18"/>
  <c r="AD92" i="18"/>
  <c r="AC92" i="18"/>
  <c r="AB92" i="18"/>
  <c r="A92" i="18"/>
  <c r="AP25" i="18" s="1"/>
  <c r="AQ91" i="18"/>
  <c r="AD91" i="18"/>
  <c r="AC91" i="18"/>
  <c r="AB91" i="18"/>
  <c r="A91" i="18"/>
  <c r="AP24" i="18" s="1"/>
  <c r="AQ90" i="18"/>
  <c r="AD90" i="18"/>
  <c r="AC90" i="18"/>
  <c r="AB90" i="18"/>
  <c r="A90" i="18"/>
  <c r="AP23" i="18" s="1"/>
  <c r="AQ89" i="18"/>
  <c r="AD89" i="18"/>
  <c r="AC89" i="18"/>
  <c r="AB89" i="18"/>
  <c r="A89" i="18"/>
  <c r="AP22" i="18" s="1"/>
  <c r="AQ88" i="18"/>
  <c r="AD88" i="18"/>
  <c r="AC88" i="18"/>
  <c r="AB88" i="18"/>
  <c r="A88" i="18"/>
  <c r="AP21" i="18" s="1"/>
  <c r="AQ87" i="18"/>
  <c r="AD87" i="18"/>
  <c r="AC87" i="18"/>
  <c r="AB87" i="18"/>
  <c r="A87" i="18"/>
  <c r="AP20" i="18" s="1"/>
  <c r="AQ86" i="18"/>
  <c r="AD86" i="18"/>
  <c r="AC86" i="18"/>
  <c r="AB86" i="18"/>
  <c r="A86" i="18"/>
  <c r="AP19" i="18" s="1"/>
  <c r="AQ85" i="18"/>
  <c r="AD85" i="18"/>
  <c r="AC85" i="18"/>
  <c r="AB85" i="18"/>
  <c r="A85" i="18"/>
  <c r="AP18" i="18" s="1"/>
  <c r="AQ84" i="18"/>
  <c r="AD84" i="18"/>
  <c r="AC84" i="18"/>
  <c r="AB84" i="18"/>
  <c r="A84" i="18"/>
  <c r="AP17" i="18" s="1"/>
  <c r="AQ83" i="18"/>
  <c r="AD83" i="18"/>
  <c r="AC83" i="18"/>
  <c r="AB83" i="18"/>
  <c r="A83" i="18"/>
  <c r="AP16" i="18" s="1"/>
  <c r="AQ82" i="18"/>
  <c r="AD82" i="18"/>
  <c r="AC82" i="18"/>
  <c r="AB82" i="18"/>
  <c r="A82" i="18"/>
  <c r="AP15" i="18" s="1"/>
  <c r="AQ81" i="18"/>
  <c r="AC81" i="18"/>
  <c r="AB81" i="18"/>
  <c r="AD81" i="18" s="1"/>
  <c r="AQ80" i="18"/>
  <c r="AC80" i="18"/>
  <c r="AB80" i="18"/>
  <c r="AD80" i="18" s="1"/>
  <c r="A80" i="18"/>
  <c r="AP13" i="18" s="1"/>
  <c r="AQ79" i="18"/>
  <c r="AC79" i="18"/>
  <c r="AB79" i="18"/>
  <c r="AQ78" i="18"/>
  <c r="AC78" i="18"/>
  <c r="AB78" i="18"/>
  <c r="A78" i="18"/>
  <c r="AQ77" i="18"/>
  <c r="AP77" i="18"/>
  <c r="AC77" i="18"/>
  <c r="AB77" i="18"/>
  <c r="W68" i="18"/>
  <c r="V68" i="18"/>
  <c r="U68" i="18"/>
  <c r="T68" i="18"/>
  <c r="S68" i="18"/>
  <c r="R68" i="18"/>
  <c r="Q68" i="18"/>
  <c r="P68" i="18"/>
  <c r="O68" i="18"/>
  <c r="N68" i="18"/>
  <c r="M68" i="18"/>
  <c r="L68" i="18"/>
  <c r="K68" i="18"/>
  <c r="J68" i="18"/>
  <c r="I68" i="18"/>
  <c r="H68" i="18"/>
  <c r="Z67" i="18"/>
  <c r="Z66" i="18"/>
  <c r="Z65" i="18"/>
  <c r="Z64" i="18"/>
  <c r="Z63" i="18"/>
  <c r="W58" i="18"/>
  <c r="V58" i="18"/>
  <c r="U58" i="18"/>
  <c r="T58" i="18"/>
  <c r="S58" i="18"/>
  <c r="R58" i="18"/>
  <c r="Q58" i="18"/>
  <c r="P58" i="18"/>
  <c r="O58" i="18"/>
  <c r="N58" i="18"/>
  <c r="M58" i="18"/>
  <c r="L58" i="18"/>
  <c r="K58" i="18"/>
  <c r="J58" i="18"/>
  <c r="I58" i="18"/>
  <c r="H58" i="18"/>
  <c r="Z57" i="18"/>
  <c r="Z56" i="18"/>
  <c r="Z55" i="18"/>
  <c r="Z54" i="18"/>
  <c r="Z53" i="18"/>
  <c r="H39" i="18"/>
  <c r="A39" i="18"/>
  <c r="H38" i="18"/>
  <c r="A38" i="18"/>
  <c r="A37" i="18"/>
  <c r="A36" i="18"/>
  <c r="A35" i="18"/>
  <c r="A34" i="18"/>
  <c r="AQ29" i="18"/>
  <c r="A29" i="18"/>
  <c r="AP96" i="18" s="1"/>
  <c r="AQ28" i="18"/>
  <c r="A28" i="18"/>
  <c r="AP95" i="18" s="1"/>
  <c r="AQ27" i="18"/>
  <c r="A27" i="18"/>
  <c r="AP94" i="18" s="1"/>
  <c r="AQ26" i="18"/>
  <c r="A26" i="18"/>
  <c r="AP93" i="18" s="1"/>
  <c r="AQ25" i="18"/>
  <c r="A25" i="18"/>
  <c r="AP92" i="18" s="1"/>
  <c r="AQ24" i="18"/>
  <c r="A24" i="18"/>
  <c r="AP91" i="18" s="1"/>
  <c r="AQ23" i="18"/>
  <c r="A23" i="18"/>
  <c r="AP90" i="18" s="1"/>
  <c r="AQ22" i="18"/>
  <c r="A22" i="18"/>
  <c r="AP89" i="18" s="1"/>
  <c r="AQ21" i="18"/>
  <c r="A21" i="18"/>
  <c r="AP88" i="18" s="1"/>
  <c r="AQ20" i="18"/>
  <c r="A20" i="18"/>
  <c r="AP87" i="18" s="1"/>
  <c r="AQ19" i="18"/>
  <c r="A19" i="18"/>
  <c r="AP86" i="18" s="1"/>
  <c r="AQ18" i="18"/>
  <c r="A18" i="18"/>
  <c r="AP85" i="18" s="1"/>
  <c r="AQ17" i="18"/>
  <c r="A17" i="18"/>
  <c r="AP84" i="18" s="1"/>
  <c r="AQ16" i="18"/>
  <c r="A16" i="18"/>
  <c r="AP83" i="18" s="1"/>
  <c r="AQ15" i="18"/>
  <c r="A15" i="18"/>
  <c r="AP82" i="18" s="1"/>
  <c r="AQ14" i="18"/>
  <c r="A14" i="18"/>
  <c r="AP81" i="18" s="1"/>
  <c r="AQ13" i="18"/>
  <c r="A13" i="18"/>
  <c r="AP80" i="18" s="1"/>
  <c r="AQ12" i="18"/>
  <c r="A12" i="18"/>
  <c r="AQ11" i="18"/>
  <c r="A11" i="18"/>
  <c r="AP78" i="18" s="1"/>
  <c r="AQ10" i="18"/>
  <c r="AP10" i="18"/>
  <c r="A81" i="18" l="1"/>
  <c r="AP14" i="18" s="1"/>
  <c r="A80" i="20"/>
  <c r="AJ77" i="20" s="1"/>
  <c r="AA10" i="1" s="1"/>
  <c r="AA63" i="20"/>
  <c r="V69" i="20" s="1"/>
  <c r="Z77" i="20" s="1"/>
  <c r="AB142" i="18"/>
  <c r="AB116" i="18"/>
  <c r="AK9" i="1" s="1"/>
  <c r="AC126" i="18"/>
  <c r="AS9" i="1" s="1"/>
  <c r="AA53" i="20"/>
  <c r="AB33" i="20"/>
  <c r="K10" i="1" s="1"/>
  <c r="AF116" i="18"/>
  <c r="AO9" i="1" s="1"/>
  <c r="AD77" i="20"/>
  <c r="AB33" i="18"/>
  <c r="K9" i="1" s="1"/>
  <c r="AA53" i="18"/>
  <c r="V59" i="18" s="1"/>
  <c r="Q9" i="1" s="1"/>
  <c r="A69" i="18"/>
  <c r="AD126" i="18"/>
  <c r="AT9" i="1" s="1"/>
  <c r="AD77" i="18"/>
  <c r="AE116" i="18"/>
  <c r="AN9" i="1" s="1"/>
  <c r="AB10" i="20"/>
  <c r="E10" i="1" s="1"/>
  <c r="AA63" i="18"/>
  <c r="AC142" i="20"/>
  <c r="AE116" i="20"/>
  <c r="AN10" i="1" s="1"/>
  <c r="AD78" i="18"/>
  <c r="AD79" i="18"/>
  <c r="AC10" i="18"/>
  <c r="F9" i="1" s="1"/>
  <c r="AP79" i="18"/>
  <c r="AB10" i="18"/>
  <c r="E9" i="1" s="1"/>
  <c r="V69" i="18"/>
  <c r="Z77" i="18" s="1"/>
  <c r="A59" i="18"/>
  <c r="AD10" i="18"/>
  <c r="D9" i="1" s="1"/>
  <c r="AP11" i="18"/>
  <c r="AD160" i="18"/>
  <c r="AX9" i="1" s="1"/>
  <c r="AF160" i="18"/>
  <c r="AZ9" i="1" s="1"/>
  <c r="AB160" i="18"/>
  <c r="AV9" i="1" s="1"/>
  <c r="AC116" i="18"/>
  <c r="AL9" i="1" s="1"/>
  <c r="AG116" i="18"/>
  <c r="AP9" i="1" s="1"/>
  <c r="AD116" i="18"/>
  <c r="AM9" i="1" s="1"/>
  <c r="AH116" i="18"/>
  <c r="AQ9" i="1" s="1"/>
  <c r="AB126" i="18"/>
  <c r="AR9" i="1" s="1"/>
  <c r="AC160" i="18"/>
  <c r="AW9" i="1" s="1"/>
  <c r="AC142" i="18"/>
  <c r="AE160" i="18"/>
  <c r="AY9" i="1" s="1"/>
  <c r="AD160" i="20"/>
  <c r="AX10" i="1" s="1"/>
  <c r="AC160" i="20"/>
  <c r="AW10" i="1" s="1"/>
  <c r="AF160" i="20"/>
  <c r="AZ10" i="1" s="1"/>
  <c r="AB160" i="20"/>
  <c r="AV10" i="1" s="1"/>
  <c r="V59" i="20"/>
  <c r="Q10" i="1" s="1"/>
  <c r="A59" i="20"/>
  <c r="A69" i="20"/>
  <c r="AB126" i="20"/>
  <c r="AR10" i="1" s="1"/>
  <c r="AD126" i="20"/>
  <c r="AT10" i="1" s="1"/>
  <c r="AB142" i="20"/>
  <c r="AE160" i="20"/>
  <c r="AY10" i="1" s="1"/>
  <c r="AP78" i="20"/>
  <c r="AD10" i="20"/>
  <c r="D10" i="1" s="1"/>
  <c r="AC126" i="20"/>
  <c r="AS10" i="1" s="1"/>
  <c r="AC10" i="20"/>
  <c r="F10" i="1" s="1"/>
  <c r="AH116" i="20"/>
  <c r="AQ10" i="1" s="1"/>
  <c r="AD116" i="20"/>
  <c r="AM10" i="1" s="1"/>
  <c r="AG116" i="20"/>
  <c r="AP10" i="1" s="1"/>
  <c r="AC116" i="20"/>
  <c r="AL10" i="1" s="1"/>
  <c r="AF116" i="20"/>
  <c r="AO10" i="1" s="1"/>
  <c r="AB116" i="20"/>
  <c r="AK10" i="1" s="1"/>
  <c r="AH77" i="18" l="1"/>
  <c r="Y9" i="1" s="1"/>
  <c r="AK77" i="18"/>
  <c r="AB9" i="1" s="1"/>
  <c r="AF77" i="20"/>
  <c r="W10" i="1" s="1"/>
  <c r="AP13" i="20"/>
  <c r="AI77" i="20"/>
  <c r="Z10" i="1" s="1"/>
  <c r="AK77" i="20"/>
  <c r="AB10" i="1" s="1"/>
  <c r="AG77" i="20"/>
  <c r="X10" i="1" s="1"/>
  <c r="AE77" i="20"/>
  <c r="V10" i="1" s="1"/>
  <c r="AH77" i="20"/>
  <c r="Y10" i="1" s="1"/>
  <c r="AL77" i="20"/>
  <c r="AC10" i="1" s="1"/>
  <c r="U71" i="20"/>
  <c r="W77" i="20"/>
  <c r="O59" i="20"/>
  <c r="O69" i="20"/>
  <c r="AE77" i="18"/>
  <c r="V9" i="1" s="1"/>
  <c r="AJ77" i="18"/>
  <c r="AA9" i="1" s="1"/>
  <c r="O69" i="18"/>
  <c r="AI77" i="18"/>
  <c r="Z9" i="1" s="1"/>
  <c r="Y77" i="18"/>
  <c r="Z78" i="18"/>
  <c r="AP12" i="18"/>
  <c r="AG77" i="18"/>
  <c r="X9" i="1" s="1"/>
  <c r="U71" i="18"/>
  <c r="W77" i="18"/>
  <c r="Y77" i="20"/>
  <c r="Z78" i="20"/>
  <c r="AL77" i="18"/>
  <c r="AC9" i="1" s="1"/>
  <c r="AF77" i="18"/>
  <c r="W9" i="1" s="1"/>
  <c r="O59" i="18"/>
  <c r="S10" i="1" l="1"/>
  <c r="U10" i="1"/>
  <c r="U9" i="1"/>
  <c r="S9" i="1"/>
  <c r="R69" i="20"/>
  <c r="AB69" i="20" s="1"/>
  <c r="R10" i="1" s="1"/>
  <c r="BA51" i="20"/>
  <c r="BB54" i="20" s="1"/>
  <c r="BG51" i="20"/>
  <c r="BH54" i="20" s="1"/>
  <c r="AY51" i="20"/>
  <c r="AZ54" i="20" s="1"/>
  <c r="BE51" i="20"/>
  <c r="BF54" i="20" s="1"/>
  <c r="BC51" i="20"/>
  <c r="BD54" i="20" s="1"/>
  <c r="Z79" i="20"/>
  <c r="Y78" i="20"/>
  <c r="BC51" i="18"/>
  <c r="BD54" i="18" s="1"/>
  <c r="R69" i="18"/>
  <c r="AB69" i="18" s="1"/>
  <c r="R9" i="1" s="1"/>
  <c r="BG51" i="18"/>
  <c r="BH54" i="18" s="1"/>
  <c r="AY51" i="18"/>
  <c r="AZ54" i="18" s="1"/>
  <c r="BA51" i="18"/>
  <c r="BB54" i="18" s="1"/>
  <c r="BE51" i="18"/>
  <c r="BF54" i="18" s="1"/>
  <c r="AT59" i="20"/>
  <c r="AT56" i="20"/>
  <c r="O71" i="20"/>
  <c r="T10" i="1" s="1"/>
  <c r="AT65" i="20"/>
  <c r="AT63" i="20"/>
  <c r="AT61" i="20"/>
  <c r="R59" i="20"/>
  <c r="AB59" i="20" s="1"/>
  <c r="P10" i="1" s="1"/>
  <c r="R59" i="18"/>
  <c r="AB59" i="18" s="1"/>
  <c r="P9" i="1" s="1"/>
  <c r="AT59" i="18"/>
  <c r="AT56" i="18"/>
  <c r="O71" i="18"/>
  <c r="T9" i="1" s="1"/>
  <c r="AT63" i="18"/>
  <c r="AT61" i="18"/>
  <c r="AT65" i="18"/>
  <c r="W78" i="20"/>
  <c r="V77" i="20"/>
  <c r="V77" i="18"/>
  <c r="W78" i="18"/>
  <c r="Y78" i="18"/>
  <c r="Z79" i="18"/>
  <c r="BB63" i="18" l="1"/>
  <c r="BH63" i="18"/>
  <c r="AZ63" i="18"/>
  <c r="BF63" i="18"/>
  <c r="AW63" i="18"/>
  <c r="BD63" i="18"/>
  <c r="Y79" i="20"/>
  <c r="Z80" i="20"/>
  <c r="BF59" i="18"/>
  <c r="AW59" i="18"/>
  <c r="BD59" i="18"/>
  <c r="BB59" i="18"/>
  <c r="AZ59" i="18"/>
  <c r="BH59" i="18"/>
  <c r="V78" i="20"/>
  <c r="W79" i="20"/>
  <c r="BH61" i="20"/>
  <c r="AZ61" i="20"/>
  <c r="AW61" i="20"/>
  <c r="BF61" i="20" s="1"/>
  <c r="BD61" i="20"/>
  <c r="BB61" i="20"/>
  <c r="Y79" i="18"/>
  <c r="Z80" i="18"/>
  <c r="BH63" i="20"/>
  <c r="AZ63" i="20"/>
  <c r="BF63" i="20"/>
  <c r="AW63" i="20"/>
  <c r="BD63" i="20"/>
  <c r="BB63" i="20"/>
  <c r="BD56" i="20"/>
  <c r="BB56" i="20"/>
  <c r="BH56" i="20"/>
  <c r="AZ56" i="20"/>
  <c r="BF56" i="20"/>
  <c r="AW56" i="20"/>
  <c r="V78" i="18"/>
  <c r="W79" i="18"/>
  <c r="BB65" i="18"/>
  <c r="BH65" i="18"/>
  <c r="AZ65" i="18"/>
  <c r="BF65" i="18"/>
  <c r="AW65" i="18"/>
  <c r="BD65" i="18"/>
  <c r="BB61" i="18"/>
  <c r="BH61" i="18"/>
  <c r="AZ61" i="18"/>
  <c r="AW61" i="18"/>
  <c r="BF61" i="18" s="1"/>
  <c r="BD61" i="18"/>
  <c r="BF56" i="18"/>
  <c r="AW56" i="18"/>
  <c r="BD56" i="18"/>
  <c r="BB56" i="18"/>
  <c r="BH56" i="18"/>
  <c r="AZ56" i="18"/>
  <c r="BH65" i="20"/>
  <c r="AZ65" i="20"/>
  <c r="BF65" i="20"/>
  <c r="AW65" i="20"/>
  <c r="BD65" i="20"/>
  <c r="BB65" i="20"/>
  <c r="BD59" i="20"/>
  <c r="BB59" i="20"/>
  <c r="BH59" i="20"/>
  <c r="AZ59" i="20"/>
  <c r="BF59" i="20"/>
  <c r="AW59" i="20"/>
  <c r="Y80" i="18" l="1"/>
  <c r="Z81" i="18"/>
  <c r="W80" i="20"/>
  <c r="V79" i="20"/>
  <c r="Z81" i="20"/>
  <c r="Y80" i="20"/>
  <c r="V79" i="18"/>
  <c r="W80" i="18"/>
  <c r="Y81" i="18" l="1"/>
  <c r="Z82" i="18"/>
  <c r="V80" i="18"/>
  <c r="W81" i="18"/>
  <c r="Y81" i="20"/>
  <c r="Z82" i="20"/>
  <c r="V80" i="20"/>
  <c r="W81" i="20"/>
  <c r="W82" i="20" l="1"/>
  <c r="V81" i="20"/>
  <c r="Z83" i="20"/>
  <c r="Y82" i="20"/>
  <c r="V81" i="18"/>
  <c r="W82" i="18"/>
  <c r="Y82" i="18"/>
  <c r="Z83" i="18"/>
  <c r="Y83" i="18" l="1"/>
  <c r="Z84" i="18"/>
  <c r="V82" i="18"/>
  <c r="W83" i="18"/>
  <c r="Y83" i="20"/>
  <c r="Z84" i="20"/>
  <c r="V82" i="20"/>
  <c r="W83" i="20"/>
  <c r="V83" i="18" l="1"/>
  <c r="W84" i="18"/>
  <c r="Z85" i="20"/>
  <c r="Y84" i="20"/>
  <c r="Y84" i="18"/>
  <c r="Z85" i="18"/>
  <c r="W84" i="20"/>
  <c r="V83" i="20"/>
  <c r="V84" i="20" l="1"/>
  <c r="W85" i="20"/>
  <c r="Y85" i="18"/>
  <c r="Z86" i="18"/>
  <c r="V84" i="18"/>
  <c r="W85" i="18"/>
  <c r="Y85" i="20"/>
  <c r="Z86" i="20"/>
  <c r="Z87" i="20" l="1"/>
  <c r="Y86" i="20"/>
  <c r="Y86" i="18"/>
  <c r="Z87" i="18"/>
  <c r="W86" i="20"/>
  <c r="V85" i="20"/>
  <c r="V85" i="18"/>
  <c r="W86" i="18"/>
  <c r="V86" i="18" l="1"/>
  <c r="W87" i="18"/>
  <c r="Y87" i="20"/>
  <c r="Z88" i="20"/>
  <c r="Y87" i="18"/>
  <c r="Z88" i="18"/>
  <c r="V86" i="20"/>
  <c r="W87" i="20"/>
  <c r="Z89" i="20" l="1"/>
  <c r="Y88" i="20"/>
  <c r="V87" i="18"/>
  <c r="W88" i="18"/>
  <c r="W88" i="20"/>
  <c r="V87" i="20"/>
  <c r="Y88" i="18"/>
  <c r="Z89" i="18"/>
  <c r="V88" i="18" l="1"/>
  <c r="W89" i="18"/>
  <c r="Y89" i="20"/>
  <c r="Z90" i="20"/>
  <c r="Y89" i="18"/>
  <c r="Z90" i="18"/>
  <c r="V88" i="20"/>
  <c r="W89" i="20"/>
  <c r="W90" i="20" l="1"/>
  <c r="V89" i="20"/>
  <c r="Y90" i="18"/>
  <c r="Z91" i="18"/>
  <c r="V89" i="18"/>
  <c r="W90" i="18"/>
  <c r="Z91" i="20"/>
  <c r="Y90" i="20"/>
  <c r="V90" i="18" l="1"/>
  <c r="W91" i="18"/>
  <c r="Y91" i="18"/>
  <c r="Z92" i="18"/>
  <c r="Y91" i="20"/>
  <c r="Z92" i="20"/>
  <c r="V90" i="20"/>
  <c r="W91" i="20"/>
  <c r="Y92" i="18" l="1"/>
  <c r="Z93" i="18"/>
  <c r="V91" i="18"/>
  <c r="W92" i="18"/>
  <c r="W92" i="20"/>
  <c r="V91" i="20"/>
  <c r="Z93" i="20"/>
  <c r="Y92" i="20"/>
  <c r="Y93" i="20" l="1"/>
  <c r="Z94" i="20"/>
  <c r="V92" i="18"/>
  <c r="W93" i="18"/>
  <c r="Y93" i="18"/>
  <c r="Z94" i="18"/>
  <c r="V92" i="20"/>
  <c r="W93" i="20"/>
  <c r="V93" i="18" l="1"/>
  <c r="W94" i="18"/>
  <c r="W94" i="20"/>
  <c r="V93" i="20"/>
  <c r="Y94" i="18"/>
  <c r="Z95" i="18"/>
  <c r="Z95" i="20"/>
  <c r="Y94" i="20"/>
  <c r="Y95" i="18" l="1"/>
  <c r="Z96" i="18"/>
  <c r="Y95" i="20"/>
  <c r="Z96" i="20"/>
  <c r="V94" i="20"/>
  <c r="W95" i="20"/>
  <c r="V94" i="18"/>
  <c r="W95" i="18"/>
  <c r="W96" i="20" l="1"/>
  <c r="V95" i="20"/>
  <c r="Z97" i="20"/>
  <c r="Y96" i="20"/>
  <c r="Y96" i="18"/>
  <c r="Z97" i="18"/>
  <c r="V95" i="18"/>
  <c r="W96" i="18"/>
  <c r="Z98" i="20" l="1"/>
  <c r="Y97" i="20"/>
  <c r="V96" i="18"/>
  <c r="W97" i="18"/>
  <c r="Z98" i="18"/>
  <c r="Y97" i="18"/>
  <c r="V96" i="20"/>
  <c r="W97" i="20"/>
  <c r="W98" i="20" l="1"/>
  <c r="V97" i="20"/>
  <c r="Z99" i="18"/>
  <c r="Y98" i="18"/>
  <c r="Z99" i="20"/>
  <c r="Y98" i="20"/>
  <c r="V97" i="18"/>
  <c r="W98" i="18"/>
  <c r="V98" i="18" l="1"/>
  <c r="W99" i="18"/>
  <c r="Z100" i="18"/>
  <c r="Y99" i="18"/>
  <c r="Z100" i="20"/>
  <c r="Y99" i="20"/>
  <c r="W99" i="20"/>
  <c r="V98" i="20"/>
  <c r="W100" i="20" l="1"/>
  <c r="V99" i="20"/>
  <c r="V99" i="18"/>
  <c r="W100" i="18"/>
  <c r="Z101" i="20"/>
  <c r="Y100" i="20"/>
  <c r="Z101" i="18"/>
  <c r="Y100" i="18"/>
  <c r="Z102" i="20" l="1"/>
  <c r="Y101" i="20"/>
  <c r="V100" i="18"/>
  <c r="W101" i="18"/>
  <c r="Z102" i="18"/>
  <c r="Y101" i="18"/>
  <c r="W101" i="20"/>
  <c r="V100" i="20"/>
  <c r="V101" i="18" l="1"/>
  <c r="W102" i="18"/>
  <c r="W102" i="20"/>
  <c r="V101" i="20"/>
  <c r="Z103" i="18"/>
  <c r="Y102" i="18"/>
  <c r="Z103" i="20"/>
  <c r="Y102" i="20"/>
  <c r="Z104" i="20" l="1"/>
  <c r="Y103" i="20"/>
  <c r="W103" i="20"/>
  <c r="V102" i="20"/>
  <c r="V102" i="18"/>
  <c r="W103" i="18"/>
  <c r="Z104" i="18"/>
  <c r="Y103" i="18"/>
  <c r="V103" i="18" l="1"/>
  <c r="W104" i="18"/>
  <c r="Z105" i="18"/>
  <c r="Y104" i="18"/>
  <c r="Z105" i="20"/>
  <c r="Y104" i="20"/>
  <c r="W104" i="20"/>
  <c r="V103" i="20"/>
  <c r="Z106" i="18" l="1"/>
  <c r="Y105" i="18"/>
  <c r="W105" i="20"/>
  <c r="V104" i="20"/>
  <c r="V104" i="18"/>
  <c r="W105" i="18"/>
  <c r="Z106" i="20"/>
  <c r="Y105" i="20"/>
  <c r="V105" i="18" l="1"/>
  <c r="W106" i="18"/>
  <c r="W108" i="18"/>
  <c r="AG9" i="1" s="1"/>
  <c r="Y106" i="18"/>
  <c r="R108" i="18" s="1"/>
  <c r="Y106" i="20"/>
  <c r="R108" i="20" s="1"/>
  <c r="W108" i="20"/>
  <c r="AG10" i="1" s="1"/>
  <c r="W106" i="20"/>
  <c r="V105" i="20"/>
  <c r="S108" i="20" l="1"/>
  <c r="AC108" i="20" s="1"/>
  <c r="AF10" i="1" s="1"/>
  <c r="BX51" i="20"/>
  <c r="BY54" i="20" s="1"/>
  <c r="BP51" i="20"/>
  <c r="BQ54" i="20" s="1"/>
  <c r="BV51" i="20"/>
  <c r="BW54" i="20" s="1"/>
  <c r="BT51" i="20"/>
  <c r="BU54" i="20" s="1"/>
  <c r="BR51" i="20"/>
  <c r="BS54" i="20" s="1"/>
  <c r="J108" i="20"/>
  <c r="V106" i="20"/>
  <c r="V106" i="18"/>
  <c r="J108" i="18"/>
  <c r="BR51" i="18"/>
  <c r="BS54" i="18" s="1"/>
  <c r="S108" i="18"/>
  <c r="AC108" i="18" s="1"/>
  <c r="AF9" i="1" s="1"/>
  <c r="BX51" i="18"/>
  <c r="BY54" i="18" s="1"/>
  <c r="BV51" i="18"/>
  <c r="BW54" i="18" s="1"/>
  <c r="BT51" i="18"/>
  <c r="BU54" i="18" s="1"/>
  <c r="BP51" i="18"/>
  <c r="BQ54" i="18" s="1"/>
  <c r="U110" i="20" l="1"/>
  <c r="AI10" i="1" s="1"/>
  <c r="AE10" i="1"/>
  <c r="U110" i="18"/>
  <c r="AI9" i="1" s="1"/>
  <c r="AE9" i="1"/>
  <c r="O110" i="20"/>
  <c r="AH10" i="1" s="1"/>
  <c r="F108" i="20"/>
  <c r="O110" i="18"/>
  <c r="AH9" i="1" s="1"/>
  <c r="F108" i="18"/>
  <c r="G108" i="18" l="1"/>
  <c r="AB108" i="18" s="1"/>
  <c r="AD9" i="1" s="1"/>
  <c r="BM65" i="18"/>
  <c r="BM63" i="18"/>
  <c r="BM61" i="18"/>
  <c r="BM59" i="18"/>
  <c r="BM56" i="18"/>
  <c r="BM59" i="20"/>
  <c r="BM56" i="20"/>
  <c r="G108" i="20"/>
  <c r="AB108" i="20" s="1"/>
  <c r="AD10" i="1" s="1"/>
  <c r="BM61" i="20"/>
  <c r="BM65" i="20"/>
  <c r="BM63" i="20"/>
  <c r="BY65" i="20" l="1"/>
  <c r="BQ65" i="20"/>
  <c r="BW65" i="20"/>
  <c r="BN65" i="20"/>
  <c r="BU65" i="20" s="1"/>
  <c r="BU61" i="18"/>
  <c r="BS61" i="18"/>
  <c r="BY61" i="18"/>
  <c r="BQ61" i="18"/>
  <c r="BN61" i="18"/>
  <c r="BW61" i="18"/>
  <c r="BW59" i="20"/>
  <c r="BN59" i="20"/>
  <c r="BU59" i="20"/>
  <c r="BS59" i="20"/>
  <c r="BY59" i="20"/>
  <c r="BQ59" i="20"/>
  <c r="BU63" i="18"/>
  <c r="BS63" i="18"/>
  <c r="BY63" i="18"/>
  <c r="BQ63" i="18"/>
  <c r="BW63" i="18"/>
  <c r="BN63" i="18"/>
  <c r="BS61" i="20"/>
  <c r="BY61" i="20"/>
  <c r="BQ61" i="20"/>
  <c r="BW61" i="20"/>
  <c r="BN61" i="20"/>
  <c r="BU61" i="20"/>
  <c r="BY56" i="18"/>
  <c r="BQ56" i="18"/>
  <c r="BW56" i="18"/>
  <c r="BN56" i="18"/>
  <c r="BU56" i="18"/>
  <c r="BS56" i="18"/>
  <c r="BY65" i="18"/>
  <c r="BQ65" i="18"/>
  <c r="BN65" i="18"/>
  <c r="BU65" i="18" s="1"/>
  <c r="BW65" i="18"/>
  <c r="BW56" i="20"/>
  <c r="BN56" i="20"/>
  <c r="BU56" i="20"/>
  <c r="BS56" i="20"/>
  <c r="BY56" i="20"/>
  <c r="BQ56" i="20"/>
  <c r="BS63" i="20"/>
  <c r="BY63" i="20"/>
  <c r="BQ63" i="20"/>
  <c r="BN63" i="20"/>
  <c r="BW63" i="20" s="1"/>
  <c r="BU63" i="20"/>
  <c r="BY59" i="18"/>
  <c r="BQ59" i="18"/>
  <c r="BW59" i="18"/>
  <c r="BN59" i="18"/>
  <c r="BU59" i="18"/>
  <c r="BS59" i="18"/>
  <c r="BS65" i="18" l="1"/>
  <c r="BS65" i="20"/>
  <c r="G1" i="1"/>
</calcChain>
</file>

<file path=xl/comments1.xml><?xml version="1.0" encoding="utf-8"?>
<comments xmlns="http://schemas.openxmlformats.org/spreadsheetml/2006/main">
  <authors>
    <author>John Alexander Quiroga Fuquene</author>
  </authors>
  <commentList>
    <comment ref="V6" authorId="0" shapeId="0">
      <text>
        <r>
          <rPr>
            <sz val="9"/>
            <color rgb="FF000000"/>
            <rFont val="Tahoma"/>
            <family val="2"/>
          </rPr>
          <t>La información de los controles se deben importar de los datos registrados en el formato de análisis y evaluación del riesgo.</t>
        </r>
      </text>
    </comment>
    <comment ref="AC8" authorId="0" shapeId="0">
      <text>
        <r>
          <rPr>
            <sz val="8"/>
            <color indexed="81"/>
            <rFont val="Tahoma"/>
            <family val="2"/>
          </rPr>
          <t>El control ayuda a disminuir la Probabilidad o el Impacto?
Seleccione de la lista la opción.</t>
        </r>
      </text>
    </comment>
  </commentList>
</comments>
</file>

<file path=xl/comments2.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comments3.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comments4.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comments5.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comments6.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comments7.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comments8.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comments9.xml><?xml version="1.0" encoding="utf-8"?>
<comments xmlns="http://schemas.openxmlformats.org/spreadsheetml/2006/main">
  <authors>
    <author>John Alexander Quiroga Fuquene</author>
  </authors>
  <commentList>
    <comment ref="AR31" authorId="0" shapeId="0">
      <text>
        <r>
          <rPr>
            <sz val="9"/>
            <color indexed="81"/>
            <rFont val="Tahoma"/>
            <family val="2"/>
          </rPr>
          <t>Seleccione el mayor nivel de las tres áreas de impacto.</t>
        </r>
      </text>
    </comment>
    <comment ref="BN31" authorId="0" shapeId="0">
      <text>
        <r>
          <rPr>
            <sz val="9"/>
            <color indexed="81"/>
            <rFont val="Tahoma"/>
            <family val="2"/>
          </rPr>
          <t>El nivel de probabilidad considera</t>
        </r>
      </text>
    </comment>
    <comment ref="T76" authorId="0" shapeId="0">
      <text>
        <r>
          <rPr>
            <sz val="8"/>
            <color indexed="81"/>
            <rFont val="Tahoma"/>
            <family val="2"/>
          </rPr>
          <t>El control ayuda a disminuir la Probabilidad o el Impacto?
Seleccione de la lista la opción.</t>
        </r>
      </text>
    </comment>
  </commentList>
</comments>
</file>

<file path=xl/sharedStrings.xml><?xml version="1.0" encoding="utf-8"?>
<sst xmlns="http://schemas.openxmlformats.org/spreadsheetml/2006/main" count="4408" uniqueCount="718">
  <si>
    <t>FORMATO</t>
  </si>
  <si>
    <t>CÓDIGO</t>
  </si>
  <si>
    <t>PROCESO</t>
  </si>
  <si>
    <t>VERSIÓN</t>
  </si>
  <si>
    <t>IDENTIFICACIÓN</t>
  </si>
  <si>
    <t>ANÁLISIS</t>
  </si>
  <si>
    <t>EVALUACIÓN</t>
  </si>
  <si>
    <t>MONITOREO Y SEGUIMIENTO</t>
  </si>
  <si>
    <t xml:space="preserve">EVENTOS DE RIESGOS MATERIALIZADOS </t>
  </si>
  <si>
    <t>Cód.</t>
  </si>
  <si>
    <t>CONSECUENCIAS</t>
  </si>
  <si>
    <t>RIESGO RESIDUAL</t>
  </si>
  <si>
    <r>
      <rPr>
        <b/>
        <sz val="8"/>
        <rFont val="Arial"/>
        <family val="2"/>
      </rPr>
      <t>DATO</t>
    </r>
    <r>
      <rPr>
        <sz val="8"/>
        <rFont val="Arial"/>
        <family val="2"/>
      </rPr>
      <t xml:space="preserve">
DEL INDICADOR</t>
    </r>
  </si>
  <si>
    <r>
      <t xml:space="preserve">ANÁLISIS
</t>
    </r>
    <r>
      <rPr>
        <sz val="8"/>
        <rFont val="Arial"/>
        <family val="2"/>
      </rPr>
      <t>DEL INDICADOR</t>
    </r>
  </si>
  <si>
    <t>Se materializó?</t>
  </si>
  <si>
    <t>SI</t>
  </si>
  <si>
    <t>Ri</t>
  </si>
  <si>
    <t>Rr</t>
  </si>
  <si>
    <t>ÁREA</t>
  </si>
  <si>
    <t>INSTRUCCIONES DE DILIGENCIAMIENTO</t>
  </si>
  <si>
    <t>Encabezado</t>
  </si>
  <si>
    <t>DUEÑO</t>
  </si>
  <si>
    <t>Es el propietario o responsable del riesgo, la persona o cargo a la que se le ha dado la autoridad para valorar y gestionar el riesgo. Preferiblemente el líder operativo o general del proceso.</t>
  </si>
  <si>
    <t>Causa: En este campo se describe la posible causa o vulnerabilidad que de ocurrir, produce o facilita que se presente el riesgo. (También puede considerarse como fuente generadora del riesgo).</t>
  </si>
  <si>
    <t>Campo Calculado: Ri= Riesgo Inherente: Es la multiplicación de la probabilidad por el impacto y el nivel de riesgo según los criterios definidos en el manual de riesgos.</t>
  </si>
  <si>
    <t>CONTROL</t>
  </si>
  <si>
    <t>Efecto</t>
  </si>
  <si>
    <t>Valor</t>
  </si>
  <si>
    <t>Descripción de las acciones de repuesta y/o de contingencia que se deberían ejecutar en caso de materialización de un evento de riesgo. Relacione el responsable de ejecutar cada acción.</t>
  </si>
  <si>
    <t>Descripción detallada de cada evento de riesgo que se materializó o conoció en el periodo.</t>
  </si>
  <si>
    <t>AÑO:</t>
  </si>
  <si>
    <t>IMPACTO</t>
  </si>
  <si>
    <t>Moderado</t>
  </si>
  <si>
    <t>PROBABILIDAD</t>
  </si>
  <si>
    <t>Probabilidad</t>
  </si>
  <si>
    <t>Impacto</t>
  </si>
  <si>
    <t>Calificación de los controles Puntaje a disminuir</t>
  </si>
  <si>
    <t>De 0 a 33</t>
  </si>
  <si>
    <t>No hay efectividad, no hay formalidad en el control,</t>
  </si>
  <si>
    <t>De 34 a 81</t>
  </si>
  <si>
    <t>Son todos efectivos y estan formalizados (responsables y docuemntados)</t>
  </si>
  <si>
    <t>Igual ó mayor a 82</t>
  </si>
  <si>
    <t>Efectivos, formalizados, frecuencia adecuada,</t>
  </si>
  <si>
    <t>CAUSA</t>
  </si>
  <si>
    <t>RESIDUAL</t>
  </si>
  <si>
    <t>Factor</t>
  </si>
  <si>
    <t>Oportunidad</t>
  </si>
  <si>
    <t>Calificación</t>
  </si>
  <si>
    <t>Nivel</t>
  </si>
  <si>
    <t>Método</t>
  </si>
  <si>
    <t>Previo</t>
  </si>
  <si>
    <t>Limitado</t>
  </si>
  <si>
    <t>Ninguno</t>
  </si>
  <si>
    <t>Inferior</t>
  </si>
  <si>
    <t>R. Humano</t>
  </si>
  <si>
    <t>Posterior</t>
  </si>
  <si>
    <t>Medio</t>
  </si>
  <si>
    <t>Financiero</t>
  </si>
  <si>
    <t>Pre. y Post.</t>
  </si>
  <si>
    <t>Fuerte</t>
  </si>
  <si>
    <t>Alto</t>
  </si>
  <si>
    <t>Tecnológico</t>
  </si>
  <si>
    <t>Ambos</t>
  </si>
  <si>
    <t>Extremo</t>
  </si>
  <si>
    <t>Infraestructura</t>
  </si>
  <si>
    <t>Ambiente de trabajo</t>
  </si>
  <si>
    <t>Otros recursos</t>
  </si>
  <si>
    <t>Proveedor</t>
  </si>
  <si>
    <t>Cliente</t>
  </si>
  <si>
    <t>Naturales</t>
  </si>
  <si>
    <t>Externo</t>
  </si>
  <si>
    <t>Otro</t>
  </si>
  <si>
    <t>NO</t>
  </si>
  <si>
    <t>CAUSAS</t>
  </si>
  <si>
    <t>CLASIFICACIÓN</t>
  </si>
  <si>
    <t>Gestión</t>
  </si>
  <si>
    <t>Corrupción</t>
  </si>
  <si>
    <t>Seg. Información</t>
  </si>
  <si>
    <t>Ambiental</t>
  </si>
  <si>
    <t>Laboral</t>
  </si>
  <si>
    <t>Continuidad</t>
  </si>
  <si>
    <t>ACEPTAR</t>
  </si>
  <si>
    <t>REDUCIR</t>
  </si>
  <si>
    <t>COMPARTIR</t>
  </si>
  <si>
    <t>EVITAR</t>
  </si>
  <si>
    <t>RESPONSABLE</t>
  </si>
  <si>
    <t>Seleccione de la lista desplegable la política de tratamiento a seguir.</t>
  </si>
  <si>
    <t>Es el documento o evidencia que da cuenta del cumplimiento del tratamiento.</t>
  </si>
  <si>
    <t>SOPORTE</t>
  </si>
  <si>
    <t>OPCIÓN
Tratamiento</t>
  </si>
  <si>
    <t>FÓRMULA DEL INDICADOR</t>
  </si>
  <si>
    <t xml:space="preserve">ACTIVIDADES DE TRATAMIENTO </t>
  </si>
  <si>
    <t>Descripción</t>
  </si>
  <si>
    <t>Causas</t>
  </si>
  <si>
    <t>PLAN DE ACCIÓN</t>
  </si>
  <si>
    <t>Acciones</t>
  </si>
  <si>
    <t>Plazo</t>
  </si>
  <si>
    <t>Responsable</t>
  </si>
  <si>
    <t>Plan de Acción</t>
  </si>
  <si>
    <t>Se describen las correcciones y las acciones correctivas que se adelantarán frente al evento ocurrido</t>
  </si>
  <si>
    <t>Fecha de inicio y fin para el cumplimiento de las acciones</t>
  </si>
  <si>
    <t>Cargo o rol de quien ejecutará las acciones.</t>
  </si>
  <si>
    <t>listas</t>
  </si>
  <si>
    <t>DESCRIPCIÓN DEL RIESGO</t>
  </si>
  <si>
    <t>Realice una descripción de la identificación del riesgo. Busca responder ¿QUÉ PUEDE SUCEDER? ¿CÓMO PUEDE SUCEDER? ¿CUÁNDO PUEDE SUCEDER? ¿QUÉ CONSECUENCIAS TENDRÍA SU MATERIALIZACIÓN?</t>
  </si>
  <si>
    <t>RIESGO - TIPO</t>
  </si>
  <si>
    <t>PLANEACIÓN ESTRATÉGICA</t>
  </si>
  <si>
    <t>ANÁLISIS Y VALORACIÓN DEL RIESGO</t>
  </si>
  <si>
    <t>FECHA</t>
  </si>
  <si>
    <t>FO-PE-03</t>
  </si>
  <si>
    <t>P1</t>
  </si>
  <si>
    <t>P2</t>
  </si>
  <si>
    <t>P3</t>
  </si>
  <si>
    <t>P4</t>
  </si>
  <si>
    <t>P5</t>
  </si>
  <si>
    <t>P6</t>
  </si>
  <si>
    <t>P7</t>
  </si>
  <si>
    <t>P8</t>
  </si>
  <si>
    <t>P9</t>
  </si>
  <si>
    <t>P10</t>
  </si>
  <si>
    <t>P11</t>
  </si>
  <si>
    <t>P12</t>
  </si>
  <si>
    <t>P13</t>
  </si>
  <si>
    <t>P14</t>
  </si>
  <si>
    <t>P15</t>
  </si>
  <si>
    <t>P16</t>
  </si>
  <si>
    <t>PROM.</t>
  </si>
  <si>
    <t>El evento puede ocurririr solo en circunstancias excepcionales (poco comunes)</t>
  </si>
  <si>
    <t>Baja</t>
  </si>
  <si>
    <t>El evento puede ocurrir en algún momento.</t>
  </si>
  <si>
    <t>Se espera que ocurra en algunos casos.</t>
  </si>
  <si>
    <t>Alta</t>
  </si>
  <si>
    <t>Es viable que el evento ocurra en la mayoría de las circunstancias</t>
  </si>
  <si>
    <t>Se espera que el evento ocurra en todas las circunstancias</t>
  </si>
  <si>
    <t>Menor</t>
  </si>
  <si>
    <t>Mayor</t>
  </si>
  <si>
    <t>Catastrófico</t>
  </si>
  <si>
    <t>VALORACIÓN</t>
  </si>
  <si>
    <t>Lista de participantes:</t>
  </si>
  <si>
    <t>#P</t>
  </si>
  <si>
    <t>Área</t>
  </si>
  <si>
    <t>Nombre</t>
  </si>
  <si>
    <t>Rol - Cargo</t>
  </si>
  <si>
    <t>Completa</t>
  </si>
  <si>
    <t>Incompleta</t>
  </si>
  <si>
    <t>No existe</t>
  </si>
  <si>
    <t>Débil</t>
  </si>
  <si>
    <t>Siempre</t>
  </si>
  <si>
    <t>A veces</t>
  </si>
  <si>
    <t>Nunca</t>
  </si>
  <si>
    <t>Permanente</t>
  </si>
  <si>
    <t>Diario</t>
  </si>
  <si>
    <t>Semanal</t>
  </si>
  <si>
    <t>Mensual</t>
  </si>
  <si>
    <t>Semestral</t>
  </si>
  <si>
    <t>Anual</t>
  </si>
  <si>
    <t>Cuatrianual</t>
  </si>
  <si>
    <t>Según evento</t>
  </si>
  <si>
    <t>No Definida</t>
  </si>
  <si>
    <t>MATRIZ DE RIESGOS</t>
  </si>
  <si>
    <t>FO-PE-06</t>
  </si>
  <si>
    <t xml:space="preserve">Es el rol o cargo o sistema que ejecuta el control. </t>
  </si>
  <si>
    <t xml:space="preserve">Documentación </t>
  </si>
  <si>
    <t>CAUSA RAIZ</t>
  </si>
  <si>
    <t>.</t>
  </si>
  <si>
    <t>POLÍTICA DE TRATAMIENTO</t>
  </si>
  <si>
    <r>
      <t xml:space="preserve">SOPORTE
</t>
    </r>
    <r>
      <rPr>
        <sz val="8"/>
        <rFont val="Arial"/>
        <family val="2"/>
      </rPr>
      <t>(evidencia)</t>
    </r>
  </si>
  <si>
    <t>Preventivo</t>
  </si>
  <si>
    <t>Detectivo</t>
  </si>
  <si>
    <t>Correctivo</t>
  </si>
  <si>
    <t>Manual</t>
  </si>
  <si>
    <t>Automático</t>
  </si>
  <si>
    <t>TIPO</t>
  </si>
  <si>
    <t>Tipo</t>
  </si>
  <si>
    <t>Implementación</t>
  </si>
  <si>
    <t>Control Frecuencia</t>
  </si>
  <si>
    <t>Aleatoria</t>
  </si>
  <si>
    <t>Control_Implement</t>
  </si>
  <si>
    <t>Impl</t>
  </si>
  <si>
    <t>Tip</t>
  </si>
  <si>
    <t>Muy Baja</t>
  </si>
  <si>
    <t>Media</t>
  </si>
  <si>
    <t>Muy Alta</t>
  </si>
  <si>
    <t>Leve</t>
  </si>
  <si>
    <t>I+T</t>
  </si>
  <si>
    <t>0,1     20</t>
  </si>
  <si>
    <t>21     40</t>
  </si>
  <si>
    <t>41     60</t>
  </si>
  <si>
    <t>61    80</t>
  </si>
  <si>
    <t>81    100</t>
  </si>
  <si>
    <t>IMPLEMENTACIÓN</t>
  </si>
  <si>
    <t>PROBABILIDAD INHERENTE =</t>
  </si>
  <si>
    <t>IMPACTO INHERENTE =</t>
  </si>
  <si>
    <t>IMPACTO RESIDUAL =</t>
  </si>
  <si>
    <t>PROBABILIDAD RESIDUAL =</t>
  </si>
  <si>
    <t>PROBABILIDAD
residual x control</t>
  </si>
  <si>
    <t>IMPACTO
residual x control</t>
  </si>
  <si>
    <t>5 - Muy Alta</t>
  </si>
  <si>
    <t>4 - Alta</t>
  </si>
  <si>
    <t>3 - Media</t>
  </si>
  <si>
    <t>2 - Baja</t>
  </si>
  <si>
    <t>1 - Muy Baja</t>
  </si>
  <si>
    <t>1 - Leve</t>
  </si>
  <si>
    <t>2 - Menor</t>
  </si>
  <si>
    <t>3 - Moderado</t>
  </si>
  <si>
    <t>4 - Mayor</t>
  </si>
  <si>
    <t>5 - Catastrófico</t>
  </si>
  <si>
    <t>% Avance</t>
  </si>
  <si>
    <t>SISTEMA:</t>
  </si>
  <si>
    <t xml:space="preserve">Versión Inicial </t>
  </si>
  <si>
    <t>Otro por Actualización</t>
  </si>
  <si>
    <t>PERIODO DE MONITOREO</t>
  </si>
  <si>
    <t>OBSERVACIÓN</t>
  </si>
  <si>
    <t>P17</t>
  </si>
  <si>
    <t>P18</t>
  </si>
  <si>
    <t>NOMBRE
USUARIO</t>
  </si>
  <si>
    <t>PLAN DE TRATAMIENTO</t>
  </si>
  <si>
    <t>OTRO:</t>
  </si>
  <si>
    <t>Continua</t>
  </si>
  <si>
    <t>La actividad que conlleva el riesgo se ejecuta como máximos 2 veces por año</t>
  </si>
  <si>
    <t>La actividad que conlleva el riesgo se ejecuta de 3 a 23 veces por año</t>
  </si>
  <si>
    <t>La actividad que conlleva el riesgo se ejecuta de 24 a 500 veces por año</t>
  </si>
  <si>
    <t>La actividad que conlleva el riesgo se ejecuta mínimo 501 veces al año y máximo 5000 veces por año.</t>
  </si>
  <si>
    <t>La actividad que conlleva el riesgo se ejecuta como mas de 5001 veces por año</t>
  </si>
  <si>
    <t>FRECUENCIA EN CASO DE CACULARCONTAR CON DATOS</t>
  </si>
  <si>
    <t>NIVEL DE FRECUENCIA, en caso de contar con datos.</t>
  </si>
  <si>
    <t>Se analiza el nivel de probabilidad y el nivel de impacto sin considerar el efecto de los controles existentes. Siendo 1 el nivel menor y 5 el más alto. Marque con una X el nivel seleccionado. El grupo de expertos puede asignar por decisión grupal el nivel mas adecuado, ó cada participante puede seleccionar el nivel que considere (en este último caso la calificación final será el promedio).</t>
  </si>
  <si>
    <t>Seleccione el nivel de acuerdo a las posibles consecuencias del riesgo. Valore en primera instancia las posíbles pérdidas económicas, y el efecto sobre la imagen reputacional del Instituto. Cualquier otro efecto tambien puede ser valorado (Fallas operativas, Incumplimiento de objetivos..). Analice el área de mayor afectación.</t>
  </si>
  <si>
    <t>Describa cada control o mecanismo de tratamiento del riesgo en una sola fila, identificando cómo se realiza el tratamiento, responsable, documentación y evidencia dle control. Posteriormente, seleccione de la lista desplegable para cada variable la respuesta correcta. (No califique más de una vez el mismo control)</t>
  </si>
  <si>
    <t>EXTREMO</t>
  </si>
  <si>
    <t>ALTO</t>
  </si>
  <si>
    <t>MODERADO</t>
  </si>
  <si>
    <t>BAJO</t>
  </si>
  <si>
    <t>M  A  P  A
R. inherente</t>
  </si>
  <si>
    <t>MAPA DE RIESGO INHERENTE</t>
  </si>
  <si>
    <t>MAPA DE RIESGO RESIDUAL</t>
  </si>
  <si>
    <t>CONTROLES</t>
  </si>
  <si>
    <t>EVIDENCIA</t>
  </si>
  <si>
    <t>DOCUMENTACIÓN</t>
  </si>
  <si>
    <t>FRECUENCIA</t>
  </si>
  <si>
    <t>RIESGO INHERENTE</t>
  </si>
  <si>
    <t>DESCRIPCIÓN DEL CONTROL (Acción y complemento)</t>
  </si>
  <si>
    <t>Valor Ri.</t>
  </si>
  <si>
    <t>Valor Rr.</t>
  </si>
  <si>
    <t>ACTIVIDAD
de tratamiento</t>
  </si>
  <si>
    <t>DESCRIPCIÓN DEL CONTROL
(Acción y complemento)</t>
  </si>
  <si>
    <t>AÑO</t>
  </si>
  <si>
    <t>frecuencia_Con</t>
  </si>
  <si>
    <t>OBSERVACIONES LÍNEAS DE DEFENSA</t>
  </si>
  <si>
    <t>Factores Causas</t>
  </si>
  <si>
    <t>Humano</t>
  </si>
  <si>
    <t>Proceso</t>
  </si>
  <si>
    <t>Evento Externo</t>
  </si>
  <si>
    <t>Valor Ri</t>
  </si>
  <si>
    <t>Evidencia</t>
  </si>
  <si>
    <t>Frecuencia</t>
  </si>
  <si>
    <t>Se selecciona la opción que corresponda: Continua; cuando el control se aplica siempre que se ejecuta la actividad que está expuesta al riesgo. Aleatoria; cuando existe un criterio selectivo frente a la aplicación del control, por ejemplo, a una muestra.</t>
  </si>
  <si>
    <t>ESCALA DE NIVEL DE RIESGO INHERENTE</t>
  </si>
  <si>
    <t>ESCALA DE NIVEL DE RIESGO RESIDUAL</t>
  </si>
  <si>
    <t>0,1% - 20%</t>
  </si>
  <si>
    <t>21% - 40%</t>
  </si>
  <si>
    <t>41% - 60%</t>
  </si>
  <si>
    <t>61% - 80%</t>
  </si>
  <si>
    <t>81% - 100%</t>
  </si>
  <si>
    <t>Seleccionar dentro de la lista desplegable, el tipo de riesgo identificado.</t>
  </si>
  <si>
    <t>DESCRIPCIÓN DEL CONTROL</t>
  </si>
  <si>
    <t>Se incluye en esta celda el nombre del documento donde está formalizado el control, por ejemplo, el nombre del procedimiento, manual, política, programa, plan…</t>
  </si>
  <si>
    <t>Se registrará el nombre de la evidencia de la aplicación del control o tratamiento.</t>
  </si>
  <si>
    <t>Impacto r</t>
  </si>
  <si>
    <t>Probabilidad r</t>
  </si>
  <si>
    <t>Valor Rr</t>
  </si>
  <si>
    <t>Riesgo residual</t>
  </si>
  <si>
    <t>Para calcular la probabilidad, tenga en cuenta dos  variables, Primero la frecuencia de la actividad que conlleva el riesgo, y dos los factores que inciden en la ocurrencia del riesgo. Si no le es posible contar con datos exactos sobre la frecuencia y estadistica de eventos ocurridos, el análisis de los expertos determinará el nivel de probabilidad mas adecuado.</t>
  </si>
  <si>
    <t>SEGUIMIENTO A LAS OBSERVACIONES
(RESPUESTAS 1A LÍNEA)</t>
  </si>
  <si>
    <t>#</t>
  </si>
  <si>
    <t># CONTROL</t>
  </si>
  <si>
    <t>tipo Riesgo</t>
  </si>
  <si>
    <t>SARLAFT</t>
  </si>
  <si>
    <t>OPERATIVO</t>
  </si>
  <si>
    <t>CONOCIMIENTO</t>
  </si>
  <si>
    <t>AMBIENTAL</t>
  </si>
  <si>
    <t>CONTINUIDAD</t>
  </si>
  <si>
    <t>SEG. INFORMACIÓN</t>
  </si>
  <si>
    <t>FINANCIERO</t>
  </si>
  <si>
    <t>LEGAL-CUMPLIMIENTO</t>
  </si>
  <si>
    <t>REPUTACIONAL</t>
  </si>
  <si>
    <t>ESTRATÉGICO</t>
  </si>
  <si>
    <t>1.) Enero - Abril</t>
  </si>
  <si>
    <t>2.) Mayo - Agosto</t>
  </si>
  <si>
    <t>3.) Septiembre - Diciembre</t>
  </si>
  <si>
    <t>TIPO
FACTOR</t>
  </si>
  <si>
    <t>RIESGO INHERENTE:</t>
  </si>
  <si>
    <t>RIESGO RESIDUAL:</t>
  </si>
  <si>
    <t>Politica_Tto</t>
  </si>
  <si>
    <t>NOMBRE</t>
  </si>
  <si>
    <t>INDICADORES DE RIESGO (KRI)</t>
  </si>
  <si>
    <t>FÓRMULA</t>
  </si>
  <si>
    <t>FECHA
Implementación</t>
  </si>
  <si>
    <t>DESCRIPCIÓN DEL EVENTO MATERIALIZADO</t>
  </si>
  <si>
    <t>CONSECUENCIAS
EFECTOS</t>
  </si>
  <si>
    <t>FECHA
INICIO</t>
  </si>
  <si>
    <t>FECHA
FIN</t>
  </si>
  <si>
    <t>Corrección - Acción correctiva</t>
  </si>
  <si>
    <t>TIPO DE INFORMACIÓN</t>
  </si>
  <si>
    <t>INFORME DE MANERA RESUMIDA LOS CAMBIOS QUE SE REALIZARON EN EL MONITOREO</t>
  </si>
  <si>
    <t>TRAZABILIDAD DE LOS CAMBIOS</t>
  </si>
  <si>
    <t>SEGUIMIENTO A LAS OBSERVACIONES
(RESPUESTAS 1A LÍNEA DE SER NECESARIO)</t>
  </si>
  <si>
    <t>CONCATENAR</t>
  </si>
  <si>
    <t>En el periodo de seguimiento se materializó o se conoció la materialización de un evento de riesgo? SI ó NO</t>
  </si>
  <si>
    <t>REPORTE DE EVENTOS DE RIESGOS MATERIALIZADOS</t>
  </si>
  <si>
    <t>OBJETIVOS ESTRATEGICOS</t>
  </si>
  <si>
    <t>AFECTA OBJETIVOS ESTRATÉGICOS?</t>
  </si>
  <si>
    <t>CUÁLES?</t>
  </si>
  <si>
    <t>TRÁMITES/SERVICIOS</t>
  </si>
  <si>
    <t>DESCRIPCIÓN DE LA CONSECUENCIA</t>
  </si>
  <si>
    <t>x</t>
  </si>
  <si>
    <r>
      <t xml:space="preserve">CAUSA RAIZ
</t>
    </r>
    <r>
      <rPr>
        <sz val="8"/>
        <rFont val="Arial"/>
        <family val="2"/>
      </rPr>
      <t>(Por qué?)</t>
    </r>
  </si>
  <si>
    <t>Reputacional:</t>
  </si>
  <si>
    <t>Legal:</t>
  </si>
  <si>
    <t>Operativa:</t>
  </si>
  <si>
    <t>responsable</t>
  </si>
  <si>
    <t>control</t>
  </si>
  <si>
    <t>documentacion</t>
  </si>
  <si>
    <t>EVIEDNCIA</t>
  </si>
  <si>
    <t>FRECUECNIA</t>
  </si>
  <si>
    <t>IMPLEMENTACION</t>
  </si>
  <si>
    <t>EFECTO</t>
  </si>
  <si>
    <t>ACT</t>
  </si>
  <si>
    <t>%AVANC</t>
  </si>
  <si>
    <t>Notas de Seguimiento</t>
  </si>
  <si>
    <t>Notas</t>
  </si>
  <si>
    <t>RIESGO:</t>
  </si>
  <si>
    <t>CAUSAS:</t>
  </si>
  <si>
    <t>CONTROLES:</t>
  </si>
  <si>
    <t>PLAN DE TRATAMIENTO:</t>
  </si>
  <si>
    <t>TRAZABILIDAD
(Registro de Cambios)</t>
  </si>
  <si>
    <t>trazabilidad</t>
  </si>
  <si>
    <t>AREA</t>
  </si>
  <si>
    <t>RTA</t>
  </si>
  <si>
    <t>OBSERVACION</t>
  </si>
  <si>
    <t>PROCESO:</t>
  </si>
  <si>
    <t>PROYECTO:</t>
  </si>
  <si>
    <t>NOMBRE DEL INDICADOR</t>
  </si>
  <si>
    <t>NIVEL RIESGO residual</t>
  </si>
  <si>
    <t>NIVEL RIESGO
Inherente</t>
  </si>
  <si>
    <t>CONTROLES - TRATAMIENTOS VIGENTES</t>
  </si>
  <si>
    <t>DATO</t>
  </si>
  <si>
    <t>Valores (N/D)</t>
  </si>
  <si>
    <t>EFECTIVIDAD
(Alarmas - materialización):</t>
  </si>
  <si>
    <t>EFICACIA DE
CONTROLES:</t>
  </si>
  <si>
    <t>Dato</t>
  </si>
  <si>
    <t>Analisis</t>
  </si>
  <si>
    <t>Num:</t>
  </si>
  <si>
    <t>Den:</t>
  </si>
  <si>
    <t>NOMBRE
Observador</t>
  </si>
  <si>
    <t>FECHA INICIO</t>
  </si>
  <si>
    <t>FECHA FIN</t>
  </si>
  <si>
    <t>FECHA DE INICIO</t>
  </si>
  <si>
    <t>Registre el año de vigencia para aplicación de la matriz</t>
  </si>
  <si>
    <t>ELEMENTO DE ANÁLISIS (PROCESO / SUBSISTEMA) DE:</t>
  </si>
  <si>
    <t>Seleccione y registre el nombre del elemento que será objeto de análisis de riesgos. Ej: Proceso, ó Subsistema.</t>
  </si>
  <si>
    <t>Nombre del área ó áreas que lideran el Elemento.</t>
  </si>
  <si>
    <t>Código asignado a cada riesgo</t>
  </si>
  <si>
    <t>Es la causa principal o básica, corresponden a las razones por la cuales se puede presentar el riesgo. Responde a la preguntar Por qué sucede la causa?</t>
  </si>
  <si>
    <t>Campos del formato de Análisis</t>
  </si>
  <si>
    <t>Cuando existan datos históricos que den cuenta del valor de pérdida en los eventos presentados podrá estimarse el impacto considerando la tabla de impacto. De lo contrario, el grupo de expertos asignará la calificación que considere más cercana. Se recomienda que sea una calificación individual, aunque se permite asignar una sola calificación por acuerdo de todo el equipo.</t>
  </si>
  <si>
    <t>Con respecto a la política de tratamiento, se debe registrar las actividades a realizar adicionales a los controles vigentes</t>
  </si>
  <si>
    <t>Dia, mes y año en el que inicia la implementación de actividad de tratamiento</t>
  </si>
  <si>
    <t>Fecha de Fin en la que se espera cumplir el 100% de la actividad de tratamiento.</t>
  </si>
  <si>
    <t>INDICADOR</t>
  </si>
  <si>
    <t>ANÁLISIS
DEL INDICADOR</t>
  </si>
  <si>
    <t>Dia, mes y año en el que se realiza la identificación o seguimiento de la matriz de riesgos</t>
  </si>
  <si>
    <t>Seleccine de la lista el periodo de seguimiento. Cuando corresponde al inicio de la vigencia se selecciona "Versión Inicial"</t>
  </si>
  <si>
    <t>registre el número de los controles que cubren la causa del riesgo.</t>
  </si>
  <si>
    <t># DEL CONTROL</t>
  </si>
  <si>
    <t xml:space="preserve">Aquí se describen los efectos que produce el riesgo si se presenta. Generalmente de tipo, Financiero, reputacional, legal u operativo. El usuario puede describir el tipo y la descripción de la consecuencia. </t>
  </si>
  <si>
    <t>Cargo o rol del responsable de ejecutar la actividad.</t>
  </si>
  <si>
    <t>% de Avance</t>
  </si>
  <si>
    <t>NOTAS DE SEGUIMEINTO</t>
  </si>
  <si>
    <t>Los comentarios y observaciones que den cuenta del seguimiento a las actividades de tratamiento programadas. Argumentación del % de avance registrado</t>
  </si>
  <si>
    <t>Registre la fórmula del indicador en campos separados tanto para cada indicador de eficacia y de efectividad</t>
  </si>
  <si>
    <t>Con respecto a los datos obtenidos, registre el análisis de los datos, observaciones y argumentación el análisis de tendencia si aplica y las decisiones que fueran necesarias para mantener el riesgo controlado.</t>
  </si>
  <si>
    <t>PERIODO DE MONITOREO:</t>
  </si>
  <si>
    <t>DEPENDENCIAS :</t>
  </si>
  <si>
    <t>DEPENDENCIAS:</t>
  </si>
  <si>
    <t>OBJETIVO ES.</t>
  </si>
  <si>
    <t>TRÁMITE/SERVICIO</t>
  </si>
  <si>
    <t>ACCIONES DE RESPUESTA Y/O CONTINGENCIA
EN CASO DE MATERIALIZACIÓN</t>
  </si>
  <si>
    <t>TRAZABILIDAD</t>
  </si>
  <si>
    <t>DESCRIPCIÓN DEL EVENTO
DE RIESGOS MATERIALIZADOS</t>
  </si>
  <si>
    <t>DATO DEL INDICADOR</t>
  </si>
  <si>
    <t>Nombre de la persona que realiza la observación</t>
  </si>
  <si>
    <t>Descripción de la observación</t>
  </si>
  <si>
    <t>Campo disponible para la 1a. Línea de defensa en caso de aplicar una respuesta a la observación realizada por la 2a o tercera línea de defensa.</t>
  </si>
  <si>
    <t>Dia, mes y año en el que se registra la observación</t>
  </si>
  <si>
    <t>Dependencia de 2a línea o de 3a línea que realiza la observación. (no es obligatorio que la 3a línea registre sus observaciones en este campo, dado que la OCI cuenta con informes ya planificados)</t>
  </si>
  <si>
    <t>NOMBRE Observador</t>
  </si>
  <si>
    <t>Selecciones de la lista el factor que mas se acerca a la descripción de la causa principal o de la causa raíz.</t>
  </si>
  <si>
    <t xml:space="preserve">El equipo de análisis asigna la calificación de la probabilidad y el impacto son considerar el efecto de los controles para el riesgo inherente. Cuando existan datos históricos que debe cuenta del número de frecuencia con la que se presenta el riesgo se tomará como gerencia </t>
  </si>
  <si>
    <t xml:space="preserve">Campo calculado.  Resulta de multiplicar el % de la probabilidad asignado y el % de impacto. </t>
  </si>
  <si>
    <t>En este campo se describen los controles que tratan el riesgo. Considérese el término control como todas aquellas acciones que afectan la probabilidad o el impacto del riesgo, porque lo previenen o lo mitigan. La descripción debe ser completa, y explicar cual es la acción de control o tratamiento y una descripción del complemento es decir de cómo se realiza el control y cómo se tratan las desviaciones que se encuentren cuando aplique.</t>
  </si>
  <si>
    <t>Se selecciona la opción que corresponda: Automático; cuando el control es realizado por un sistema o aplicación. Manual; cuando existe la intervención de una persona.</t>
  </si>
  <si>
    <t>% que se considera lleva la implementación de la actividad de tratamiento al cierre del periodo de seguimiento</t>
  </si>
  <si>
    <t>Asignar el nombre del indicador. Se recomienda por lo menos un indicador de eficacia (que de cuenta de la aplicación de los controles) y un indicador de efectividad que mida alertas o materializaciones del riesgo.</t>
  </si>
  <si>
    <t>Registre el valor o resultado obtenido del indicador en el periodo de análisis. Los valores del numerador, denominador y el resultado de estas dos variables.</t>
  </si>
  <si>
    <t>Seleccione Si o NO. Considere los eventos que ocurrieron en el periodo, o que se conocieron en el periodo y no se habían registrado.</t>
  </si>
  <si>
    <t>Describa las consecuencias o efectos que trajo la materialización del riesgo. Por ejemplo: pérdida de recursos económicos, retrasos en el proyecto x, impacto ambiental…</t>
  </si>
  <si>
    <t>Dia, mes y año en el que inició el evento o RM.</t>
  </si>
  <si>
    <t>Dia, mes y año en el que finalizó el evento o RM.</t>
  </si>
  <si>
    <t>Se registran las causas por las cuales ocurrió el evento de riesgo</t>
  </si>
  <si>
    <t>Observaciones - Seguimiento</t>
  </si>
  <si>
    <t>Campo disponible para registrar el avance de las acciones planeadas, y las observaciones que correspondan al evento ocurrido.</t>
  </si>
  <si>
    <t xml:space="preserve">En este campo lleva la trazabilidad a los cambios presentados en la información del riesgo. Se registrará cualquier modificación a las características del riesgo, y su información asociada. Si no presenta modificaciones, porfavor indíquelo en cada una de las variables: 
</t>
  </si>
  <si>
    <t>Campo disponible para registrar la información de los que participaron en el análisis del riesgo. (dependencia a la que pertenece, nombre y cargo o rol que desempeña.)</t>
  </si>
  <si>
    <t>LISTA DE PARTICIPANTES</t>
  </si>
  <si>
    <t>PROCESO / SISTEMA:</t>
  </si>
  <si>
    <t>espejo causas</t>
  </si>
  <si>
    <t>Espejo Controles</t>
  </si>
  <si>
    <t>ESCALA DE IMPACTO</t>
  </si>
  <si>
    <t>NIVEL</t>
  </si>
  <si>
    <t>LEVE</t>
  </si>
  <si>
    <t>Afectación menor a 10 SMLMV</t>
  </si>
  <si>
    <t>MENOR</t>
  </si>
  <si>
    <t>Entre 10 y menor a 50 SMLMV</t>
  </si>
  <si>
    <t>Entre 50 y menor a 100 SMLMV</t>
  </si>
  <si>
    <t>El riesgo afecta la imagen de la entidad con algunos usarios de relevancia frente al logro de los objetivos</t>
  </si>
  <si>
    <t>MAYOR</t>
  </si>
  <si>
    <t>Entre 100 y menor a 500 SMLMV</t>
  </si>
  <si>
    <t>CATASTRÓFICO</t>
  </si>
  <si>
    <t>Mayor o igual a 500 SMLMV</t>
  </si>
  <si>
    <t>El riesgo afecta la imagen de la entidad a nivel nacional, con efecto publicitario.</t>
  </si>
  <si>
    <t>ECONÓMICA</t>
  </si>
  <si>
    <t>El riesgo afecta la imagen de la entidad internamente, de conocimiento general nivel interno, de alta dirección y/o de proveedores.</t>
  </si>
  <si>
    <t>El riesgo afecta la imagen de algún área de la organización.</t>
  </si>
  <si>
    <t>CÁLCULO ESTIMADO:</t>
  </si>
  <si>
    <t>El riesgo afecta la imagen de la entidad  con efecto publicitario sostenido a nivel del sector administrativo, nivel departamental o municipal.</t>
  </si>
  <si>
    <t>OPERACIONAL</t>
  </si>
  <si>
    <t>No se observa interrupción de la operación. Implica algun reproceso menor.</t>
  </si>
  <si>
    <t>Afectación menor a la operación, se hacen reprocesos. Algún objetivo pudiera verse comprometido.</t>
  </si>
  <si>
    <t>Algunos objetivos institucionales se pueden ver comprometidos. Se interrumpen las actividades.</t>
  </si>
  <si>
    <t>La mayoria de los objetivos Insittucionales no se pueden cumplir. Interrupción de las operaciones por tiempo prolongado. Perjudica la prestación de los servicios y entrega de productos.</t>
  </si>
  <si>
    <t>No se puede cumplir con la misión de la entidad. No hay posibilidad de lograr los objetivos institucionales.</t>
  </si>
  <si>
    <t>ESCALA DE PROBABILIDAD</t>
  </si>
  <si>
    <t>DESCRIPCIÓN</t>
  </si>
  <si>
    <t>FRECUENCIA OCURRENCIA</t>
  </si>
  <si>
    <t>Más de 1 vez al año.</t>
  </si>
  <si>
    <t>Al menos 1 vez en el último año.</t>
  </si>
  <si>
    <t>Al menos 1 vez en los últimos 2 años.</t>
  </si>
  <si>
    <t>Al menos 1 vez en los últimos 5 años.</t>
  </si>
  <si>
    <t>No se ha presentado en los últimos 5 años.</t>
  </si>
  <si>
    <t>La actividad que conlleva el riesgo se ejecuta de 3 a 24 veces por año</t>
  </si>
  <si>
    <t>La actividad que conlleva el riesgo se ejecuta mínimo 500 veces al año y máximo 5000 veces por año</t>
  </si>
  <si>
    <t>La actividad que conlleva el riesgo se ejecuta más de 5000 veces por año.</t>
  </si>
  <si>
    <t>FRECUENCIA ESTIMADA:</t>
  </si>
  <si>
    <t>FRECUENCIA DE LA ACTIVIDAD
(punto de riesgo)</t>
  </si>
  <si>
    <t>LEGAL</t>
  </si>
  <si>
    <t>TRAMITE / SERVICIO:</t>
  </si>
  <si>
    <t>FACTOR RIESGO - ASOCIADO</t>
  </si>
  <si>
    <t>Seleccionar dentro de la lista desplegable, LOS FACTORES DE RIESGOS ASOCIADOS (tipos de riesgo identificado)</t>
  </si>
  <si>
    <t>TIPO FACTOR</t>
  </si>
  <si>
    <t>Política de Tratamiento a seguir:</t>
  </si>
  <si>
    <t>CLIENTE</t>
  </si>
  <si>
    <t>PRODUCTO</t>
  </si>
  <si>
    <t>CANAL</t>
  </si>
  <si>
    <t>idu</t>
  </si>
  <si>
    <t>Acciones de Respuesta y/o contingencia en caso de materialización:</t>
  </si>
  <si>
    <t>TIPO
RIESGO</t>
  </si>
  <si>
    <t>TIPO RIESGO</t>
  </si>
  <si>
    <t>R (1)</t>
  </si>
  <si>
    <t>R (2)</t>
  </si>
  <si>
    <t>R (3)</t>
  </si>
  <si>
    <t>R (4)</t>
  </si>
  <si>
    <t>R (5)</t>
  </si>
  <si>
    <t>R (6)</t>
  </si>
  <si>
    <t>Económica:</t>
  </si>
  <si>
    <t>Otra:</t>
  </si>
  <si>
    <t>1. Ejecución y administración de procesos</t>
  </si>
  <si>
    <t xml:space="preserve">2. Fraude externo </t>
  </si>
  <si>
    <t>3. Fraude interno</t>
  </si>
  <si>
    <t xml:space="preserve">4. Fallas tecnológicas </t>
  </si>
  <si>
    <t>5. Relaciones laborales</t>
  </si>
  <si>
    <t>6. Usuarios, productos y prácticas organizacionales</t>
  </si>
  <si>
    <t>7. Daños a activos - eventos externos</t>
  </si>
  <si>
    <t xml:space="preserve">OBJETIVOS ESTRATÉGICOS </t>
  </si>
  <si>
    <t>1. Lograr la articulación interistitucional para la estructuración y ejecución de proyectos urbanos/regionales</t>
  </si>
  <si>
    <t>2. Mejorar la gestión en el ciclo de vida de los proyectos para asegurar el cumplimiento de los mismo en términos de costo, tiempo y calidad</t>
  </si>
  <si>
    <t>3. Garantizar la ejecución de los proyectos claves de infraestructura (plan de desarrollo, POT, plan maestro de movilidad, proyectos de integración regional).</t>
  </si>
  <si>
    <t>4. Consolidar la transformación de la entidad de forma que seamos innovadores, ágiles, íntegros transparentes y sostenibles.</t>
  </si>
  <si>
    <t>6. Consolidar al Idu como una entidad humana, familiarmente responsable y centrada en la gestión del conocimiento</t>
  </si>
  <si>
    <t>5. Mejorar el relacionamiento de la entidad con la ciudadanía y otro actores claves.</t>
  </si>
  <si>
    <t>CUÁLES?:</t>
  </si>
  <si>
    <t>1)</t>
  </si>
  <si>
    <t>2)</t>
  </si>
  <si>
    <t>3)</t>
  </si>
  <si>
    <t>4)</t>
  </si>
  <si>
    <t>5)</t>
  </si>
  <si>
    <t>6)</t>
  </si>
  <si>
    <t>AFECTA TRÁMITES, SERVICIOS, OPAs?</t>
  </si>
  <si>
    <t>EVALUACIÓN, TRATAMIENTO Y MONITOREO DEL RIESGO</t>
  </si>
  <si>
    <r>
      <t xml:space="preserve">/ Actividad / 
</t>
    </r>
    <r>
      <rPr>
        <sz val="9"/>
        <rFont val="Arial"/>
        <family val="2"/>
      </rPr>
      <t>(Punto de Riesgo)</t>
    </r>
  </si>
  <si>
    <r>
      <t xml:space="preserve">ACTIVIDAD / </t>
    </r>
    <r>
      <rPr>
        <sz val="8"/>
        <rFont val="Arial"/>
        <family val="2"/>
      </rPr>
      <t>(Punto de Riesgo)</t>
    </r>
  </si>
  <si>
    <t>Se registra la actividad qure está expuesta al riesgo.</t>
  </si>
  <si>
    <r>
      <t xml:space="preserve">/ Actividad /
</t>
    </r>
    <r>
      <rPr>
        <sz val="8"/>
        <rFont val="Arial"/>
        <family val="2"/>
      </rPr>
      <t>(Punto de Riesgo)</t>
    </r>
  </si>
  <si>
    <t>HOJA</t>
  </si>
  <si>
    <t>Este campo es usado para IDENTIFICAR si el riesgo afecta algún objetivo estratégico en cuyo caso se debe marcar con una x los números de los obejtivos afectados
Y se debe registrar el trámite, servicio u OPAs(Otros Precedimientos Adminsitrativos) afectados..</t>
  </si>
  <si>
    <t>Corresponde a la Probabilidad residual del riesgo (después de aplicar los controles). Campo calculado</t>
  </si>
  <si>
    <t>Corresponde al Impacto residual del riesgo (después de aplicar los controles). Campo calculado.</t>
  </si>
  <si>
    <t>Riesgo Residual.  Es la multiplicación de la probabilidad por el impacto. Campo calculado</t>
  </si>
  <si>
    <t>Campo calculado. Corresponde al % final del riesgo una vez aplicado el efecto de los controles.</t>
  </si>
  <si>
    <t>Cuando existan datos históricos que den cuenta del número de frecuencia con la que se presenta el riesgo se tomará como frecuencia la tabla de frecuencia. De lo contrario, el grupo de expertos asignará la calificación. Se recomienda que sea una calificación individual, pero también es posible que el equipo de experto se pongan de acuerdo en asignar la calificación..</t>
  </si>
  <si>
    <t>GESTIÓN CONTRACTUAL</t>
  </si>
  <si>
    <t>DTPS</t>
  </si>
  <si>
    <t>X</t>
  </si>
  <si>
    <t>DTGC</t>
  </si>
  <si>
    <t>SGJ</t>
  </si>
  <si>
    <t>OAP</t>
  </si>
  <si>
    <t>Procedimientos de Selección.</t>
  </si>
  <si>
    <t>LAFT.GC.01</t>
  </si>
  <si>
    <t>LAFT</t>
  </si>
  <si>
    <t>Director Técnico de Procesos Selectivos</t>
  </si>
  <si>
    <t>Contraparte</t>
  </si>
  <si>
    <t>Fallas en la identificación de antecedentes</t>
  </si>
  <si>
    <t>Operativo</t>
  </si>
  <si>
    <t>Responsabilidades penales, fiscales y disciplinarias por el incumplimento de las normas asociadas a SARLAFT</t>
  </si>
  <si>
    <t>Afectación de la imagen insitucional</t>
  </si>
  <si>
    <t>Revisión de antedentes fiscales, disciplinarios y RNMC (registro nacional de medidas correctivas).</t>
  </si>
  <si>
    <t>Evaluador Legal Asignado</t>
  </si>
  <si>
    <t>1 Registro de evaluación legal.</t>
  </si>
  <si>
    <t>ALEJANDRA INES CASTAÑO MARULANDA</t>
  </si>
  <si>
    <t>CARLOS ALBERTO LOPEZ TORRES</t>
  </si>
  <si>
    <t>SGGC</t>
  </si>
  <si>
    <t>OMAR FERNANDO GARCÍA BATTE</t>
  </si>
  <si>
    <t>JOHN ALEXANDER QUIROGA FÚQUENE</t>
  </si>
  <si>
    <t>JURISDICCIÓN</t>
  </si>
  <si>
    <t>Clientes y usuarios</t>
  </si>
  <si>
    <t>Productos y/o servicios</t>
  </si>
  <si>
    <t>Canales de distribución</t>
  </si>
  <si>
    <t>Jurisdicciones</t>
  </si>
  <si>
    <t>LAFT.GC.02</t>
  </si>
  <si>
    <t>Debida Diligencia en Consulta de Antecedentes del contratista: Verificación de antecedes en Contraloría, Procuraduría, Personería, Policía y RNMC (Registro Nacional de Medidas Correctivas). Consulta de Antecedentes profesionales.</t>
  </si>
  <si>
    <t>Procedimiento PRGC12 Contratacion PSPAG con personas naturales</t>
  </si>
  <si>
    <t>JOHANA PAOLA LAMILLA</t>
  </si>
  <si>
    <t>DIANA LUPERLI LOAIZA</t>
  </si>
  <si>
    <t>DIEGO FERNANDO PAEZ</t>
  </si>
  <si>
    <t xml:space="preserve">No consultar las base de datos de las entidades relacionadas como Procuraduria, Personería, RNMC entre otras. </t>
  </si>
  <si>
    <t>Pliego de Condiciones</t>
  </si>
  <si>
    <t>No diligenciar adecuadamente los registros de consulta y conocimiento del proponente cuando aplique.</t>
  </si>
  <si>
    <t xml:space="preserve">En la carta de presentación, el proponente declara que los recursos destinados al proyecto son de origen lícito. </t>
  </si>
  <si>
    <t xml:space="preserve">Carta de Presentación de la Oferta </t>
  </si>
  <si>
    <t>2 Registro de evaluación legal.</t>
  </si>
  <si>
    <t>Que no exista mecanismo o procedimiento para consulta de listas restrictivas.
Falta de políticas frente a la contratación de terceros que estén vinculados en listas restrictivas.</t>
  </si>
  <si>
    <t>CLARA PUERTO CARDOZO</t>
  </si>
  <si>
    <t>%PROBinh</t>
  </si>
  <si>
    <t>IMPACTO I</t>
  </si>
  <si>
    <t>%IMPinh</t>
  </si>
  <si>
    <t>%PROBres</t>
  </si>
  <si>
    <t>IMPACTO R</t>
  </si>
  <si>
    <t>%IMPres</t>
  </si>
  <si>
    <t>Adminstración de inversiones de tesorería</t>
  </si>
  <si>
    <t>LAFT.FIN.01</t>
  </si>
  <si>
    <t>No realizar un adecuado conocimiento de la (Entidad Financiera).</t>
  </si>
  <si>
    <t>Incumplir las políticas de la Resolucion 315 de 2019 de la SDH.</t>
  </si>
  <si>
    <t>Afectación de la imagen instucional</t>
  </si>
  <si>
    <t>Profesional Especializado - Inversiones</t>
  </si>
  <si>
    <t>Certificado SARLAFT</t>
  </si>
  <si>
    <t>Verificación de cumplimiento de la Resolución 315 de la SDH en cuanto a los lineamientos y políticas para las inversiones.</t>
  </si>
  <si>
    <t>Subdirector(a) Técnico de Tesorería y Recaudo</t>
  </si>
  <si>
    <t>Procedimiento de Administración de Inversiones.</t>
  </si>
  <si>
    <t>Formato de Concentración</t>
  </si>
  <si>
    <t>STTR</t>
  </si>
  <si>
    <t>DIANA  PATRICIA VALDERRAMA ALVARADO</t>
  </si>
  <si>
    <t>Subdirectora Técnica de Tesoreíia y Recaudo</t>
  </si>
  <si>
    <t>WILLIAM ORLANDO GONZÁLEZ GOMEZ</t>
  </si>
  <si>
    <t>Profesional Especializado</t>
  </si>
  <si>
    <t>BREYNER ANDRET SALINAS SALINAS</t>
  </si>
  <si>
    <t>LUIS FERNANDO SUAREZ VELANDIA</t>
  </si>
  <si>
    <t>Profesional Esp. Contratista</t>
  </si>
  <si>
    <t>SANDRA MARIA MORENO SANCHEZ</t>
  </si>
  <si>
    <t>ANA CLAUDIA MAHECHA LEON</t>
  </si>
  <si>
    <t>Pago a Terceros
y Cesiones de Derechos económicos</t>
  </si>
  <si>
    <t>LAFT.FIN.02</t>
  </si>
  <si>
    <t>Falta del mecanismo o soporte informático para acceder a consulta de listas restrictivas. No esté definido el procedimiento para realizar la consulta de listas.</t>
  </si>
  <si>
    <t>Fallas en la verificación de cumplimiento de requisitos del cesionario</t>
  </si>
  <si>
    <t>Profesional en Tesorería asignado</t>
  </si>
  <si>
    <t>Registro de Consulta en listas restrictivas</t>
  </si>
  <si>
    <t>Debida diligencia para conocimiento y cumplimiento de requisitos del Cesionario del derecho económico</t>
  </si>
  <si>
    <t>Profesional asignado para Cesiones</t>
  </si>
  <si>
    <t>Procedimiento PRGF12 Embargos y Cesiones</t>
  </si>
  <si>
    <t>Registro de conocimiento del Cesionario.
Registro de consulta del Cesionario en listas restrictivas</t>
  </si>
  <si>
    <t>FERNANDO ALBERTO PEDRAZA GAONA</t>
  </si>
  <si>
    <t>Versión inicial</t>
  </si>
  <si>
    <t>Versión Inicial</t>
  </si>
  <si>
    <t>GESTIÓN FINANCIERA</t>
  </si>
  <si>
    <t>TRAMITE DE DEVOLUCIONES DE SALDOS CREDITO POR CONCEPTO DE LA CONTRIBUCION DE VALORIZACION</t>
  </si>
  <si>
    <t>LAFT.TH.01</t>
  </si>
  <si>
    <t>LAFT.VAL.01</t>
  </si>
  <si>
    <t>Nombre o identidad falsa de la persona a vincular.</t>
  </si>
  <si>
    <t>No hacer una debida diligencia previa a la vincuación</t>
  </si>
  <si>
    <t>Afecta la Imagen a nivel distrital de la Entidad.</t>
  </si>
  <si>
    <t>Gestión del Talento Humano</t>
  </si>
  <si>
    <t>Vinculación o Permanencia de personal sensible a LAFT que esté sancionado por el Consejo de Seguridad de las Naciones Unidas o incluidos en otras listas restrictivas de alerta de delitos fuente de lavado de activos u otras señales de alerta para LAFT.</t>
  </si>
  <si>
    <t>Sanciones disciplinarias por materialización del riesgos de LAFT por no relaizar debida diligencia.</t>
  </si>
  <si>
    <t xml:space="preserve">Debida diligencia intensificada de acuerdo al tipo de persona sensible al LAFT:
</t>
  </si>
  <si>
    <t>Documento de debida Diligencia</t>
  </si>
  <si>
    <t>*Informe Debida diligencia intensificada.
*ROS si lo hubiere</t>
  </si>
  <si>
    <t>Controles ejecutados en el periodo / Controles esperados a ejecutar en el periodo / x 100%</t>
  </si>
  <si>
    <t>Número de personas desvinculadas por riesgo de LAFT /
Total de personas monitoreadas x 100%</t>
  </si>
  <si>
    <t>3</t>
  </si>
  <si>
    <t>1,2</t>
  </si>
  <si>
    <t>Realizar devoluciones por concepto de contribución de la valorización a personas sancionadas por el Consejo de Seguridad de las Naciones Unidas o incluidas en otras listas restrictivas u otras señales de alertas para LAFT.</t>
  </si>
  <si>
    <t>Fallas en la Debida Diligencia</t>
  </si>
  <si>
    <t>Funcionarios que se prestan para ejecutar o aprobar el pago con la intención de favorecer a la contraparte.</t>
  </si>
  <si>
    <t>Gestión de la Contribución de Valorización</t>
  </si>
  <si>
    <t>Contribución de la Valorización</t>
  </si>
  <si>
    <t>DTAV</t>
  </si>
  <si>
    <t>Debida Diligencia intensificada</t>
  </si>
  <si>
    <t>Equipo Operativo SARLAFT</t>
  </si>
  <si>
    <t>Proponentes y beneficiarios finales en procesos de selección que estén sancionados por el Consejo de Seguridad de las Naciones Unidas o incluidos en otras listas restrictivas o que tengan señales de alerta de LAFT</t>
  </si>
  <si>
    <t>Fallas en las consultas del proponente y/o beneficiario final</t>
  </si>
  <si>
    <t>Responsabilidades penales, fiscales y disciplinarias por el incumplimiento de las normas asociadas a SARLAFT</t>
  </si>
  <si>
    <t>Formato de Conocimiento de Partes relacionadas</t>
  </si>
  <si>
    <t>Controles ejecutados en el periodo / Controles esperados a ejecutar en el periodo  x 100%</t>
  </si>
  <si>
    <t>PRVF12_TRAMITE_DE_DEVOLUCIONES_DE_SALDOS_CREDITO_POR_VALORIZACION_V_2.pdf</t>
  </si>
  <si>
    <t>Ejecución del procedimiento de trámite de devoluciones</t>
  </si>
  <si>
    <t>No analizar señales de alerta de LAFT.</t>
  </si>
  <si>
    <t>Fallas en la debida diligencia.</t>
  </si>
  <si>
    <t>Que no se realice consulta en listas vinculantes y restrictivas.</t>
  </si>
  <si>
    <t>Reprocesos para realizar nuevas contrataciones. Carga operativa para gestionar las falencias identificadas en el contratista.</t>
  </si>
  <si>
    <t>Contratos o cesiones de contratos otorgados a partes relacionadas sancionadas por el Consejo de Seguridad de las Naciones Unidas o que estén incluidos en otras listas restrictivas determinadas por el IDU o que tengan señales de alerta de LAFT</t>
  </si>
  <si>
    <t>Debida Diligencia para consulta en listas vinculantes y restrictivas para LAFT.</t>
  </si>
  <si>
    <t>Debida Diligencia para LAFT</t>
  </si>
  <si>
    <t>FOGC10 Lista de Chequeo de Contratación
Registro de reportes por consulta (expediente del contrato)</t>
  </si>
  <si>
    <t>Registros de consultas a listas vinculantes y restrictivas.</t>
  </si>
  <si>
    <t>Realizar procesos de analisis sobre señales de alerta de LAFT en los contratistas.
(Jurisdicciones de alto riesgo, si es persona expuesta políticamente, revelación de contratos fuera del país, si cuentan con sistemas de prevención LAFT, declaración de licitud del origen de los recursos).</t>
  </si>
  <si>
    <t>Controles ejecutados en el periodo / Controles esperados a ejecutar en el periodo x 100%</t>
  </si>
  <si>
    <t>Número de reportes internos (inusualidades) de SARLAFT realizados / Total de Personas analizadas en Debida diligencia x 100%</t>
  </si>
  <si>
    <t>Riesgo de contagio por realizar inversiones o recibir financiaciones de entidades financieras u organismos multilaterales nacionales o internacionales que posiblemente estén comprometidas en operaciones de Lavado de Activos y Financiación del Terrorismo.</t>
  </si>
  <si>
    <t>Fallas en la debida diligencia</t>
  </si>
  <si>
    <t>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t>
  </si>
  <si>
    <t>Documento de Debida Diligencia</t>
  </si>
  <si>
    <t>Número de reportes internos (inusualidades) de SARLAFT identificados / Total de entidades analizadas x 100%</t>
  </si>
  <si>
    <t>No realizar consulta de listas vinculantes y restrictivas previo a las operaciones de tesorería.</t>
  </si>
  <si>
    <t>No realizar el debido conocimieno del cesionario o partes relacionadas</t>
  </si>
  <si>
    <t>Número de reportes internos (inusualidades) de SARLAFT identificados / Total de partes relacionadas analizadas x 100%</t>
  </si>
  <si>
    <t>2,3,4</t>
  </si>
  <si>
    <t>Documento de Debida Diligencia de SARLAFT</t>
  </si>
  <si>
    <t>Asesores SARLAFT - SGGC</t>
  </si>
  <si>
    <t>Equipo analista SARLAFT: Nubia Alonso, Ivan Salas, Andres Rodríguez, Javier Gutierrez, Adriana Gómezs</t>
  </si>
  <si>
    <t>SELECCIÓN Y VINCULACIÓN DE PERSONAL
Y PERMANENCIA</t>
  </si>
  <si>
    <t>1,2,3</t>
  </si>
  <si>
    <t>1</t>
  </si>
  <si>
    <t>2</t>
  </si>
  <si>
    <t>Controles ejecutados en el periodo / Controles esperados a ejecutar en el periodo /  x 100%</t>
  </si>
  <si>
    <t>IDU</t>
  </si>
  <si>
    <t>Que la Persona se incluya en listas restrictivas en un periodo posterior a la vinculación y que no sea identificada oportunamente en el monitoreo de debida diligencia.</t>
  </si>
  <si>
    <t>Profesional asignado en STRH</t>
  </si>
  <si>
    <t xml:space="preserve">Monitoreo periódico a personal vinculado sensible a LAFT 
</t>
  </si>
  <si>
    <t>*Formato de Solicitud de Autorización para consultas
*Registro de consulta a listas
*Reporte de necesidad de debida diligencia intensificada cuando aplique.</t>
  </si>
  <si>
    <t>Debida diligencia simple para vinculación de personal: 
(Consulta y análisis en listas LAFT previo a la vinculación)
Cuando aplique se realiza reporte de alerta para que el equipo operativo Sarlaft ejecute la debida diligencia intensificada.</t>
  </si>
  <si>
    <t>Número de reportes internos al Equipo Operativo SARLAFT / Total de Personas analizadas en Debida diligencia simplificada en STRH x 100%</t>
  </si>
  <si>
    <t>Número de personas identificadas con Riesgo LAFT (para vinculación) por Debida Diligencia intensificada / Número de Personas analizadas por Equipo Operativo SARLAFT x 100%.</t>
  </si>
  <si>
    <t>Yadira Montenegro</t>
  </si>
  <si>
    <t>Nydia Maldonado Roa</t>
  </si>
  <si>
    <t>Juan Sebastian Jiménez</t>
  </si>
  <si>
    <t>STRH</t>
  </si>
  <si>
    <t>Prefesional</t>
  </si>
  <si>
    <t>Subdirector STRH</t>
  </si>
  <si>
    <t>Profesional</t>
  </si>
  <si>
    <t>Por errores operativos en el trámite del pago, (a personas que no correspondan, o mayor valor pagado)</t>
  </si>
  <si>
    <t>STOP</t>
  </si>
  <si>
    <t>Rafael Reinerio Ramírez</t>
  </si>
  <si>
    <t>Svetlana Jiménez Pulido</t>
  </si>
  <si>
    <t>Maria Olga Bermudez</t>
  </si>
  <si>
    <t>Andrea Moreno</t>
  </si>
  <si>
    <t>Diana Valderrama</t>
  </si>
  <si>
    <t>Fernando Alberto Pedraza</t>
  </si>
  <si>
    <t>Ricardo Guerrero</t>
  </si>
  <si>
    <t>Sandra Moreno</t>
  </si>
  <si>
    <t>Debida Diligencia simplificada:
(consulta en listas restrictivas)</t>
  </si>
  <si>
    <t>Registro de consultas
Reporte interno en OPEN ERP.</t>
  </si>
  <si>
    <t>Persona asignada en STOP</t>
  </si>
  <si>
    <t>Debida Diligencia en el proceso de Giro y pagos.</t>
  </si>
  <si>
    <t>Persona Asignada en STTR</t>
  </si>
  <si>
    <t>Guía pago a Terceros
Documento de debida Diligencia</t>
  </si>
  <si>
    <t>Registros procedimiento trámite de Devoluciones.</t>
  </si>
  <si>
    <t>Número de reportes internos al Equipo Operativo SARLAFT por Devoluciones / Total de Devoluciones recibidas por la STOP x 100%</t>
  </si>
  <si>
    <t>Número de devoluciones analizadas por Debida Diligencia intensificada / Número de Devoluciones recibidas x 100%.</t>
  </si>
  <si>
    <t>Subdirectora</t>
  </si>
  <si>
    <t>No hacer una debida diligencia en el monitoreo al personal.</t>
  </si>
  <si>
    <t>Subdirector Técnico de Talento Humano
Subdirección General de Gestión Corporativa</t>
  </si>
  <si>
    <t>Subdirector Técnico de Tesorería y Recaudo
Subdirección General de Gestión Corporativa</t>
  </si>
  <si>
    <t>Subdirector Técnico de Operaciones
Subdirección General de Gestión Corporativa</t>
  </si>
  <si>
    <t>No Identificar al beneficiario final por falencias en el reporte de información</t>
  </si>
  <si>
    <t>Carta de presentación de la propuesta en la cual el proponente debe incluir la conformación accionaria de acuerdo con la normatividad.</t>
  </si>
  <si>
    <t>Solicitud a los proponentes del diligenciamiento del formato de conocimiento de partes relacionadas</t>
  </si>
  <si>
    <t>Realizar procesos de análisis sobre señales de alerta de LAFT con las partes relacionadas.
(Jurisdicciones de alto riesgo, si es persona expuesta políticamente, revelación de contratos fuera del país, si cuentan con sistemas de prevención LAFT, declaración de licitud del origen de los recursos).</t>
  </si>
  <si>
    <t>Profesional designado en DTPS</t>
  </si>
  <si>
    <t>Número de observaciones reportadas identificadas en  DTPS  / Total de proponentes analizados en el periodo de monitoreo  x 100%.</t>
  </si>
  <si>
    <t>Director Técnico de Gestión Contractual</t>
  </si>
  <si>
    <t>Profesional asignado de DTPS</t>
  </si>
  <si>
    <t>Pagos o cesión de derechos económicos efectuados a personas sancionadas por el Consejo de Seguridad de las Naciones Unidas, incluidas en otras listas restrictivas o que tengan señales de alerta de LAFT.</t>
  </si>
  <si>
    <t>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t>
  </si>
  <si>
    <t>Facilitador de Contratación del área solicitante.</t>
  </si>
  <si>
    <t>Profesional designado en DTGC</t>
  </si>
  <si>
    <t>Validación del cumplimiento de los requisitos por parte de las áreas solicitantes.</t>
  </si>
  <si>
    <t>Procedimiento PRGC12</t>
  </si>
  <si>
    <t>Registro de aprobación del trámite contractual respectivo</t>
  </si>
  <si>
    <t>Debida diligencia intensificada, en caso de requerirse una vez se haya generado el reporte interno por parte del área solicitante.</t>
  </si>
  <si>
    <t>Equipo Operativo Sarlaft - SGGC</t>
  </si>
  <si>
    <t>Reporte Interno OPENERP.
ROS cuando se requiera.</t>
  </si>
  <si>
    <t>Version incial para la vigencia 2023</t>
  </si>
  <si>
    <t>Identificado el evento ocurrido, se debe informar al oficial de cumplimiento. Quien a su vez analizará si procede el Reporte de Operación Sospechosa o la comunicaicón a cualuqier tora entidad de control según corresponda</t>
  </si>
  <si>
    <t>Contratación Directa
(con personas naturales, jurídicas o estructuras sin personería jurídica)
Contratación PSP</t>
  </si>
  <si>
    <t>CONSECUENCIAS /
RIESGOS ASOCIADOS AL RIESGO DE LAFT</t>
  </si>
  <si>
    <t xml:space="preserve">NOMBRE   </t>
  </si>
  <si>
    <t>GESTIÓN DEL TALENTO HUMANO</t>
  </si>
  <si>
    <t>GESTIÓN DELA CONTRIBUCIÓN DE LA VALORIZACIÓN</t>
  </si>
  <si>
    <t>TIPO FACTOR /
FACTORES DE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</si>
</sst>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quot;\ * #,##0.00_);_(&quot;$&quot;\ * \(#,##0.00\);_(&quot;$&quot;\ * &quot;-&quot;??_);_(@_)"/>
    <numFmt numFmtId="165" formatCode="0.0"/>
    <numFmt numFmtId="166" formatCode="0.0%"/>
    <numFmt numFmtId="167" formatCode="_(&quot;$&quot;\ * #,##0_);_(&quot;$&quot;\ * \(#,##0\);_(&quot;$&quot;\ * &quot;-&quot;??_);_(@_)"/>
  </numFmts>
  <fonts count="62" x14ac:knownFonts="1">
    <font>
      <sz val="10"/>
      <name val="Arial"/>
      <family val="2"/>
      <charset val="1"/>
    </font>
    <font>
      <sz val="8"/>
      <name val="Arial"/>
      <family val="2"/>
      <charset val="1"/>
    </font>
    <font>
      <b/>
      <sz val="10"/>
      <name val="Segoe UI Black"/>
      <family val="2"/>
      <charset val="1"/>
    </font>
    <font>
      <sz val="9"/>
      <name val="Arial"/>
      <family val="2"/>
      <charset val="1"/>
    </font>
    <font>
      <b/>
      <sz val="9"/>
      <name val="Segoe UI Black"/>
      <family val="2"/>
      <charset val="1"/>
    </font>
    <font>
      <b/>
      <sz val="11"/>
      <color theme="1"/>
      <name val="Calibri"/>
      <family val="2"/>
      <scheme val="minor"/>
    </font>
    <font>
      <sz val="8"/>
      <name val="Arial"/>
      <family val="2"/>
    </font>
    <font>
      <b/>
      <sz val="8"/>
      <name val="Arial"/>
      <family val="2"/>
    </font>
    <font>
      <b/>
      <sz val="10"/>
      <name val="Arial"/>
      <family val="2"/>
    </font>
    <font>
      <b/>
      <i/>
      <sz val="8"/>
      <name val="Arial"/>
      <family val="2"/>
    </font>
    <font>
      <sz val="10"/>
      <name val="Arial"/>
      <family val="2"/>
    </font>
    <font>
      <i/>
      <sz val="8"/>
      <name val="Arial"/>
      <family val="2"/>
    </font>
    <font>
      <sz val="9"/>
      <color indexed="81"/>
      <name val="Tahoma"/>
      <family val="2"/>
    </font>
    <font>
      <sz val="9"/>
      <name val="Arial"/>
      <family val="2"/>
    </font>
    <font>
      <sz val="8"/>
      <color indexed="9"/>
      <name val="Arial"/>
      <family val="2"/>
    </font>
    <font>
      <sz val="8"/>
      <name val="Calibri"/>
      <family val="2"/>
    </font>
    <font>
      <sz val="8"/>
      <color theme="0"/>
      <name val="Arial"/>
      <family val="2"/>
    </font>
    <font>
      <sz val="10"/>
      <name val="Arial"/>
      <family val="2"/>
      <charset val="1"/>
    </font>
    <font>
      <b/>
      <sz val="8"/>
      <color theme="0"/>
      <name val="Arial"/>
      <family val="2"/>
    </font>
    <font>
      <b/>
      <sz val="9"/>
      <name val="Arial"/>
      <family val="2"/>
    </font>
    <font>
      <sz val="8"/>
      <color rgb="FFFF0000"/>
      <name val="Arial"/>
      <family val="2"/>
    </font>
    <font>
      <sz val="7"/>
      <name val="Arial"/>
      <family val="2"/>
    </font>
    <font>
      <sz val="8"/>
      <color indexed="81"/>
      <name val="Tahoma"/>
      <family val="2"/>
    </font>
    <font>
      <u/>
      <sz val="8"/>
      <name val="Arial"/>
      <family val="2"/>
    </font>
    <font>
      <u/>
      <sz val="10"/>
      <name val="Arial"/>
      <family val="2"/>
    </font>
    <font>
      <b/>
      <sz val="14"/>
      <name val="Arial"/>
      <family val="2"/>
    </font>
    <font>
      <b/>
      <sz val="8"/>
      <color rgb="FFFFFF00"/>
      <name val="Arial"/>
      <family val="2"/>
    </font>
    <font>
      <b/>
      <sz val="10"/>
      <color theme="4" tint="-0.249977111117893"/>
      <name val="Arial"/>
      <family val="2"/>
    </font>
    <font>
      <b/>
      <sz val="10"/>
      <color rgb="FF00B050"/>
      <name val="Arial"/>
      <family val="2"/>
    </font>
    <font>
      <sz val="24"/>
      <name val="Arial"/>
      <family val="2"/>
    </font>
    <font>
      <sz val="20"/>
      <name val="Arial"/>
      <family val="2"/>
    </font>
    <font>
      <b/>
      <sz val="8"/>
      <color theme="4" tint="-0.249977111117893"/>
      <name val="Arial"/>
      <family val="2"/>
    </font>
    <font>
      <b/>
      <sz val="8"/>
      <color rgb="FF00B050"/>
      <name val="Arial"/>
      <family val="2"/>
    </font>
    <font>
      <b/>
      <sz val="12"/>
      <name val="Arial"/>
      <family val="2"/>
    </font>
    <font>
      <b/>
      <sz val="10"/>
      <color theme="9" tint="-0.499984740745262"/>
      <name val="Arial"/>
      <family val="2"/>
    </font>
    <font>
      <b/>
      <sz val="10"/>
      <color theme="4" tint="-0.499984740745262"/>
      <name val="Arial"/>
      <family val="2"/>
    </font>
    <font>
      <u/>
      <sz val="14"/>
      <name val="Arial"/>
      <family val="2"/>
    </font>
    <font>
      <b/>
      <sz val="12"/>
      <color rgb="FFFF0000"/>
      <name val="Arial"/>
      <family val="2"/>
    </font>
    <font>
      <b/>
      <sz val="10"/>
      <color theme="8" tint="-0.249977111117893"/>
      <name val="Arial"/>
      <family val="2"/>
    </font>
    <font>
      <u/>
      <sz val="14"/>
      <color rgb="FFFF0000"/>
      <name val="Arial"/>
      <family val="2"/>
    </font>
    <font>
      <sz val="8"/>
      <color theme="1" tint="0.499984740745262"/>
      <name val="Arial"/>
      <family val="2"/>
    </font>
    <font>
      <b/>
      <sz val="8"/>
      <color theme="1"/>
      <name val="Calibri"/>
      <family val="2"/>
      <scheme val="minor"/>
    </font>
    <font>
      <sz val="8"/>
      <color theme="1"/>
      <name val="Calibri"/>
      <family val="2"/>
      <scheme val="minor"/>
    </font>
    <font>
      <b/>
      <sz val="8"/>
      <color theme="0"/>
      <name val="Calibri"/>
      <family val="2"/>
      <scheme val="minor"/>
    </font>
    <font>
      <b/>
      <sz val="12"/>
      <color theme="4" tint="-0.499984740745262"/>
      <name val="Arial"/>
      <family val="2"/>
    </font>
    <font>
      <b/>
      <sz val="8"/>
      <color theme="0" tint="-4.9989318521683403E-2"/>
      <name val="Arial"/>
      <family val="2"/>
    </font>
    <font>
      <sz val="8"/>
      <color theme="0" tint="-4.9989318521683403E-2"/>
      <name val="Arial"/>
      <family val="2"/>
    </font>
    <font>
      <b/>
      <sz val="40"/>
      <color rgb="FF317ABD"/>
      <name val="Segoe UI Black"/>
      <family val="2"/>
      <charset val="1"/>
    </font>
    <font>
      <sz val="12"/>
      <name val="Arial"/>
      <family val="2"/>
    </font>
    <font>
      <sz val="7"/>
      <color theme="2" tint="-9.9978637043366805E-2"/>
      <name val="Arial"/>
      <family val="2"/>
    </font>
    <font>
      <sz val="10"/>
      <color theme="2" tint="-9.9978637043366805E-2"/>
      <name val="Arial"/>
      <family val="2"/>
    </font>
    <font>
      <sz val="8"/>
      <color theme="2" tint="-9.9978637043366805E-2"/>
      <name val="Arial"/>
      <family val="2"/>
    </font>
    <font>
      <sz val="8"/>
      <color theme="5" tint="-0.249977111117893"/>
      <name val="Arial"/>
      <family val="2"/>
    </font>
    <font>
      <sz val="9"/>
      <color rgb="FF000000"/>
      <name val="Tahoma"/>
      <family val="2"/>
    </font>
    <font>
      <sz val="11"/>
      <name val="Arial"/>
      <family val="2"/>
    </font>
    <font>
      <sz val="8"/>
      <color theme="4" tint="-0.249977111117893"/>
      <name val="Arial"/>
      <family val="2"/>
    </font>
    <font>
      <b/>
      <sz val="8"/>
      <color rgb="FFFF0000"/>
      <name val="Arial"/>
      <family val="2"/>
    </font>
    <font>
      <b/>
      <sz val="9"/>
      <color theme="4" tint="-0.249977111117893"/>
      <name val="Arial"/>
      <family val="2"/>
    </font>
    <font>
      <b/>
      <sz val="11"/>
      <color theme="4" tint="-0.249977111117893"/>
      <name val="Arial"/>
      <family val="2"/>
    </font>
    <font>
      <sz val="7"/>
      <color rgb="FFFF0000"/>
      <name val="Arial"/>
      <family val="2"/>
    </font>
    <font>
      <b/>
      <sz val="9"/>
      <color rgb="FF0070C0"/>
      <name val="Arial"/>
      <family val="2"/>
    </font>
    <font>
      <sz val="7"/>
      <color theme="5" tint="-0.249977111117893"/>
      <name val="Arial"/>
      <family val="2"/>
    </font>
  </fonts>
  <fills count="23">
    <fill>
      <patternFill patternType="none"/>
    </fill>
    <fill>
      <patternFill patternType="gray125"/>
    </fill>
    <fill>
      <patternFill patternType="solid">
        <fgColor rgb="FFD9D9D9"/>
        <bgColor rgb="FFDCE6F2"/>
      </patternFill>
    </fill>
    <fill>
      <patternFill patternType="solid">
        <fgColor theme="0"/>
        <bgColor indexed="64"/>
      </patternFill>
    </fill>
    <fill>
      <patternFill patternType="solid">
        <fgColor theme="0"/>
        <bgColor rgb="FFDCE6F2"/>
      </patternFill>
    </fill>
    <fill>
      <patternFill patternType="solid">
        <fgColor theme="1" tint="0.49998474074526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theme="2"/>
        <bgColor indexed="64"/>
      </patternFill>
    </fill>
    <fill>
      <patternFill patternType="solid">
        <fgColor theme="9" tint="0.79998168889431442"/>
        <bgColor indexed="64"/>
      </patternFill>
    </fill>
    <fill>
      <patternFill patternType="solid">
        <fgColor theme="5"/>
        <bgColor indexed="64"/>
      </patternFill>
    </fill>
    <fill>
      <patternFill patternType="solid">
        <fgColor theme="1" tint="0.34998626667073579"/>
        <bgColor indexed="64"/>
      </patternFill>
    </fill>
    <fill>
      <patternFill patternType="solid">
        <fgColor rgb="FF33CC33"/>
        <bgColor indexed="64"/>
      </patternFill>
    </fill>
    <fill>
      <patternFill patternType="solid">
        <fgColor theme="2" tint="-9.9978637043366805E-2"/>
        <bgColor indexed="64"/>
      </patternFill>
    </fill>
    <fill>
      <patternFill patternType="solid">
        <fgColor theme="9" tint="0.59999389629810485"/>
        <bgColor indexed="64"/>
      </patternFill>
    </fill>
  </fills>
  <borders count="91">
    <border>
      <left/>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diagonal/>
    </border>
    <border>
      <left/>
      <right style="hair">
        <color auto="1"/>
      </right>
      <top/>
      <bottom/>
      <diagonal/>
    </border>
    <border>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double">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right/>
      <top/>
      <bottom style="double">
        <color auto="1"/>
      </bottom>
      <diagonal/>
    </border>
    <border>
      <left/>
      <right style="hair">
        <color auto="1"/>
      </right>
      <top/>
      <bottom style="double">
        <color auto="1"/>
      </bottom>
      <diagonal/>
    </border>
    <border>
      <left style="double">
        <color auto="1"/>
      </left>
      <right/>
      <top/>
      <bottom/>
      <diagonal/>
    </border>
    <border>
      <left style="double">
        <color auto="1"/>
      </left>
      <right/>
      <top/>
      <bottom style="double">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right style="double">
        <color auto="1"/>
      </right>
      <top/>
      <bottom style="double">
        <color auto="1"/>
      </bottom>
      <diagonal/>
    </border>
    <border>
      <left style="thin">
        <color indexed="64"/>
      </left>
      <right style="thin">
        <color indexed="64"/>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double">
        <color indexed="64"/>
      </left>
      <right/>
      <top style="double">
        <color indexed="64"/>
      </top>
      <bottom/>
      <diagonal/>
    </border>
    <border>
      <left/>
      <right style="hair">
        <color indexed="64"/>
      </right>
      <top style="double">
        <color indexed="64"/>
      </top>
      <bottom/>
      <diagonal/>
    </border>
    <border>
      <left style="hair">
        <color indexed="64"/>
      </left>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hair">
        <color auto="1"/>
      </right>
      <top style="hair">
        <color auto="1"/>
      </top>
      <bottom style="thin">
        <color auto="1"/>
      </bottom>
      <diagonal/>
    </border>
    <border>
      <left/>
      <right style="medium">
        <color indexed="64"/>
      </right>
      <top style="medium">
        <color indexed="64"/>
      </top>
      <bottom style="medium">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right style="thin">
        <color indexed="64"/>
      </right>
      <top style="hair">
        <color auto="1"/>
      </top>
      <bottom style="hair">
        <color auto="1"/>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right style="double">
        <color auto="1"/>
      </right>
      <top style="double">
        <color theme="4" tint="-0.24994659260841701"/>
      </top>
      <bottom style="double">
        <color theme="4" tint="-0.24994659260841701"/>
      </bottom>
      <diagonal/>
    </border>
    <border>
      <left style="double">
        <color auto="1"/>
      </left>
      <right style="double">
        <color auto="1"/>
      </right>
      <top style="double">
        <color theme="4" tint="-0.24994659260841701"/>
      </top>
      <bottom style="double">
        <color theme="4" tint="-0.24994659260841701"/>
      </bottom>
      <diagonal/>
    </border>
    <border>
      <left style="double">
        <color auto="1"/>
      </left>
      <right style="double">
        <color auto="1"/>
      </right>
      <top style="double">
        <color rgb="FF00B050"/>
      </top>
      <bottom style="double">
        <color rgb="FF00B050"/>
      </bottom>
      <diagonal/>
    </border>
    <border>
      <left style="double">
        <color auto="1"/>
      </left>
      <right/>
      <top style="double">
        <color rgb="FF00B050"/>
      </top>
      <bottom style="double">
        <color rgb="FF00B05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top style="medium">
        <color indexed="64"/>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hair">
        <color indexed="64"/>
      </top>
      <bottom/>
      <diagonal/>
    </border>
  </borders>
  <cellStyleXfs count="9">
    <xf numFmtId="0" fontId="0" fillId="0" borderId="0"/>
    <xf numFmtId="0" fontId="10" fillId="0" borderId="0"/>
    <xf numFmtId="0" fontId="17" fillId="0" borderId="0"/>
    <xf numFmtId="0" fontId="10" fillId="0" borderId="0"/>
    <xf numFmtId="43" fontId="17" fillId="0" borderId="0" applyFont="0" applyFill="0" applyBorder="0" applyAlignment="0" applyProtection="0"/>
    <xf numFmtId="9" fontId="17" fillId="0" borderId="0" applyFont="0" applyFill="0" applyBorder="0" applyAlignment="0" applyProtection="0"/>
    <xf numFmtId="0" fontId="10" fillId="0" borderId="0"/>
    <xf numFmtId="164" fontId="17" fillId="0" borderId="0" applyFont="0" applyFill="0" applyBorder="0" applyAlignment="0" applyProtection="0"/>
    <xf numFmtId="0" fontId="10" fillId="0" borderId="0"/>
  </cellStyleXfs>
  <cellXfs count="689">
    <xf numFmtId="0" fontId="0" fillId="0" borderId="0" xfId="0"/>
    <xf numFmtId="0" fontId="6" fillId="3"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6" fillId="0" borderId="0" xfId="0" applyFont="1"/>
    <xf numFmtId="0" fontId="6" fillId="3" borderId="0" xfId="0" applyFont="1" applyFill="1"/>
    <xf numFmtId="0" fontId="9" fillId="3" borderId="0" xfId="0" applyFont="1" applyFill="1"/>
    <xf numFmtId="0" fontId="10" fillId="0" borderId="0" xfId="1"/>
    <xf numFmtId="0" fontId="6" fillId="3" borderId="8" xfId="1" applyFont="1" applyFill="1" applyBorder="1" applyAlignment="1">
      <alignment horizontal="center" vertical="center" wrapText="1"/>
    </xf>
    <xf numFmtId="0" fontId="10" fillId="3" borderId="8" xfId="1" applyFill="1" applyBorder="1" applyAlignment="1">
      <alignment horizontal="center" vertical="center"/>
    </xf>
    <xf numFmtId="0" fontId="10" fillId="0" borderId="0" xfId="1" applyAlignment="1">
      <alignment horizontal="center" vertical="center"/>
    </xf>
    <xf numFmtId="0" fontId="10" fillId="0" borderId="0" xfId="1" applyAlignment="1">
      <alignment horizontal="left" vertical="center"/>
    </xf>
    <xf numFmtId="14" fontId="10" fillId="0" borderId="0" xfId="1" applyNumberFormat="1"/>
    <xf numFmtId="0" fontId="5" fillId="0" borderId="0" xfId="1" applyFont="1" applyAlignment="1">
      <alignment horizontal="center" vertical="center"/>
    </xf>
    <xf numFmtId="0" fontId="6" fillId="0" borderId="0" xfId="1" applyFont="1"/>
    <xf numFmtId="0" fontId="6" fillId="0" borderId="0" xfId="1" applyFont="1" applyAlignment="1">
      <alignment horizontal="center" vertical="center"/>
    </xf>
    <xf numFmtId="0" fontId="7" fillId="0" borderId="0" xfId="1" applyFont="1" applyAlignment="1">
      <alignment horizontal="center"/>
    </xf>
    <xf numFmtId="0" fontId="6" fillId="0" borderId="0" xfId="1" applyFont="1" applyAlignment="1">
      <alignment horizontal="center" vertical="center" wrapText="1"/>
    </xf>
    <xf numFmtId="0" fontId="6" fillId="0" borderId="0" xfId="1" applyFont="1" applyAlignment="1">
      <alignment vertical="center" wrapText="1"/>
    </xf>
    <xf numFmtId="0" fontId="15" fillId="0" borderId="0" xfId="1" applyFont="1" applyAlignment="1">
      <alignment horizontal="center" vertical="center"/>
    </xf>
    <xf numFmtId="0" fontId="14" fillId="0" borderId="0" xfId="1" applyFont="1" applyAlignment="1">
      <alignment horizontal="center" vertical="center" wrapText="1"/>
    </xf>
    <xf numFmtId="0" fontId="6" fillId="0" borderId="0" xfId="1" applyFont="1" applyAlignment="1">
      <alignment vertical="center"/>
    </xf>
    <xf numFmtId="0" fontId="10" fillId="0" borderId="0" xfId="1" applyAlignment="1">
      <alignment vertical="center" textRotation="90"/>
    </xf>
    <xf numFmtId="0" fontId="6" fillId="9" borderId="8" xfId="1" applyFont="1" applyFill="1" applyBorder="1" applyAlignment="1">
      <alignment horizontal="center" vertical="center" wrapText="1"/>
    </xf>
    <xf numFmtId="0" fontId="16" fillId="8" borderId="8" xfId="1" applyFont="1" applyFill="1" applyBorder="1" applyAlignment="1">
      <alignment horizontal="center" vertical="center" wrapText="1"/>
    </xf>
    <xf numFmtId="0" fontId="6" fillId="10" borderId="8" xfId="1" applyFont="1" applyFill="1" applyBorder="1" applyAlignment="1">
      <alignment horizontal="center" vertical="center" wrapText="1"/>
    </xf>
    <xf numFmtId="0" fontId="6" fillId="11" borderId="8" xfId="1" applyFont="1" applyFill="1" applyBorder="1" applyAlignment="1">
      <alignment horizontal="center" vertical="center" wrapText="1"/>
    </xf>
    <xf numFmtId="0" fontId="6" fillId="0" borderId="0" xfId="0" applyFont="1" applyAlignment="1">
      <alignment horizontal="center" vertical="center"/>
    </xf>
    <xf numFmtId="0" fontId="7" fillId="0" borderId="0" xfId="0" applyFont="1" applyAlignment="1">
      <alignment vertical="center"/>
    </xf>
    <xf numFmtId="0" fontId="6" fillId="3" borderId="0" xfId="0" applyFont="1" applyFill="1" applyAlignment="1">
      <alignment horizontal="center"/>
    </xf>
    <xf numFmtId="0" fontId="6" fillId="3" borderId="0" xfId="0" applyFont="1" applyFill="1" applyAlignment="1">
      <alignment horizontal="left" vertical="center" wrapText="1"/>
    </xf>
    <xf numFmtId="0" fontId="6" fillId="0" borderId="0" xfId="0" applyFont="1" applyAlignment="1">
      <alignment wrapText="1"/>
    </xf>
    <xf numFmtId="0" fontId="6" fillId="3" borderId="0" xfId="1" applyFont="1" applyFill="1"/>
    <xf numFmtId="0" fontId="16" fillId="3" borderId="0" xfId="1" applyFont="1" applyFill="1"/>
    <xf numFmtId="0" fontId="6" fillId="3" borderId="0" xfId="1" applyFont="1" applyFill="1" applyAlignment="1">
      <alignment vertical="center" wrapText="1"/>
    </xf>
    <xf numFmtId="0" fontId="6" fillId="3" borderId="0" xfId="1" applyFont="1" applyFill="1" applyAlignment="1">
      <alignment horizontal="center" vertical="center"/>
    </xf>
    <xf numFmtId="0" fontId="6" fillId="6" borderId="53" xfId="1" applyFont="1" applyFill="1" applyBorder="1" applyAlignment="1">
      <alignment horizontal="center" vertical="center" wrapText="1"/>
    </xf>
    <xf numFmtId="0" fontId="6" fillId="6" borderId="42" xfId="1" applyFont="1" applyFill="1" applyBorder="1" applyAlignment="1">
      <alignment horizontal="center" vertical="center" wrapText="1"/>
    </xf>
    <xf numFmtId="0" fontId="6" fillId="6" borderId="39" xfId="1" applyFont="1" applyFill="1" applyBorder="1" applyAlignment="1">
      <alignment horizontal="center" vertical="center" wrapText="1"/>
    </xf>
    <xf numFmtId="0" fontId="6" fillId="6" borderId="55" xfId="1" applyFont="1" applyFill="1" applyBorder="1" applyAlignment="1">
      <alignment horizontal="center" vertical="center" wrapText="1"/>
    </xf>
    <xf numFmtId="0" fontId="6" fillId="5" borderId="25" xfId="1" applyFont="1" applyFill="1" applyBorder="1" applyAlignment="1">
      <alignment horizontal="center" vertical="center" wrapText="1"/>
    </xf>
    <xf numFmtId="0" fontId="6" fillId="5" borderId="25" xfId="1" applyFont="1" applyFill="1" applyBorder="1" applyAlignment="1">
      <alignment horizontal="left" vertical="center" wrapText="1"/>
    </xf>
    <xf numFmtId="0" fontId="6" fillId="15" borderId="0" xfId="1" applyFont="1" applyFill="1" applyAlignment="1">
      <alignment horizontal="center" vertical="center"/>
    </xf>
    <xf numFmtId="0" fontId="6" fillId="5" borderId="25" xfId="1" applyFont="1" applyFill="1" applyBorder="1" applyAlignment="1">
      <alignment horizontal="center" vertical="center"/>
    </xf>
    <xf numFmtId="0" fontId="6" fillId="5" borderId="0" xfId="1" applyFont="1" applyFill="1" applyAlignment="1">
      <alignment horizontal="center" vertical="center"/>
    </xf>
    <xf numFmtId="2" fontId="7" fillId="5" borderId="0" xfId="1" applyNumberFormat="1" applyFont="1" applyFill="1" applyAlignment="1">
      <alignment horizontal="center" vertical="center" wrapText="1"/>
    </xf>
    <xf numFmtId="0" fontId="6" fillId="5" borderId="0" xfId="1" applyFont="1" applyFill="1" applyAlignment="1">
      <alignment horizontal="center" vertical="center" wrapText="1"/>
    </xf>
    <xf numFmtId="0" fontId="6" fillId="5" borderId="0" xfId="1" applyFont="1" applyFill="1" applyAlignment="1">
      <alignment horizontal="left" vertical="center" wrapText="1"/>
    </xf>
    <xf numFmtId="2" fontId="7" fillId="5" borderId="30" xfId="1" applyNumberFormat="1" applyFont="1" applyFill="1" applyBorder="1" applyAlignment="1">
      <alignment horizontal="center" vertical="center" wrapText="1"/>
    </xf>
    <xf numFmtId="0" fontId="7" fillId="3" borderId="0" xfId="1" applyFont="1" applyFill="1" applyAlignment="1">
      <alignment vertical="center"/>
    </xf>
    <xf numFmtId="0" fontId="6" fillId="3" borderId="0" xfId="1" applyFont="1" applyFill="1" applyAlignment="1" applyProtection="1">
      <alignment vertical="center" wrapText="1"/>
      <protection locked="0"/>
    </xf>
    <xf numFmtId="0" fontId="7" fillId="3" borderId="0" xfId="1" applyFont="1" applyFill="1"/>
    <xf numFmtId="0" fontId="7" fillId="6" borderId="36" xfId="1" applyFont="1" applyFill="1" applyBorder="1" applyAlignment="1">
      <alignment horizontal="center" vertical="center"/>
    </xf>
    <xf numFmtId="0" fontId="16" fillId="3" borderId="0" xfId="1" applyFont="1" applyFill="1" applyAlignment="1">
      <alignment horizontal="center" vertical="center"/>
    </xf>
    <xf numFmtId="0" fontId="6" fillId="3" borderId="0" xfId="0" applyFont="1" applyFill="1" applyAlignment="1">
      <alignment vertical="center"/>
    </xf>
    <xf numFmtId="9" fontId="10" fillId="0" borderId="0" xfId="5" applyFont="1" applyAlignment="1">
      <alignment horizontal="center" vertical="center"/>
    </xf>
    <xf numFmtId="0" fontId="8" fillId="0" borderId="0" xfId="1" applyFont="1"/>
    <xf numFmtId="166" fontId="10" fillId="0" borderId="0" xfId="5" applyNumberFormat="1" applyFont="1" applyAlignment="1">
      <alignment horizontal="center" vertical="center"/>
    </xf>
    <xf numFmtId="0" fontId="16" fillId="5" borderId="8" xfId="1" applyFont="1" applyFill="1" applyBorder="1" applyAlignment="1">
      <alignment horizontal="center" vertical="center"/>
    </xf>
    <xf numFmtId="2" fontId="6" fillId="5" borderId="28" xfId="0" applyNumberFormat="1" applyFont="1" applyFill="1" applyBorder="1" applyAlignment="1">
      <alignment horizontal="center" vertical="center" wrapText="1"/>
    </xf>
    <xf numFmtId="2" fontId="6" fillId="5" borderId="8" xfId="0" applyNumberFormat="1" applyFont="1" applyFill="1" applyBorder="1" applyAlignment="1">
      <alignment horizontal="center" vertical="center" wrapText="1"/>
    </xf>
    <xf numFmtId="0" fontId="1" fillId="3" borderId="0" xfId="0" applyFont="1" applyFill="1" applyAlignment="1">
      <alignment horizontal="center" vertical="center"/>
    </xf>
    <xf numFmtId="0" fontId="6" fillId="3" borderId="0" xfId="0" applyFont="1" applyFill="1" applyAlignment="1">
      <alignment horizontal="left"/>
    </xf>
    <xf numFmtId="0" fontId="7" fillId="6" borderId="25" xfId="1" applyFont="1" applyFill="1" applyBorder="1" applyAlignment="1">
      <alignment vertical="center"/>
    </xf>
    <xf numFmtId="0" fontId="7" fillId="6" borderId="36" xfId="1" applyFont="1" applyFill="1" applyBorder="1" applyAlignment="1">
      <alignment vertical="center" wrapText="1"/>
    </xf>
    <xf numFmtId="0" fontId="7" fillId="6" borderId="52" xfId="1" applyFont="1" applyFill="1" applyBorder="1" applyAlignment="1">
      <alignment vertical="center" wrapText="1"/>
    </xf>
    <xf numFmtId="0" fontId="7" fillId="6" borderId="37" xfId="1" applyFont="1" applyFill="1" applyBorder="1" applyAlignment="1">
      <alignment vertical="center" wrapText="1"/>
    </xf>
    <xf numFmtId="0" fontId="6" fillId="6" borderId="2" xfId="1" applyFont="1" applyFill="1" applyBorder="1" applyAlignment="1">
      <alignment vertical="center" wrapText="1"/>
    </xf>
    <xf numFmtId="0" fontId="6" fillId="6" borderId="40" xfId="1" applyFont="1" applyFill="1" applyBorder="1" applyAlignment="1">
      <alignment vertical="center" wrapText="1"/>
    </xf>
    <xf numFmtId="0" fontId="6" fillId="3" borderId="0" xfId="1" applyFont="1" applyFill="1" applyAlignment="1">
      <alignment horizontal="left"/>
    </xf>
    <xf numFmtId="9" fontId="6" fillId="3" borderId="18" xfId="5" applyFont="1" applyFill="1" applyBorder="1" applyAlignment="1">
      <alignment horizontal="left" vertical="center"/>
    </xf>
    <xf numFmtId="9" fontId="6" fillId="3" borderId="20" xfId="5" applyFont="1" applyFill="1" applyBorder="1" applyAlignment="1">
      <alignment horizontal="left" vertical="center"/>
    </xf>
    <xf numFmtId="0" fontId="6" fillId="3" borderId="25" xfId="1" applyFont="1" applyFill="1" applyBorder="1"/>
    <xf numFmtId="0" fontId="13" fillId="0" borderId="0" xfId="1" applyFont="1" applyAlignment="1">
      <alignment horizontal="left"/>
    </xf>
    <xf numFmtId="0" fontId="20" fillId="3" borderId="0" xfId="1" applyFont="1" applyFill="1" applyAlignment="1">
      <alignment horizontal="center" vertical="center" wrapText="1"/>
    </xf>
    <xf numFmtId="0" fontId="28" fillId="3" borderId="0" xfId="1" applyFont="1" applyFill="1" applyAlignment="1">
      <alignment horizontal="center" vertical="center" wrapText="1"/>
    </xf>
    <xf numFmtId="0" fontId="8" fillId="3" borderId="0" xfId="4" applyNumberFormat="1" applyFont="1" applyFill="1" applyBorder="1" applyAlignment="1" applyProtection="1">
      <alignment horizontal="right" vertical="center" wrapText="1"/>
    </xf>
    <xf numFmtId="165" fontId="8" fillId="3" borderId="0" xfId="1" applyNumberFormat="1" applyFont="1" applyFill="1" applyAlignment="1">
      <alignment horizontal="center" vertical="center" wrapText="1"/>
    </xf>
    <xf numFmtId="9" fontId="10" fillId="3" borderId="0" xfId="5" applyFont="1" applyFill="1" applyBorder="1" applyAlignment="1" applyProtection="1">
      <alignment horizontal="left" vertical="center" wrapText="1"/>
    </xf>
    <xf numFmtId="0" fontId="6" fillId="0" borderId="0" xfId="0" applyFont="1" applyAlignment="1">
      <alignment vertical="center"/>
    </xf>
    <xf numFmtId="0" fontId="7" fillId="0" borderId="0" xfId="0" applyFont="1" applyAlignment="1">
      <alignment horizontal="center" vertical="center"/>
    </xf>
    <xf numFmtId="0" fontId="27" fillId="3" borderId="0" xfId="1" applyFont="1" applyFill="1" applyAlignment="1">
      <alignment vertical="center" wrapText="1"/>
    </xf>
    <xf numFmtId="0" fontId="7" fillId="0" borderId="0" xfId="1" applyFont="1"/>
    <xf numFmtId="9" fontId="7" fillId="3" borderId="20" xfId="5" applyFont="1" applyFill="1" applyBorder="1" applyAlignment="1">
      <alignment horizontal="left" vertical="center"/>
    </xf>
    <xf numFmtId="9" fontId="7" fillId="3" borderId="18" xfId="5" applyFont="1" applyFill="1" applyBorder="1" applyAlignment="1">
      <alignment horizontal="left" vertical="center"/>
    </xf>
    <xf numFmtId="0" fontId="6" fillId="5" borderId="0" xfId="1" applyFont="1" applyFill="1"/>
    <xf numFmtId="0" fontId="36" fillId="3" borderId="0" xfId="1" applyFont="1" applyFill="1" applyAlignment="1">
      <alignment horizontal="center" vertical="center" wrapText="1"/>
    </xf>
    <xf numFmtId="9" fontId="33" fillId="3" borderId="0" xfId="5" applyFont="1" applyFill="1" applyBorder="1" applyAlignment="1" applyProtection="1">
      <alignment horizontal="center" vertical="center" wrapText="1"/>
    </xf>
    <xf numFmtId="0" fontId="25" fillId="3" borderId="0" xfId="1" applyFont="1" applyFill="1" applyAlignment="1">
      <alignment horizontal="center" vertical="center" wrapText="1"/>
    </xf>
    <xf numFmtId="0" fontId="8" fillId="3" borderId="0" xfId="0" applyFont="1" applyFill="1" applyAlignment="1">
      <alignment vertical="center" wrapText="1"/>
    </xf>
    <xf numFmtId="0" fontId="6" fillId="3" borderId="0" xfId="1" applyFont="1" applyFill="1" applyAlignment="1" applyProtection="1">
      <alignment horizontal="center" vertical="center" wrapText="1"/>
      <protection locked="0"/>
    </xf>
    <xf numFmtId="0" fontId="6" fillId="3" borderId="0" xfId="1" applyFont="1" applyFill="1" applyAlignment="1">
      <alignment horizontal="center"/>
    </xf>
    <xf numFmtId="0" fontId="6" fillId="3" borderId="0" xfId="1" applyFont="1" applyFill="1" applyAlignment="1" applyProtection="1">
      <alignment horizontal="left" vertical="center" wrapText="1"/>
      <protection locked="0"/>
    </xf>
    <xf numFmtId="0" fontId="6" fillId="5" borderId="0" xfId="1" applyFont="1" applyFill="1" applyAlignment="1">
      <alignment vertical="top" wrapText="1"/>
    </xf>
    <xf numFmtId="0" fontId="6" fillId="3" borderId="0" xfId="1" applyFont="1" applyFill="1" applyAlignment="1">
      <alignment vertical="top" wrapText="1"/>
    </xf>
    <xf numFmtId="0" fontId="6" fillId="3" borderId="0" xfId="1" applyFont="1" applyFill="1" applyAlignment="1" applyProtection="1">
      <alignment horizontal="left" vertical="center" wrapText="1" indent="1"/>
      <protection locked="0"/>
    </xf>
    <xf numFmtId="0" fontId="6" fillId="3" borderId="0" xfId="1" applyFont="1" applyFill="1" applyAlignment="1" applyProtection="1">
      <alignment horizontal="right" vertical="center" wrapText="1" indent="1"/>
      <protection locked="0"/>
    </xf>
    <xf numFmtId="0" fontId="6" fillId="3" borderId="30" xfId="1" applyFont="1" applyFill="1" applyBorder="1" applyAlignment="1" applyProtection="1">
      <alignment horizontal="center" vertical="center" wrapText="1"/>
      <protection locked="0"/>
    </xf>
    <xf numFmtId="0" fontId="6" fillId="3" borderId="0" xfId="1" applyFont="1" applyFill="1" applyAlignment="1">
      <alignment horizontal="right" vertical="center"/>
    </xf>
    <xf numFmtId="0" fontId="6" fillId="3" borderId="29" xfId="1" applyFont="1" applyFill="1" applyBorder="1" applyAlignment="1" applyProtection="1">
      <alignment horizontal="left" vertical="center" wrapText="1"/>
      <protection locked="0"/>
    </xf>
    <xf numFmtId="0" fontId="6" fillId="3" borderId="29" xfId="1" applyFont="1" applyFill="1" applyBorder="1" applyAlignment="1" applyProtection="1">
      <alignment horizontal="right" vertical="center" wrapText="1" indent="1"/>
      <protection locked="0"/>
    </xf>
    <xf numFmtId="0" fontId="6" fillId="3" borderId="30" xfId="1" applyFont="1" applyFill="1" applyBorder="1" applyAlignment="1" applyProtection="1">
      <alignment horizontal="left" vertical="center" wrapText="1" indent="1"/>
      <protection locked="0"/>
    </xf>
    <xf numFmtId="0" fontId="6" fillId="3" borderId="24" xfId="1" applyFont="1" applyFill="1" applyBorder="1" applyAlignment="1" applyProtection="1">
      <alignment horizontal="right" vertical="center" wrapText="1" indent="1"/>
      <protection locked="0"/>
    </xf>
    <xf numFmtId="0" fontId="6" fillId="3" borderId="25" xfId="1" applyFont="1" applyFill="1" applyBorder="1" applyAlignment="1" applyProtection="1">
      <alignment horizontal="right" vertical="center" wrapText="1" indent="1"/>
      <protection locked="0"/>
    </xf>
    <xf numFmtId="0" fontId="6" fillId="3" borderId="25" xfId="1" applyFont="1" applyFill="1" applyBorder="1" applyAlignment="1" applyProtection="1">
      <alignment horizontal="left" vertical="center" wrapText="1" indent="1"/>
      <protection locked="0"/>
    </xf>
    <xf numFmtId="0" fontId="6" fillId="3" borderId="26" xfId="1" applyFont="1" applyFill="1" applyBorder="1" applyAlignment="1" applyProtection="1">
      <alignment horizontal="left" vertical="center" wrapText="1" indent="1"/>
      <protection locked="0"/>
    </xf>
    <xf numFmtId="0" fontId="6" fillId="3" borderId="0" xfId="1" applyFont="1" applyFill="1" applyAlignment="1">
      <alignment horizontal="left" vertical="top" wrapText="1"/>
    </xf>
    <xf numFmtId="0" fontId="36" fillId="3" borderId="0" xfId="1" applyFont="1" applyFill="1" applyAlignment="1">
      <alignment vertical="center" wrapText="1"/>
    </xf>
    <xf numFmtId="0" fontId="6" fillId="0" borderId="0" xfId="1" applyFont="1" applyAlignment="1">
      <alignment vertical="top" wrapText="1"/>
    </xf>
    <xf numFmtId="0" fontId="6" fillId="3" borderId="0" xfId="0" applyFont="1" applyFill="1" applyAlignment="1">
      <alignment vertical="top"/>
    </xf>
    <xf numFmtId="0" fontId="6" fillId="0" borderId="0" xfId="0" applyFont="1" applyAlignment="1">
      <alignment vertical="top"/>
    </xf>
    <xf numFmtId="0" fontId="7" fillId="5" borderId="0" xfId="1" applyFont="1" applyFill="1" applyAlignment="1">
      <alignment horizontal="center" vertical="center"/>
    </xf>
    <xf numFmtId="0" fontId="13" fillId="3" borderId="0" xfId="0" applyFont="1" applyFill="1" applyAlignment="1">
      <alignment vertical="center"/>
    </xf>
    <xf numFmtId="0" fontId="26" fillId="3" borderId="0" xfId="0" applyFont="1" applyFill="1" applyAlignment="1">
      <alignment vertical="center"/>
    </xf>
    <xf numFmtId="0" fontId="10" fillId="3" borderId="0" xfId="0" applyFont="1" applyFill="1" applyAlignment="1">
      <alignment vertical="center"/>
    </xf>
    <xf numFmtId="0" fontId="19" fillId="3" borderId="78" xfId="1" applyFont="1" applyFill="1" applyBorder="1" applyAlignment="1" applyProtection="1">
      <alignment horizontal="center" vertical="center" wrapText="1"/>
      <protection locked="0"/>
    </xf>
    <xf numFmtId="0" fontId="6" fillId="3" borderId="0" xfId="1" applyFont="1" applyFill="1" applyAlignment="1">
      <alignment horizontal="center" vertical="center" wrapText="1"/>
    </xf>
    <xf numFmtId="0" fontId="6" fillId="3" borderId="0" xfId="1" applyFont="1" applyFill="1" applyAlignment="1">
      <alignment horizontal="left" vertical="center" wrapText="1"/>
    </xf>
    <xf numFmtId="9" fontId="6" fillId="6" borderId="2" xfId="5" applyFont="1" applyFill="1" applyBorder="1" applyAlignment="1" applyProtection="1">
      <alignment horizontal="center" vertical="center" wrapText="1"/>
    </xf>
    <xf numFmtId="9" fontId="6" fillId="6" borderId="40" xfId="5" applyFont="1" applyFill="1" applyBorder="1" applyAlignment="1" applyProtection="1">
      <alignment horizontal="center" vertical="center" wrapText="1"/>
    </xf>
    <xf numFmtId="0" fontId="10" fillId="3" borderId="8" xfId="1" applyFill="1" applyBorder="1" applyAlignment="1">
      <alignment horizontal="center" vertical="center" wrapText="1"/>
    </xf>
    <xf numFmtId="0" fontId="10" fillId="3" borderId="35" xfId="1" applyFill="1" applyBorder="1" applyAlignment="1">
      <alignment horizontal="center" vertical="center" wrapText="1"/>
    </xf>
    <xf numFmtId="0" fontId="10" fillId="3" borderId="28" xfId="1" applyFill="1" applyBorder="1" applyAlignment="1">
      <alignment horizontal="center" vertical="center" wrapText="1"/>
    </xf>
    <xf numFmtId="0" fontId="6" fillId="3" borderId="25" xfId="1" applyFont="1" applyFill="1" applyBorder="1" applyAlignment="1">
      <alignment horizontal="right" vertical="center"/>
    </xf>
    <xf numFmtId="0" fontId="23" fillId="0" borderId="0" xfId="1" applyFont="1" applyAlignment="1">
      <alignment horizontal="center" vertical="center"/>
    </xf>
    <xf numFmtId="0" fontId="23" fillId="3" borderId="0" xfId="1" applyFont="1" applyFill="1" applyAlignment="1">
      <alignment horizontal="center" vertical="center"/>
    </xf>
    <xf numFmtId="0" fontId="6" fillId="0" borderId="0" xfId="0" applyFont="1" applyAlignment="1">
      <alignment horizontal="left"/>
    </xf>
    <xf numFmtId="0" fontId="6" fillId="0" borderId="8" xfId="0" applyFont="1" applyBorder="1" applyAlignment="1" applyProtection="1">
      <alignment horizontal="center" vertical="center" wrapText="1"/>
      <protection locked="0"/>
    </xf>
    <xf numFmtId="15" fontId="6" fillId="0" borderId="8" xfId="0" applyNumberFormat="1" applyFont="1" applyBorder="1" applyAlignment="1" applyProtection="1">
      <alignment horizontal="center" vertical="center" wrapText="1"/>
      <protection locked="0"/>
    </xf>
    <xf numFmtId="0" fontId="6" fillId="3" borderId="25" xfId="1" applyFont="1" applyFill="1" applyBorder="1" applyAlignment="1" applyProtection="1">
      <alignment horizontal="center" vertical="center" wrapText="1"/>
      <protection locked="0"/>
    </xf>
    <xf numFmtId="0" fontId="21" fillId="0" borderId="8" xfId="3" applyFont="1" applyBorder="1" applyAlignment="1" applyProtection="1">
      <alignment horizontal="left" vertical="center" wrapText="1"/>
      <protection locked="0"/>
    </xf>
    <xf numFmtId="0" fontId="6" fillId="5" borderId="0" xfId="1" applyFont="1" applyFill="1" applyAlignment="1">
      <alignment horizontal="left" vertical="top" wrapText="1"/>
    </xf>
    <xf numFmtId="0" fontId="7" fillId="6" borderId="37" xfId="1" applyFont="1" applyFill="1" applyBorder="1" applyAlignment="1">
      <alignment horizontal="center" vertical="center"/>
    </xf>
    <xf numFmtId="0" fontId="6" fillId="0" borderId="40" xfId="1" applyFont="1" applyBorder="1" applyAlignment="1" applyProtection="1">
      <alignment horizontal="center" vertical="center"/>
      <protection locked="0"/>
    </xf>
    <xf numFmtId="0" fontId="6" fillId="0" borderId="2" xfId="1" applyFont="1" applyBorder="1" applyAlignment="1" applyProtection="1">
      <alignment horizontal="center" vertical="center"/>
      <protection locked="0"/>
    </xf>
    <xf numFmtId="0" fontId="7" fillId="6" borderId="37" xfId="1" applyFont="1" applyFill="1" applyBorder="1" applyAlignment="1">
      <alignment horizontal="center" vertical="center" wrapText="1"/>
    </xf>
    <xf numFmtId="0" fontId="19" fillId="7" borderId="76" xfId="1" applyFont="1" applyFill="1" applyBorder="1" applyAlignment="1">
      <alignment horizontal="center" vertical="center" wrapText="1"/>
    </xf>
    <xf numFmtId="0" fontId="13" fillId="3" borderId="78" xfId="1" applyFont="1" applyFill="1" applyBorder="1" applyAlignment="1" applyProtection="1">
      <alignment horizontal="center" vertical="center" wrapText="1"/>
      <protection locked="0"/>
    </xf>
    <xf numFmtId="49" fontId="6" fillId="0" borderId="8" xfId="0" applyNumberFormat="1" applyFont="1" applyBorder="1" applyAlignment="1" applyProtection="1">
      <alignment horizontal="center" vertical="center" wrapText="1"/>
      <protection locked="0"/>
    </xf>
    <xf numFmtId="9" fontId="42" fillId="0" borderId="8" xfId="0" applyNumberFormat="1" applyFont="1" applyBorder="1" applyAlignment="1">
      <alignment horizontal="center" vertical="center"/>
    </xf>
    <xf numFmtId="0" fontId="1" fillId="0" borderId="2" xfId="0" applyFont="1" applyBorder="1" applyAlignment="1">
      <alignment vertical="center"/>
    </xf>
    <xf numFmtId="0" fontId="43" fillId="8" borderId="8" xfId="0" applyFont="1" applyFill="1" applyBorder="1" applyAlignment="1">
      <alignment horizontal="center" vertical="center"/>
    </xf>
    <xf numFmtId="0" fontId="41" fillId="9" borderId="8" xfId="0" applyFont="1" applyFill="1" applyBorder="1" applyAlignment="1">
      <alignment horizontal="center" vertical="center"/>
    </xf>
    <xf numFmtId="0" fontId="41" fillId="10" borderId="8" xfId="0" applyFont="1" applyFill="1" applyBorder="1" applyAlignment="1">
      <alignment horizontal="center" vertical="center"/>
    </xf>
    <xf numFmtId="0" fontId="41" fillId="11" borderId="8" xfId="0" applyFont="1" applyFill="1" applyBorder="1" applyAlignment="1">
      <alignment horizontal="center" vertical="center"/>
    </xf>
    <xf numFmtId="0" fontId="41" fillId="22" borderId="8" xfId="0" applyFont="1" applyFill="1" applyBorder="1" applyAlignment="1">
      <alignment horizontal="center" vertical="center"/>
    </xf>
    <xf numFmtId="0" fontId="6" fillId="5" borderId="29" xfId="1" applyFont="1" applyFill="1" applyBorder="1" applyAlignment="1">
      <alignment vertical="top" wrapText="1"/>
    </xf>
    <xf numFmtId="49" fontId="6" fillId="0" borderId="8" xfId="0" applyNumberFormat="1" applyFont="1" applyBorder="1" applyAlignment="1" applyProtection="1">
      <alignment vertical="center" wrapText="1"/>
      <protection locked="0"/>
    </xf>
    <xf numFmtId="0" fontId="20" fillId="0" borderId="0" xfId="1" applyFont="1"/>
    <xf numFmtId="0" fontId="16" fillId="0" borderId="0" xfId="1" applyFont="1"/>
    <xf numFmtId="0" fontId="40" fillId="0" borderId="0" xfId="1" applyFont="1" applyAlignment="1">
      <alignment horizontal="center" vertical="center"/>
    </xf>
    <xf numFmtId="0" fontId="40" fillId="0" borderId="0" xfId="1" applyFont="1" applyAlignment="1">
      <alignment horizontal="left" vertical="center"/>
    </xf>
    <xf numFmtId="0" fontId="6" fillId="0" borderId="0" xfId="1" applyFont="1" applyAlignment="1">
      <alignment horizontal="left" vertical="center"/>
    </xf>
    <xf numFmtId="0" fontId="6" fillId="0" borderId="0" xfId="1" applyFont="1" applyAlignment="1">
      <alignment horizontal="left" vertical="top" wrapText="1"/>
    </xf>
    <xf numFmtId="0" fontId="6" fillId="0" borderId="0" xfId="1" applyFont="1" applyAlignment="1">
      <alignment horizontal="left" vertical="center" wrapText="1"/>
    </xf>
    <xf numFmtId="0" fontId="6" fillId="0" borderId="8" xfId="1" applyFont="1" applyBorder="1" applyAlignment="1">
      <alignment horizontal="center" vertical="center" wrapText="1"/>
    </xf>
    <xf numFmtId="0" fontId="10" fillId="0" borderId="8" xfId="1" applyBorder="1" applyAlignment="1">
      <alignment horizontal="center" vertical="center"/>
    </xf>
    <xf numFmtId="9" fontId="10" fillId="0" borderId="0" xfId="5" applyFont="1" applyFill="1" applyAlignment="1">
      <alignment horizontal="center" vertical="center"/>
    </xf>
    <xf numFmtId="166" fontId="10" fillId="0" borderId="0" xfId="5" applyNumberFormat="1" applyFont="1" applyFill="1" applyAlignment="1">
      <alignment horizontal="center" vertical="center"/>
    </xf>
    <xf numFmtId="0" fontId="16" fillId="0" borderId="8" xfId="1" applyFont="1" applyBorder="1" applyAlignment="1">
      <alignment horizontal="center" vertical="center" wrapText="1"/>
    </xf>
    <xf numFmtId="0" fontId="7" fillId="0" borderId="0" xfId="1" applyFont="1" applyAlignment="1">
      <alignment horizontal="center" vertical="center" textRotation="90"/>
    </xf>
    <xf numFmtId="0" fontId="8" fillId="0" borderId="0" xfId="1" applyFont="1" applyAlignment="1">
      <alignment horizontal="center" vertical="center"/>
    </xf>
    <xf numFmtId="0" fontId="30" fillId="0" borderId="0" xfId="1" applyFont="1" applyAlignment="1">
      <alignment horizontal="center" vertical="center"/>
    </xf>
    <xf numFmtId="9" fontId="6" fillId="0" borderId="0" xfId="5" applyFont="1" applyFill="1" applyBorder="1" applyAlignment="1">
      <alignment horizontal="center" vertical="center"/>
    </xf>
    <xf numFmtId="0" fontId="16" fillId="0" borderId="0" xfId="1" applyFont="1" applyAlignment="1">
      <alignment horizontal="center" vertical="center" wrapText="1"/>
    </xf>
    <xf numFmtId="0" fontId="40" fillId="0" borderId="0" xfId="1" applyFont="1"/>
    <xf numFmtId="0" fontId="36" fillId="0" borderId="0" xfId="1" applyFont="1" applyAlignment="1">
      <alignment horizontal="center" vertical="center" wrapText="1"/>
    </xf>
    <xf numFmtId="0" fontId="16" fillId="0" borderId="0" xfId="1" applyFont="1" applyAlignment="1">
      <alignment horizontal="center" vertical="center"/>
    </xf>
    <xf numFmtId="0" fontId="1" fillId="0" borderId="0" xfId="0" applyFont="1"/>
    <xf numFmtId="0" fontId="0" fillId="0" borderId="0" xfId="0" applyAlignment="1">
      <alignment horizontal="left" vertical="center"/>
    </xf>
    <xf numFmtId="0" fontId="0" fillId="0" borderId="0" xfId="0" applyAlignment="1">
      <alignment vertical="center"/>
    </xf>
    <xf numFmtId="0" fontId="1" fillId="0" borderId="0" xfId="0" applyFont="1" applyAlignment="1">
      <alignment vertical="center"/>
    </xf>
    <xf numFmtId="0" fontId="1" fillId="0" borderId="4" xfId="0" applyFont="1" applyBorder="1"/>
    <xf numFmtId="0" fontId="1" fillId="0" borderId="5" xfId="0" applyFont="1" applyBorder="1"/>
    <xf numFmtId="0" fontId="1" fillId="0" borderId="0" xfId="0" applyFont="1" applyAlignment="1">
      <alignment horizontal="left"/>
    </xf>
    <xf numFmtId="0" fontId="7" fillId="0" borderId="8" xfId="1" applyFont="1" applyBorder="1" applyAlignment="1">
      <alignment horizontal="center" vertical="center"/>
    </xf>
    <xf numFmtId="0" fontId="7" fillId="0" borderId="8" xfId="1" applyFont="1" applyBorder="1" applyAlignment="1">
      <alignment horizontal="center" vertical="center" wrapText="1"/>
    </xf>
    <xf numFmtId="0" fontId="8" fillId="0" borderId="65" xfId="4" applyNumberFormat="1" applyFont="1" applyFill="1" applyBorder="1" applyAlignment="1" applyProtection="1">
      <alignment horizontal="center" vertical="center" wrapText="1"/>
    </xf>
    <xf numFmtId="0" fontId="8" fillId="0" borderId="68" xfId="4" applyNumberFormat="1" applyFont="1" applyFill="1" applyBorder="1" applyAlignment="1" applyProtection="1">
      <alignment horizontal="right" vertical="center" wrapText="1"/>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8" fillId="0" borderId="0" xfId="1" applyFont="1" applyAlignment="1">
      <alignment vertical="center" wrapText="1"/>
    </xf>
    <xf numFmtId="0" fontId="7" fillId="0" borderId="0" xfId="1" applyFont="1" applyAlignment="1">
      <alignment vertical="center"/>
    </xf>
    <xf numFmtId="0" fontId="6" fillId="0" borderId="0" xfId="1" applyFont="1" applyAlignment="1" applyProtection="1">
      <alignment vertical="center" wrapText="1"/>
      <protection locked="0"/>
    </xf>
    <xf numFmtId="0" fontId="8" fillId="0" borderId="18" xfId="4" applyNumberFormat="1" applyFont="1" applyFill="1" applyBorder="1" applyAlignment="1" applyProtection="1">
      <alignment horizontal="right" vertical="center" wrapText="1"/>
    </xf>
    <xf numFmtId="0" fontId="6" fillId="0" borderId="0" xfId="0" applyFont="1" applyAlignment="1" applyProtection="1">
      <alignment vertical="top"/>
      <protection locked="0"/>
    </xf>
    <xf numFmtId="0" fontId="6" fillId="0" borderId="53"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25" xfId="1" applyFont="1" applyBorder="1" applyAlignment="1">
      <alignment horizontal="center" vertical="center" wrapText="1"/>
    </xf>
    <xf numFmtId="0" fontId="20" fillId="0" borderId="0" xfId="1" applyFont="1" applyAlignment="1">
      <alignment horizontal="center" vertical="center" wrapText="1"/>
    </xf>
    <xf numFmtId="0" fontId="11" fillId="0" borderId="0" xfId="1" applyFont="1" applyAlignment="1">
      <alignment wrapText="1"/>
    </xf>
    <xf numFmtId="0" fontId="7" fillId="0" borderId="0" xfId="1" applyFont="1" applyAlignment="1">
      <alignment horizontal="center" vertical="center"/>
    </xf>
    <xf numFmtId="0" fontId="7" fillId="0" borderId="0" xfId="1" applyFont="1" applyAlignment="1">
      <alignment horizontal="center" vertical="center" wrapText="1"/>
    </xf>
    <xf numFmtId="0" fontId="7" fillId="0" borderId="29" xfId="1" applyFont="1" applyBorder="1" applyAlignment="1">
      <alignment horizontal="center" vertical="center"/>
    </xf>
    <xf numFmtId="0" fontId="7" fillId="0" borderId="18" xfId="1" applyFont="1" applyBorder="1" applyAlignment="1">
      <alignment horizontal="center" vertical="center" wrapText="1"/>
    </xf>
    <xf numFmtId="0" fontId="7" fillId="0" borderId="36" xfId="1" applyFont="1" applyBorder="1" applyAlignment="1">
      <alignment horizontal="center" vertical="center"/>
    </xf>
    <xf numFmtId="0" fontId="6" fillId="0" borderId="53" xfId="1" applyFont="1" applyBorder="1" applyAlignment="1">
      <alignment horizontal="center" vertical="center"/>
    </xf>
    <xf numFmtId="0" fontId="6" fillId="0" borderId="39" xfId="1" applyFont="1" applyBorder="1" applyAlignment="1">
      <alignment horizontal="center" vertical="center"/>
    </xf>
    <xf numFmtId="0" fontId="46" fillId="6" borderId="2" xfId="1" applyFont="1" applyFill="1" applyBorder="1" applyAlignment="1">
      <alignment horizontal="center" vertical="center" wrapText="1"/>
    </xf>
    <xf numFmtId="0" fontId="46" fillId="6" borderId="40" xfId="1" applyFont="1" applyFill="1" applyBorder="1" applyAlignment="1">
      <alignment horizontal="center" vertical="center" wrapText="1"/>
    </xf>
    <xf numFmtId="0" fontId="26" fillId="19" borderId="2" xfId="0" applyFont="1" applyFill="1" applyBorder="1" applyAlignment="1">
      <alignment horizontal="center" vertical="center"/>
    </xf>
    <xf numFmtId="0" fontId="7" fillId="0" borderId="8" xfId="0" applyFont="1" applyBorder="1" applyAlignment="1">
      <alignment horizontal="left" vertical="center" wrapText="1"/>
    </xf>
    <xf numFmtId="0" fontId="8" fillId="0" borderId="0" xfId="0" applyFont="1" applyAlignment="1">
      <alignment horizontal="center" vertical="center" wrapText="1"/>
    </xf>
    <xf numFmtId="0" fontId="0" fillId="0" borderId="36" xfId="0" applyBorder="1" applyAlignment="1" applyProtection="1">
      <alignment horizontal="center" vertical="center"/>
      <protection locked="0"/>
    </xf>
    <xf numFmtId="0" fontId="1" fillId="0" borderId="37" xfId="0" applyFont="1" applyBorder="1" applyAlignment="1">
      <alignment vertical="center"/>
    </xf>
    <xf numFmtId="0" fontId="0" fillId="0" borderId="53" xfId="0" applyBorder="1" applyAlignment="1" applyProtection="1">
      <alignment horizontal="center" vertical="center"/>
      <protection locked="0"/>
    </xf>
    <xf numFmtId="0" fontId="1" fillId="0" borderId="40" xfId="0" applyFont="1" applyBorder="1" applyAlignment="1">
      <alignment vertical="center"/>
    </xf>
    <xf numFmtId="0" fontId="47" fillId="0" borderId="16" xfId="1" applyFont="1" applyBorder="1" applyAlignment="1">
      <alignment vertical="center" wrapText="1"/>
    </xf>
    <xf numFmtId="0" fontId="47" fillId="0" borderId="0" xfId="1" applyFont="1" applyAlignment="1">
      <alignment vertical="center" wrapText="1"/>
    </xf>
    <xf numFmtId="0" fontId="6" fillId="3" borderId="8" xfId="1" applyFont="1" applyFill="1" applyBorder="1" applyAlignment="1" applyProtection="1">
      <alignment horizontal="left" vertical="center" wrapText="1" indent="1"/>
      <protection locked="0"/>
    </xf>
    <xf numFmtId="0" fontId="6" fillId="0" borderId="8" xfId="8" applyFont="1" applyBorder="1" applyAlignment="1" applyProtection="1">
      <alignment horizontal="center" vertical="center" wrapText="1"/>
      <protection locked="0"/>
    </xf>
    <xf numFmtId="0" fontId="6" fillId="0" borderId="8" xfId="0" applyFont="1" applyBorder="1" applyAlignment="1">
      <alignment horizontal="center" vertical="center" wrapText="1"/>
    </xf>
    <xf numFmtId="0" fontId="6" fillId="0" borderId="8" xfId="0" applyFont="1" applyBorder="1" applyAlignment="1">
      <alignment horizontal="left" vertical="top" wrapText="1"/>
    </xf>
    <xf numFmtId="9" fontId="6" fillId="0" borderId="8" xfId="0" applyNumberFormat="1" applyFont="1" applyBorder="1" applyAlignment="1">
      <alignment horizontal="center" vertical="center" wrapText="1"/>
    </xf>
    <xf numFmtId="0" fontId="6" fillId="0" borderId="8" xfId="0" applyFont="1" applyBorder="1" applyAlignment="1">
      <alignment horizontal="center" vertical="top" wrapText="1"/>
    </xf>
    <xf numFmtId="0" fontId="6" fillId="3" borderId="8" xfId="1" applyFont="1" applyFill="1" applyBorder="1" applyAlignment="1" applyProtection="1">
      <alignment horizontal="center" vertical="center" wrapText="1"/>
      <protection locked="0"/>
    </xf>
    <xf numFmtId="0" fontId="6" fillId="0" borderId="20" xfId="0" applyFont="1" applyBorder="1" applyAlignment="1" applyProtection="1">
      <alignment vertical="center" wrapText="1"/>
      <protection locked="0"/>
    </xf>
    <xf numFmtId="0" fontId="0" fillId="0" borderId="0" xfId="0" applyAlignment="1">
      <alignment horizontal="left" vertical="center" wrapText="1"/>
    </xf>
    <xf numFmtId="0" fontId="21" fillId="0" borderId="18" xfId="1" applyFont="1" applyBorder="1" applyAlignment="1" applyProtection="1">
      <alignment horizontal="left" vertical="top" wrapText="1"/>
      <protection locked="0"/>
    </xf>
    <xf numFmtId="0" fontId="21" fillId="0" borderId="0" xfId="1" applyFont="1" applyAlignment="1">
      <alignment textRotation="90"/>
    </xf>
    <xf numFmtId="0" fontId="6" fillId="3" borderId="25" xfId="1" applyFont="1" applyFill="1" applyBorder="1" applyAlignment="1" applyProtection="1">
      <alignment horizontal="right" vertical="center" wrapText="1"/>
      <protection locked="0"/>
    </xf>
    <xf numFmtId="0" fontId="6" fillId="3" borderId="30" xfId="1" applyFont="1" applyFill="1" applyBorder="1" applyAlignment="1" applyProtection="1">
      <alignment vertical="center" wrapText="1"/>
      <protection locked="0"/>
    </xf>
    <xf numFmtId="0" fontId="50" fillId="3" borderId="0" xfId="0" applyFont="1" applyFill="1" applyAlignment="1" applyProtection="1">
      <alignment horizontal="left" vertical="center"/>
      <protection locked="0"/>
    </xf>
    <xf numFmtId="0" fontId="51" fillId="0" borderId="0" xfId="1" applyFont="1"/>
    <xf numFmtId="0" fontId="51" fillId="0" borderId="22" xfId="1" applyFont="1" applyBorder="1" applyProtection="1">
      <protection locked="0"/>
    </xf>
    <xf numFmtId="0" fontId="33" fillId="3" borderId="40" xfId="0" applyFont="1" applyFill="1" applyBorder="1" applyAlignment="1" applyProtection="1">
      <alignment horizontal="center" vertical="center" wrapText="1"/>
      <protection locked="0"/>
    </xf>
    <xf numFmtId="0" fontId="7" fillId="3" borderId="8" xfId="0" applyFont="1" applyFill="1" applyBorder="1" applyAlignment="1">
      <alignment horizontal="center" vertical="center" wrapText="1"/>
    </xf>
    <xf numFmtId="0" fontId="56" fillId="0" borderId="8" xfId="1" applyFont="1" applyBorder="1" applyAlignment="1">
      <alignment horizontal="center" vertical="center" wrapText="1"/>
    </xf>
    <xf numFmtId="0" fontId="0" fillId="3" borderId="39" xfId="0" applyFill="1" applyBorder="1" applyAlignment="1" applyProtection="1">
      <alignment horizontal="center" vertical="center"/>
      <protection locked="0"/>
    </xf>
    <xf numFmtId="0" fontId="6" fillId="0" borderId="18" xfId="1" applyFont="1" applyBorder="1" applyAlignment="1" applyProtection="1">
      <alignment horizontal="center" vertical="center" wrapText="1"/>
      <protection locked="0"/>
    </xf>
    <xf numFmtId="0" fontId="4" fillId="2" borderId="53" xfId="0" applyFont="1" applyFill="1" applyBorder="1" applyAlignment="1">
      <alignment horizontal="center" vertical="center" wrapText="1"/>
    </xf>
    <xf numFmtId="0" fontId="6" fillId="0" borderId="39" xfId="0" applyFont="1" applyBorder="1" applyAlignment="1">
      <alignment horizontal="center" vertical="center" wrapText="1"/>
    </xf>
    <xf numFmtId="0" fontId="6" fillId="0" borderId="0" xfId="0" applyFont="1" applyAlignment="1" applyProtection="1">
      <alignment horizontal="center" vertical="center"/>
      <protection locked="0"/>
    </xf>
    <xf numFmtId="0" fontId="7" fillId="7" borderId="8" xfId="0" applyFont="1" applyFill="1" applyBorder="1" applyAlignment="1">
      <alignment vertical="center"/>
    </xf>
    <xf numFmtId="0" fontId="26" fillId="19" borderId="54" xfId="0" applyFont="1" applyFill="1" applyBorder="1" applyAlignment="1">
      <alignment vertical="center"/>
    </xf>
    <xf numFmtId="0" fontId="8" fillId="16" borderId="37" xfId="0" applyFont="1" applyFill="1" applyBorder="1" applyAlignment="1" applyProtection="1">
      <alignment horizontal="right" vertical="center"/>
      <protection locked="0"/>
    </xf>
    <xf numFmtId="0" fontId="8" fillId="3" borderId="38" xfId="0" applyFont="1" applyFill="1" applyBorder="1" applyAlignment="1" applyProtection="1">
      <alignment horizontal="center" vertical="center"/>
      <protection locked="0"/>
    </xf>
    <xf numFmtId="0" fontId="8" fillId="0" borderId="54" xfId="0" applyFont="1" applyBorder="1" applyAlignment="1" applyProtection="1">
      <alignment horizontal="center" vertical="center"/>
      <protection locked="0"/>
    </xf>
    <xf numFmtId="0" fontId="6" fillId="0" borderId="28" xfId="0" applyFont="1" applyBorder="1" applyAlignment="1">
      <alignment horizontal="center" vertical="center" wrapText="1"/>
    </xf>
    <xf numFmtId="0" fontId="6" fillId="0" borderId="8" xfId="0" applyFont="1" applyBorder="1" applyAlignment="1">
      <alignment horizontal="center" vertical="center"/>
    </xf>
    <xf numFmtId="0" fontId="6" fillId="0" borderId="8" xfId="0" applyFont="1" applyBorder="1"/>
    <xf numFmtId="0" fontId="10" fillId="0" borderId="41" xfId="0" applyFont="1" applyBorder="1" applyAlignment="1" applyProtection="1">
      <alignment horizontal="center" vertical="center"/>
      <protection locked="0"/>
    </xf>
    <xf numFmtId="0" fontId="7" fillId="0" borderId="27" xfId="0" applyFont="1" applyBorder="1" applyAlignment="1">
      <alignment horizontal="center" vertical="center"/>
    </xf>
    <xf numFmtId="0" fontId="7" fillId="0" borderId="28" xfId="0" applyFont="1" applyBorder="1" applyAlignment="1">
      <alignment horizontal="center" vertical="center"/>
    </xf>
    <xf numFmtId="0" fontId="7" fillId="6" borderId="8" xfId="0" applyFont="1" applyFill="1" applyBorder="1" applyAlignment="1">
      <alignment horizontal="center"/>
    </xf>
    <xf numFmtId="0" fontId="7" fillId="17" borderId="8" xfId="0" applyFont="1" applyFill="1" applyBorder="1" applyAlignment="1">
      <alignment horizontal="center" vertical="center" wrapText="1"/>
    </xf>
    <xf numFmtId="49" fontId="7" fillId="0" borderId="8" xfId="0" applyNumberFormat="1" applyFont="1" applyBorder="1" applyAlignment="1">
      <alignment horizontal="center" vertical="center" wrapText="1"/>
    </xf>
    <xf numFmtId="0" fontId="7" fillId="13" borderId="18" xfId="0" applyFont="1" applyFill="1" applyBorder="1" applyAlignment="1">
      <alignment horizontal="center" vertical="center"/>
    </xf>
    <xf numFmtId="0" fontId="7" fillId="13" borderId="19" xfId="0" applyFont="1" applyFill="1" applyBorder="1" applyAlignment="1">
      <alignment horizontal="center" vertical="center"/>
    </xf>
    <xf numFmtId="0" fontId="7" fillId="13" borderId="20" xfId="0" applyFont="1" applyFill="1" applyBorder="1" applyAlignment="1">
      <alignment horizontal="center" vertical="center"/>
    </xf>
    <xf numFmtId="0" fontId="7" fillId="12" borderId="8" xfId="0" applyFont="1" applyFill="1" applyBorder="1" applyAlignment="1">
      <alignment horizontal="center" vertical="center"/>
    </xf>
    <xf numFmtId="0" fontId="7" fillId="0" borderId="8" xfId="0" applyFont="1" applyBorder="1" applyAlignment="1">
      <alignment horizontal="center" vertical="center"/>
    </xf>
    <xf numFmtId="0" fontId="7" fillId="0" borderId="8" xfId="0" applyFont="1" applyBorder="1" applyAlignment="1">
      <alignment horizontal="center" vertical="center" wrapText="1"/>
    </xf>
    <xf numFmtId="0" fontId="4" fillId="4" borderId="22"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30"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6" fillId="0" borderId="88" xfId="0" applyFont="1" applyBorder="1" applyAlignment="1">
      <alignment horizontal="center" vertical="center" wrapText="1"/>
    </xf>
    <xf numFmtId="0" fontId="6" fillId="0" borderId="26" xfId="0" applyFont="1" applyBorder="1" applyAlignment="1">
      <alignment horizontal="center" vertical="center" wrapText="1"/>
    </xf>
    <xf numFmtId="0" fontId="11" fillId="6" borderId="22" xfId="0" applyFont="1" applyFill="1" applyBorder="1" applyAlignment="1">
      <alignment horizontal="left" vertical="top" wrapText="1"/>
    </xf>
    <xf numFmtId="0" fontId="11" fillId="6" borderId="23" xfId="0" applyFont="1" applyFill="1" applyBorder="1" applyAlignment="1">
      <alignment horizontal="left" vertical="top" wrapText="1"/>
    </xf>
    <xf numFmtId="0" fontId="6" fillId="0" borderId="25" xfId="0" applyFont="1" applyBorder="1" applyAlignment="1" applyProtection="1">
      <alignment horizontal="center" vertical="top"/>
      <protection locked="0"/>
    </xf>
    <xf numFmtId="0" fontId="6" fillId="0" borderId="26" xfId="0" applyFont="1" applyBorder="1" applyAlignment="1" applyProtection="1">
      <alignment horizontal="center" vertical="top"/>
      <protection locked="0"/>
    </xf>
    <xf numFmtId="49" fontId="7" fillId="14" borderId="8" xfId="0" applyNumberFormat="1" applyFont="1" applyFill="1" applyBorder="1" applyAlignment="1">
      <alignment horizontal="center" vertical="center" wrapText="1"/>
    </xf>
    <xf numFmtId="0" fontId="8" fillId="16" borderId="37" xfId="0" applyFont="1" applyFill="1" applyBorder="1" applyAlignment="1" applyProtection="1">
      <alignment horizontal="center" vertical="center"/>
      <protection locked="0"/>
    </xf>
    <xf numFmtId="0" fontId="26" fillId="19" borderId="2" xfId="0" applyFont="1" applyFill="1" applyBorder="1" applyAlignment="1">
      <alignment horizontal="center" vertical="center"/>
    </xf>
    <xf numFmtId="15" fontId="0" fillId="3" borderId="40" xfId="0" applyNumberFormat="1" applyFill="1" applyBorder="1" applyAlignment="1" applyProtection="1">
      <alignment horizontal="center" vertical="center"/>
      <protection locked="0"/>
    </xf>
    <xf numFmtId="0" fontId="8" fillId="16" borderId="2" xfId="0" applyFont="1" applyFill="1" applyBorder="1" applyAlignment="1">
      <alignment horizontal="center" vertical="center"/>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8" fillId="3" borderId="29" xfId="0" applyFont="1" applyFill="1" applyBorder="1" applyAlignment="1">
      <alignment horizontal="center" vertical="center"/>
    </xf>
    <xf numFmtId="0" fontId="48" fillId="3" borderId="0" xfId="0" applyFont="1" applyFill="1" applyBorder="1" applyAlignment="1">
      <alignment horizontal="center" vertical="center"/>
    </xf>
    <xf numFmtId="0" fontId="48" fillId="3" borderId="30" xfId="0" applyFont="1" applyFill="1" applyBorder="1" applyAlignment="1">
      <alignment horizontal="center" vertical="center"/>
    </xf>
    <xf numFmtId="0" fontId="4" fillId="2" borderId="90"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6" fillId="0" borderId="88" xfId="0" applyFont="1" applyBorder="1" applyAlignment="1">
      <alignment horizontal="center" vertical="center"/>
    </xf>
    <xf numFmtId="0" fontId="6" fillId="0" borderId="25" xfId="0" applyFont="1" applyBorder="1" applyAlignment="1">
      <alignment horizontal="center" vertical="center"/>
    </xf>
    <xf numFmtId="0" fontId="6" fillId="0" borderId="89" xfId="0" applyFont="1" applyBorder="1" applyAlignment="1">
      <alignment horizontal="center" vertical="center"/>
    </xf>
    <xf numFmtId="0" fontId="6" fillId="0" borderId="25" xfId="1" applyFont="1" applyBorder="1" applyAlignment="1">
      <alignment horizontal="center"/>
    </xf>
    <xf numFmtId="0" fontId="6" fillId="0" borderId="8" xfId="1" applyFont="1" applyBorder="1" applyAlignment="1">
      <alignment horizontal="center" vertical="center"/>
    </xf>
    <xf numFmtId="0" fontId="10" fillId="0" borderId="0" xfId="1" applyAlignment="1">
      <alignment horizontal="center" vertical="center" textRotation="90"/>
    </xf>
    <xf numFmtId="0" fontId="6" fillId="0" borderId="8" xfId="0" applyFont="1" applyBorder="1" applyAlignment="1">
      <alignment horizontal="center" vertical="center" wrapText="1"/>
    </xf>
    <xf numFmtId="0" fontId="6" fillId="0" borderId="55" xfId="1" applyFont="1" applyBorder="1" applyAlignment="1" applyProtection="1">
      <alignment horizontal="center" vertical="center"/>
      <protection locked="0"/>
    </xf>
    <xf numFmtId="0" fontId="6" fillId="0" borderId="62" xfId="1" applyFont="1" applyBorder="1" applyAlignment="1" applyProtection="1">
      <alignment horizontal="center" vertical="center"/>
      <protection locked="0"/>
    </xf>
    <xf numFmtId="0" fontId="6" fillId="0" borderId="57" xfId="1" applyFont="1" applyBorder="1" applyAlignment="1" applyProtection="1">
      <alignment horizontal="center" vertical="center"/>
      <protection locked="0"/>
    </xf>
    <xf numFmtId="0" fontId="6" fillId="0" borderId="63" xfId="1" applyFont="1" applyBorder="1" applyAlignment="1" applyProtection="1">
      <alignment horizontal="center" vertical="center"/>
      <protection locked="0"/>
    </xf>
    <xf numFmtId="0" fontId="6" fillId="0" borderId="40" xfId="1" applyFont="1" applyBorder="1" applyAlignment="1" applyProtection="1">
      <alignment horizontal="center" vertical="center"/>
      <protection locked="0"/>
    </xf>
    <xf numFmtId="0" fontId="6" fillId="0" borderId="42" xfId="1" applyFont="1" applyBorder="1" applyAlignment="1" applyProtection="1">
      <alignment horizontal="center" vertical="center"/>
      <protection locked="0"/>
    </xf>
    <xf numFmtId="0" fontId="6" fillId="0" borderId="43" xfId="1" applyFont="1" applyBorder="1" applyAlignment="1" applyProtection="1">
      <alignment horizontal="center" vertical="center"/>
      <protection locked="0"/>
    </xf>
    <xf numFmtId="0" fontId="6" fillId="0" borderId="44" xfId="1" applyFont="1" applyBorder="1" applyAlignment="1" applyProtection="1">
      <alignment horizontal="center" vertical="center"/>
      <protection locked="0"/>
    </xf>
    <xf numFmtId="0" fontId="6" fillId="0" borderId="61" xfId="1" applyFont="1" applyBorder="1" applyAlignment="1" applyProtection="1">
      <alignment horizontal="center" vertical="center"/>
      <protection locked="0"/>
    </xf>
    <xf numFmtId="0" fontId="6" fillId="0" borderId="2" xfId="1" applyFont="1" applyBorder="1" applyAlignment="1" applyProtection="1">
      <alignment horizontal="center" vertical="center"/>
      <protection locked="0"/>
    </xf>
    <xf numFmtId="0" fontId="6" fillId="0" borderId="42" xfId="1" applyFont="1" applyBorder="1" applyAlignment="1" applyProtection="1">
      <alignment horizontal="left" vertical="center" wrapText="1"/>
      <protection locked="0"/>
    </xf>
    <xf numFmtId="0" fontId="6" fillId="0" borderId="43" xfId="1" applyFont="1" applyBorder="1" applyAlignment="1" applyProtection="1">
      <alignment horizontal="left" vertical="center" wrapText="1"/>
      <protection locked="0"/>
    </xf>
    <xf numFmtId="0" fontId="6" fillId="0" borderId="44" xfId="1" applyFont="1" applyBorder="1" applyAlignment="1" applyProtection="1">
      <alignment horizontal="left" vertical="center" wrapText="1"/>
      <protection locked="0"/>
    </xf>
    <xf numFmtId="0" fontId="6" fillId="3" borderId="8" xfId="0" applyFont="1" applyFill="1" applyBorder="1" applyAlignment="1" applyProtection="1">
      <alignment horizontal="center" vertical="center" wrapText="1"/>
      <protection locked="0"/>
    </xf>
    <xf numFmtId="0" fontId="7" fillId="6" borderId="56" xfId="1" applyFont="1" applyFill="1" applyBorder="1" applyAlignment="1">
      <alignment horizontal="center" vertical="center"/>
    </xf>
    <xf numFmtId="0" fontId="7" fillId="6" borderId="59" xfId="1" applyFont="1" applyFill="1" applyBorder="1" applyAlignment="1">
      <alignment horizontal="center" vertical="center"/>
    </xf>
    <xf numFmtId="0" fontId="7" fillId="6" borderId="52" xfId="1" applyFont="1" applyFill="1" applyBorder="1" applyAlignment="1">
      <alignment horizontal="center" vertical="center"/>
    </xf>
    <xf numFmtId="0" fontId="7" fillId="6" borderId="60" xfId="1" applyFont="1" applyFill="1" applyBorder="1" applyAlignment="1">
      <alignment horizontal="center" vertical="center"/>
    </xf>
    <xf numFmtId="0" fontId="7" fillId="6" borderId="37" xfId="1" applyFont="1" applyFill="1" applyBorder="1" applyAlignment="1">
      <alignment horizontal="center" vertical="center"/>
    </xf>
    <xf numFmtId="0" fontId="33" fillId="12" borderId="8" xfId="0" applyFont="1" applyFill="1" applyBorder="1" applyAlignment="1">
      <alignment horizontal="center" vertical="center"/>
    </xf>
    <xf numFmtId="0" fontId="7" fillId="3" borderId="8" xfId="1" applyFont="1" applyFill="1" applyBorder="1" applyAlignment="1">
      <alignment horizontal="center" vertical="center"/>
    </xf>
    <xf numFmtId="0" fontId="6" fillId="3" borderId="18" xfId="1" applyFont="1" applyFill="1" applyBorder="1" applyAlignment="1" applyProtection="1">
      <alignment horizontal="left" vertical="center" wrapText="1"/>
      <protection locked="0"/>
    </xf>
    <xf numFmtId="0" fontId="6" fillId="3" borderId="19" xfId="1" applyFont="1" applyFill="1" applyBorder="1" applyAlignment="1" applyProtection="1">
      <alignment horizontal="left" vertical="center" wrapText="1"/>
      <protection locked="0"/>
    </xf>
    <xf numFmtId="0" fontId="6" fillId="3" borderId="20" xfId="1" applyFont="1" applyFill="1" applyBorder="1" applyAlignment="1" applyProtection="1">
      <alignment horizontal="left" vertical="center" wrapText="1"/>
      <protection locked="0"/>
    </xf>
    <xf numFmtId="0" fontId="8" fillId="6" borderId="8" xfId="0" applyFont="1" applyFill="1" applyBorder="1" applyAlignment="1">
      <alignment horizontal="center" vertical="center" wrapText="1"/>
    </xf>
    <xf numFmtId="0" fontId="7" fillId="6" borderId="8" xfId="1" applyFont="1" applyFill="1" applyBorder="1" applyAlignment="1">
      <alignment horizontal="center" vertical="center"/>
    </xf>
    <xf numFmtId="0" fontId="7" fillId="6" borderId="8" xfId="1"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15" fontId="6" fillId="0" borderId="8" xfId="0" applyNumberFormat="1" applyFont="1" applyBorder="1" applyAlignment="1" applyProtection="1">
      <alignment horizontal="center" vertical="center" wrapText="1"/>
      <protection locked="0"/>
    </xf>
    <xf numFmtId="0" fontId="7" fillId="0" borderId="18"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8" xfId="0" applyFont="1" applyBorder="1" applyAlignment="1">
      <alignment horizontal="center" vertical="top" wrapText="1"/>
    </xf>
    <xf numFmtId="0" fontId="8" fillId="18" borderId="8" xfId="0" applyFont="1" applyFill="1" applyBorder="1" applyAlignment="1">
      <alignment horizontal="center" vertical="center"/>
    </xf>
    <xf numFmtId="0" fontId="8" fillId="0" borderId="8" xfId="0" applyFont="1" applyBorder="1" applyAlignment="1">
      <alignment horizontal="right" vertical="center" wrapText="1"/>
    </xf>
    <xf numFmtId="0" fontId="6" fillId="3" borderId="8" xfId="1" applyFont="1" applyFill="1" applyBorder="1" applyAlignment="1" applyProtection="1">
      <alignment horizontal="left" vertical="center" wrapText="1"/>
      <protection locked="0"/>
    </xf>
    <xf numFmtId="0" fontId="38" fillId="3" borderId="18" xfId="0" applyFont="1" applyFill="1" applyBorder="1" applyAlignment="1">
      <alignment horizontal="center" vertical="center" wrapText="1"/>
    </xf>
    <xf numFmtId="0" fontId="38" fillId="3" borderId="19" xfId="0" applyFont="1" applyFill="1" applyBorder="1" applyAlignment="1">
      <alignment horizontal="center" vertical="center" wrapText="1"/>
    </xf>
    <xf numFmtId="0" fontId="39" fillId="3" borderId="18" xfId="1" applyFont="1" applyFill="1" applyBorder="1" applyAlignment="1" applyProtection="1">
      <alignment horizontal="center" vertical="center" wrapText="1"/>
      <protection locked="0"/>
    </xf>
    <xf numFmtId="0" fontId="39" fillId="3" borderId="19" xfId="1" applyFont="1" applyFill="1" applyBorder="1" applyAlignment="1" applyProtection="1">
      <alignment horizontal="center" vertical="center" wrapText="1"/>
      <protection locked="0"/>
    </xf>
    <xf numFmtId="0" fontId="39" fillId="3" borderId="20" xfId="1" applyFont="1" applyFill="1" applyBorder="1" applyAlignment="1" applyProtection="1">
      <alignment horizontal="center" vertical="center" wrapText="1"/>
      <protection locked="0"/>
    </xf>
    <xf numFmtId="0" fontId="8" fillId="13" borderId="18" xfId="1" applyFont="1" applyFill="1" applyBorder="1" applyAlignment="1">
      <alignment horizontal="center" vertical="center"/>
    </xf>
    <xf numFmtId="0" fontId="8" fillId="13" borderId="19" xfId="1" applyFont="1" applyFill="1" applyBorder="1" applyAlignment="1">
      <alignment horizontal="center" vertical="center"/>
    </xf>
    <xf numFmtId="0" fontId="8" fillId="13" borderId="20" xfId="1" applyFont="1" applyFill="1" applyBorder="1" applyAlignment="1">
      <alignment horizontal="center" vertical="center"/>
    </xf>
    <xf numFmtId="0" fontId="8" fillId="13" borderId="8" xfId="1" applyFont="1" applyFill="1" applyBorder="1" applyAlignment="1">
      <alignment horizontal="center" vertical="center" wrapText="1"/>
    </xf>
    <xf numFmtId="0" fontId="7" fillId="0" borderId="30" xfId="1" applyFont="1" applyBorder="1" applyAlignment="1">
      <alignment horizontal="center" vertical="center"/>
    </xf>
    <xf numFmtId="0" fontId="7" fillId="3" borderId="21" xfId="1" applyFont="1" applyFill="1" applyBorder="1" applyAlignment="1" applyProtection="1">
      <alignment horizontal="center" vertical="center" wrapText="1"/>
      <protection locked="0"/>
    </xf>
    <xf numFmtId="0" fontId="7" fillId="3" borderId="23" xfId="1" applyFont="1" applyFill="1" applyBorder="1" applyAlignment="1" applyProtection="1">
      <alignment horizontal="center" vertical="center" wrapText="1"/>
      <protection locked="0"/>
    </xf>
    <xf numFmtId="0" fontId="7" fillId="3" borderId="24" xfId="1" applyFont="1" applyFill="1" applyBorder="1" applyAlignment="1" applyProtection="1">
      <alignment horizontal="center" vertical="center" wrapText="1"/>
      <protection locked="0"/>
    </xf>
    <xf numFmtId="0" fontId="7" fillId="3" borderId="26" xfId="1" applyFont="1" applyFill="1" applyBorder="1" applyAlignment="1" applyProtection="1">
      <alignment horizontal="center" vertical="center" wrapText="1"/>
      <protection locked="0"/>
    </xf>
    <xf numFmtId="0" fontId="6" fillId="3" borderId="21" xfId="1" applyFont="1" applyFill="1" applyBorder="1" applyAlignment="1" applyProtection="1">
      <alignment horizontal="center" vertical="center" wrapText="1"/>
      <protection locked="0"/>
    </xf>
    <xf numFmtId="0" fontId="6" fillId="3" borderId="22" xfId="1" applyFont="1" applyFill="1" applyBorder="1" applyAlignment="1" applyProtection="1">
      <alignment horizontal="center" vertical="center" wrapText="1"/>
      <protection locked="0"/>
    </xf>
    <xf numFmtId="0" fontId="6" fillId="3" borderId="23" xfId="1" applyFont="1" applyFill="1" applyBorder="1" applyAlignment="1" applyProtection="1">
      <alignment horizontal="center" vertical="center" wrapText="1"/>
      <protection locked="0"/>
    </xf>
    <xf numFmtId="0" fontId="6" fillId="3" borderId="24" xfId="1" applyFont="1" applyFill="1" applyBorder="1" applyAlignment="1" applyProtection="1">
      <alignment horizontal="center" vertical="center" wrapText="1"/>
      <protection locked="0"/>
    </xf>
    <xf numFmtId="0" fontId="6" fillId="3" borderId="25" xfId="1" applyFont="1" applyFill="1" applyBorder="1" applyAlignment="1" applyProtection="1">
      <alignment horizontal="center" vertical="center" wrapText="1"/>
      <protection locked="0"/>
    </xf>
    <xf numFmtId="0" fontId="6" fillId="3" borderId="26" xfId="1" applyFont="1" applyFill="1" applyBorder="1" applyAlignment="1" applyProtection="1">
      <alignment horizontal="center" vertical="center" wrapText="1"/>
      <protection locked="0"/>
    </xf>
    <xf numFmtId="9" fontId="6" fillId="3" borderId="8" xfId="5" applyFont="1" applyFill="1" applyBorder="1" applyAlignment="1" applyProtection="1">
      <alignment horizontal="center" vertical="center" wrapText="1"/>
      <protection locked="0"/>
    </xf>
    <xf numFmtId="9" fontId="6" fillId="3" borderId="22" xfId="5" applyFont="1" applyFill="1" applyBorder="1" applyAlignment="1" applyProtection="1">
      <alignment horizontal="left" vertical="center" wrapText="1" indent="1"/>
      <protection locked="0"/>
    </xf>
    <xf numFmtId="9" fontId="6" fillId="3" borderId="23" xfId="5" applyFont="1" applyFill="1" applyBorder="1" applyAlignment="1" applyProtection="1">
      <alignment horizontal="left" vertical="center" wrapText="1" indent="1"/>
      <protection locked="0"/>
    </xf>
    <xf numFmtId="9" fontId="6" fillId="3" borderId="25" xfId="5" applyFont="1" applyFill="1" applyBorder="1" applyAlignment="1" applyProtection="1">
      <alignment horizontal="left" vertical="center" wrapText="1" indent="1"/>
      <protection locked="0"/>
    </xf>
    <xf numFmtId="9" fontId="6" fillId="3" borderId="26" xfId="5" applyFont="1" applyFill="1" applyBorder="1" applyAlignment="1" applyProtection="1">
      <alignment horizontal="left" vertical="center" wrapText="1" indent="1"/>
      <protection locked="0"/>
    </xf>
    <xf numFmtId="0" fontId="6" fillId="3" borderId="18" xfId="1" applyFont="1" applyFill="1" applyBorder="1" applyAlignment="1" applyProtection="1">
      <alignment horizontal="center" vertical="center" wrapText="1"/>
      <protection locked="0"/>
    </xf>
    <xf numFmtId="0" fontId="6" fillId="3" borderId="19" xfId="1" applyFont="1" applyFill="1" applyBorder="1" applyAlignment="1" applyProtection="1">
      <alignment horizontal="center" vertical="center" wrapText="1"/>
      <protection locked="0"/>
    </xf>
    <xf numFmtId="0" fontId="6" fillId="3" borderId="20" xfId="1" applyFont="1" applyFill="1" applyBorder="1" applyAlignment="1" applyProtection="1">
      <alignment horizontal="center" vertical="center" wrapText="1"/>
      <protection locked="0"/>
    </xf>
    <xf numFmtId="0" fontId="7" fillId="0" borderId="21" xfId="1" applyFont="1" applyBorder="1" applyAlignment="1">
      <alignment horizontal="center" vertical="center" wrapText="1"/>
    </xf>
    <xf numFmtId="0" fontId="7" fillId="0" borderId="23" xfId="1" applyFont="1" applyBorder="1" applyAlignment="1">
      <alignment horizontal="center" vertical="center" wrapText="1"/>
    </xf>
    <xf numFmtId="0" fontId="7" fillId="0" borderId="24" xfId="1" applyFont="1" applyBorder="1" applyAlignment="1">
      <alignment horizontal="center" vertical="center" wrapText="1"/>
    </xf>
    <xf numFmtId="0" fontId="7" fillId="0" borderId="26" xfId="1" applyFont="1" applyBorder="1" applyAlignment="1">
      <alignment horizontal="center" vertical="center" wrapText="1"/>
    </xf>
    <xf numFmtId="166" fontId="6" fillId="3" borderId="8" xfId="5" applyNumberFormat="1" applyFont="1" applyFill="1" applyBorder="1" applyAlignment="1" applyProtection="1">
      <alignment horizontal="center" vertical="center" wrapText="1"/>
      <protection locked="0"/>
    </xf>
    <xf numFmtId="0" fontId="7" fillId="0" borderId="29" xfId="1" applyFont="1" applyBorder="1" applyAlignment="1">
      <alignment horizontal="center" vertical="center" wrapText="1"/>
    </xf>
    <xf numFmtId="0" fontId="7" fillId="0" borderId="30" xfId="1" applyFont="1" applyBorder="1" applyAlignment="1">
      <alignment horizontal="center" vertical="center" wrapText="1"/>
    </xf>
    <xf numFmtId="0" fontId="33" fillId="6" borderId="18" xfId="0"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0" fontId="7" fillId="0" borderId="8" xfId="1" applyFont="1" applyBorder="1" applyAlignment="1">
      <alignment horizontal="center" vertical="center" wrapText="1"/>
    </xf>
    <xf numFmtId="0" fontId="7" fillId="0" borderId="18"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20" xfId="1" applyFont="1" applyBorder="1" applyAlignment="1">
      <alignment horizontal="center" vertical="center" wrapText="1"/>
    </xf>
    <xf numFmtId="49" fontId="6" fillId="0" borderId="18" xfId="0" applyNumberFormat="1" applyFont="1" applyBorder="1" applyAlignment="1" applyProtection="1">
      <alignment horizontal="left" vertical="top" wrapText="1"/>
      <protection locked="0"/>
    </xf>
    <xf numFmtId="49" fontId="6" fillId="0" borderId="19" xfId="0" applyNumberFormat="1" applyFont="1" applyBorder="1" applyAlignment="1" applyProtection="1">
      <alignment horizontal="left" vertical="top" wrapText="1"/>
      <protection locked="0"/>
    </xf>
    <xf numFmtId="49" fontId="6" fillId="0" borderId="20" xfId="0" applyNumberFormat="1" applyFont="1" applyBorder="1" applyAlignment="1" applyProtection="1">
      <alignment horizontal="left" vertical="top" wrapText="1"/>
      <protection locked="0"/>
    </xf>
    <xf numFmtId="49" fontId="6" fillId="0" borderId="8" xfId="0" applyNumberFormat="1" applyFont="1" applyBorder="1" applyAlignment="1" applyProtection="1">
      <alignment horizontal="center" vertical="center" wrapText="1"/>
      <protection locked="0"/>
    </xf>
    <xf numFmtId="49" fontId="6" fillId="0" borderId="18" xfId="0" applyNumberFormat="1" applyFont="1" applyBorder="1" applyAlignment="1" applyProtection="1">
      <alignment horizontal="center" vertical="center" wrapText="1"/>
      <protection locked="0"/>
    </xf>
    <xf numFmtId="49" fontId="6" fillId="0" borderId="19" xfId="0" applyNumberFormat="1" applyFont="1" applyBorder="1" applyAlignment="1" applyProtection="1">
      <alignment horizontal="center" vertical="center" wrapText="1"/>
      <protection locked="0"/>
    </xf>
    <xf numFmtId="49" fontId="6" fillId="0" borderId="20" xfId="0" applyNumberFormat="1" applyFont="1" applyBorder="1" applyAlignment="1" applyProtection="1">
      <alignment horizontal="center" vertical="center" wrapText="1"/>
      <protection locked="0"/>
    </xf>
    <xf numFmtId="0" fontId="6" fillId="0" borderId="18" xfId="1" applyFont="1" applyBorder="1" applyAlignment="1" applyProtection="1">
      <alignment horizontal="left" vertical="center" wrapText="1"/>
      <protection locked="0"/>
    </xf>
    <xf numFmtId="0" fontId="6" fillId="0" borderId="19" xfId="1" applyFont="1" applyBorder="1" applyAlignment="1" applyProtection="1">
      <alignment horizontal="left" vertical="center" wrapText="1"/>
      <protection locked="0"/>
    </xf>
    <xf numFmtId="49" fontId="7" fillId="0" borderId="18" xfId="0" applyNumberFormat="1" applyFont="1" applyBorder="1" applyAlignment="1">
      <alignment horizontal="center" vertical="center" wrapText="1"/>
    </xf>
    <xf numFmtId="49" fontId="7" fillId="0" borderId="19" xfId="0" applyNumberFormat="1" applyFont="1" applyBorder="1" applyAlignment="1">
      <alignment horizontal="center" vertical="center" wrapText="1"/>
    </xf>
    <xf numFmtId="49" fontId="7" fillId="0" borderId="20" xfId="0" applyNumberFormat="1" applyFont="1" applyBorder="1" applyAlignment="1">
      <alignment horizontal="center" vertical="center" wrapText="1"/>
    </xf>
    <xf numFmtId="9" fontId="6" fillId="0" borderId="8" xfId="5" applyFont="1" applyFill="1" applyBorder="1" applyAlignment="1" applyProtection="1">
      <alignment horizontal="center" vertical="center" wrapText="1"/>
      <protection locked="0"/>
    </xf>
    <xf numFmtId="0" fontId="36" fillId="3" borderId="74" xfId="1" applyFont="1" applyFill="1" applyBorder="1" applyAlignment="1">
      <alignment horizontal="center" vertical="center" wrapText="1"/>
    </xf>
    <xf numFmtId="0" fontId="36" fillId="3" borderId="75" xfId="1" applyFont="1" applyFill="1" applyBorder="1" applyAlignment="1">
      <alignment horizontal="center" vertical="center" wrapText="1"/>
    </xf>
    <xf numFmtId="0" fontId="25" fillId="0" borderId="75" xfId="1" applyFont="1" applyBorder="1" applyAlignment="1">
      <alignment horizontal="center" vertical="center" wrapText="1"/>
    </xf>
    <xf numFmtId="9" fontId="33" fillId="3" borderId="75" xfId="5" applyFont="1" applyFill="1" applyBorder="1" applyAlignment="1" applyProtection="1">
      <alignment horizontal="center" vertical="center" wrapText="1"/>
    </xf>
    <xf numFmtId="9" fontId="33" fillId="3" borderId="58" xfId="5" applyFont="1" applyFill="1" applyBorder="1" applyAlignment="1" applyProtection="1">
      <alignment horizontal="center" vertical="center" wrapText="1"/>
    </xf>
    <xf numFmtId="49" fontId="44" fillId="13" borderId="18" xfId="0" applyNumberFormat="1" applyFont="1" applyFill="1" applyBorder="1" applyAlignment="1">
      <alignment horizontal="right" vertical="center" wrapText="1" indent="1"/>
    </xf>
    <xf numFmtId="49" fontId="44" fillId="13" borderId="19" xfId="0" applyNumberFormat="1" applyFont="1" applyFill="1" applyBorder="1" applyAlignment="1">
      <alignment horizontal="right" vertical="center" wrapText="1" indent="1"/>
    </xf>
    <xf numFmtId="0" fontId="37" fillId="3" borderId="19" xfId="1" applyFont="1" applyFill="1" applyBorder="1" applyAlignment="1" applyProtection="1">
      <alignment horizontal="center" vertical="center"/>
      <protection locked="0"/>
    </xf>
    <xf numFmtId="0" fontId="37" fillId="3" borderId="20" xfId="1" applyFont="1" applyFill="1" applyBorder="1" applyAlignment="1" applyProtection="1">
      <alignment horizontal="center" vertical="center"/>
      <protection locked="0"/>
    </xf>
    <xf numFmtId="0" fontId="33" fillId="13" borderId="18" xfId="0" applyFont="1" applyFill="1" applyBorder="1" applyAlignment="1">
      <alignment horizontal="center" vertical="center"/>
    </xf>
    <xf numFmtId="0" fontId="33" fillId="13" borderId="19" xfId="0" applyFont="1" applyFill="1" applyBorder="1" applyAlignment="1">
      <alignment horizontal="center" vertical="center"/>
    </xf>
    <xf numFmtId="0" fontId="33" fillId="13" borderId="20" xfId="0" applyFont="1" applyFill="1" applyBorder="1" applyAlignment="1">
      <alignment horizontal="center" vertical="center"/>
    </xf>
    <xf numFmtId="9" fontId="23" fillId="0" borderId="19" xfId="5" applyFont="1" applyFill="1" applyBorder="1" applyAlignment="1" applyProtection="1">
      <alignment horizontal="center" vertical="center" wrapText="1"/>
    </xf>
    <xf numFmtId="9" fontId="23" fillId="0" borderId="20" xfId="5" applyFont="1" applyFill="1" applyBorder="1" applyAlignment="1" applyProtection="1">
      <alignment horizontal="center" vertical="center" wrapText="1"/>
    </xf>
    <xf numFmtId="0" fontId="35" fillId="0" borderId="64" xfId="1" applyFont="1" applyBorder="1" applyAlignment="1">
      <alignment horizontal="right" vertical="center" wrapText="1"/>
    </xf>
    <xf numFmtId="0" fontId="35" fillId="0" borderId="65" xfId="1" applyFont="1" applyBorder="1" applyAlignment="1">
      <alignment horizontal="right" vertical="center" wrapText="1"/>
    </xf>
    <xf numFmtId="165" fontId="8" fillId="0" borderId="65" xfId="1" applyNumberFormat="1" applyFont="1" applyBorder="1" applyAlignment="1">
      <alignment horizontal="left" vertical="center" wrapText="1"/>
    </xf>
    <xf numFmtId="9" fontId="24" fillId="0" borderId="70" xfId="5" applyFont="1" applyFill="1" applyBorder="1" applyAlignment="1" applyProtection="1">
      <alignment horizontal="left" vertical="center" wrapText="1"/>
    </xf>
    <xf numFmtId="9" fontId="24" fillId="0" borderId="71" xfId="5" applyFont="1" applyFill="1" applyBorder="1" applyAlignment="1" applyProtection="1">
      <alignment horizontal="left" vertical="center" wrapText="1"/>
    </xf>
    <xf numFmtId="0" fontId="34" fillId="0" borderId="72" xfId="1" applyFont="1" applyBorder="1" applyAlignment="1">
      <alignment horizontal="center" vertical="center" wrapText="1"/>
    </xf>
    <xf numFmtId="0" fontId="34" fillId="0" borderId="73" xfId="1" applyFont="1" applyBorder="1" applyAlignment="1">
      <alignment horizontal="center" vertical="center" wrapText="1"/>
    </xf>
    <xf numFmtId="165" fontId="8" fillId="0" borderId="68" xfId="1" applyNumberFormat="1" applyFont="1" applyBorder="1" applyAlignment="1">
      <alignment horizontal="center" vertical="center" wrapText="1"/>
    </xf>
    <xf numFmtId="9" fontId="24" fillId="0" borderId="68" xfId="5" applyFont="1" applyFill="1" applyBorder="1" applyAlignment="1" applyProtection="1">
      <alignment horizontal="left" vertical="center" wrapText="1"/>
    </xf>
    <xf numFmtId="9" fontId="24" fillId="0" borderId="69" xfId="5" applyFont="1" applyFill="1" applyBorder="1" applyAlignment="1" applyProtection="1">
      <alignment horizontal="left" vertical="center" wrapText="1"/>
    </xf>
    <xf numFmtId="0" fontId="6" fillId="0" borderId="8" xfId="1" applyFont="1" applyBorder="1" applyAlignment="1" applyProtection="1">
      <alignment horizontal="center" vertical="center" wrapText="1"/>
      <protection locked="0"/>
    </xf>
    <xf numFmtId="0" fontId="21" fillId="0" borderId="8" xfId="3" applyFont="1" applyBorder="1" applyAlignment="1" applyProtection="1">
      <alignment horizontal="left" vertical="center" wrapText="1"/>
      <protection locked="0"/>
    </xf>
    <xf numFmtId="0" fontId="6" fillId="0" borderId="8" xfId="3" applyFont="1" applyBorder="1" applyAlignment="1" applyProtection="1">
      <alignment horizontal="center" vertical="center" wrapText="1"/>
      <protection locked="0"/>
    </xf>
    <xf numFmtId="0" fontId="6" fillId="0" borderId="18" xfId="1" applyFont="1" applyBorder="1" applyAlignment="1" applyProtection="1">
      <alignment horizontal="center" vertical="center" wrapText="1"/>
      <protection locked="0"/>
    </xf>
    <xf numFmtId="0" fontId="6" fillId="0" borderId="19" xfId="1" applyFont="1" applyBorder="1" applyAlignment="1" applyProtection="1">
      <alignment horizontal="center" vertical="center" wrapText="1"/>
      <protection locked="0"/>
    </xf>
    <xf numFmtId="0" fontId="6" fillId="0" borderId="20" xfId="1" applyFont="1" applyBorder="1" applyAlignment="1" applyProtection="1">
      <alignment horizontal="center" vertical="center" wrapText="1"/>
      <protection locked="0"/>
    </xf>
    <xf numFmtId="49" fontId="6" fillId="0" borderId="8" xfId="0" applyNumberFormat="1" applyFont="1" applyBorder="1" applyAlignment="1" applyProtection="1">
      <alignment horizontal="left" vertical="center" wrapText="1"/>
      <protection locked="0"/>
    </xf>
    <xf numFmtId="0" fontId="6" fillId="0" borderId="20" xfId="1" applyFont="1" applyBorder="1" applyAlignment="1" applyProtection="1">
      <alignment horizontal="left" vertical="center" wrapText="1"/>
      <protection locked="0"/>
    </xf>
    <xf numFmtId="0" fontId="6" fillId="0" borderId="18" xfId="3" applyFont="1" applyBorder="1" applyAlignment="1" applyProtection="1">
      <alignment horizontal="center" vertical="center" wrapText="1"/>
      <protection locked="0"/>
    </xf>
    <xf numFmtId="0" fontId="6" fillId="0" borderId="20" xfId="3" applyFont="1" applyBorder="1" applyAlignment="1" applyProtection="1">
      <alignment horizontal="center" vertical="center" wrapText="1"/>
      <protection locked="0"/>
    </xf>
    <xf numFmtId="0" fontId="7" fillId="17" borderId="18" xfId="1" applyFont="1" applyFill="1" applyBorder="1" applyAlignment="1">
      <alignment horizontal="center" vertical="center"/>
    </xf>
    <xf numFmtId="0" fontId="7" fillId="17" borderId="19" xfId="1" applyFont="1" applyFill="1" applyBorder="1" applyAlignment="1">
      <alignment horizontal="center" vertical="center"/>
    </xf>
    <xf numFmtId="0" fontId="7" fillId="17" borderId="20" xfId="1" applyFont="1" applyFill="1" applyBorder="1" applyAlignment="1">
      <alignment horizontal="center" vertical="center"/>
    </xf>
    <xf numFmtId="0" fontId="7" fillId="0" borderId="19" xfId="0" applyFont="1" applyBorder="1" applyAlignment="1">
      <alignment horizontal="center" vertical="center" wrapText="1"/>
    </xf>
    <xf numFmtId="0" fontId="7" fillId="0" borderId="19" xfId="1" applyFont="1" applyBorder="1" applyAlignment="1">
      <alignment horizontal="center" vertical="center"/>
    </xf>
    <xf numFmtId="0" fontId="7" fillId="0" borderId="20" xfId="1" applyFont="1" applyBorder="1" applyAlignment="1">
      <alignment horizontal="center" vertical="center"/>
    </xf>
    <xf numFmtId="0" fontId="11" fillId="0" borderId="0" xfId="1" applyFont="1" applyAlignment="1">
      <alignment horizontal="center" wrapText="1"/>
    </xf>
    <xf numFmtId="0" fontId="11" fillId="0" borderId="25" xfId="1" applyFont="1" applyBorder="1" applyAlignment="1">
      <alignment horizontal="center" wrapText="1"/>
    </xf>
    <xf numFmtId="0" fontId="6" fillId="9" borderId="8" xfId="1" applyFont="1" applyFill="1" applyBorder="1" applyAlignment="1">
      <alignment horizontal="center" vertical="center" wrapText="1"/>
    </xf>
    <xf numFmtId="0" fontId="16" fillId="8" borderId="8" xfId="1" applyFont="1" applyFill="1" applyBorder="1" applyAlignment="1">
      <alignment horizontal="center" vertical="center" wrapText="1"/>
    </xf>
    <xf numFmtId="0" fontId="18" fillId="20" borderId="8" xfId="1" applyFont="1" applyFill="1" applyBorder="1" applyAlignment="1">
      <alignment horizontal="center" vertical="center" wrapText="1"/>
    </xf>
    <xf numFmtId="0" fontId="6" fillId="10" borderId="8" xfId="1" applyFont="1" applyFill="1" applyBorder="1" applyAlignment="1">
      <alignment horizontal="center" vertical="center" wrapText="1"/>
    </xf>
    <xf numFmtId="0" fontId="20" fillId="0" borderId="0" xfId="1" applyFont="1" applyAlignment="1">
      <alignment horizontal="center" vertical="center" wrapText="1"/>
    </xf>
    <xf numFmtId="0" fontId="34" fillId="16" borderId="8" xfId="1" applyFont="1" applyFill="1" applyBorder="1" applyAlignment="1">
      <alignment horizontal="center" vertical="center" wrapText="1"/>
    </xf>
    <xf numFmtId="0" fontId="34" fillId="16" borderId="18" xfId="1" applyFont="1" applyFill="1" applyBorder="1" applyAlignment="1">
      <alignment horizontal="center" vertical="center" wrapText="1"/>
    </xf>
    <xf numFmtId="0" fontId="8" fillId="16" borderId="67" xfId="4" applyNumberFormat="1" applyFont="1" applyFill="1" applyBorder="1" applyAlignment="1" applyProtection="1">
      <alignment horizontal="right" vertical="center" wrapText="1"/>
    </xf>
    <xf numFmtId="0" fontId="8" fillId="16" borderId="68" xfId="4" applyNumberFormat="1" applyFont="1" applyFill="1" applyBorder="1" applyAlignment="1" applyProtection="1">
      <alignment horizontal="right" vertical="center" wrapText="1"/>
    </xf>
    <xf numFmtId="165" fontId="8" fillId="16" borderId="68" xfId="1" applyNumberFormat="1" applyFont="1" applyFill="1" applyBorder="1" applyAlignment="1">
      <alignment horizontal="center" vertical="center" wrapText="1"/>
    </xf>
    <xf numFmtId="9" fontId="10" fillId="16" borderId="68" xfId="5" applyFont="1" applyFill="1" applyBorder="1" applyAlignment="1" applyProtection="1">
      <alignment horizontal="left" vertical="center" wrapText="1"/>
    </xf>
    <xf numFmtId="9" fontId="10" fillId="16" borderId="69" xfId="5" applyFont="1" applyFill="1" applyBorder="1" applyAlignment="1" applyProtection="1">
      <alignment horizontal="left" vertical="center" wrapText="1"/>
    </xf>
    <xf numFmtId="0" fontId="21" fillId="10" borderId="8" xfId="1" applyFont="1" applyFill="1" applyBorder="1" applyAlignment="1">
      <alignment horizontal="center" vertical="center" wrapText="1"/>
    </xf>
    <xf numFmtId="0" fontId="6" fillId="3" borderId="22" xfId="1" applyFont="1" applyFill="1" applyBorder="1" applyAlignment="1">
      <alignment horizontal="center" vertical="top"/>
    </xf>
    <xf numFmtId="0" fontId="6" fillId="3" borderId="0" xfId="1" applyFont="1" applyFill="1" applyAlignment="1">
      <alignment horizontal="center" vertical="top"/>
    </xf>
    <xf numFmtId="9" fontId="19" fillId="9" borderId="22" xfId="5" applyFont="1" applyFill="1" applyBorder="1" applyAlignment="1">
      <alignment horizontal="left" vertical="center"/>
    </xf>
    <xf numFmtId="9" fontId="19" fillId="9" borderId="25" xfId="5" applyFont="1" applyFill="1" applyBorder="1" applyAlignment="1">
      <alignment horizontal="left" vertical="center"/>
    </xf>
    <xf numFmtId="9" fontId="19" fillId="8" borderId="21" xfId="5" applyFont="1" applyFill="1" applyBorder="1" applyAlignment="1">
      <alignment horizontal="left" vertical="center"/>
    </xf>
    <xf numFmtId="9" fontId="19" fillId="8" borderId="24" xfId="5" applyFont="1" applyFill="1" applyBorder="1" applyAlignment="1">
      <alignment horizontal="left" vertical="center"/>
    </xf>
    <xf numFmtId="9" fontId="19" fillId="8" borderId="23" xfId="5" applyFont="1" applyFill="1" applyBorder="1" applyAlignment="1">
      <alignment horizontal="left" vertical="center"/>
    </xf>
    <xf numFmtId="9" fontId="19" fillId="8" borderId="26" xfId="5" applyFont="1" applyFill="1" applyBorder="1" applyAlignment="1">
      <alignment horizontal="left" vertical="center"/>
    </xf>
    <xf numFmtId="9" fontId="19" fillId="20" borderId="22" xfId="5" applyFont="1" applyFill="1" applyBorder="1" applyAlignment="1">
      <alignment horizontal="left" vertical="center"/>
    </xf>
    <xf numFmtId="9" fontId="19" fillId="20" borderId="25" xfId="5" applyFont="1" applyFill="1" applyBorder="1" applyAlignment="1">
      <alignment horizontal="left" vertical="center"/>
    </xf>
    <xf numFmtId="9" fontId="19" fillId="10" borderId="21" xfId="5" applyFont="1" applyFill="1" applyBorder="1" applyAlignment="1">
      <alignment horizontal="left" vertical="center"/>
    </xf>
    <xf numFmtId="9" fontId="19" fillId="10" borderId="24" xfId="5" applyFont="1" applyFill="1" applyBorder="1" applyAlignment="1">
      <alignment horizontal="left" vertical="center"/>
    </xf>
    <xf numFmtId="9" fontId="19" fillId="10" borderId="23" xfId="5" applyFont="1" applyFill="1" applyBorder="1" applyAlignment="1">
      <alignment horizontal="left" vertical="center"/>
    </xf>
    <xf numFmtId="9" fontId="19" fillId="10" borderId="26" xfId="5" applyFont="1" applyFill="1" applyBorder="1" applyAlignment="1">
      <alignment horizontal="left" vertical="center"/>
    </xf>
    <xf numFmtId="9" fontId="19" fillId="20" borderId="23" xfId="5" applyFont="1" applyFill="1" applyBorder="1" applyAlignment="1">
      <alignment horizontal="left" vertical="center"/>
    </xf>
    <xf numFmtId="9" fontId="19" fillId="20" borderId="26" xfId="5" applyFont="1" applyFill="1" applyBorder="1" applyAlignment="1">
      <alignment horizontal="left" vertical="center"/>
    </xf>
    <xf numFmtId="0" fontId="8" fillId="3" borderId="30" xfId="1" applyFont="1" applyFill="1" applyBorder="1" applyAlignment="1">
      <alignment horizontal="center" vertical="center"/>
    </xf>
    <xf numFmtId="0" fontId="30" fillId="3" borderId="8" xfId="1" applyFont="1" applyFill="1" applyBorder="1" applyAlignment="1">
      <alignment horizontal="center" vertical="center"/>
    </xf>
    <xf numFmtId="0" fontId="6" fillId="3" borderId="21" xfId="1" applyFont="1" applyFill="1" applyBorder="1" applyAlignment="1">
      <alignment horizontal="center" vertical="center"/>
    </xf>
    <xf numFmtId="0" fontId="6" fillId="3" borderId="23" xfId="1" applyFont="1" applyFill="1" applyBorder="1" applyAlignment="1">
      <alignment horizontal="center" vertical="center"/>
    </xf>
    <xf numFmtId="0" fontId="6" fillId="3" borderId="24" xfId="1" applyFont="1" applyFill="1" applyBorder="1" applyAlignment="1">
      <alignment horizontal="center" vertical="center"/>
    </xf>
    <xf numFmtId="0" fontId="6" fillId="3" borderId="26" xfId="1" applyFont="1" applyFill="1" applyBorder="1" applyAlignment="1">
      <alignment horizontal="center" vertical="center"/>
    </xf>
    <xf numFmtId="9" fontId="7" fillId="3" borderId="8" xfId="5" applyFont="1" applyFill="1" applyBorder="1" applyAlignment="1">
      <alignment horizontal="center" vertical="center"/>
    </xf>
    <xf numFmtId="0" fontId="13" fillId="20" borderId="21" xfId="1" applyFont="1" applyFill="1" applyBorder="1" applyAlignment="1">
      <alignment horizontal="left"/>
    </xf>
    <xf numFmtId="0" fontId="13" fillId="20" borderId="24" xfId="1" applyFont="1" applyFill="1" applyBorder="1" applyAlignment="1">
      <alignment horizontal="left"/>
    </xf>
    <xf numFmtId="0" fontId="30" fillId="3" borderId="27" xfId="1" applyFont="1" applyFill="1" applyBorder="1" applyAlignment="1">
      <alignment horizontal="center" vertical="center"/>
    </xf>
    <xf numFmtId="0" fontId="30" fillId="3" borderId="28" xfId="1" applyFont="1" applyFill="1" applyBorder="1" applyAlignment="1">
      <alignment horizontal="center" vertical="center"/>
    </xf>
    <xf numFmtId="9" fontId="6" fillId="3" borderId="8" xfId="5" applyFont="1" applyFill="1" applyBorder="1" applyAlignment="1">
      <alignment horizontal="center" vertical="center"/>
    </xf>
    <xf numFmtId="9" fontId="19" fillId="9" borderId="21" xfId="5" applyFont="1" applyFill="1" applyBorder="1" applyAlignment="1">
      <alignment horizontal="left" vertical="center"/>
    </xf>
    <xf numFmtId="9" fontId="19" fillId="9" borderId="24" xfId="5" applyFont="1" applyFill="1" applyBorder="1" applyAlignment="1">
      <alignment horizontal="left" vertical="center"/>
    </xf>
    <xf numFmtId="9" fontId="19" fillId="9" borderId="23" xfId="5" applyFont="1" applyFill="1" applyBorder="1" applyAlignment="1">
      <alignment horizontal="left" vertical="center"/>
    </xf>
    <xf numFmtId="9" fontId="19" fillId="9" borderId="26" xfId="5" applyFont="1" applyFill="1" applyBorder="1" applyAlignment="1">
      <alignment horizontal="left" vertical="center"/>
    </xf>
    <xf numFmtId="9" fontId="6" fillId="3" borderId="27" xfId="5" applyFont="1" applyFill="1" applyBorder="1" applyAlignment="1">
      <alignment horizontal="center" vertical="center"/>
    </xf>
    <xf numFmtId="9" fontId="6" fillId="3" borderId="28" xfId="5" applyFont="1" applyFill="1" applyBorder="1" applyAlignment="1">
      <alignment horizontal="center" vertical="center"/>
    </xf>
    <xf numFmtId="9" fontId="19" fillId="10" borderId="22" xfId="5" applyFont="1" applyFill="1" applyBorder="1" applyAlignment="1">
      <alignment horizontal="left" vertical="center"/>
    </xf>
    <xf numFmtId="9" fontId="19" fillId="10" borderId="25" xfId="5" applyFont="1" applyFill="1" applyBorder="1" applyAlignment="1">
      <alignment horizontal="left" vertical="center"/>
    </xf>
    <xf numFmtId="0" fontId="13" fillId="10" borderId="21" xfId="1" applyFont="1" applyFill="1" applyBorder="1" applyAlignment="1">
      <alignment horizontal="left"/>
    </xf>
    <xf numFmtId="0" fontId="13" fillId="10" borderId="24" xfId="1" applyFont="1" applyFill="1" applyBorder="1" applyAlignment="1">
      <alignment horizontal="left"/>
    </xf>
    <xf numFmtId="9" fontId="7" fillId="3" borderId="27" xfId="5" applyFont="1" applyFill="1" applyBorder="1" applyAlignment="1">
      <alignment horizontal="center" vertical="center"/>
    </xf>
    <xf numFmtId="9" fontId="7" fillId="3" borderId="28" xfId="5" applyFont="1" applyFill="1" applyBorder="1" applyAlignment="1">
      <alignment horizontal="center" vertical="center"/>
    </xf>
    <xf numFmtId="0" fontId="7" fillId="0" borderId="25" xfId="1" applyFont="1" applyBorder="1" applyAlignment="1">
      <alignment horizontal="center" vertical="center"/>
    </xf>
    <xf numFmtId="9" fontId="19" fillId="10" borderId="0" xfId="5" applyFont="1" applyFill="1" applyBorder="1" applyAlignment="1">
      <alignment horizontal="left" vertical="center"/>
    </xf>
    <xf numFmtId="9" fontId="19" fillId="8" borderId="30" xfId="5" applyFont="1" applyFill="1" applyBorder="1" applyAlignment="1">
      <alignment horizontal="left" vertical="center"/>
    </xf>
    <xf numFmtId="0" fontId="29" fillId="3" borderId="27" xfId="1" applyFont="1" applyFill="1" applyBorder="1" applyAlignment="1">
      <alignment horizontal="center" vertical="center"/>
    </xf>
    <xf numFmtId="0" fontId="29" fillId="3" borderId="28" xfId="1" applyFont="1" applyFill="1" applyBorder="1" applyAlignment="1">
      <alignment horizontal="center" vertical="center"/>
    </xf>
    <xf numFmtId="0" fontId="7" fillId="6" borderId="36" xfId="1" applyFont="1" applyFill="1" applyBorder="1" applyAlignment="1">
      <alignment horizontal="center" vertical="center" wrapText="1"/>
    </xf>
    <xf numFmtId="0" fontId="7" fillId="6" borderId="52" xfId="1" applyFont="1" applyFill="1" applyBorder="1" applyAlignment="1">
      <alignment horizontal="center" vertical="center" wrapText="1"/>
    </xf>
    <xf numFmtId="0" fontId="7" fillId="6" borderId="37" xfId="1" applyFont="1" applyFill="1" applyBorder="1" applyAlignment="1">
      <alignment horizontal="center" vertical="center" wrapText="1"/>
    </xf>
    <xf numFmtId="0" fontId="45" fillId="6" borderId="37" xfId="1" applyFont="1" applyFill="1" applyBorder="1" applyAlignment="1">
      <alignment horizontal="center" vertical="center"/>
    </xf>
    <xf numFmtId="0" fontId="45" fillId="6" borderId="38" xfId="1" applyFont="1" applyFill="1" applyBorder="1" applyAlignment="1">
      <alignment horizontal="center" vertical="center"/>
    </xf>
    <xf numFmtId="0" fontId="31" fillId="3" borderId="0" xfId="1" applyFont="1" applyFill="1" applyAlignment="1">
      <alignment horizontal="center" vertical="center" textRotation="90"/>
    </xf>
    <xf numFmtId="9" fontId="19" fillId="9" borderId="30" xfId="5" applyFont="1" applyFill="1" applyBorder="1" applyAlignment="1">
      <alignment horizontal="left" vertical="center"/>
    </xf>
    <xf numFmtId="9" fontId="19" fillId="8" borderId="29" xfId="5" applyFont="1" applyFill="1" applyBorder="1" applyAlignment="1">
      <alignment horizontal="left" vertical="center"/>
    </xf>
    <xf numFmtId="9" fontId="19" fillId="9" borderId="29" xfId="5" applyFont="1" applyFill="1" applyBorder="1" applyAlignment="1">
      <alignment horizontal="left" vertical="center"/>
    </xf>
    <xf numFmtId="9" fontId="19" fillId="9" borderId="0" xfId="5" applyFont="1" applyFill="1" applyBorder="1" applyAlignment="1">
      <alignment horizontal="left" vertical="center"/>
    </xf>
    <xf numFmtId="0" fontId="13" fillId="10" borderId="29" xfId="1" applyFont="1" applyFill="1" applyBorder="1" applyAlignment="1">
      <alignment horizontal="left"/>
    </xf>
    <xf numFmtId="9" fontId="19" fillId="10" borderId="30" xfId="5" applyFont="1" applyFill="1" applyBorder="1" applyAlignment="1">
      <alignment horizontal="left" vertical="center"/>
    </xf>
    <xf numFmtId="0" fontId="13" fillId="9" borderId="21" xfId="1" applyFont="1" applyFill="1" applyBorder="1" applyAlignment="1">
      <alignment horizontal="left"/>
    </xf>
    <xf numFmtId="0" fontId="13" fillId="9" borderId="24" xfId="1" applyFont="1" applyFill="1" applyBorder="1" applyAlignment="1">
      <alignment horizontal="left"/>
    </xf>
    <xf numFmtId="0" fontId="6" fillId="0" borderId="2" xfId="1" applyFont="1" applyBorder="1" applyAlignment="1">
      <alignment horizontal="left" vertical="center" wrapText="1"/>
    </xf>
    <xf numFmtId="0" fontId="6" fillId="0" borderId="2" xfId="1" applyFont="1" applyBorder="1" applyAlignment="1">
      <alignment horizontal="left" vertical="top" wrapText="1"/>
    </xf>
    <xf numFmtId="2" fontId="45" fillId="6" borderId="54" xfId="1" applyNumberFormat="1" applyFont="1" applyFill="1" applyBorder="1" applyAlignment="1">
      <alignment horizontal="center" vertical="center" wrapText="1"/>
    </xf>
    <xf numFmtId="2" fontId="45" fillId="6" borderId="41" xfId="1" applyNumberFormat="1" applyFont="1" applyFill="1" applyBorder="1" applyAlignment="1">
      <alignment horizontal="center" vertical="center" wrapText="1"/>
    </xf>
    <xf numFmtId="0" fontId="6" fillId="3" borderId="19" xfId="1" applyFont="1" applyFill="1" applyBorder="1" applyAlignment="1">
      <alignment horizontal="center"/>
    </xf>
    <xf numFmtId="0" fontId="6" fillId="0" borderId="40" xfId="1" applyFont="1" applyBorder="1" applyAlignment="1">
      <alignment horizontal="left" vertical="center" wrapText="1"/>
    </xf>
    <xf numFmtId="0" fontId="20" fillId="0" borderId="22" xfId="1" applyFont="1" applyBorder="1" applyAlignment="1">
      <alignment horizontal="center" vertical="center" wrapText="1"/>
    </xf>
    <xf numFmtId="0" fontId="35" fillId="16" borderId="8" xfId="1" applyFont="1" applyFill="1" applyBorder="1" applyAlignment="1">
      <alignment horizontal="center" vertical="center" wrapText="1"/>
    </xf>
    <xf numFmtId="0" fontId="35" fillId="16" borderId="18" xfId="1" applyFont="1" applyFill="1" applyBorder="1" applyAlignment="1">
      <alignment horizontal="center" vertical="center" wrapText="1"/>
    </xf>
    <xf numFmtId="0" fontId="8" fillId="16" borderId="64" xfId="4" applyNumberFormat="1" applyFont="1" applyFill="1" applyBorder="1" applyAlignment="1" applyProtection="1">
      <alignment horizontal="right" vertical="center" wrapText="1"/>
    </xf>
    <xf numFmtId="0" fontId="8" fillId="16" borderId="65" xfId="4" applyNumberFormat="1" applyFont="1" applyFill="1" applyBorder="1" applyAlignment="1" applyProtection="1">
      <alignment horizontal="right" vertical="center" wrapText="1"/>
    </xf>
    <xf numFmtId="165" fontId="8" fillId="16" borderId="65" xfId="1" applyNumberFormat="1" applyFont="1" applyFill="1" applyBorder="1" applyAlignment="1">
      <alignment horizontal="center" vertical="center" wrapText="1"/>
    </xf>
    <xf numFmtId="9" fontId="10" fillId="16" borderId="65" xfId="5" applyFont="1" applyFill="1" applyBorder="1" applyAlignment="1" applyProtection="1">
      <alignment horizontal="left" vertical="center" wrapText="1"/>
    </xf>
    <xf numFmtId="9" fontId="10" fillId="16" borderId="66" xfId="5" applyFont="1" applyFill="1" applyBorder="1" applyAlignment="1" applyProtection="1">
      <alignment horizontal="left" vertical="center" wrapText="1"/>
    </xf>
    <xf numFmtId="0" fontId="30" fillId="3" borderId="21" xfId="1" applyFont="1" applyFill="1" applyBorder="1" applyAlignment="1">
      <alignment horizontal="center" vertical="center"/>
    </xf>
    <xf numFmtId="0" fontId="30" fillId="3" borderId="23" xfId="1" applyFont="1" applyFill="1" applyBorder="1" applyAlignment="1">
      <alignment horizontal="center" vertical="center"/>
    </xf>
    <xf numFmtId="0" fontId="30" fillId="3" borderId="24" xfId="1" applyFont="1" applyFill="1" applyBorder="1" applyAlignment="1">
      <alignment horizontal="center" vertical="center"/>
    </xf>
    <xf numFmtId="0" fontId="30" fillId="3" borderId="26" xfId="1" applyFont="1" applyFill="1" applyBorder="1" applyAlignment="1">
      <alignment horizontal="center" vertical="center"/>
    </xf>
    <xf numFmtId="0" fontId="29" fillId="3" borderId="21" xfId="1" applyFont="1" applyFill="1" applyBorder="1" applyAlignment="1">
      <alignment horizontal="center" vertical="center"/>
    </xf>
    <xf numFmtId="0" fontId="29" fillId="3" borderId="23" xfId="1" applyFont="1" applyFill="1" applyBorder="1" applyAlignment="1">
      <alignment horizontal="center" vertical="center"/>
    </xf>
    <xf numFmtId="0" fontId="29" fillId="3" borderId="24" xfId="1" applyFont="1" applyFill="1" applyBorder="1" applyAlignment="1">
      <alignment horizontal="center" vertical="center"/>
    </xf>
    <xf numFmtId="0" fontId="29" fillId="3" borderId="26" xfId="1" applyFont="1" applyFill="1" applyBorder="1" applyAlignment="1">
      <alignment horizontal="center" vertical="center"/>
    </xf>
    <xf numFmtId="0" fontId="7" fillId="3" borderId="0" xfId="1" applyFont="1" applyFill="1" applyAlignment="1">
      <alignment horizontal="center" vertical="center" wrapText="1"/>
    </xf>
    <xf numFmtId="0" fontId="7" fillId="3" borderId="0" xfId="1" applyFont="1" applyFill="1" applyAlignment="1">
      <alignment horizontal="center" vertical="center"/>
    </xf>
    <xf numFmtId="0" fontId="8" fillId="3" borderId="25" xfId="1" applyFont="1" applyFill="1" applyBorder="1" applyAlignment="1">
      <alignment horizontal="center" vertical="center"/>
    </xf>
    <xf numFmtId="0" fontId="11" fillId="0" borderId="0" xfId="1" applyFont="1" applyAlignment="1">
      <alignment horizontal="center" vertical="center" wrapText="1"/>
    </xf>
    <xf numFmtId="0" fontId="25" fillId="3" borderId="0" xfId="1" applyFont="1" applyFill="1" applyAlignment="1">
      <alignment horizontal="center" vertical="center"/>
    </xf>
    <xf numFmtId="0" fontId="32" fillId="3" borderId="0" xfId="1" applyFont="1" applyFill="1" applyAlignment="1">
      <alignment horizontal="center"/>
    </xf>
    <xf numFmtId="0" fontId="6" fillId="3" borderId="18" xfId="1" applyFont="1" applyFill="1" applyBorder="1" applyAlignment="1" applyProtection="1">
      <alignment horizontal="left" vertical="top" wrapText="1"/>
      <protection locked="0"/>
    </xf>
    <xf numFmtId="0" fontId="6" fillId="3" borderId="19" xfId="1" applyFont="1" applyFill="1" applyBorder="1" applyAlignment="1" applyProtection="1">
      <alignment horizontal="left" vertical="top" wrapText="1"/>
      <protection locked="0"/>
    </xf>
    <xf numFmtId="0" fontId="6" fillId="3" borderId="20" xfId="1" applyFont="1" applyFill="1" applyBorder="1" applyAlignment="1" applyProtection="1">
      <alignment horizontal="left" vertical="top" wrapText="1"/>
      <protection locked="0"/>
    </xf>
    <xf numFmtId="0" fontId="49" fillId="0" borderId="0" xfId="1" applyFont="1" applyAlignment="1" applyProtection="1">
      <alignment horizontal="center" vertical="center" textRotation="90"/>
      <protection locked="0"/>
    </xf>
    <xf numFmtId="0" fontId="23" fillId="3" borderId="29" xfId="1" applyFont="1" applyFill="1" applyBorder="1" applyAlignment="1">
      <alignment horizontal="right" vertical="center" wrapText="1" indent="1"/>
    </xf>
    <xf numFmtId="0" fontId="23" fillId="3" borderId="0" xfId="1" applyFont="1" applyFill="1" applyAlignment="1">
      <alignment horizontal="right" vertical="center" wrapText="1" indent="1"/>
    </xf>
    <xf numFmtId="0" fontId="23" fillId="3" borderId="30" xfId="1" applyFont="1" applyFill="1" applyBorder="1" applyAlignment="1">
      <alignment horizontal="right" vertical="center" wrapText="1" indent="1"/>
    </xf>
    <xf numFmtId="0" fontId="6" fillId="3" borderId="8" xfId="1" applyFont="1" applyFill="1" applyBorder="1" applyAlignment="1" applyProtection="1">
      <alignment horizontal="left" vertical="center" wrapText="1" indent="1"/>
      <protection locked="0"/>
    </xf>
    <xf numFmtId="0" fontId="8" fillId="14" borderId="0" xfId="1" applyFont="1" applyFill="1" applyAlignment="1">
      <alignment horizontal="center" vertical="center" wrapText="1"/>
    </xf>
    <xf numFmtId="0" fontId="6" fillId="0" borderId="8" xfId="1" applyFont="1" applyBorder="1" applyAlignment="1">
      <alignment horizontal="center" vertical="center" wrapText="1"/>
    </xf>
    <xf numFmtId="0" fontId="42" fillId="0" borderId="18"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8" xfId="0" applyFont="1" applyBorder="1" applyAlignment="1">
      <alignment horizontal="center" vertical="center" wrapText="1"/>
    </xf>
    <xf numFmtId="0" fontId="51" fillId="0" borderId="22" xfId="1" applyFont="1" applyBorder="1" applyAlignment="1">
      <alignment horizontal="center" vertical="center"/>
    </xf>
    <xf numFmtId="167" fontId="51" fillId="0" borderId="22" xfId="7" applyNumberFormat="1" applyFont="1" applyFill="1" applyBorder="1" applyAlignment="1" applyProtection="1">
      <alignment horizontal="center" vertical="center"/>
      <protection locked="0"/>
    </xf>
    <xf numFmtId="0" fontId="43" fillId="8" borderId="8" xfId="0" applyFont="1" applyFill="1" applyBorder="1" applyAlignment="1">
      <alignment horizontal="center" vertical="center"/>
    </xf>
    <xf numFmtId="0" fontId="42" fillId="0" borderId="18" xfId="0" applyFont="1" applyBorder="1" applyAlignment="1">
      <alignment horizontal="left" vertical="center" wrapText="1"/>
    </xf>
    <xf numFmtId="0" fontId="42" fillId="0" borderId="19" xfId="0" applyFont="1" applyBorder="1" applyAlignment="1">
      <alignment horizontal="left" vertical="center" wrapText="1"/>
    </xf>
    <xf numFmtId="0" fontId="42" fillId="0" borderId="20" xfId="0" applyFont="1" applyBorder="1" applyAlignment="1">
      <alignment horizontal="left" vertical="center" wrapText="1"/>
    </xf>
    <xf numFmtId="0" fontId="43" fillId="8" borderId="18" xfId="0" applyFont="1" applyFill="1" applyBorder="1" applyAlignment="1">
      <alignment horizontal="center" vertical="center"/>
    </xf>
    <xf numFmtId="0" fontId="43" fillId="8" borderId="19" xfId="0" applyFont="1" applyFill="1" applyBorder="1" applyAlignment="1">
      <alignment horizontal="center" vertical="center"/>
    </xf>
    <xf numFmtId="0" fontId="43" fillId="8" borderId="20" xfId="0" applyFont="1" applyFill="1" applyBorder="1" applyAlignment="1">
      <alignment horizontal="center" vertical="center"/>
    </xf>
    <xf numFmtId="0" fontId="41" fillId="9" borderId="8" xfId="0" applyFont="1" applyFill="1" applyBorder="1" applyAlignment="1">
      <alignment horizontal="center" vertical="center"/>
    </xf>
    <xf numFmtId="0" fontId="41" fillId="9" borderId="18" xfId="0" applyFont="1" applyFill="1" applyBorder="1" applyAlignment="1">
      <alignment horizontal="center" vertical="center"/>
    </xf>
    <xf numFmtId="0" fontId="41" fillId="9" borderId="19" xfId="0" applyFont="1" applyFill="1" applyBorder="1" applyAlignment="1">
      <alignment horizontal="center" vertical="center"/>
    </xf>
    <xf numFmtId="0" fontId="41" fillId="9" borderId="20" xfId="0" applyFont="1" applyFill="1" applyBorder="1" applyAlignment="1">
      <alignment horizontal="center" vertical="center"/>
    </xf>
    <xf numFmtId="0" fontId="41" fillId="10" borderId="8" xfId="0" applyFont="1" applyFill="1" applyBorder="1" applyAlignment="1">
      <alignment horizontal="center" vertical="center"/>
    </xf>
    <xf numFmtId="0" fontId="41" fillId="10" borderId="18" xfId="0" applyFont="1" applyFill="1" applyBorder="1" applyAlignment="1">
      <alignment horizontal="center" vertical="center"/>
    </xf>
    <xf numFmtId="0" fontId="41" fillId="10" borderId="19" xfId="0" applyFont="1" applyFill="1" applyBorder="1" applyAlignment="1">
      <alignment horizontal="center" vertical="center"/>
    </xf>
    <xf numFmtId="0" fontId="41" fillId="10" borderId="20" xfId="0" applyFont="1" applyFill="1" applyBorder="1" applyAlignment="1">
      <alignment horizontal="center" vertical="center"/>
    </xf>
    <xf numFmtId="0" fontId="41" fillId="11" borderId="8" xfId="0" applyFont="1" applyFill="1" applyBorder="1" applyAlignment="1">
      <alignment horizontal="center" vertical="center"/>
    </xf>
    <xf numFmtId="0" fontId="41" fillId="11" borderId="18" xfId="0" applyFont="1" applyFill="1" applyBorder="1" applyAlignment="1">
      <alignment horizontal="center" vertical="center"/>
    </xf>
    <xf numFmtId="0" fontId="41" fillId="11" borderId="19" xfId="0" applyFont="1" applyFill="1" applyBorder="1" applyAlignment="1">
      <alignment horizontal="center" vertical="center"/>
    </xf>
    <xf numFmtId="0" fontId="41" fillId="11" borderId="20" xfId="0" applyFont="1" applyFill="1" applyBorder="1" applyAlignment="1">
      <alignment horizontal="center" vertical="center"/>
    </xf>
    <xf numFmtId="0" fontId="41" fillId="22" borderId="8" xfId="0" applyFont="1" applyFill="1" applyBorder="1" applyAlignment="1">
      <alignment horizontal="center" vertical="center"/>
    </xf>
    <xf numFmtId="0" fontId="41" fillId="22" borderId="18" xfId="0" applyFont="1" applyFill="1" applyBorder="1" applyAlignment="1">
      <alignment horizontal="center" vertical="center"/>
    </xf>
    <xf numFmtId="0" fontId="41" fillId="22" borderId="19" xfId="0" applyFont="1" applyFill="1" applyBorder="1" applyAlignment="1">
      <alignment horizontal="center" vertical="center"/>
    </xf>
    <xf numFmtId="0" fontId="41" fillId="22" borderId="20" xfId="0" applyFont="1" applyFill="1" applyBorder="1" applyAlignment="1">
      <alignment horizontal="center" vertical="center"/>
    </xf>
    <xf numFmtId="0" fontId="5" fillId="0" borderId="8" xfId="0" applyFont="1" applyBorder="1" applyAlignment="1">
      <alignment horizontal="center"/>
    </xf>
    <xf numFmtId="0" fontId="41" fillId="0" borderId="8" xfId="0" applyFont="1" applyBorder="1" applyAlignment="1">
      <alignment horizontal="center" vertical="center"/>
    </xf>
    <xf numFmtId="0" fontId="41" fillId="0" borderId="18" xfId="0" applyFont="1" applyBorder="1" applyAlignment="1">
      <alignment horizontal="center" vertical="center"/>
    </xf>
    <xf numFmtId="0" fontId="41" fillId="0" borderId="19" xfId="0" applyFont="1" applyBorder="1" applyAlignment="1">
      <alignment horizontal="center" vertical="center"/>
    </xf>
    <xf numFmtId="0" fontId="41" fillId="0" borderId="20" xfId="0" applyFont="1" applyBorder="1" applyAlignment="1">
      <alignment horizontal="center" vertical="center"/>
    </xf>
    <xf numFmtId="0" fontId="7" fillId="3" borderId="8" xfId="1" applyFont="1" applyFill="1" applyBorder="1" applyAlignment="1">
      <alignment horizontal="center" vertical="center" wrapText="1"/>
    </xf>
    <xf numFmtId="0" fontId="6" fillId="3" borderId="8" xfId="1" applyFont="1" applyFill="1" applyBorder="1" applyAlignment="1" applyProtection="1">
      <alignment horizontal="left" vertical="top" wrapText="1"/>
      <protection locked="0"/>
    </xf>
    <xf numFmtId="0" fontId="6" fillId="3" borderId="8" xfId="1" applyFont="1" applyFill="1" applyBorder="1" applyAlignment="1" applyProtection="1">
      <alignment horizontal="center" vertical="center" wrapText="1"/>
      <protection locked="0"/>
    </xf>
    <xf numFmtId="0" fontId="8" fillId="21" borderId="8" xfId="1" applyFont="1" applyFill="1" applyBorder="1" applyAlignment="1">
      <alignment horizontal="center" vertical="center" wrapText="1"/>
    </xf>
    <xf numFmtId="0" fontId="5" fillId="0" borderId="18" xfId="0" applyFont="1" applyBorder="1" applyAlignment="1">
      <alignment horizontal="center"/>
    </xf>
    <xf numFmtId="0" fontId="5" fillId="0" borderId="19" xfId="0" applyFont="1" applyBorder="1" applyAlignment="1">
      <alignment horizontal="center"/>
    </xf>
    <xf numFmtId="0" fontId="5" fillId="0" borderId="20" xfId="0" applyFont="1" applyBorder="1" applyAlignment="1">
      <alignment horizontal="center"/>
    </xf>
    <xf numFmtId="0" fontId="6" fillId="3" borderId="18" xfId="8" applyFont="1" applyFill="1" applyBorder="1" applyAlignment="1" applyProtection="1">
      <alignment horizontal="left" vertical="center" wrapText="1"/>
      <protection locked="0"/>
    </xf>
    <xf numFmtId="0" fontId="6" fillId="3" borderId="19" xfId="8" applyFont="1" applyFill="1" applyBorder="1" applyAlignment="1" applyProtection="1">
      <alignment horizontal="left" vertical="center" wrapText="1"/>
      <protection locked="0"/>
    </xf>
    <xf numFmtId="0" fontId="6" fillId="3" borderId="20" xfId="8" applyFont="1" applyFill="1" applyBorder="1" applyAlignment="1" applyProtection="1">
      <alignment horizontal="left" vertical="center" wrapText="1"/>
      <protection locked="0"/>
    </xf>
    <xf numFmtId="0" fontId="8" fillId="16" borderId="8" xfId="1" applyFont="1" applyFill="1" applyBorder="1" applyAlignment="1">
      <alignment horizontal="center" vertical="center" wrapText="1"/>
    </xf>
    <xf numFmtId="0" fontId="6" fillId="0" borderId="22" xfId="1" applyFont="1" applyBorder="1" applyAlignment="1">
      <alignment horizontal="center"/>
    </xf>
    <xf numFmtId="0" fontId="19" fillId="7" borderId="81" xfId="1" applyFont="1" applyFill="1" applyBorder="1" applyAlignment="1">
      <alignment horizontal="center" vertical="center" wrapText="1"/>
    </xf>
    <xf numFmtId="0" fontId="19" fillId="7" borderId="76" xfId="1" applyFont="1" applyFill="1" applyBorder="1" applyAlignment="1">
      <alignment horizontal="center" vertical="center" wrapText="1"/>
    </xf>
    <xf numFmtId="0" fontId="19" fillId="7" borderId="79" xfId="1" applyFont="1" applyFill="1" applyBorder="1" applyAlignment="1">
      <alignment horizontal="center" vertical="center"/>
    </xf>
    <xf numFmtId="0" fontId="19" fillId="7" borderId="82" xfId="1" applyFont="1" applyFill="1" applyBorder="1" applyAlignment="1">
      <alignment horizontal="center" vertical="center"/>
    </xf>
    <xf numFmtId="0" fontId="19" fillId="7" borderId="80" xfId="1" applyFont="1" applyFill="1" applyBorder="1" applyAlignment="1">
      <alignment horizontal="center" vertical="center"/>
    </xf>
    <xf numFmtId="0" fontId="19" fillId="7" borderId="86" xfId="1" applyFont="1" applyFill="1" applyBorder="1" applyAlignment="1">
      <alignment horizontal="center" vertical="center"/>
    </xf>
    <xf numFmtId="0" fontId="6" fillId="0" borderId="77" xfId="1" applyFont="1" applyBorder="1" applyAlignment="1" applyProtection="1">
      <alignment horizontal="center" vertical="center" wrapText="1"/>
      <protection locked="0"/>
    </xf>
    <xf numFmtId="0" fontId="6" fillId="0" borderId="78" xfId="1" applyFont="1" applyBorder="1" applyAlignment="1" applyProtection="1">
      <alignment horizontal="center" vertical="center" wrapText="1"/>
      <protection locked="0"/>
    </xf>
    <xf numFmtId="0" fontId="60" fillId="3" borderId="83" xfId="1" applyFont="1" applyFill="1" applyBorder="1" applyAlignment="1" applyProtection="1">
      <alignment horizontal="center" vertical="center" wrapText="1"/>
      <protection locked="0"/>
    </xf>
    <xf numFmtId="0" fontId="60" fillId="3" borderId="84" xfId="1" applyFont="1" applyFill="1" applyBorder="1" applyAlignment="1" applyProtection="1">
      <alignment horizontal="center" vertical="center" wrapText="1"/>
      <protection locked="0"/>
    </xf>
    <xf numFmtId="0" fontId="60" fillId="3" borderId="85" xfId="1" applyFont="1" applyFill="1" applyBorder="1" applyAlignment="1" applyProtection="1">
      <alignment horizontal="center" vertical="center" wrapText="1"/>
      <protection locked="0"/>
    </xf>
    <xf numFmtId="0" fontId="6" fillId="0" borderId="83" xfId="1" applyFont="1" applyBorder="1" applyAlignment="1" applyProtection="1">
      <alignment horizontal="center" vertical="center" wrapText="1"/>
      <protection locked="0"/>
    </xf>
    <xf numFmtId="0" fontId="6" fillId="0" borderId="84" xfId="1" applyFont="1" applyBorder="1" applyAlignment="1" applyProtection="1">
      <alignment horizontal="center" vertical="center" wrapText="1"/>
      <protection locked="0"/>
    </xf>
    <xf numFmtId="0" fontId="6" fillId="0" borderId="87" xfId="1" applyFont="1" applyBorder="1" applyAlignment="1" applyProtection="1">
      <alignment horizontal="center" vertical="center" wrapText="1"/>
      <protection locked="0"/>
    </xf>
    <xf numFmtId="0" fontId="7" fillId="0" borderId="29" xfId="1" applyFont="1" applyBorder="1" applyAlignment="1">
      <alignment horizontal="center"/>
    </xf>
    <xf numFmtId="0" fontId="7" fillId="0" borderId="0" xfId="1" applyFont="1" applyAlignment="1">
      <alignment horizontal="center"/>
    </xf>
    <xf numFmtId="0" fontId="7" fillId="0" borderId="30" xfId="1" applyFont="1" applyBorder="1" applyAlignment="1">
      <alignment horizontal="center"/>
    </xf>
    <xf numFmtId="0" fontId="7" fillId="0" borderId="21" xfId="1" applyFont="1" applyBorder="1" applyAlignment="1">
      <alignment horizontal="center" vertical="center"/>
    </xf>
    <xf numFmtId="0" fontId="7" fillId="0" borderId="22" xfId="1" applyFont="1" applyBorder="1" applyAlignment="1">
      <alignment horizontal="center" vertical="center"/>
    </xf>
    <xf numFmtId="0" fontId="7" fillId="0" borderId="23" xfId="1" applyFont="1" applyBorder="1" applyAlignment="1">
      <alignment horizontal="center" vertical="center"/>
    </xf>
    <xf numFmtId="0" fontId="3" fillId="0" borderId="17"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6" fillId="3" borderId="24" xfId="1" applyFont="1" applyFill="1" applyBorder="1" applyAlignment="1" applyProtection="1">
      <alignment horizontal="center"/>
      <protection locked="0"/>
    </xf>
    <xf numFmtId="0" fontId="6" fillId="3" borderId="25" xfId="1" applyFont="1" applyFill="1" applyBorder="1" applyAlignment="1" applyProtection="1">
      <alignment horizontal="center"/>
      <protection locked="0"/>
    </xf>
    <xf numFmtId="0" fontId="6" fillId="3" borderId="26" xfId="1" applyFont="1" applyFill="1" applyBorder="1" applyAlignment="1" applyProtection="1">
      <alignment horizontal="center"/>
      <protection locked="0"/>
    </xf>
    <xf numFmtId="15" fontId="6" fillId="0" borderId="24" xfId="1" applyNumberFormat="1" applyFont="1" applyBorder="1" applyAlignment="1" applyProtection="1">
      <alignment horizontal="center" vertical="center"/>
      <protection locked="0"/>
    </xf>
    <xf numFmtId="0" fontId="6" fillId="0" borderId="25" xfId="1" applyFont="1" applyBorder="1" applyAlignment="1" applyProtection="1">
      <alignment horizontal="center" vertical="center"/>
      <protection locked="0"/>
    </xf>
    <xf numFmtId="0" fontId="6" fillId="0" borderId="26" xfId="1" applyFont="1" applyBorder="1" applyAlignment="1" applyProtection="1">
      <alignment horizontal="center" vertical="center"/>
      <protection locked="0"/>
    </xf>
    <xf numFmtId="0" fontId="2" fillId="2" borderId="45" xfId="1" applyFont="1" applyFill="1" applyBorder="1" applyAlignment="1">
      <alignment horizontal="center" vertical="center" wrapText="1"/>
    </xf>
    <xf numFmtId="0" fontId="2" fillId="2" borderId="31"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47" fillId="4" borderId="47" xfId="1" applyFont="1" applyFill="1" applyBorder="1" applyAlignment="1">
      <alignment horizontal="center" vertical="center" wrapText="1"/>
    </xf>
    <xf numFmtId="0" fontId="47" fillId="4" borderId="31" xfId="1" applyFont="1" applyFill="1" applyBorder="1" applyAlignment="1">
      <alignment horizontal="center" vertical="center" wrapText="1"/>
    </xf>
    <xf numFmtId="0" fontId="47" fillId="4" borderId="32" xfId="1" applyFont="1" applyFill="1" applyBorder="1" applyAlignment="1">
      <alignment horizontal="center" vertical="center" wrapText="1"/>
    </xf>
    <xf numFmtId="0" fontId="47" fillId="4" borderId="4" xfId="1" applyFont="1" applyFill="1" applyBorder="1" applyAlignment="1">
      <alignment horizontal="center" vertical="center" wrapText="1"/>
    </xf>
    <xf numFmtId="0" fontId="47" fillId="4" borderId="0" xfId="1" applyFont="1" applyFill="1" applyAlignment="1">
      <alignment horizontal="center" vertical="center" wrapText="1"/>
    </xf>
    <xf numFmtId="0" fontId="47" fillId="4" borderId="33" xfId="1" applyFont="1" applyFill="1" applyBorder="1" applyAlignment="1">
      <alignment horizontal="center" vertical="center" wrapText="1"/>
    </xf>
    <xf numFmtId="0" fontId="47" fillId="4" borderId="13" xfId="1" applyFont="1" applyFill="1" applyBorder="1" applyAlignment="1">
      <alignment horizontal="center" vertical="center" wrapText="1"/>
    </xf>
    <xf numFmtId="0" fontId="47" fillId="4" borderId="14" xfId="1" applyFont="1" applyFill="1" applyBorder="1" applyAlignment="1">
      <alignment horizontal="center" vertical="center" wrapText="1"/>
    </xf>
    <xf numFmtId="0" fontId="47" fillId="4" borderId="34" xfId="1" applyFont="1" applyFill="1" applyBorder="1" applyAlignment="1">
      <alignment horizontal="center" vertical="center" wrapText="1"/>
    </xf>
    <xf numFmtId="0" fontId="7" fillId="0" borderId="21" xfId="1" applyFont="1" applyBorder="1" applyAlignment="1">
      <alignment horizontal="center"/>
    </xf>
    <xf numFmtId="0" fontId="7" fillId="0" borderId="22" xfId="1" applyFont="1" applyBorder="1" applyAlignment="1">
      <alignment horizontal="center"/>
    </xf>
    <xf numFmtId="0" fontId="7" fillId="0" borderId="23" xfId="1" applyFont="1" applyBorder="1" applyAlignment="1">
      <alignment horizontal="center"/>
    </xf>
    <xf numFmtId="0" fontId="3" fillId="0" borderId="48"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7" fillId="0" borderId="24" xfId="1" applyFont="1" applyBorder="1" applyAlignment="1" applyProtection="1">
      <alignment horizontal="center" vertical="center"/>
      <protection locked="0"/>
    </xf>
    <xf numFmtId="0" fontId="7" fillId="0" borderId="25" xfId="1" applyFont="1" applyBorder="1" applyAlignment="1" applyProtection="1">
      <alignment horizontal="center" vertical="center"/>
      <protection locked="0"/>
    </xf>
    <xf numFmtId="0" fontId="7" fillId="0" borderId="26" xfId="1" applyFont="1" applyBorder="1" applyAlignment="1" applyProtection="1">
      <alignment horizontal="center" vertical="center"/>
      <protection locked="0"/>
    </xf>
    <xf numFmtId="0" fontId="4" fillId="2" borderId="49" xfId="1" applyFont="1" applyFill="1" applyBorder="1" applyAlignment="1">
      <alignment horizontal="center" vertical="center" wrapText="1"/>
    </xf>
    <xf numFmtId="0" fontId="4" fillId="2" borderId="50" xfId="1" applyFont="1" applyFill="1" applyBorder="1" applyAlignment="1">
      <alignment horizontal="center" vertical="center" wrapText="1"/>
    </xf>
    <xf numFmtId="0" fontId="4" fillId="2" borderId="51" xfId="1" applyFont="1" applyFill="1" applyBorder="1" applyAlignment="1">
      <alignment horizontal="center" vertical="center" wrapText="1"/>
    </xf>
    <xf numFmtId="0" fontId="6" fillId="0" borderId="8" xfId="1" applyFont="1" applyBorder="1" applyAlignment="1" applyProtection="1">
      <alignment horizontal="left" vertical="center" wrapText="1"/>
      <protection locked="0"/>
    </xf>
    <xf numFmtId="0" fontId="6" fillId="0" borderId="8" xfId="3" applyFont="1" applyBorder="1" applyAlignment="1" applyProtection="1">
      <alignment horizontal="left" vertical="center" wrapText="1"/>
      <protection locked="0"/>
    </xf>
    <xf numFmtId="0" fontId="6" fillId="3" borderId="8" xfId="8" applyFont="1" applyFill="1" applyBorder="1" applyAlignment="1" applyProtection="1">
      <alignment horizontal="left" vertical="center" wrapText="1"/>
      <protection locked="0"/>
    </xf>
    <xf numFmtId="0" fontId="6" fillId="3" borderId="77" xfId="1" applyFont="1" applyFill="1" applyBorder="1" applyAlignment="1" applyProtection="1">
      <alignment horizontal="center" vertical="center" wrapText="1"/>
      <protection locked="0"/>
    </xf>
    <xf numFmtId="0" fontId="6" fillId="3" borderId="78" xfId="1" applyFont="1" applyFill="1" applyBorder="1" applyAlignment="1" applyProtection="1">
      <alignment horizontal="center" vertical="center" wrapText="1"/>
      <protection locked="0"/>
    </xf>
    <xf numFmtId="0" fontId="6" fillId="0" borderId="43" xfId="1" applyFont="1" applyBorder="1" applyAlignment="1" applyProtection="1">
      <alignment horizontal="center" vertical="center" wrapText="1"/>
      <protection locked="0"/>
    </xf>
    <xf numFmtId="0" fontId="6" fillId="0" borderId="61" xfId="1" applyFont="1" applyBorder="1" applyAlignment="1" applyProtection="1">
      <alignment horizontal="center" vertical="center" wrapText="1"/>
      <protection locked="0"/>
    </xf>
    <xf numFmtId="0" fontId="21" fillId="0" borderId="8" xfId="1" applyFont="1" applyBorder="1" applyAlignment="1" applyProtection="1">
      <alignment horizontal="left" vertical="top" wrapText="1"/>
      <protection locked="0"/>
    </xf>
    <xf numFmtId="0" fontId="21" fillId="0" borderId="18" xfId="1" applyFont="1" applyBorder="1" applyAlignment="1" applyProtection="1">
      <alignment horizontal="left" vertical="top" wrapText="1"/>
      <protection locked="0"/>
    </xf>
    <xf numFmtId="0" fontId="21" fillId="0" borderId="19" xfId="1" applyFont="1" applyBorder="1" applyAlignment="1" applyProtection="1">
      <alignment horizontal="left" vertical="top" wrapText="1"/>
      <protection locked="0"/>
    </xf>
    <xf numFmtId="0" fontId="21" fillId="0" borderId="20" xfId="1" applyFont="1" applyBorder="1" applyAlignment="1" applyProtection="1">
      <alignment horizontal="left" vertical="top" wrapText="1"/>
      <protection locked="0"/>
    </xf>
    <xf numFmtId="0" fontId="52" fillId="0" borderId="18" xfId="1" applyFont="1" applyBorder="1" applyAlignment="1" applyProtection="1">
      <alignment horizontal="left" vertical="center" wrapText="1"/>
      <protection locked="0"/>
    </xf>
    <xf numFmtId="0" fontId="58" fillId="3" borderId="83" xfId="1" applyFont="1" applyFill="1" applyBorder="1" applyAlignment="1" applyProtection="1">
      <alignment horizontal="center" vertical="center" wrapText="1"/>
      <protection locked="0"/>
    </xf>
    <xf numFmtId="0" fontId="54" fillId="3" borderId="84" xfId="1" applyFont="1" applyFill="1" applyBorder="1" applyAlignment="1" applyProtection="1">
      <alignment horizontal="center" vertical="center" wrapText="1"/>
      <protection locked="0"/>
    </xf>
    <xf numFmtId="0" fontId="54" fillId="3" borderId="85" xfId="1" applyFont="1" applyFill="1" applyBorder="1" applyAlignment="1" applyProtection="1">
      <alignment horizontal="center" vertical="center" wrapText="1"/>
      <protection locked="0"/>
    </xf>
    <xf numFmtId="0" fontId="52" fillId="0" borderId="19" xfId="1" applyFont="1" applyBorder="1" applyAlignment="1" applyProtection="1">
      <alignment horizontal="left" vertical="center" wrapText="1"/>
      <protection locked="0"/>
    </xf>
    <xf numFmtId="0" fontId="61" fillId="0" borderId="18" xfId="1" applyFont="1" applyBorder="1" applyAlignment="1" applyProtection="1">
      <alignment horizontal="center" vertical="center" wrapText="1"/>
      <protection locked="0"/>
    </xf>
    <xf numFmtId="0" fontId="61" fillId="0" borderId="19" xfId="1" applyFont="1" applyBorder="1" applyAlignment="1" applyProtection="1">
      <alignment horizontal="center" vertical="center" wrapText="1"/>
      <protection locked="0"/>
    </xf>
    <xf numFmtId="0" fontId="61" fillId="0" borderId="20" xfId="1" applyFont="1" applyBorder="1" applyAlignment="1" applyProtection="1">
      <alignment horizontal="center" vertical="center" wrapText="1"/>
      <protection locked="0"/>
    </xf>
    <xf numFmtId="0" fontId="61" fillId="0" borderId="8" xfId="3" applyFont="1" applyBorder="1" applyAlignment="1" applyProtection="1">
      <alignment horizontal="left" vertical="center" wrapText="1"/>
      <protection locked="0"/>
    </xf>
    <xf numFmtId="0" fontId="55" fillId="0" borderId="18" xfId="1" applyFont="1" applyBorder="1" applyAlignment="1" applyProtection="1">
      <alignment horizontal="left" vertical="center" wrapText="1"/>
      <protection locked="0"/>
    </xf>
    <xf numFmtId="0" fontId="55" fillId="0" borderId="19" xfId="1" applyFont="1" applyBorder="1" applyAlignment="1" applyProtection="1">
      <alignment horizontal="left" vertical="center" wrapText="1"/>
      <protection locked="0"/>
    </xf>
    <xf numFmtId="0" fontId="59" fillId="0" borderId="18" xfId="1" applyFont="1" applyBorder="1" applyAlignment="1" applyProtection="1">
      <alignment horizontal="left" vertical="top" wrapText="1"/>
      <protection locked="0"/>
    </xf>
    <xf numFmtId="0" fontId="59" fillId="0" borderId="19" xfId="1" applyFont="1" applyBorder="1" applyAlignment="1" applyProtection="1">
      <alignment horizontal="left" vertical="top" wrapText="1"/>
      <protection locked="0"/>
    </xf>
    <xf numFmtId="49" fontId="6" fillId="3" borderId="8" xfId="1" applyNumberFormat="1" applyFont="1" applyFill="1" applyBorder="1" applyAlignment="1" applyProtection="1">
      <alignment horizontal="center" vertical="center" wrapText="1"/>
      <protection locked="0"/>
    </xf>
    <xf numFmtId="0" fontId="57" fillId="3" borderId="83" xfId="1" applyFont="1" applyFill="1" applyBorder="1" applyAlignment="1" applyProtection="1">
      <alignment horizontal="center" vertical="center" wrapText="1"/>
      <protection locked="0"/>
    </xf>
    <xf numFmtId="0" fontId="57" fillId="3" borderId="84" xfId="1" applyFont="1" applyFill="1" applyBorder="1" applyAlignment="1" applyProtection="1">
      <alignment horizontal="center" vertical="center" wrapText="1"/>
      <protection locked="0"/>
    </xf>
    <xf numFmtId="0" fontId="57" fillId="3" borderId="85" xfId="1" applyFont="1" applyFill="1" applyBorder="1" applyAlignment="1" applyProtection="1">
      <alignment horizontal="center" vertical="center" wrapText="1"/>
      <protection locked="0"/>
    </xf>
    <xf numFmtId="0" fontId="6" fillId="0" borderId="77" xfId="1" applyFont="1" applyBorder="1" applyAlignment="1" applyProtection="1">
      <alignment horizontal="center" vertical="top" wrapText="1"/>
      <protection locked="0"/>
    </xf>
    <xf numFmtId="0" fontId="6" fillId="0" borderId="78" xfId="1" applyFont="1" applyBorder="1" applyAlignment="1" applyProtection="1">
      <alignment horizontal="center" vertical="top" wrapText="1"/>
      <protection locked="0"/>
    </xf>
    <xf numFmtId="0" fontId="13" fillId="3" borderId="83" xfId="1" applyFont="1" applyFill="1" applyBorder="1" applyAlignment="1" applyProtection="1">
      <alignment horizontal="center" vertical="center" wrapText="1"/>
      <protection locked="0"/>
    </xf>
    <xf numFmtId="0" fontId="13" fillId="3" borderId="84" xfId="1" applyFont="1" applyFill="1" applyBorder="1" applyAlignment="1" applyProtection="1">
      <alignment horizontal="center" vertical="center" wrapText="1"/>
      <protection locked="0"/>
    </xf>
    <xf numFmtId="0" fontId="13" fillId="3" borderId="85" xfId="1" applyFont="1" applyFill="1" applyBorder="1" applyAlignment="1" applyProtection="1">
      <alignment horizontal="center" vertical="center" wrapText="1"/>
      <protection locked="0"/>
    </xf>
    <xf numFmtId="0" fontId="7" fillId="0" borderId="8" xfId="0" applyFont="1" applyBorder="1" applyAlignment="1">
      <alignment horizontal="left" vertical="center" wrapText="1"/>
    </xf>
    <xf numFmtId="0" fontId="6" fillId="0" borderId="8" xfId="0" applyFont="1" applyBorder="1" applyAlignment="1">
      <alignment horizontal="left" vertical="center" wrapText="1"/>
    </xf>
    <xf numFmtId="0" fontId="6" fillId="0" borderId="8" xfId="1" applyFont="1" applyBorder="1" applyAlignment="1">
      <alignment horizontal="left" vertical="center" wrapText="1" indent="1"/>
    </xf>
    <xf numFmtId="49" fontId="7" fillId="0" borderId="8" xfId="0" applyNumberFormat="1" applyFont="1" applyBorder="1" applyAlignment="1">
      <alignment horizontal="left" vertical="center" wrapText="1"/>
    </xf>
    <xf numFmtId="0" fontId="6" fillId="0" borderId="8" xfId="1" applyFont="1" applyBorder="1" applyAlignment="1">
      <alignment horizontal="left" vertical="top" wrapText="1" indent="1"/>
    </xf>
    <xf numFmtId="0" fontId="6" fillId="0" borderId="8" xfId="0" applyFont="1" applyBorder="1" applyAlignment="1">
      <alignment horizontal="left" vertical="center" indent="1"/>
    </xf>
    <xf numFmtId="0" fontId="6" fillId="0" borderId="8" xfId="0" applyFont="1" applyBorder="1" applyAlignment="1">
      <alignment horizontal="left" vertical="center" wrapText="1" indent="1"/>
    </xf>
    <xf numFmtId="0" fontId="6" fillId="0" borderId="18" xfId="0" applyFont="1" applyBorder="1" applyAlignment="1">
      <alignment horizontal="left" vertical="center" wrapText="1" indent="1"/>
    </xf>
    <xf numFmtId="0" fontId="6" fillId="0" borderId="19" xfId="0" applyFont="1" applyBorder="1" applyAlignment="1">
      <alignment horizontal="left" vertical="center" wrapText="1" indent="1"/>
    </xf>
    <xf numFmtId="0" fontId="6" fillId="0" borderId="20" xfId="0" applyFont="1" applyBorder="1" applyAlignment="1">
      <alignment horizontal="left" vertical="center" wrapText="1" indent="1"/>
    </xf>
    <xf numFmtId="0" fontId="2" fillId="6" borderId="9"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47" fillId="0" borderId="47" xfId="1" applyFont="1" applyBorder="1" applyAlignment="1">
      <alignment horizontal="center" vertical="center" wrapText="1"/>
    </xf>
    <xf numFmtId="0" fontId="47" fillId="0" borderId="32" xfId="1" applyFont="1" applyBorder="1" applyAlignment="1">
      <alignment horizontal="center" vertical="center" wrapText="1"/>
    </xf>
    <xf numFmtId="0" fontId="47" fillId="0" borderId="4" xfId="1" applyFont="1" applyBorder="1" applyAlignment="1">
      <alignment horizontal="center" vertical="center" wrapText="1"/>
    </xf>
    <xf numFmtId="0" fontId="47" fillId="0" borderId="33" xfId="1" applyFont="1" applyBorder="1" applyAlignment="1">
      <alignment horizontal="center" vertical="center" wrapText="1"/>
    </xf>
    <xf numFmtId="0" fontId="47" fillId="0" borderId="13" xfId="1" applyFont="1" applyBorder="1" applyAlignment="1">
      <alignment horizontal="center" vertical="center" wrapText="1"/>
    </xf>
    <xf numFmtId="0" fontId="47" fillId="0" borderId="34" xfId="1" applyFont="1" applyBorder="1" applyAlignment="1">
      <alignment horizontal="center" vertical="center" wrapText="1"/>
    </xf>
    <xf numFmtId="0" fontId="3" fillId="0" borderId="11" xfId="0" applyFont="1" applyBorder="1" applyAlignment="1">
      <alignment horizontal="center" vertical="center" wrapText="1"/>
    </xf>
    <xf numFmtId="0" fontId="3" fillId="0" borderId="3" xfId="0" applyFont="1" applyBorder="1" applyAlignment="1">
      <alignment horizontal="center" vertical="center" wrapText="1"/>
    </xf>
    <xf numFmtId="0" fontId="4" fillId="6" borderId="16"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2" xfId="0" applyFont="1" applyBorder="1" applyAlignment="1">
      <alignment horizontal="center" vertical="center" wrapText="1"/>
    </xf>
    <xf numFmtId="0" fontId="8" fillId="0" borderId="0" xfId="0" applyFont="1" applyAlignment="1">
      <alignment horizontal="center" vertical="center" wrapText="1"/>
    </xf>
    <xf numFmtId="15" fontId="6" fillId="0" borderId="8" xfId="0" applyNumberFormat="1" applyFont="1" applyBorder="1" applyAlignment="1">
      <alignment horizontal="left" vertical="center" wrapText="1" indent="1"/>
    </xf>
  </cellXfs>
  <cellStyles count="9">
    <cellStyle name="Millares" xfId="4" builtinId="3"/>
    <cellStyle name="Moneda" xfId="7" builtinId="4"/>
    <cellStyle name="Normal" xfId="0" builtinId="0"/>
    <cellStyle name="Normal 11" xfId="1"/>
    <cellStyle name="Normal 12 2" xfId="8"/>
    <cellStyle name="Normal 2" xfId="2"/>
    <cellStyle name="Normal 2 2" xfId="6"/>
    <cellStyle name="Normal 3" xfId="3"/>
    <cellStyle name="Porcentaje" xfId="5" builtinId="5"/>
  </cellStyles>
  <dxfs count="68">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558ED5"/>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00FF00"/>
      <color rgb="FF00FFFF"/>
      <color rgb="FF008FFA"/>
      <color rgb="FF317ABD"/>
      <color rgb="FF3366CC"/>
      <color rgb="FF6699FF"/>
      <color rgb="FF3399FF"/>
      <color rgb="FF0083E6"/>
      <color rgb="FFFF9966"/>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1451</xdr:col>
      <xdr:colOff>590550</xdr:colOff>
      <xdr:row>1003</xdr:row>
      <xdr:rowOff>257175</xdr:rowOff>
    </xdr:from>
    <xdr:to>
      <xdr:col>1451</xdr:col>
      <xdr:colOff>819150</xdr:colOff>
      <xdr:row>1003</xdr:row>
      <xdr:rowOff>495300</xdr:rowOff>
    </xdr:to>
    <xdr:sp macro="" textlink="">
      <xdr:nvSpPr>
        <xdr:cNvPr id="3" name="Oval 3">
          <a:extLst>
            <a:ext uri="{FF2B5EF4-FFF2-40B4-BE49-F238E27FC236}">
              <a16:creationId xmlns:a16="http://schemas.microsoft.com/office/drawing/2014/main" id="{00000000-0008-0000-0000-000003000000}"/>
            </a:ext>
          </a:extLst>
        </xdr:cNvPr>
        <xdr:cNvSpPr>
          <a:spLocks noChangeArrowheads="1"/>
        </xdr:cNvSpPr>
      </xdr:nvSpPr>
      <xdr:spPr bwMode="auto">
        <a:xfrm>
          <a:off x="2914650" y="14582775"/>
          <a:ext cx="38100" cy="0"/>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19</xdr:col>
      <xdr:colOff>476249</xdr:colOff>
      <xdr:row>0</xdr:row>
      <xdr:rowOff>85725</xdr:rowOff>
    </xdr:from>
    <xdr:to>
      <xdr:col>20</xdr:col>
      <xdr:colOff>466723</xdr:colOff>
      <xdr:row>3</xdr:row>
      <xdr:rowOff>126771</xdr:rowOff>
    </xdr:to>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01874" y="85725"/>
          <a:ext cx="847725" cy="641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1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2" name="Flecha: a la derecha 1">
          <a:extLst>
            <a:ext uri="{FF2B5EF4-FFF2-40B4-BE49-F238E27FC236}">
              <a16:creationId xmlns:a16="http://schemas.microsoft.com/office/drawing/2014/main" id="{00000000-0008-0000-0100-000002000000}"/>
            </a:ext>
          </a:extLst>
        </xdr:cNvPr>
        <xdr:cNvSpPr/>
      </xdr:nvSpPr>
      <xdr:spPr>
        <a:xfrm>
          <a:off x="16878300" y="9744075"/>
          <a:ext cx="704850" cy="409575"/>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3" name="Flecha: a la derecha 3">
          <a:extLst>
            <a:ext uri="{FF2B5EF4-FFF2-40B4-BE49-F238E27FC236}">
              <a16:creationId xmlns:a16="http://schemas.microsoft.com/office/drawing/2014/main" id="{00000000-0008-0000-0100-000003000000}"/>
            </a:ext>
          </a:extLst>
        </xdr:cNvPr>
        <xdr:cNvSpPr/>
      </xdr:nvSpPr>
      <xdr:spPr>
        <a:xfrm>
          <a:off x="3581400" y="11163300"/>
          <a:ext cx="781050" cy="342900"/>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4" name="Flecha: a la derecha 3">
          <a:extLst>
            <a:ext uri="{FF2B5EF4-FFF2-40B4-BE49-F238E27FC236}">
              <a16:creationId xmlns:a16="http://schemas.microsoft.com/office/drawing/2014/main" id="{00000000-0008-0000-0100-000004000000}"/>
            </a:ext>
          </a:extLst>
        </xdr:cNvPr>
        <xdr:cNvSpPr/>
      </xdr:nvSpPr>
      <xdr:spPr>
        <a:xfrm>
          <a:off x="3800475" y="16144875"/>
          <a:ext cx="78105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190501</xdr:colOff>
      <xdr:row>0</xdr:row>
      <xdr:rowOff>76201</xdr:rowOff>
    </xdr:from>
    <xdr:to>
      <xdr:col>10</xdr:col>
      <xdr:colOff>47626</xdr:colOff>
      <xdr:row>3</xdr:row>
      <xdr:rowOff>75389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81626" y="76201"/>
          <a:ext cx="628650" cy="47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2" name="Flecha: a la derecha 1">
          <a:extLst>
            <a:ext uri="{FF2B5EF4-FFF2-40B4-BE49-F238E27FC236}">
              <a16:creationId xmlns:a16="http://schemas.microsoft.com/office/drawing/2014/main" id="{00000000-0008-0000-0200-000002000000}"/>
            </a:ext>
          </a:extLst>
        </xdr:cNvPr>
        <xdr:cNvSpPr/>
      </xdr:nvSpPr>
      <xdr:spPr>
        <a:xfrm>
          <a:off x="16878300" y="10772775"/>
          <a:ext cx="704850" cy="409575"/>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3" name="Flecha: a la derecha 2">
          <a:extLst>
            <a:ext uri="{FF2B5EF4-FFF2-40B4-BE49-F238E27FC236}">
              <a16:creationId xmlns:a16="http://schemas.microsoft.com/office/drawing/2014/main" id="{00000000-0008-0000-0200-000003000000}"/>
            </a:ext>
          </a:extLst>
        </xdr:cNvPr>
        <xdr:cNvSpPr/>
      </xdr:nvSpPr>
      <xdr:spPr>
        <a:xfrm>
          <a:off x="3581400" y="12192000"/>
          <a:ext cx="781050" cy="342900"/>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4" name="Flecha: a la derecha 3">
          <a:extLst>
            <a:ext uri="{FF2B5EF4-FFF2-40B4-BE49-F238E27FC236}">
              <a16:creationId xmlns:a16="http://schemas.microsoft.com/office/drawing/2014/main" id="{00000000-0008-0000-0200-000004000000}"/>
            </a:ext>
          </a:extLst>
        </xdr:cNvPr>
        <xdr:cNvSpPr/>
      </xdr:nvSpPr>
      <xdr:spPr>
        <a:xfrm>
          <a:off x="3800475" y="21488400"/>
          <a:ext cx="78105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198783</xdr:colOff>
      <xdr:row>0</xdr:row>
      <xdr:rowOff>76201</xdr:rowOff>
    </xdr:from>
    <xdr:to>
      <xdr:col>10</xdr:col>
      <xdr:colOff>55908</xdr:colOff>
      <xdr:row>3</xdr:row>
      <xdr:rowOff>64278</xdr:rowOff>
    </xdr:to>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4805" y="76201"/>
          <a:ext cx="627407" cy="47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3" name="Flecha: a la derecha 2">
          <a:extLst>
            <a:ext uri="{FF2B5EF4-FFF2-40B4-BE49-F238E27FC236}">
              <a16:creationId xmlns:a16="http://schemas.microsoft.com/office/drawing/2014/main" id="{00000000-0008-0000-0300-000003000000}"/>
            </a:ext>
          </a:extLst>
        </xdr:cNvPr>
        <xdr:cNvSpPr/>
      </xdr:nvSpPr>
      <xdr:spPr>
        <a:xfrm>
          <a:off x="17373600" y="9873615"/>
          <a:ext cx="712470" cy="37719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4" name="Flecha: a la derecha 3">
          <a:extLst>
            <a:ext uri="{FF2B5EF4-FFF2-40B4-BE49-F238E27FC236}">
              <a16:creationId xmlns:a16="http://schemas.microsoft.com/office/drawing/2014/main" id="{00000000-0008-0000-0300-000004000000}"/>
            </a:ext>
          </a:extLst>
        </xdr:cNvPr>
        <xdr:cNvSpPr/>
      </xdr:nvSpPr>
      <xdr:spPr>
        <a:xfrm>
          <a:off x="3670935" y="11268075"/>
          <a:ext cx="807720" cy="34099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5" name="Flecha: a la derecha 4">
          <a:extLst>
            <a:ext uri="{FF2B5EF4-FFF2-40B4-BE49-F238E27FC236}">
              <a16:creationId xmlns:a16="http://schemas.microsoft.com/office/drawing/2014/main" id="{00000000-0008-0000-0300-000005000000}"/>
            </a:ext>
          </a:extLst>
        </xdr:cNvPr>
        <xdr:cNvSpPr/>
      </xdr:nvSpPr>
      <xdr:spPr>
        <a:xfrm>
          <a:off x="3890010" y="16238220"/>
          <a:ext cx="80772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190501</xdr:colOff>
      <xdr:row>0</xdr:row>
      <xdr:rowOff>76201</xdr:rowOff>
    </xdr:from>
    <xdr:to>
      <xdr:col>10</xdr:col>
      <xdr:colOff>47626</xdr:colOff>
      <xdr:row>3</xdr:row>
      <xdr:rowOff>50825</xdr:rowOff>
    </xdr:to>
    <xdr:pic>
      <xdr:nvPicPr>
        <xdr:cNvPr id="6" name="Imagen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1" y="76201"/>
          <a:ext cx="645795" cy="47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3" name="Flecha: a la derecha 2">
          <a:extLst>
            <a:ext uri="{FF2B5EF4-FFF2-40B4-BE49-F238E27FC236}">
              <a16:creationId xmlns:a16="http://schemas.microsoft.com/office/drawing/2014/main" id="{00000000-0008-0000-0400-000003000000}"/>
            </a:ext>
          </a:extLst>
        </xdr:cNvPr>
        <xdr:cNvSpPr/>
      </xdr:nvSpPr>
      <xdr:spPr>
        <a:xfrm>
          <a:off x="17373600" y="10780395"/>
          <a:ext cx="712470" cy="41529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4" name="Flecha: a la derecha 3">
          <a:extLst>
            <a:ext uri="{FF2B5EF4-FFF2-40B4-BE49-F238E27FC236}">
              <a16:creationId xmlns:a16="http://schemas.microsoft.com/office/drawing/2014/main" id="{00000000-0008-0000-0400-000004000000}"/>
            </a:ext>
          </a:extLst>
        </xdr:cNvPr>
        <xdr:cNvSpPr/>
      </xdr:nvSpPr>
      <xdr:spPr>
        <a:xfrm>
          <a:off x="3670935" y="12212955"/>
          <a:ext cx="807720" cy="34099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5" name="Flecha: a la derecha 4">
          <a:extLst>
            <a:ext uri="{FF2B5EF4-FFF2-40B4-BE49-F238E27FC236}">
              <a16:creationId xmlns:a16="http://schemas.microsoft.com/office/drawing/2014/main" id="{00000000-0008-0000-0400-000005000000}"/>
            </a:ext>
          </a:extLst>
        </xdr:cNvPr>
        <xdr:cNvSpPr/>
      </xdr:nvSpPr>
      <xdr:spPr>
        <a:xfrm>
          <a:off x="3890010" y="21496020"/>
          <a:ext cx="80772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190501</xdr:colOff>
      <xdr:row>0</xdr:row>
      <xdr:rowOff>76201</xdr:rowOff>
    </xdr:from>
    <xdr:to>
      <xdr:col>10</xdr:col>
      <xdr:colOff>47626</xdr:colOff>
      <xdr:row>3</xdr:row>
      <xdr:rowOff>56209</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1" y="76201"/>
          <a:ext cx="645795" cy="47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5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3" name="Flecha: a la derecha 2">
          <a:extLst>
            <a:ext uri="{FF2B5EF4-FFF2-40B4-BE49-F238E27FC236}">
              <a16:creationId xmlns:a16="http://schemas.microsoft.com/office/drawing/2014/main" id="{00000000-0008-0000-0500-000003000000}"/>
            </a:ext>
          </a:extLst>
        </xdr:cNvPr>
        <xdr:cNvSpPr/>
      </xdr:nvSpPr>
      <xdr:spPr>
        <a:xfrm>
          <a:off x="17381220" y="10921365"/>
          <a:ext cx="712470" cy="41529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4" name="Flecha: a la derecha 3">
          <a:extLst>
            <a:ext uri="{FF2B5EF4-FFF2-40B4-BE49-F238E27FC236}">
              <a16:creationId xmlns:a16="http://schemas.microsoft.com/office/drawing/2014/main" id="{00000000-0008-0000-0500-000004000000}"/>
            </a:ext>
          </a:extLst>
        </xdr:cNvPr>
        <xdr:cNvSpPr/>
      </xdr:nvSpPr>
      <xdr:spPr>
        <a:xfrm>
          <a:off x="3670935" y="12353925"/>
          <a:ext cx="807720" cy="34099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5" name="Flecha: a la derecha 4">
          <a:extLst>
            <a:ext uri="{FF2B5EF4-FFF2-40B4-BE49-F238E27FC236}">
              <a16:creationId xmlns:a16="http://schemas.microsoft.com/office/drawing/2014/main" id="{00000000-0008-0000-0500-000005000000}"/>
            </a:ext>
          </a:extLst>
        </xdr:cNvPr>
        <xdr:cNvSpPr/>
      </xdr:nvSpPr>
      <xdr:spPr>
        <a:xfrm>
          <a:off x="3890010" y="21427440"/>
          <a:ext cx="80772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190501</xdr:colOff>
      <xdr:row>0</xdr:row>
      <xdr:rowOff>76201</xdr:rowOff>
    </xdr:from>
    <xdr:to>
      <xdr:col>10</xdr:col>
      <xdr:colOff>47626</xdr:colOff>
      <xdr:row>3</xdr:row>
      <xdr:rowOff>63940</xdr:rowOff>
    </xdr:to>
    <xdr:pic>
      <xdr:nvPicPr>
        <xdr:cNvPr id="6" name="Imagen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1" y="76201"/>
          <a:ext cx="645795" cy="47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0600-000001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2" name="Flecha: a la derecha 1">
          <a:extLst>
            <a:ext uri="{FF2B5EF4-FFF2-40B4-BE49-F238E27FC236}">
              <a16:creationId xmlns:a16="http://schemas.microsoft.com/office/drawing/2014/main" id="{00000000-0008-0000-0600-000002000000}"/>
            </a:ext>
          </a:extLst>
        </xdr:cNvPr>
        <xdr:cNvSpPr/>
      </xdr:nvSpPr>
      <xdr:spPr>
        <a:xfrm>
          <a:off x="16887825" y="10915650"/>
          <a:ext cx="704850" cy="409575"/>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3" name="Flecha: a la derecha 2">
          <a:extLst>
            <a:ext uri="{FF2B5EF4-FFF2-40B4-BE49-F238E27FC236}">
              <a16:creationId xmlns:a16="http://schemas.microsoft.com/office/drawing/2014/main" id="{00000000-0008-0000-0600-000003000000}"/>
            </a:ext>
          </a:extLst>
        </xdr:cNvPr>
        <xdr:cNvSpPr/>
      </xdr:nvSpPr>
      <xdr:spPr>
        <a:xfrm>
          <a:off x="3581400" y="12334875"/>
          <a:ext cx="781050" cy="342900"/>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4" name="Flecha: a la derecha 3">
          <a:extLst>
            <a:ext uri="{FF2B5EF4-FFF2-40B4-BE49-F238E27FC236}">
              <a16:creationId xmlns:a16="http://schemas.microsoft.com/office/drawing/2014/main" id="{00000000-0008-0000-0600-000004000000}"/>
            </a:ext>
          </a:extLst>
        </xdr:cNvPr>
        <xdr:cNvSpPr/>
      </xdr:nvSpPr>
      <xdr:spPr>
        <a:xfrm>
          <a:off x="3800475" y="21421725"/>
          <a:ext cx="78105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190501</xdr:colOff>
      <xdr:row>0</xdr:row>
      <xdr:rowOff>76201</xdr:rowOff>
    </xdr:from>
    <xdr:to>
      <xdr:col>10</xdr:col>
      <xdr:colOff>47626</xdr:colOff>
      <xdr:row>3</xdr:row>
      <xdr:rowOff>75389</xdr:rowOff>
    </xdr:to>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81626" y="76201"/>
          <a:ext cx="628650" cy="47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7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2" name="Flecha: a la derecha 1">
          <a:extLst>
            <a:ext uri="{FF2B5EF4-FFF2-40B4-BE49-F238E27FC236}">
              <a16:creationId xmlns:a16="http://schemas.microsoft.com/office/drawing/2014/main" id="{00000000-0008-0000-0700-000002000000}"/>
            </a:ext>
          </a:extLst>
        </xdr:cNvPr>
        <xdr:cNvSpPr/>
      </xdr:nvSpPr>
      <xdr:spPr>
        <a:xfrm>
          <a:off x="16887825" y="10915650"/>
          <a:ext cx="704850" cy="409575"/>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3" name="Flecha: a la derecha 2">
          <a:extLst>
            <a:ext uri="{FF2B5EF4-FFF2-40B4-BE49-F238E27FC236}">
              <a16:creationId xmlns:a16="http://schemas.microsoft.com/office/drawing/2014/main" id="{00000000-0008-0000-0700-000003000000}"/>
            </a:ext>
          </a:extLst>
        </xdr:cNvPr>
        <xdr:cNvSpPr/>
      </xdr:nvSpPr>
      <xdr:spPr>
        <a:xfrm>
          <a:off x="3581400" y="12334875"/>
          <a:ext cx="781050" cy="342900"/>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4" name="Flecha: a la derecha 3">
          <a:extLst>
            <a:ext uri="{FF2B5EF4-FFF2-40B4-BE49-F238E27FC236}">
              <a16:creationId xmlns:a16="http://schemas.microsoft.com/office/drawing/2014/main" id="{00000000-0008-0000-0700-000004000000}"/>
            </a:ext>
          </a:extLst>
        </xdr:cNvPr>
        <xdr:cNvSpPr/>
      </xdr:nvSpPr>
      <xdr:spPr>
        <a:xfrm>
          <a:off x="3800475" y="21421725"/>
          <a:ext cx="78105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190501</xdr:colOff>
      <xdr:row>0</xdr:row>
      <xdr:rowOff>76201</xdr:rowOff>
    </xdr:from>
    <xdr:to>
      <xdr:col>10</xdr:col>
      <xdr:colOff>47626</xdr:colOff>
      <xdr:row>3</xdr:row>
      <xdr:rowOff>75389</xdr:rowOff>
    </xdr:to>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81626" y="76201"/>
          <a:ext cx="628650" cy="47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59</xdr:row>
      <xdr:rowOff>123825</xdr:rowOff>
    </xdr:from>
    <xdr:to>
      <xdr:col>61</xdr:col>
      <xdr:colOff>685800</xdr:colOff>
      <xdr:row>62</xdr:row>
      <xdr:rowOff>47625</xdr:rowOff>
    </xdr:to>
    <xdr:sp macro="" textlink="">
      <xdr:nvSpPr>
        <xdr:cNvPr id="2" name="Flecha: a la derecha 1">
          <a:extLst>
            <a:ext uri="{FF2B5EF4-FFF2-40B4-BE49-F238E27FC236}">
              <a16:creationId xmlns:a16="http://schemas.microsoft.com/office/drawing/2014/main" id="{00000000-0008-0000-0800-000002000000}"/>
            </a:ext>
          </a:extLst>
        </xdr:cNvPr>
        <xdr:cNvSpPr/>
      </xdr:nvSpPr>
      <xdr:spPr>
        <a:xfrm>
          <a:off x="16887825" y="10915650"/>
          <a:ext cx="704850" cy="409575"/>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69</xdr:row>
      <xdr:rowOff>47625</xdr:rowOff>
    </xdr:from>
    <xdr:to>
      <xdr:col>5</xdr:col>
      <xdr:colOff>314325</xdr:colOff>
      <xdr:row>70</xdr:row>
      <xdr:rowOff>323850</xdr:rowOff>
    </xdr:to>
    <xdr:sp macro="" textlink="">
      <xdr:nvSpPr>
        <xdr:cNvPr id="3" name="Flecha: a la derecha 2">
          <a:extLst>
            <a:ext uri="{FF2B5EF4-FFF2-40B4-BE49-F238E27FC236}">
              <a16:creationId xmlns:a16="http://schemas.microsoft.com/office/drawing/2014/main" id="{00000000-0008-0000-0800-000003000000}"/>
            </a:ext>
          </a:extLst>
        </xdr:cNvPr>
        <xdr:cNvSpPr/>
      </xdr:nvSpPr>
      <xdr:spPr>
        <a:xfrm>
          <a:off x="3581400" y="12334875"/>
          <a:ext cx="781050" cy="342900"/>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109</xdr:row>
      <xdr:rowOff>19050</xdr:rowOff>
    </xdr:from>
    <xdr:to>
      <xdr:col>5</xdr:col>
      <xdr:colOff>533400</xdr:colOff>
      <xdr:row>110</xdr:row>
      <xdr:rowOff>0</xdr:rowOff>
    </xdr:to>
    <xdr:sp macro="" textlink="">
      <xdr:nvSpPr>
        <xdr:cNvPr id="4" name="Flecha: a la derecha 3">
          <a:extLst>
            <a:ext uri="{FF2B5EF4-FFF2-40B4-BE49-F238E27FC236}">
              <a16:creationId xmlns:a16="http://schemas.microsoft.com/office/drawing/2014/main" id="{00000000-0008-0000-0800-000004000000}"/>
            </a:ext>
          </a:extLst>
        </xdr:cNvPr>
        <xdr:cNvSpPr/>
      </xdr:nvSpPr>
      <xdr:spPr>
        <a:xfrm>
          <a:off x="3800475" y="21421725"/>
          <a:ext cx="781050" cy="34290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190501</xdr:colOff>
      <xdr:row>0</xdr:row>
      <xdr:rowOff>76201</xdr:rowOff>
    </xdr:from>
    <xdr:to>
      <xdr:col>10</xdr:col>
      <xdr:colOff>47626</xdr:colOff>
      <xdr:row>3</xdr:row>
      <xdr:rowOff>75389</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81626" y="76201"/>
          <a:ext cx="628650" cy="47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V01SV01\Int_IDU\Users\prsolano1\AppData\Local\Microsoft\Windows\Temporary%20Internet%20Files\Content.Outlook\AXWJHXW9\Formato%20Matriz%20de%20Riesgos%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V01SV01\Int_IDU\Users\prsolano1\AppData\Local\Microsoft\Windows\Temporary%20Internet%20Files\Content.Outlook\AXWJHXW9\Formato%20Matriz%20de%20Riesgos%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amilia\Documents\01%20IDU\00%20SARLAFT\RIESGOS\FOPE06_MATRIZ_RIESGOS_LAFT_2022%208MARDTG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ow r="3">
          <cell r="Q3" t="str">
            <v>Método</v>
          </cell>
        </row>
      </sheetData>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ow r="3">
          <cell r="Q3" t="str">
            <v>Método</v>
          </cell>
        </row>
      </sheetData>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DIAGNOSTICO"/>
      <sheetName val="FACTORES"/>
      <sheetName val="R (1)"/>
      <sheetName val="R (2)"/>
      <sheetName val="R (3)"/>
      <sheetName val="Matriz"/>
      <sheetName val="Instrucciones"/>
      <sheetName val="Control"/>
    </sheetNames>
    <sheetDataSet>
      <sheetData sheetId="0" refreshError="1"/>
      <sheetData sheetId="1" refreshError="1"/>
      <sheetData sheetId="2"/>
      <sheetData sheetId="3" refreshError="1"/>
      <sheetData sheetId="4" refreshError="1"/>
      <sheetData sheetId="5">
        <row r="921">
          <cell r="BGK921" t="str">
            <v xml:space="preserve">Versión Inicial </v>
          </cell>
        </row>
        <row r="922">
          <cell r="BGK922" t="str">
            <v>1.) Enero - Abril</v>
          </cell>
        </row>
        <row r="923">
          <cell r="BGK923" t="str">
            <v>2.) Mayo - Agosto</v>
          </cell>
        </row>
        <row r="924">
          <cell r="BGK924" t="str">
            <v>3.) Septiembre - Diciembre</v>
          </cell>
        </row>
        <row r="925">
          <cell r="BGK925" t="str">
            <v>Otro por Actualización</v>
          </cell>
        </row>
        <row r="971">
          <cell r="BHF971" t="str">
            <v>5 - Muy Alta</v>
          </cell>
        </row>
        <row r="972">
          <cell r="BHF972" t="str">
            <v>4 - Alta</v>
          </cell>
        </row>
        <row r="973">
          <cell r="BHF973" t="str">
            <v>3 - Media</v>
          </cell>
        </row>
        <row r="974">
          <cell r="BHF974" t="str">
            <v>2 - Baja</v>
          </cell>
        </row>
        <row r="975">
          <cell r="BHF975" t="str">
            <v>1 - Muy Baja</v>
          </cell>
        </row>
        <row r="978">
          <cell r="BHH978" t="str">
            <v>5 - Catastrófico</v>
          </cell>
        </row>
        <row r="979">
          <cell r="BHH979" t="str">
            <v>4 - Mayor</v>
          </cell>
        </row>
        <row r="980">
          <cell r="BHH980" t="str">
            <v>3 - Moderado</v>
          </cell>
        </row>
        <row r="981">
          <cell r="BHH981" t="str">
            <v>2 - Menor</v>
          </cell>
        </row>
        <row r="982">
          <cell r="BHH982" t="str">
            <v>1 - Leve</v>
          </cell>
        </row>
        <row r="1018">
          <cell r="BHR1018" t="str">
            <v>SI</v>
          </cell>
        </row>
        <row r="1019">
          <cell r="BHR1019" t="str">
            <v>NO</v>
          </cell>
        </row>
      </sheetData>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2.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2.png"/><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2.png"/><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2.png"/><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2.png"/><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2.png"/><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2.png"/><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BED1045"/>
  <sheetViews>
    <sheetView showGridLines="0" tabSelected="1" zoomScale="115" zoomScaleNormal="115" zoomScaleSheetLayoutView="85" zoomScalePageLayoutView="95" workbookViewId="0">
      <pane xSplit="2" ySplit="8" topLeftCell="C9" activePane="bottomRight" state="frozen"/>
      <selection pane="topRight" activeCell="F1" sqref="F1"/>
      <selection pane="bottomLeft" activeCell="A9" sqref="A9"/>
      <selection pane="bottomRight" activeCell="F9" sqref="F9"/>
    </sheetView>
  </sheetViews>
  <sheetFormatPr baseColWidth="10" defaultRowHeight="11.25" x14ac:dyDescent="0.2"/>
  <cols>
    <col min="1" max="1" width="12.85546875" style="4" customWidth="1"/>
    <col min="2" max="2" width="7.42578125" style="4" customWidth="1"/>
    <col min="3" max="3" width="15" style="4" customWidth="1"/>
    <col min="4" max="4" width="17.140625" style="27" customWidth="1"/>
    <col min="5" max="5" width="34.85546875" style="4" customWidth="1"/>
    <col min="6" max="6" width="32.140625" style="4" customWidth="1"/>
    <col min="7" max="7" width="12" style="4" customWidth="1"/>
    <col min="8" max="8" width="9.5703125" style="4" customWidth="1"/>
    <col min="9" max="9" width="32.140625" style="4" customWidth="1"/>
    <col min="10" max="10" width="27.28515625" style="4" customWidth="1"/>
    <col min="11" max="11" width="39.42578125" style="4" customWidth="1"/>
    <col min="12" max="12" width="7.140625" style="4" hidden="1" customWidth="1"/>
    <col min="13" max="13" width="15.85546875" style="4" hidden="1" customWidth="1"/>
    <col min="14" max="14" width="8.42578125" style="4" hidden="1" customWidth="1"/>
    <col min="15" max="15" width="18.42578125" style="4" hidden="1" customWidth="1"/>
    <col min="16" max="17" width="13.42578125" style="4" customWidth="1"/>
    <col min="18" max="19" width="14.42578125" style="4" customWidth="1"/>
    <col min="20" max="21" width="12.85546875" style="4" customWidth="1"/>
    <col min="22" max="22" width="83.28515625" style="4" customWidth="1"/>
    <col min="23" max="23" width="27.42578125" style="4" customWidth="1"/>
    <col min="24" max="24" width="70" style="4" customWidth="1"/>
    <col min="25" max="25" width="43.42578125" style="4" customWidth="1"/>
    <col min="26" max="26" width="12.42578125" style="4" customWidth="1"/>
    <col min="27" max="27" width="15.42578125" style="4" customWidth="1"/>
    <col min="28" max="29" width="11.7109375" style="4" customWidth="1"/>
    <col min="30" max="31" width="12.28515625" style="4" customWidth="1"/>
    <col min="32" max="34" width="11.7109375" style="4" customWidth="1"/>
    <col min="35" max="35" width="5.7109375" style="4" customWidth="1"/>
    <col min="36" max="36" width="12.42578125" style="4" customWidth="1"/>
    <col min="37" max="37" width="23" style="4" customWidth="1"/>
    <col min="38" max="38" width="19.28515625" style="4" customWidth="1"/>
    <col min="39" max="39" width="15.85546875" style="4" customWidth="1"/>
    <col min="40" max="41" width="11.85546875" style="4" customWidth="1"/>
    <col min="42" max="42" width="11.140625" style="4" customWidth="1"/>
    <col min="43" max="43" width="17.5703125" style="4" customWidth="1"/>
    <col min="44" max="44" width="23.42578125" style="4" customWidth="1"/>
    <col min="45" max="45" width="10" style="4" customWidth="1"/>
    <col min="46" max="46" width="33.7109375" style="4" customWidth="1"/>
    <col min="47" max="47" width="41.42578125" style="4" customWidth="1"/>
    <col min="48" max="48" width="11.85546875" style="4" customWidth="1"/>
    <col min="49" max="49" width="7.42578125" style="4" customWidth="1"/>
    <col min="50" max="50" width="12.42578125" style="4" customWidth="1"/>
    <col min="51" max="51" width="32.140625" style="4" customWidth="1"/>
    <col min="52" max="52" width="29.7109375" style="4" customWidth="1"/>
    <col min="53" max="1437" width="2.140625" style="4" customWidth="1"/>
    <col min="1438" max="1441" width="11.42578125" style="4"/>
    <col min="1442" max="1442" width="19.7109375" style="4" customWidth="1"/>
    <col min="1443" max="1443" width="11.42578125" style="4"/>
    <col min="1444" max="1444" width="5.7109375" style="4" customWidth="1"/>
    <col min="1445" max="1446" width="11.42578125" style="4"/>
    <col min="1447" max="1447" width="5.28515625" style="4" customWidth="1"/>
    <col min="1448" max="1448" width="5.7109375" style="4" bestFit="1" customWidth="1"/>
    <col min="1449" max="1450" width="8.140625" style="4" customWidth="1"/>
    <col min="1451" max="1648" width="11.42578125" style="4"/>
    <col min="1649" max="1649" width="12" style="4" customWidth="1"/>
    <col min="1650" max="1650" width="2.7109375" style="4" customWidth="1"/>
    <col min="1651" max="1652" width="6.42578125" style="4" customWidth="1"/>
    <col min="1653" max="1653" width="5.85546875" style="4" customWidth="1"/>
    <col min="1654" max="1654" width="6.42578125" style="4" customWidth="1"/>
    <col min="1655" max="1655" width="13.7109375" style="4" customWidth="1"/>
    <col min="1656" max="1657" width="9" style="4" customWidth="1"/>
    <col min="1658" max="1658" width="2.42578125" style="4" customWidth="1"/>
    <col min="1659" max="1659" width="8.85546875" style="4" customWidth="1"/>
    <col min="1660" max="1660" width="7.42578125" style="4" customWidth="1"/>
    <col min="1661" max="1663" width="3.7109375" style="4" customWidth="1"/>
    <col min="1664" max="1664" width="3.42578125" style="4" customWidth="1"/>
    <col min="1665" max="1665" width="2.85546875" style="4" customWidth="1"/>
    <col min="1666" max="1666" width="3" style="4" customWidth="1"/>
    <col min="1667" max="1669" width="0" style="4" hidden="1" customWidth="1"/>
    <col min="1670" max="1670" width="4.42578125" style="4" customWidth="1"/>
    <col min="1671" max="1671" width="0" style="4" hidden="1" customWidth="1"/>
    <col min="1672" max="1673" width="14.85546875" style="4" customWidth="1"/>
    <col min="1674" max="1674" width="15.140625" style="4" customWidth="1"/>
    <col min="1675" max="1675" width="6.42578125" style="4" customWidth="1"/>
    <col min="1676" max="1676" width="15.140625" style="4" customWidth="1"/>
    <col min="1677" max="1677" width="4.140625" style="4" customWidth="1"/>
    <col min="1678" max="1678" width="3" style="4" customWidth="1"/>
    <col min="1679" max="1681" width="0" style="4" hidden="1" customWidth="1"/>
    <col min="1682" max="1682" width="3" style="4" customWidth="1"/>
    <col min="1683" max="1683" width="0" style="4" hidden="1" customWidth="1"/>
    <col min="1684" max="1684" width="3" style="4" customWidth="1"/>
    <col min="1685" max="1685" width="0" style="4" hidden="1" customWidth="1"/>
    <col min="1686" max="1686" width="4.42578125" style="4" customWidth="1"/>
    <col min="1687" max="1687" width="34.28515625" style="4" customWidth="1"/>
    <col min="1688" max="1688" width="23.42578125" style="4" customWidth="1"/>
    <col min="1689" max="1689" width="9.140625" style="4" customWidth="1"/>
    <col min="1690" max="1690" width="19.42578125" style="4" customWidth="1"/>
    <col min="1691" max="1691" width="42.7109375" style="4" customWidth="1"/>
    <col min="1692" max="1692" width="5.85546875" style="4" customWidth="1"/>
    <col min="1693" max="1693" width="31.42578125" style="4" customWidth="1"/>
    <col min="1694" max="1694" width="16.140625" style="4" customWidth="1"/>
    <col min="1695" max="1696" width="9.28515625" style="4" customWidth="1"/>
    <col min="1697" max="1697" width="11.140625" style="4" customWidth="1"/>
    <col min="1698" max="1698" width="2.140625" style="4" customWidth="1"/>
    <col min="1699" max="1904" width="11.42578125" style="4"/>
    <col min="1905" max="1905" width="12" style="4" customWidth="1"/>
    <col min="1906" max="1906" width="2.7109375" style="4" customWidth="1"/>
    <col min="1907" max="1908" width="6.42578125" style="4" customWidth="1"/>
    <col min="1909" max="1909" width="5.85546875" style="4" customWidth="1"/>
    <col min="1910" max="1910" width="6.42578125" style="4" customWidth="1"/>
    <col min="1911" max="1911" width="13.7109375" style="4" customWidth="1"/>
    <col min="1912" max="1913" width="9" style="4" customWidth="1"/>
    <col min="1914" max="1914" width="2.42578125" style="4" customWidth="1"/>
    <col min="1915" max="1915" width="8.85546875" style="4" customWidth="1"/>
    <col min="1916" max="1916" width="7.42578125" style="4" customWidth="1"/>
    <col min="1917" max="1919" width="3.7109375" style="4" customWidth="1"/>
    <col min="1920" max="1920" width="3.42578125" style="4" customWidth="1"/>
    <col min="1921" max="1921" width="2.85546875" style="4" customWidth="1"/>
    <col min="1922" max="1922" width="3" style="4" customWidth="1"/>
    <col min="1923" max="1925" width="0" style="4" hidden="1" customWidth="1"/>
    <col min="1926" max="1926" width="4.42578125" style="4" customWidth="1"/>
    <col min="1927" max="1927" width="0" style="4" hidden="1" customWidth="1"/>
    <col min="1928" max="1929" width="14.85546875" style="4" customWidth="1"/>
    <col min="1930" max="1930" width="15.140625" style="4" customWidth="1"/>
    <col min="1931" max="1931" width="6.42578125" style="4" customWidth="1"/>
    <col min="1932" max="1932" width="15.140625" style="4" customWidth="1"/>
    <col min="1933" max="1933" width="4.140625" style="4" customWidth="1"/>
    <col min="1934" max="1934" width="3" style="4" customWidth="1"/>
    <col min="1935" max="1937" width="0" style="4" hidden="1" customWidth="1"/>
    <col min="1938" max="1938" width="3" style="4" customWidth="1"/>
    <col min="1939" max="1939" width="0" style="4" hidden="1" customWidth="1"/>
    <col min="1940" max="1940" width="3" style="4" customWidth="1"/>
    <col min="1941" max="1941" width="0" style="4" hidden="1" customWidth="1"/>
    <col min="1942" max="1942" width="4.42578125" style="4" customWidth="1"/>
    <col min="1943" max="1943" width="34.28515625" style="4" customWidth="1"/>
    <col min="1944" max="1944" width="23.42578125" style="4" customWidth="1"/>
    <col min="1945" max="1945" width="9.140625" style="4" customWidth="1"/>
    <col min="1946" max="1946" width="19.42578125" style="4" customWidth="1"/>
    <col min="1947" max="1947" width="42.7109375" style="4" customWidth="1"/>
    <col min="1948" max="1948" width="5.85546875" style="4" customWidth="1"/>
    <col min="1949" max="1949" width="31.42578125" style="4" customWidth="1"/>
    <col min="1950" max="1950" width="16.140625" style="4" customWidth="1"/>
    <col min="1951" max="1952" width="9.28515625" style="4" customWidth="1"/>
    <col min="1953" max="1953" width="11.140625" style="4" customWidth="1"/>
    <col min="1954" max="1954" width="2.140625" style="4" customWidth="1"/>
    <col min="1955" max="2160" width="11.42578125" style="4"/>
    <col min="2161" max="2161" width="12" style="4" customWidth="1"/>
    <col min="2162" max="2162" width="2.7109375" style="4" customWidth="1"/>
    <col min="2163" max="2164" width="6.42578125" style="4" customWidth="1"/>
    <col min="2165" max="2165" width="5.85546875" style="4" customWidth="1"/>
    <col min="2166" max="2166" width="6.42578125" style="4" customWidth="1"/>
    <col min="2167" max="2167" width="13.7109375" style="4" customWidth="1"/>
    <col min="2168" max="2169" width="9" style="4" customWidth="1"/>
    <col min="2170" max="2170" width="2.42578125" style="4" customWidth="1"/>
    <col min="2171" max="2171" width="8.85546875" style="4" customWidth="1"/>
    <col min="2172" max="2172" width="7.42578125" style="4" customWidth="1"/>
    <col min="2173" max="2175" width="3.7109375" style="4" customWidth="1"/>
    <col min="2176" max="2176" width="3.42578125" style="4" customWidth="1"/>
    <col min="2177" max="2177" width="2.85546875" style="4" customWidth="1"/>
    <col min="2178" max="2178" width="3" style="4" customWidth="1"/>
    <col min="2179" max="2181" width="0" style="4" hidden="1" customWidth="1"/>
    <col min="2182" max="2182" width="4.42578125" style="4" customWidth="1"/>
    <col min="2183" max="2183" width="0" style="4" hidden="1" customWidth="1"/>
    <col min="2184" max="2185" width="14.85546875" style="4" customWidth="1"/>
    <col min="2186" max="2186" width="15.140625" style="4" customWidth="1"/>
    <col min="2187" max="2187" width="6.42578125" style="4" customWidth="1"/>
    <col min="2188" max="2188" width="15.140625" style="4" customWidth="1"/>
    <col min="2189" max="2189" width="4.140625" style="4" customWidth="1"/>
    <col min="2190" max="2190" width="3" style="4" customWidth="1"/>
    <col min="2191" max="2193" width="0" style="4" hidden="1" customWidth="1"/>
    <col min="2194" max="2194" width="3" style="4" customWidth="1"/>
    <col min="2195" max="2195" width="0" style="4" hidden="1" customWidth="1"/>
    <col min="2196" max="2196" width="3" style="4" customWidth="1"/>
    <col min="2197" max="2197" width="0" style="4" hidden="1" customWidth="1"/>
    <col min="2198" max="2198" width="4.42578125" style="4" customWidth="1"/>
    <col min="2199" max="2199" width="34.28515625" style="4" customWidth="1"/>
    <col min="2200" max="2200" width="23.42578125" style="4" customWidth="1"/>
    <col min="2201" max="2201" width="9.140625" style="4" customWidth="1"/>
    <col min="2202" max="2202" width="19.42578125" style="4" customWidth="1"/>
    <col min="2203" max="2203" width="42.7109375" style="4" customWidth="1"/>
    <col min="2204" max="2204" width="5.85546875" style="4" customWidth="1"/>
    <col min="2205" max="2205" width="31.42578125" style="4" customWidth="1"/>
    <col min="2206" max="2206" width="16.140625" style="4" customWidth="1"/>
    <col min="2207" max="2208" width="9.28515625" style="4" customWidth="1"/>
    <col min="2209" max="2209" width="11.140625" style="4" customWidth="1"/>
    <col min="2210" max="2210" width="2.140625" style="4" customWidth="1"/>
    <col min="2211" max="2416" width="11.42578125" style="4"/>
    <col min="2417" max="2417" width="12" style="4" customWidth="1"/>
    <col min="2418" max="2418" width="2.7109375" style="4" customWidth="1"/>
    <col min="2419" max="2420" width="6.42578125" style="4" customWidth="1"/>
    <col min="2421" max="2421" width="5.85546875" style="4" customWidth="1"/>
    <col min="2422" max="2422" width="6.42578125" style="4" customWidth="1"/>
    <col min="2423" max="2423" width="13.7109375" style="4" customWidth="1"/>
    <col min="2424" max="2425" width="9" style="4" customWidth="1"/>
    <col min="2426" max="2426" width="2.42578125" style="4" customWidth="1"/>
    <col min="2427" max="2427" width="8.85546875" style="4" customWidth="1"/>
    <col min="2428" max="2428" width="7.42578125" style="4" customWidth="1"/>
    <col min="2429" max="2431" width="3.7109375" style="4" customWidth="1"/>
    <col min="2432" max="2432" width="3.42578125" style="4" customWidth="1"/>
    <col min="2433" max="2433" width="2.85546875" style="4" customWidth="1"/>
    <col min="2434" max="2434" width="3" style="4" customWidth="1"/>
    <col min="2435" max="2437" width="0" style="4" hidden="1" customWidth="1"/>
    <col min="2438" max="2438" width="4.42578125" style="4" customWidth="1"/>
    <col min="2439" max="2439" width="0" style="4" hidden="1" customWidth="1"/>
    <col min="2440" max="2441" width="14.85546875" style="4" customWidth="1"/>
    <col min="2442" max="2442" width="15.140625" style="4" customWidth="1"/>
    <col min="2443" max="2443" width="6.42578125" style="4" customWidth="1"/>
    <col min="2444" max="2444" width="15.140625" style="4" customWidth="1"/>
    <col min="2445" max="2445" width="4.140625" style="4" customWidth="1"/>
    <col min="2446" max="2446" width="3" style="4" customWidth="1"/>
    <col min="2447" max="2449" width="0" style="4" hidden="1" customWidth="1"/>
    <col min="2450" max="2450" width="3" style="4" customWidth="1"/>
    <col min="2451" max="2451" width="0" style="4" hidden="1" customWidth="1"/>
    <col min="2452" max="2452" width="3" style="4" customWidth="1"/>
    <col min="2453" max="2453" width="0" style="4" hidden="1" customWidth="1"/>
    <col min="2454" max="2454" width="4.42578125" style="4" customWidth="1"/>
    <col min="2455" max="2455" width="34.28515625" style="4" customWidth="1"/>
    <col min="2456" max="2456" width="23.42578125" style="4" customWidth="1"/>
    <col min="2457" max="2457" width="9.140625" style="4" customWidth="1"/>
    <col min="2458" max="2458" width="19.42578125" style="4" customWidth="1"/>
    <col min="2459" max="2459" width="42.7109375" style="4" customWidth="1"/>
    <col min="2460" max="2460" width="5.85546875" style="4" customWidth="1"/>
    <col min="2461" max="2461" width="31.42578125" style="4" customWidth="1"/>
    <col min="2462" max="2462" width="16.140625" style="4" customWidth="1"/>
    <col min="2463" max="2464" width="9.28515625" style="4" customWidth="1"/>
    <col min="2465" max="2465" width="11.140625" style="4" customWidth="1"/>
    <col min="2466" max="2466" width="2.140625" style="4" customWidth="1"/>
    <col min="2467" max="2672" width="11.42578125" style="4"/>
    <col min="2673" max="2673" width="12" style="4" customWidth="1"/>
    <col min="2674" max="2674" width="2.7109375" style="4" customWidth="1"/>
    <col min="2675" max="2676" width="6.42578125" style="4" customWidth="1"/>
    <col min="2677" max="2677" width="5.85546875" style="4" customWidth="1"/>
    <col min="2678" max="2678" width="6.42578125" style="4" customWidth="1"/>
    <col min="2679" max="2679" width="13.7109375" style="4" customWidth="1"/>
    <col min="2680" max="2681" width="9" style="4" customWidth="1"/>
    <col min="2682" max="2682" width="2.42578125" style="4" customWidth="1"/>
    <col min="2683" max="2683" width="8.85546875" style="4" customWidth="1"/>
    <col min="2684" max="2684" width="7.42578125" style="4" customWidth="1"/>
    <col min="2685" max="2687" width="3.7109375" style="4" customWidth="1"/>
    <col min="2688" max="2688" width="3.42578125" style="4" customWidth="1"/>
    <col min="2689" max="2689" width="2.85546875" style="4" customWidth="1"/>
    <col min="2690" max="2690" width="3" style="4" customWidth="1"/>
    <col min="2691" max="2693" width="0" style="4" hidden="1" customWidth="1"/>
    <col min="2694" max="2694" width="4.42578125" style="4" customWidth="1"/>
    <col min="2695" max="2695" width="0" style="4" hidden="1" customWidth="1"/>
    <col min="2696" max="2697" width="14.85546875" style="4" customWidth="1"/>
    <col min="2698" max="2698" width="15.140625" style="4" customWidth="1"/>
    <col min="2699" max="2699" width="6.42578125" style="4" customWidth="1"/>
    <col min="2700" max="2700" width="15.140625" style="4" customWidth="1"/>
    <col min="2701" max="2701" width="4.140625" style="4" customWidth="1"/>
    <col min="2702" max="2702" width="3" style="4" customWidth="1"/>
    <col min="2703" max="2705" width="0" style="4" hidden="1" customWidth="1"/>
    <col min="2706" max="2706" width="3" style="4" customWidth="1"/>
    <col min="2707" max="2707" width="0" style="4" hidden="1" customWidth="1"/>
    <col min="2708" max="2708" width="3" style="4" customWidth="1"/>
    <col min="2709" max="2709" width="0" style="4" hidden="1" customWidth="1"/>
    <col min="2710" max="2710" width="4.42578125" style="4" customWidth="1"/>
    <col min="2711" max="2711" width="34.28515625" style="4" customWidth="1"/>
    <col min="2712" max="2712" width="23.42578125" style="4" customWidth="1"/>
    <col min="2713" max="2713" width="9.140625" style="4" customWidth="1"/>
    <col min="2714" max="2714" width="19.42578125" style="4" customWidth="1"/>
    <col min="2715" max="2715" width="42.7109375" style="4" customWidth="1"/>
    <col min="2716" max="2716" width="5.85546875" style="4" customWidth="1"/>
    <col min="2717" max="2717" width="31.42578125" style="4" customWidth="1"/>
    <col min="2718" max="2718" width="16.140625" style="4" customWidth="1"/>
    <col min="2719" max="2720" width="9.28515625" style="4" customWidth="1"/>
    <col min="2721" max="2721" width="11.140625" style="4" customWidth="1"/>
    <col min="2722" max="2722" width="2.140625" style="4" customWidth="1"/>
    <col min="2723" max="2928" width="11.42578125" style="4"/>
    <col min="2929" max="2929" width="12" style="4" customWidth="1"/>
    <col min="2930" max="2930" width="2.7109375" style="4" customWidth="1"/>
    <col min="2931" max="2932" width="6.42578125" style="4" customWidth="1"/>
    <col min="2933" max="2933" width="5.85546875" style="4" customWidth="1"/>
    <col min="2934" max="2934" width="6.42578125" style="4" customWidth="1"/>
    <col min="2935" max="2935" width="13.7109375" style="4" customWidth="1"/>
    <col min="2936" max="2937" width="9" style="4" customWidth="1"/>
    <col min="2938" max="2938" width="2.42578125" style="4" customWidth="1"/>
    <col min="2939" max="2939" width="8.85546875" style="4" customWidth="1"/>
    <col min="2940" max="2940" width="7.42578125" style="4" customWidth="1"/>
    <col min="2941" max="2943" width="3.7109375" style="4" customWidth="1"/>
    <col min="2944" max="2944" width="3.42578125" style="4" customWidth="1"/>
    <col min="2945" max="2945" width="2.85546875" style="4" customWidth="1"/>
    <col min="2946" max="2946" width="3" style="4" customWidth="1"/>
    <col min="2947" max="2949" width="0" style="4" hidden="1" customWidth="1"/>
    <col min="2950" max="2950" width="4.42578125" style="4" customWidth="1"/>
    <col min="2951" max="2951" width="0" style="4" hidden="1" customWidth="1"/>
    <col min="2952" max="2953" width="14.85546875" style="4" customWidth="1"/>
    <col min="2954" max="2954" width="15.140625" style="4" customWidth="1"/>
    <col min="2955" max="2955" width="6.42578125" style="4" customWidth="1"/>
    <col min="2956" max="2956" width="15.140625" style="4" customWidth="1"/>
    <col min="2957" max="2957" width="4.140625" style="4" customWidth="1"/>
    <col min="2958" max="2958" width="3" style="4" customWidth="1"/>
    <col min="2959" max="2961" width="0" style="4" hidden="1" customWidth="1"/>
    <col min="2962" max="2962" width="3" style="4" customWidth="1"/>
    <col min="2963" max="2963" width="0" style="4" hidden="1" customWidth="1"/>
    <col min="2964" max="2964" width="3" style="4" customWidth="1"/>
    <col min="2965" max="2965" width="0" style="4" hidden="1" customWidth="1"/>
    <col min="2966" max="2966" width="4.42578125" style="4" customWidth="1"/>
    <col min="2967" max="2967" width="34.28515625" style="4" customWidth="1"/>
    <col min="2968" max="2968" width="23.42578125" style="4" customWidth="1"/>
    <col min="2969" max="2969" width="9.140625" style="4" customWidth="1"/>
    <col min="2970" max="2970" width="19.42578125" style="4" customWidth="1"/>
    <col min="2971" max="2971" width="42.7109375" style="4" customWidth="1"/>
    <col min="2972" max="2972" width="5.85546875" style="4" customWidth="1"/>
    <col min="2973" max="2973" width="31.42578125" style="4" customWidth="1"/>
    <col min="2974" max="2974" width="16.140625" style="4" customWidth="1"/>
    <col min="2975" max="2976" width="9.28515625" style="4" customWidth="1"/>
    <col min="2977" max="2977" width="11.140625" style="4" customWidth="1"/>
    <col min="2978" max="2978" width="2.140625" style="4" customWidth="1"/>
    <col min="2979" max="3184" width="11.42578125" style="4"/>
    <col min="3185" max="3185" width="12" style="4" customWidth="1"/>
    <col min="3186" max="3186" width="2.7109375" style="4" customWidth="1"/>
    <col min="3187" max="3188" width="6.42578125" style="4" customWidth="1"/>
    <col min="3189" max="3189" width="5.85546875" style="4" customWidth="1"/>
    <col min="3190" max="3190" width="6.42578125" style="4" customWidth="1"/>
    <col min="3191" max="3191" width="13.7109375" style="4" customWidth="1"/>
    <col min="3192" max="3193" width="9" style="4" customWidth="1"/>
    <col min="3194" max="3194" width="2.42578125" style="4" customWidth="1"/>
    <col min="3195" max="3195" width="8.85546875" style="4" customWidth="1"/>
    <col min="3196" max="3196" width="7.42578125" style="4" customWidth="1"/>
    <col min="3197" max="3199" width="3.7109375" style="4" customWidth="1"/>
    <col min="3200" max="3200" width="3.42578125" style="4" customWidth="1"/>
    <col min="3201" max="3201" width="2.85546875" style="4" customWidth="1"/>
    <col min="3202" max="3202" width="3" style="4" customWidth="1"/>
    <col min="3203" max="3205" width="0" style="4" hidden="1" customWidth="1"/>
    <col min="3206" max="3206" width="4.42578125" style="4" customWidth="1"/>
    <col min="3207" max="3207" width="0" style="4" hidden="1" customWidth="1"/>
    <col min="3208" max="3209" width="14.85546875" style="4" customWidth="1"/>
    <col min="3210" max="3210" width="15.140625" style="4" customWidth="1"/>
    <col min="3211" max="3211" width="6.42578125" style="4" customWidth="1"/>
    <col min="3212" max="3212" width="15.140625" style="4" customWidth="1"/>
    <col min="3213" max="3213" width="4.140625" style="4" customWidth="1"/>
    <col min="3214" max="3214" width="3" style="4" customWidth="1"/>
    <col min="3215" max="3217" width="0" style="4" hidden="1" customWidth="1"/>
    <col min="3218" max="3218" width="3" style="4" customWidth="1"/>
    <col min="3219" max="3219" width="0" style="4" hidden="1" customWidth="1"/>
    <col min="3220" max="3220" width="3" style="4" customWidth="1"/>
    <col min="3221" max="3221" width="0" style="4" hidden="1" customWidth="1"/>
    <col min="3222" max="3222" width="4.42578125" style="4" customWidth="1"/>
    <col min="3223" max="3223" width="34.28515625" style="4" customWidth="1"/>
    <col min="3224" max="3224" width="23.42578125" style="4" customWidth="1"/>
    <col min="3225" max="3225" width="9.140625" style="4" customWidth="1"/>
    <col min="3226" max="3226" width="19.42578125" style="4" customWidth="1"/>
    <col min="3227" max="3227" width="42.7109375" style="4" customWidth="1"/>
    <col min="3228" max="3228" width="5.85546875" style="4" customWidth="1"/>
    <col min="3229" max="3229" width="31.42578125" style="4" customWidth="1"/>
    <col min="3230" max="3230" width="16.140625" style="4" customWidth="1"/>
    <col min="3231" max="3232" width="9.28515625" style="4" customWidth="1"/>
    <col min="3233" max="3233" width="11.140625" style="4" customWidth="1"/>
    <col min="3234" max="3234" width="2.140625" style="4" customWidth="1"/>
    <col min="3235" max="3440" width="11.42578125" style="4"/>
    <col min="3441" max="3441" width="12" style="4" customWidth="1"/>
    <col min="3442" max="3442" width="2.7109375" style="4" customWidth="1"/>
    <col min="3443" max="3444" width="6.42578125" style="4" customWidth="1"/>
    <col min="3445" max="3445" width="5.85546875" style="4" customWidth="1"/>
    <col min="3446" max="3446" width="6.42578125" style="4" customWidth="1"/>
    <col min="3447" max="3447" width="13.7109375" style="4" customWidth="1"/>
    <col min="3448" max="3449" width="9" style="4" customWidth="1"/>
    <col min="3450" max="3450" width="2.42578125" style="4" customWidth="1"/>
    <col min="3451" max="3451" width="8.85546875" style="4" customWidth="1"/>
    <col min="3452" max="3452" width="7.42578125" style="4" customWidth="1"/>
    <col min="3453" max="3455" width="3.7109375" style="4" customWidth="1"/>
    <col min="3456" max="3456" width="3.42578125" style="4" customWidth="1"/>
    <col min="3457" max="3457" width="2.85546875" style="4" customWidth="1"/>
    <col min="3458" max="3458" width="3" style="4" customWidth="1"/>
    <col min="3459" max="3461" width="0" style="4" hidden="1" customWidth="1"/>
    <col min="3462" max="3462" width="4.42578125" style="4" customWidth="1"/>
    <col min="3463" max="3463" width="0" style="4" hidden="1" customWidth="1"/>
    <col min="3464" max="3465" width="14.85546875" style="4" customWidth="1"/>
    <col min="3466" max="3466" width="15.140625" style="4" customWidth="1"/>
    <col min="3467" max="3467" width="6.42578125" style="4" customWidth="1"/>
    <col min="3468" max="3468" width="15.140625" style="4" customWidth="1"/>
    <col min="3469" max="3469" width="4.140625" style="4" customWidth="1"/>
    <col min="3470" max="3470" width="3" style="4" customWidth="1"/>
    <col min="3471" max="3473" width="0" style="4" hidden="1" customWidth="1"/>
    <col min="3474" max="3474" width="3" style="4" customWidth="1"/>
    <col min="3475" max="3475" width="0" style="4" hidden="1" customWidth="1"/>
    <col min="3476" max="3476" width="3" style="4" customWidth="1"/>
    <col min="3477" max="3477" width="0" style="4" hidden="1" customWidth="1"/>
    <col min="3478" max="3478" width="4.42578125" style="4" customWidth="1"/>
    <col min="3479" max="3479" width="34.28515625" style="4" customWidth="1"/>
    <col min="3480" max="3480" width="23.42578125" style="4" customWidth="1"/>
    <col min="3481" max="3481" width="9.140625" style="4" customWidth="1"/>
    <col min="3482" max="3482" width="19.42578125" style="4" customWidth="1"/>
    <col min="3483" max="3483" width="42.7109375" style="4" customWidth="1"/>
    <col min="3484" max="3484" width="5.85546875" style="4" customWidth="1"/>
    <col min="3485" max="3485" width="31.42578125" style="4" customWidth="1"/>
    <col min="3486" max="3486" width="16.140625" style="4" customWidth="1"/>
    <col min="3487" max="3488" width="9.28515625" style="4" customWidth="1"/>
    <col min="3489" max="3489" width="11.140625" style="4" customWidth="1"/>
    <col min="3490" max="3490" width="2.140625" style="4" customWidth="1"/>
    <col min="3491" max="3696" width="11.42578125" style="4"/>
    <col min="3697" max="3697" width="12" style="4" customWidth="1"/>
    <col min="3698" max="3698" width="2.7109375" style="4" customWidth="1"/>
    <col min="3699" max="3700" width="6.42578125" style="4" customWidth="1"/>
    <col min="3701" max="3701" width="5.85546875" style="4" customWidth="1"/>
    <col min="3702" max="3702" width="6.42578125" style="4" customWidth="1"/>
    <col min="3703" max="3703" width="13.7109375" style="4" customWidth="1"/>
    <col min="3704" max="3705" width="9" style="4" customWidth="1"/>
    <col min="3706" max="3706" width="2.42578125" style="4" customWidth="1"/>
    <col min="3707" max="3707" width="8.85546875" style="4" customWidth="1"/>
    <col min="3708" max="3708" width="7.42578125" style="4" customWidth="1"/>
    <col min="3709" max="3711" width="3.7109375" style="4" customWidth="1"/>
    <col min="3712" max="3712" width="3.42578125" style="4" customWidth="1"/>
    <col min="3713" max="3713" width="2.85546875" style="4" customWidth="1"/>
    <col min="3714" max="3714" width="3" style="4" customWidth="1"/>
    <col min="3715" max="3717" width="0" style="4" hidden="1" customWidth="1"/>
    <col min="3718" max="3718" width="4.42578125" style="4" customWidth="1"/>
    <col min="3719" max="3719" width="0" style="4" hidden="1" customWidth="1"/>
    <col min="3720" max="3721" width="14.85546875" style="4" customWidth="1"/>
    <col min="3722" max="3722" width="15.140625" style="4" customWidth="1"/>
    <col min="3723" max="3723" width="6.42578125" style="4" customWidth="1"/>
    <col min="3724" max="3724" width="15.140625" style="4" customWidth="1"/>
    <col min="3725" max="3725" width="4.140625" style="4" customWidth="1"/>
    <col min="3726" max="3726" width="3" style="4" customWidth="1"/>
    <col min="3727" max="3729" width="0" style="4" hidden="1" customWidth="1"/>
    <col min="3730" max="3730" width="3" style="4" customWidth="1"/>
    <col min="3731" max="3731" width="0" style="4" hidden="1" customWidth="1"/>
    <col min="3732" max="3732" width="3" style="4" customWidth="1"/>
    <col min="3733" max="3733" width="0" style="4" hidden="1" customWidth="1"/>
    <col min="3734" max="3734" width="4.42578125" style="4" customWidth="1"/>
    <col min="3735" max="3735" width="34.28515625" style="4" customWidth="1"/>
    <col min="3736" max="3736" width="23.42578125" style="4" customWidth="1"/>
    <col min="3737" max="3737" width="9.140625" style="4" customWidth="1"/>
    <col min="3738" max="3738" width="19.42578125" style="4" customWidth="1"/>
    <col min="3739" max="3739" width="42.7109375" style="4" customWidth="1"/>
    <col min="3740" max="3740" width="5.85546875" style="4" customWidth="1"/>
    <col min="3741" max="3741" width="31.42578125" style="4" customWidth="1"/>
    <col min="3742" max="3742" width="16.140625" style="4" customWidth="1"/>
    <col min="3743" max="3744" width="9.28515625" style="4" customWidth="1"/>
    <col min="3745" max="3745" width="11.140625" style="4" customWidth="1"/>
    <col min="3746" max="3746" width="2.140625" style="4" customWidth="1"/>
    <col min="3747" max="3952" width="11.42578125" style="4"/>
    <col min="3953" max="3953" width="12" style="4" customWidth="1"/>
    <col min="3954" max="3954" width="2.7109375" style="4" customWidth="1"/>
    <col min="3955" max="3956" width="6.42578125" style="4" customWidth="1"/>
    <col min="3957" max="3957" width="5.85546875" style="4" customWidth="1"/>
    <col min="3958" max="3958" width="6.42578125" style="4" customWidth="1"/>
    <col min="3959" max="3959" width="13.7109375" style="4" customWidth="1"/>
    <col min="3960" max="3961" width="9" style="4" customWidth="1"/>
    <col min="3962" max="3962" width="2.42578125" style="4" customWidth="1"/>
    <col min="3963" max="3963" width="8.85546875" style="4" customWidth="1"/>
    <col min="3964" max="3964" width="7.42578125" style="4" customWidth="1"/>
    <col min="3965" max="3967" width="3.7109375" style="4" customWidth="1"/>
    <col min="3968" max="3968" width="3.42578125" style="4" customWidth="1"/>
    <col min="3969" max="3969" width="2.85546875" style="4" customWidth="1"/>
    <col min="3970" max="3970" width="3" style="4" customWidth="1"/>
    <col min="3971" max="3973" width="0" style="4" hidden="1" customWidth="1"/>
    <col min="3974" max="3974" width="4.42578125" style="4" customWidth="1"/>
    <col min="3975" max="3975" width="0" style="4" hidden="1" customWidth="1"/>
    <col min="3976" max="3977" width="14.85546875" style="4" customWidth="1"/>
    <col min="3978" max="3978" width="15.140625" style="4" customWidth="1"/>
    <col min="3979" max="3979" width="6.42578125" style="4" customWidth="1"/>
    <col min="3980" max="3980" width="15.140625" style="4" customWidth="1"/>
    <col min="3981" max="3981" width="4.140625" style="4" customWidth="1"/>
    <col min="3982" max="3982" width="3" style="4" customWidth="1"/>
    <col min="3983" max="3985" width="0" style="4" hidden="1" customWidth="1"/>
    <col min="3986" max="3986" width="3" style="4" customWidth="1"/>
    <col min="3987" max="3987" width="0" style="4" hidden="1" customWidth="1"/>
    <col min="3988" max="3988" width="3" style="4" customWidth="1"/>
    <col min="3989" max="3989" width="0" style="4" hidden="1" customWidth="1"/>
    <col min="3990" max="3990" width="4.42578125" style="4" customWidth="1"/>
    <col min="3991" max="3991" width="34.28515625" style="4" customWidth="1"/>
    <col min="3992" max="3992" width="23.42578125" style="4" customWidth="1"/>
    <col min="3993" max="3993" width="9.140625" style="4" customWidth="1"/>
    <col min="3994" max="3994" width="19.42578125" style="4" customWidth="1"/>
    <col min="3995" max="3995" width="42.7109375" style="4" customWidth="1"/>
    <col min="3996" max="3996" width="5.85546875" style="4" customWidth="1"/>
    <col min="3997" max="3997" width="31.42578125" style="4" customWidth="1"/>
    <col min="3998" max="3998" width="16.140625" style="4" customWidth="1"/>
    <col min="3999" max="4000" width="9.28515625" style="4" customWidth="1"/>
    <col min="4001" max="4001" width="11.140625" style="4" customWidth="1"/>
    <col min="4002" max="4002" width="2.140625" style="4" customWidth="1"/>
    <col min="4003" max="4208" width="11.42578125" style="4"/>
    <col min="4209" max="4209" width="12" style="4" customWidth="1"/>
    <col min="4210" max="4210" width="2.7109375" style="4" customWidth="1"/>
    <col min="4211" max="4212" width="6.42578125" style="4" customWidth="1"/>
    <col min="4213" max="4213" width="5.85546875" style="4" customWidth="1"/>
    <col min="4214" max="4214" width="6.42578125" style="4" customWidth="1"/>
    <col min="4215" max="4215" width="13.7109375" style="4" customWidth="1"/>
    <col min="4216" max="4217" width="9" style="4" customWidth="1"/>
    <col min="4218" max="4218" width="2.42578125" style="4" customWidth="1"/>
    <col min="4219" max="4219" width="8.85546875" style="4" customWidth="1"/>
    <col min="4220" max="4220" width="7.42578125" style="4" customWidth="1"/>
    <col min="4221" max="4223" width="3.7109375" style="4" customWidth="1"/>
    <col min="4224" max="4224" width="3.42578125" style="4" customWidth="1"/>
    <col min="4225" max="4225" width="2.85546875" style="4" customWidth="1"/>
    <col min="4226" max="4226" width="3" style="4" customWidth="1"/>
    <col min="4227" max="4229" width="0" style="4" hidden="1" customWidth="1"/>
    <col min="4230" max="4230" width="4.42578125" style="4" customWidth="1"/>
    <col min="4231" max="4231" width="0" style="4" hidden="1" customWidth="1"/>
    <col min="4232" max="4233" width="14.85546875" style="4" customWidth="1"/>
    <col min="4234" max="4234" width="15.140625" style="4" customWidth="1"/>
    <col min="4235" max="4235" width="6.42578125" style="4" customWidth="1"/>
    <col min="4236" max="4236" width="15.140625" style="4" customWidth="1"/>
    <col min="4237" max="4237" width="4.140625" style="4" customWidth="1"/>
    <col min="4238" max="4238" width="3" style="4" customWidth="1"/>
    <col min="4239" max="4241" width="0" style="4" hidden="1" customWidth="1"/>
    <col min="4242" max="4242" width="3" style="4" customWidth="1"/>
    <col min="4243" max="4243" width="0" style="4" hidden="1" customWidth="1"/>
    <col min="4244" max="4244" width="3" style="4" customWidth="1"/>
    <col min="4245" max="4245" width="0" style="4" hidden="1" customWidth="1"/>
    <col min="4246" max="4246" width="4.42578125" style="4" customWidth="1"/>
    <col min="4247" max="4247" width="34.28515625" style="4" customWidth="1"/>
    <col min="4248" max="4248" width="23.42578125" style="4" customWidth="1"/>
    <col min="4249" max="4249" width="9.140625" style="4" customWidth="1"/>
    <col min="4250" max="4250" width="19.42578125" style="4" customWidth="1"/>
    <col min="4251" max="4251" width="42.7109375" style="4" customWidth="1"/>
    <col min="4252" max="4252" width="5.85546875" style="4" customWidth="1"/>
    <col min="4253" max="4253" width="31.42578125" style="4" customWidth="1"/>
    <col min="4254" max="4254" width="16.140625" style="4" customWidth="1"/>
    <col min="4255" max="4256" width="9.28515625" style="4" customWidth="1"/>
    <col min="4257" max="4257" width="11.140625" style="4" customWidth="1"/>
    <col min="4258" max="4258" width="2.140625" style="4" customWidth="1"/>
    <col min="4259" max="4464" width="11.42578125" style="4"/>
    <col min="4465" max="4465" width="12" style="4" customWidth="1"/>
    <col min="4466" max="4466" width="2.7109375" style="4" customWidth="1"/>
    <col min="4467" max="4468" width="6.42578125" style="4" customWidth="1"/>
    <col min="4469" max="4469" width="5.85546875" style="4" customWidth="1"/>
    <col min="4470" max="4470" width="6.42578125" style="4" customWidth="1"/>
    <col min="4471" max="4471" width="13.7109375" style="4" customWidth="1"/>
    <col min="4472" max="4473" width="9" style="4" customWidth="1"/>
    <col min="4474" max="4474" width="2.42578125" style="4" customWidth="1"/>
    <col min="4475" max="4475" width="8.85546875" style="4" customWidth="1"/>
    <col min="4476" max="4476" width="7.42578125" style="4" customWidth="1"/>
    <col min="4477" max="4479" width="3.7109375" style="4" customWidth="1"/>
    <col min="4480" max="4480" width="3.42578125" style="4" customWidth="1"/>
    <col min="4481" max="4481" width="2.85546875" style="4" customWidth="1"/>
    <col min="4482" max="4482" width="3" style="4" customWidth="1"/>
    <col min="4483" max="4485" width="0" style="4" hidden="1" customWidth="1"/>
    <col min="4486" max="4486" width="4.42578125" style="4" customWidth="1"/>
    <col min="4487" max="4487" width="0" style="4" hidden="1" customWidth="1"/>
    <col min="4488" max="4489" width="14.85546875" style="4" customWidth="1"/>
    <col min="4490" max="4490" width="15.140625" style="4" customWidth="1"/>
    <col min="4491" max="4491" width="6.42578125" style="4" customWidth="1"/>
    <col min="4492" max="4492" width="15.140625" style="4" customWidth="1"/>
    <col min="4493" max="4493" width="4.140625" style="4" customWidth="1"/>
    <col min="4494" max="4494" width="3" style="4" customWidth="1"/>
    <col min="4495" max="4497" width="0" style="4" hidden="1" customWidth="1"/>
    <col min="4498" max="4498" width="3" style="4" customWidth="1"/>
    <col min="4499" max="4499" width="0" style="4" hidden="1" customWidth="1"/>
    <col min="4500" max="4500" width="3" style="4" customWidth="1"/>
    <col min="4501" max="4501" width="0" style="4" hidden="1" customWidth="1"/>
    <col min="4502" max="4502" width="4.42578125" style="4" customWidth="1"/>
    <col min="4503" max="4503" width="34.28515625" style="4" customWidth="1"/>
    <col min="4504" max="4504" width="23.42578125" style="4" customWidth="1"/>
    <col min="4505" max="4505" width="9.140625" style="4" customWidth="1"/>
    <col min="4506" max="4506" width="19.42578125" style="4" customWidth="1"/>
    <col min="4507" max="4507" width="42.7109375" style="4" customWidth="1"/>
    <col min="4508" max="4508" width="5.85546875" style="4" customWidth="1"/>
    <col min="4509" max="4509" width="31.42578125" style="4" customWidth="1"/>
    <col min="4510" max="4510" width="16.140625" style="4" customWidth="1"/>
    <col min="4511" max="4512" width="9.28515625" style="4" customWidth="1"/>
    <col min="4513" max="4513" width="11.140625" style="4" customWidth="1"/>
    <col min="4514" max="4514" width="2.140625" style="4" customWidth="1"/>
    <col min="4515" max="4720" width="11.42578125" style="4"/>
    <col min="4721" max="4721" width="12" style="4" customWidth="1"/>
    <col min="4722" max="4722" width="2.7109375" style="4" customWidth="1"/>
    <col min="4723" max="4724" width="6.42578125" style="4" customWidth="1"/>
    <col min="4725" max="4725" width="5.85546875" style="4" customWidth="1"/>
    <col min="4726" max="4726" width="6.42578125" style="4" customWidth="1"/>
    <col min="4727" max="4727" width="13.7109375" style="4" customWidth="1"/>
    <col min="4728" max="4729" width="9" style="4" customWidth="1"/>
    <col min="4730" max="4730" width="2.42578125" style="4" customWidth="1"/>
    <col min="4731" max="4731" width="8.85546875" style="4" customWidth="1"/>
    <col min="4732" max="4732" width="7.42578125" style="4" customWidth="1"/>
    <col min="4733" max="4735" width="3.7109375" style="4" customWidth="1"/>
    <col min="4736" max="4736" width="3.42578125" style="4" customWidth="1"/>
    <col min="4737" max="4737" width="2.85546875" style="4" customWidth="1"/>
    <col min="4738" max="4738" width="3" style="4" customWidth="1"/>
    <col min="4739" max="4741" width="0" style="4" hidden="1" customWidth="1"/>
    <col min="4742" max="4742" width="4.42578125" style="4" customWidth="1"/>
    <col min="4743" max="4743" width="0" style="4" hidden="1" customWidth="1"/>
    <col min="4744" max="4745" width="14.85546875" style="4" customWidth="1"/>
    <col min="4746" max="4746" width="15.140625" style="4" customWidth="1"/>
    <col min="4747" max="4747" width="6.42578125" style="4" customWidth="1"/>
    <col min="4748" max="4748" width="15.140625" style="4" customWidth="1"/>
    <col min="4749" max="4749" width="4.140625" style="4" customWidth="1"/>
    <col min="4750" max="4750" width="3" style="4" customWidth="1"/>
    <col min="4751" max="4753" width="0" style="4" hidden="1" customWidth="1"/>
    <col min="4754" max="4754" width="3" style="4" customWidth="1"/>
    <col min="4755" max="4755" width="0" style="4" hidden="1" customWidth="1"/>
    <col min="4756" max="4756" width="3" style="4" customWidth="1"/>
    <col min="4757" max="4757" width="0" style="4" hidden="1" customWidth="1"/>
    <col min="4758" max="4758" width="4.42578125" style="4" customWidth="1"/>
    <col min="4759" max="4759" width="34.28515625" style="4" customWidth="1"/>
    <col min="4760" max="4760" width="23.42578125" style="4" customWidth="1"/>
    <col min="4761" max="4761" width="9.140625" style="4" customWidth="1"/>
    <col min="4762" max="4762" width="19.42578125" style="4" customWidth="1"/>
    <col min="4763" max="4763" width="42.7109375" style="4" customWidth="1"/>
    <col min="4764" max="4764" width="5.85546875" style="4" customWidth="1"/>
    <col min="4765" max="4765" width="31.42578125" style="4" customWidth="1"/>
    <col min="4766" max="4766" width="16.140625" style="4" customWidth="1"/>
    <col min="4767" max="4768" width="9.28515625" style="4" customWidth="1"/>
    <col min="4769" max="4769" width="11.140625" style="4" customWidth="1"/>
    <col min="4770" max="4770" width="2.140625" style="4" customWidth="1"/>
    <col min="4771" max="4976" width="11.42578125" style="4"/>
    <col min="4977" max="4977" width="12" style="4" customWidth="1"/>
    <col min="4978" max="4978" width="2.7109375" style="4" customWidth="1"/>
    <col min="4979" max="4980" width="6.42578125" style="4" customWidth="1"/>
    <col min="4981" max="4981" width="5.85546875" style="4" customWidth="1"/>
    <col min="4982" max="4982" width="6.42578125" style="4" customWidth="1"/>
    <col min="4983" max="4983" width="13.7109375" style="4" customWidth="1"/>
    <col min="4984" max="4985" width="9" style="4" customWidth="1"/>
    <col min="4986" max="4986" width="2.42578125" style="4" customWidth="1"/>
    <col min="4987" max="4987" width="8.85546875" style="4" customWidth="1"/>
    <col min="4988" max="4988" width="7.42578125" style="4" customWidth="1"/>
    <col min="4989" max="4991" width="3.7109375" style="4" customWidth="1"/>
    <col min="4992" max="4992" width="3.42578125" style="4" customWidth="1"/>
    <col min="4993" max="4993" width="2.85546875" style="4" customWidth="1"/>
    <col min="4994" max="4994" width="3" style="4" customWidth="1"/>
    <col min="4995" max="4997" width="0" style="4" hidden="1" customWidth="1"/>
    <col min="4998" max="4998" width="4.42578125" style="4" customWidth="1"/>
    <col min="4999" max="4999" width="0" style="4" hidden="1" customWidth="1"/>
    <col min="5000" max="5001" width="14.85546875" style="4" customWidth="1"/>
    <col min="5002" max="5002" width="15.140625" style="4" customWidth="1"/>
    <col min="5003" max="5003" width="6.42578125" style="4" customWidth="1"/>
    <col min="5004" max="5004" width="15.140625" style="4" customWidth="1"/>
    <col min="5005" max="5005" width="4.140625" style="4" customWidth="1"/>
    <col min="5006" max="5006" width="3" style="4" customWidth="1"/>
    <col min="5007" max="5009" width="0" style="4" hidden="1" customWidth="1"/>
    <col min="5010" max="5010" width="3" style="4" customWidth="1"/>
    <col min="5011" max="5011" width="0" style="4" hidden="1" customWidth="1"/>
    <col min="5012" max="5012" width="3" style="4" customWidth="1"/>
    <col min="5013" max="5013" width="0" style="4" hidden="1" customWidth="1"/>
    <col min="5014" max="5014" width="4.42578125" style="4" customWidth="1"/>
    <col min="5015" max="5015" width="34.28515625" style="4" customWidth="1"/>
    <col min="5016" max="5016" width="23.42578125" style="4" customWidth="1"/>
    <col min="5017" max="5017" width="9.140625" style="4" customWidth="1"/>
    <col min="5018" max="5018" width="19.42578125" style="4" customWidth="1"/>
    <col min="5019" max="5019" width="42.7109375" style="4" customWidth="1"/>
    <col min="5020" max="5020" width="5.85546875" style="4" customWidth="1"/>
    <col min="5021" max="5021" width="31.42578125" style="4" customWidth="1"/>
    <col min="5022" max="5022" width="16.140625" style="4" customWidth="1"/>
    <col min="5023" max="5024" width="9.28515625" style="4" customWidth="1"/>
    <col min="5025" max="5025" width="11.140625" style="4" customWidth="1"/>
    <col min="5026" max="5026" width="2.140625" style="4" customWidth="1"/>
    <col min="5027" max="5232" width="11.42578125" style="4"/>
    <col min="5233" max="5233" width="12" style="4" customWidth="1"/>
    <col min="5234" max="5234" width="2.7109375" style="4" customWidth="1"/>
    <col min="5235" max="5236" width="6.42578125" style="4" customWidth="1"/>
    <col min="5237" max="5237" width="5.85546875" style="4" customWidth="1"/>
    <col min="5238" max="5238" width="6.42578125" style="4" customWidth="1"/>
    <col min="5239" max="5239" width="13.7109375" style="4" customWidth="1"/>
    <col min="5240" max="5241" width="9" style="4" customWidth="1"/>
    <col min="5242" max="5242" width="2.42578125" style="4" customWidth="1"/>
    <col min="5243" max="5243" width="8.85546875" style="4" customWidth="1"/>
    <col min="5244" max="5244" width="7.42578125" style="4" customWidth="1"/>
    <col min="5245" max="5247" width="3.7109375" style="4" customWidth="1"/>
    <col min="5248" max="5248" width="3.42578125" style="4" customWidth="1"/>
    <col min="5249" max="5249" width="2.85546875" style="4" customWidth="1"/>
    <col min="5250" max="5250" width="3" style="4" customWidth="1"/>
    <col min="5251" max="5253" width="0" style="4" hidden="1" customWidth="1"/>
    <col min="5254" max="5254" width="4.42578125" style="4" customWidth="1"/>
    <col min="5255" max="5255" width="0" style="4" hidden="1" customWidth="1"/>
    <col min="5256" max="5257" width="14.85546875" style="4" customWidth="1"/>
    <col min="5258" max="5258" width="15.140625" style="4" customWidth="1"/>
    <col min="5259" max="5259" width="6.42578125" style="4" customWidth="1"/>
    <col min="5260" max="5260" width="15.140625" style="4" customWidth="1"/>
    <col min="5261" max="5261" width="4.140625" style="4" customWidth="1"/>
    <col min="5262" max="5262" width="3" style="4" customWidth="1"/>
    <col min="5263" max="5265" width="0" style="4" hidden="1" customWidth="1"/>
    <col min="5266" max="5266" width="3" style="4" customWidth="1"/>
    <col min="5267" max="5267" width="0" style="4" hidden="1" customWidth="1"/>
    <col min="5268" max="5268" width="3" style="4" customWidth="1"/>
    <col min="5269" max="5269" width="0" style="4" hidden="1" customWidth="1"/>
    <col min="5270" max="5270" width="4.42578125" style="4" customWidth="1"/>
    <col min="5271" max="5271" width="34.28515625" style="4" customWidth="1"/>
    <col min="5272" max="5272" width="23.42578125" style="4" customWidth="1"/>
    <col min="5273" max="5273" width="9.140625" style="4" customWidth="1"/>
    <col min="5274" max="5274" width="19.42578125" style="4" customWidth="1"/>
    <col min="5275" max="5275" width="42.7109375" style="4" customWidth="1"/>
    <col min="5276" max="5276" width="5.85546875" style="4" customWidth="1"/>
    <col min="5277" max="5277" width="31.42578125" style="4" customWidth="1"/>
    <col min="5278" max="5278" width="16.140625" style="4" customWidth="1"/>
    <col min="5279" max="5280" width="9.28515625" style="4" customWidth="1"/>
    <col min="5281" max="5281" width="11.140625" style="4" customWidth="1"/>
    <col min="5282" max="5282" width="2.140625" style="4" customWidth="1"/>
    <col min="5283" max="5488" width="11.42578125" style="4"/>
    <col min="5489" max="5489" width="12" style="4" customWidth="1"/>
    <col min="5490" max="5490" width="2.7109375" style="4" customWidth="1"/>
    <col min="5491" max="5492" width="6.42578125" style="4" customWidth="1"/>
    <col min="5493" max="5493" width="5.85546875" style="4" customWidth="1"/>
    <col min="5494" max="5494" width="6.42578125" style="4" customWidth="1"/>
    <col min="5495" max="5495" width="13.7109375" style="4" customWidth="1"/>
    <col min="5496" max="5497" width="9" style="4" customWidth="1"/>
    <col min="5498" max="5498" width="2.42578125" style="4" customWidth="1"/>
    <col min="5499" max="5499" width="8.85546875" style="4" customWidth="1"/>
    <col min="5500" max="5500" width="7.42578125" style="4" customWidth="1"/>
    <col min="5501" max="5503" width="3.7109375" style="4" customWidth="1"/>
    <col min="5504" max="5504" width="3.42578125" style="4" customWidth="1"/>
    <col min="5505" max="5505" width="2.85546875" style="4" customWidth="1"/>
    <col min="5506" max="5506" width="3" style="4" customWidth="1"/>
    <col min="5507" max="5509" width="0" style="4" hidden="1" customWidth="1"/>
    <col min="5510" max="5510" width="4.42578125" style="4" customWidth="1"/>
    <col min="5511" max="5511" width="0" style="4" hidden="1" customWidth="1"/>
    <col min="5512" max="5513" width="14.85546875" style="4" customWidth="1"/>
    <col min="5514" max="5514" width="15.140625" style="4" customWidth="1"/>
    <col min="5515" max="5515" width="6.42578125" style="4" customWidth="1"/>
    <col min="5516" max="5516" width="15.140625" style="4" customWidth="1"/>
    <col min="5517" max="5517" width="4.140625" style="4" customWidth="1"/>
    <col min="5518" max="5518" width="3" style="4" customWidth="1"/>
    <col min="5519" max="5521" width="0" style="4" hidden="1" customWidth="1"/>
    <col min="5522" max="5522" width="3" style="4" customWidth="1"/>
    <col min="5523" max="5523" width="0" style="4" hidden="1" customWidth="1"/>
    <col min="5524" max="5524" width="3" style="4" customWidth="1"/>
    <col min="5525" max="5525" width="0" style="4" hidden="1" customWidth="1"/>
    <col min="5526" max="5526" width="4.42578125" style="4" customWidth="1"/>
    <col min="5527" max="5527" width="34.28515625" style="4" customWidth="1"/>
    <col min="5528" max="5528" width="23.42578125" style="4" customWidth="1"/>
    <col min="5529" max="5529" width="9.140625" style="4" customWidth="1"/>
    <col min="5530" max="5530" width="19.42578125" style="4" customWidth="1"/>
    <col min="5531" max="5531" width="42.7109375" style="4" customWidth="1"/>
    <col min="5532" max="5532" width="5.85546875" style="4" customWidth="1"/>
    <col min="5533" max="5533" width="31.42578125" style="4" customWidth="1"/>
    <col min="5534" max="5534" width="16.140625" style="4" customWidth="1"/>
    <col min="5535" max="5536" width="9.28515625" style="4" customWidth="1"/>
    <col min="5537" max="5537" width="11.140625" style="4" customWidth="1"/>
    <col min="5538" max="5538" width="2.140625" style="4" customWidth="1"/>
    <col min="5539" max="5744" width="11.42578125" style="4"/>
    <col min="5745" max="5745" width="12" style="4" customWidth="1"/>
    <col min="5746" max="5746" width="2.7109375" style="4" customWidth="1"/>
    <col min="5747" max="5748" width="6.42578125" style="4" customWidth="1"/>
    <col min="5749" max="5749" width="5.85546875" style="4" customWidth="1"/>
    <col min="5750" max="5750" width="6.42578125" style="4" customWidth="1"/>
    <col min="5751" max="5751" width="13.7109375" style="4" customWidth="1"/>
    <col min="5752" max="5753" width="9" style="4" customWidth="1"/>
    <col min="5754" max="5754" width="2.42578125" style="4" customWidth="1"/>
    <col min="5755" max="5755" width="8.85546875" style="4" customWidth="1"/>
    <col min="5756" max="5756" width="7.42578125" style="4" customWidth="1"/>
    <col min="5757" max="5759" width="3.7109375" style="4" customWidth="1"/>
    <col min="5760" max="5760" width="3.42578125" style="4" customWidth="1"/>
    <col min="5761" max="5761" width="2.85546875" style="4" customWidth="1"/>
    <col min="5762" max="5762" width="3" style="4" customWidth="1"/>
    <col min="5763" max="5765" width="0" style="4" hidden="1" customWidth="1"/>
    <col min="5766" max="5766" width="4.42578125" style="4" customWidth="1"/>
    <col min="5767" max="5767" width="0" style="4" hidden="1" customWidth="1"/>
    <col min="5768" max="5769" width="14.85546875" style="4" customWidth="1"/>
    <col min="5770" max="5770" width="15.140625" style="4" customWidth="1"/>
    <col min="5771" max="5771" width="6.42578125" style="4" customWidth="1"/>
    <col min="5772" max="5772" width="15.140625" style="4" customWidth="1"/>
    <col min="5773" max="5773" width="4.140625" style="4" customWidth="1"/>
    <col min="5774" max="5774" width="3" style="4" customWidth="1"/>
    <col min="5775" max="5777" width="0" style="4" hidden="1" customWidth="1"/>
    <col min="5778" max="5778" width="3" style="4" customWidth="1"/>
    <col min="5779" max="5779" width="0" style="4" hidden="1" customWidth="1"/>
    <col min="5780" max="5780" width="3" style="4" customWidth="1"/>
    <col min="5781" max="5781" width="0" style="4" hidden="1" customWidth="1"/>
    <col min="5782" max="5782" width="4.42578125" style="4" customWidth="1"/>
    <col min="5783" max="5783" width="34.28515625" style="4" customWidth="1"/>
    <col min="5784" max="5784" width="23.42578125" style="4" customWidth="1"/>
    <col min="5785" max="5785" width="9.140625" style="4" customWidth="1"/>
    <col min="5786" max="5786" width="19.42578125" style="4" customWidth="1"/>
    <col min="5787" max="5787" width="42.7109375" style="4" customWidth="1"/>
    <col min="5788" max="5788" width="5.85546875" style="4" customWidth="1"/>
    <col min="5789" max="5789" width="31.42578125" style="4" customWidth="1"/>
    <col min="5790" max="5790" width="16.140625" style="4" customWidth="1"/>
    <col min="5791" max="5792" width="9.28515625" style="4" customWidth="1"/>
    <col min="5793" max="5793" width="11.140625" style="4" customWidth="1"/>
    <col min="5794" max="5794" width="2.140625" style="4" customWidth="1"/>
    <col min="5795" max="6000" width="11.42578125" style="4"/>
    <col min="6001" max="6001" width="12" style="4" customWidth="1"/>
    <col min="6002" max="6002" width="2.7109375" style="4" customWidth="1"/>
    <col min="6003" max="6004" width="6.42578125" style="4" customWidth="1"/>
    <col min="6005" max="6005" width="5.85546875" style="4" customWidth="1"/>
    <col min="6006" max="6006" width="6.42578125" style="4" customWidth="1"/>
    <col min="6007" max="6007" width="13.7109375" style="4" customWidth="1"/>
    <col min="6008" max="6009" width="9" style="4" customWidth="1"/>
    <col min="6010" max="6010" width="2.42578125" style="4" customWidth="1"/>
    <col min="6011" max="6011" width="8.85546875" style="4" customWidth="1"/>
    <col min="6012" max="6012" width="7.42578125" style="4" customWidth="1"/>
    <col min="6013" max="6015" width="3.7109375" style="4" customWidth="1"/>
    <col min="6016" max="6016" width="3.42578125" style="4" customWidth="1"/>
    <col min="6017" max="6017" width="2.85546875" style="4" customWidth="1"/>
    <col min="6018" max="6018" width="3" style="4" customWidth="1"/>
    <col min="6019" max="6021" width="0" style="4" hidden="1" customWidth="1"/>
    <col min="6022" max="6022" width="4.42578125" style="4" customWidth="1"/>
    <col min="6023" max="6023" width="0" style="4" hidden="1" customWidth="1"/>
    <col min="6024" max="6025" width="14.85546875" style="4" customWidth="1"/>
    <col min="6026" max="6026" width="15.140625" style="4" customWidth="1"/>
    <col min="6027" max="6027" width="6.42578125" style="4" customWidth="1"/>
    <col min="6028" max="6028" width="15.140625" style="4" customWidth="1"/>
    <col min="6029" max="6029" width="4.140625" style="4" customWidth="1"/>
    <col min="6030" max="6030" width="3" style="4" customWidth="1"/>
    <col min="6031" max="6033" width="0" style="4" hidden="1" customWidth="1"/>
    <col min="6034" max="6034" width="3" style="4" customWidth="1"/>
    <col min="6035" max="6035" width="0" style="4" hidden="1" customWidth="1"/>
    <col min="6036" max="6036" width="3" style="4" customWidth="1"/>
    <col min="6037" max="6037" width="0" style="4" hidden="1" customWidth="1"/>
    <col min="6038" max="6038" width="4.42578125" style="4" customWidth="1"/>
    <col min="6039" max="6039" width="34.28515625" style="4" customWidth="1"/>
    <col min="6040" max="6040" width="23.42578125" style="4" customWidth="1"/>
    <col min="6041" max="6041" width="9.140625" style="4" customWidth="1"/>
    <col min="6042" max="6042" width="19.42578125" style="4" customWidth="1"/>
    <col min="6043" max="6043" width="42.7109375" style="4" customWidth="1"/>
    <col min="6044" max="6044" width="5.85546875" style="4" customWidth="1"/>
    <col min="6045" max="6045" width="31.42578125" style="4" customWidth="1"/>
    <col min="6046" max="6046" width="16.140625" style="4" customWidth="1"/>
    <col min="6047" max="6048" width="9.28515625" style="4" customWidth="1"/>
    <col min="6049" max="6049" width="11.140625" style="4" customWidth="1"/>
    <col min="6050" max="6050" width="2.140625" style="4" customWidth="1"/>
    <col min="6051" max="6256" width="11.42578125" style="4"/>
    <col min="6257" max="6257" width="12" style="4" customWidth="1"/>
    <col min="6258" max="6258" width="2.7109375" style="4" customWidth="1"/>
    <col min="6259" max="6260" width="6.42578125" style="4" customWidth="1"/>
    <col min="6261" max="6261" width="5.85546875" style="4" customWidth="1"/>
    <col min="6262" max="6262" width="6.42578125" style="4" customWidth="1"/>
    <col min="6263" max="6263" width="13.7109375" style="4" customWidth="1"/>
    <col min="6264" max="6265" width="9" style="4" customWidth="1"/>
    <col min="6266" max="6266" width="2.42578125" style="4" customWidth="1"/>
    <col min="6267" max="6267" width="8.85546875" style="4" customWidth="1"/>
    <col min="6268" max="6268" width="7.42578125" style="4" customWidth="1"/>
    <col min="6269" max="6271" width="3.7109375" style="4" customWidth="1"/>
    <col min="6272" max="6272" width="3.42578125" style="4" customWidth="1"/>
    <col min="6273" max="6273" width="2.85546875" style="4" customWidth="1"/>
    <col min="6274" max="6274" width="3" style="4" customWidth="1"/>
    <col min="6275" max="6277" width="0" style="4" hidden="1" customWidth="1"/>
    <col min="6278" max="6278" width="4.42578125" style="4" customWidth="1"/>
    <col min="6279" max="6279" width="0" style="4" hidden="1" customWidth="1"/>
    <col min="6280" max="6281" width="14.85546875" style="4" customWidth="1"/>
    <col min="6282" max="6282" width="15.140625" style="4" customWidth="1"/>
    <col min="6283" max="6283" width="6.42578125" style="4" customWidth="1"/>
    <col min="6284" max="6284" width="15.140625" style="4" customWidth="1"/>
    <col min="6285" max="6285" width="4.140625" style="4" customWidth="1"/>
    <col min="6286" max="6286" width="3" style="4" customWidth="1"/>
    <col min="6287" max="6289" width="0" style="4" hidden="1" customWidth="1"/>
    <col min="6290" max="6290" width="3" style="4" customWidth="1"/>
    <col min="6291" max="6291" width="0" style="4" hidden="1" customWidth="1"/>
    <col min="6292" max="6292" width="3" style="4" customWidth="1"/>
    <col min="6293" max="6293" width="0" style="4" hidden="1" customWidth="1"/>
    <col min="6294" max="6294" width="4.42578125" style="4" customWidth="1"/>
    <col min="6295" max="6295" width="34.28515625" style="4" customWidth="1"/>
    <col min="6296" max="6296" width="23.42578125" style="4" customWidth="1"/>
    <col min="6297" max="6297" width="9.140625" style="4" customWidth="1"/>
    <col min="6298" max="6298" width="19.42578125" style="4" customWidth="1"/>
    <col min="6299" max="6299" width="42.7109375" style="4" customWidth="1"/>
    <col min="6300" max="6300" width="5.85546875" style="4" customWidth="1"/>
    <col min="6301" max="6301" width="31.42578125" style="4" customWidth="1"/>
    <col min="6302" max="6302" width="16.140625" style="4" customWidth="1"/>
    <col min="6303" max="6304" width="9.28515625" style="4" customWidth="1"/>
    <col min="6305" max="6305" width="11.140625" style="4" customWidth="1"/>
    <col min="6306" max="6306" width="2.140625" style="4" customWidth="1"/>
    <col min="6307" max="6512" width="11.42578125" style="4"/>
    <col min="6513" max="6513" width="12" style="4" customWidth="1"/>
    <col min="6514" max="6514" width="2.7109375" style="4" customWidth="1"/>
    <col min="6515" max="6516" width="6.42578125" style="4" customWidth="1"/>
    <col min="6517" max="6517" width="5.85546875" style="4" customWidth="1"/>
    <col min="6518" max="6518" width="6.42578125" style="4" customWidth="1"/>
    <col min="6519" max="6519" width="13.7109375" style="4" customWidth="1"/>
    <col min="6520" max="6521" width="9" style="4" customWidth="1"/>
    <col min="6522" max="6522" width="2.42578125" style="4" customWidth="1"/>
    <col min="6523" max="6523" width="8.85546875" style="4" customWidth="1"/>
    <col min="6524" max="6524" width="7.42578125" style="4" customWidth="1"/>
    <col min="6525" max="6527" width="3.7109375" style="4" customWidth="1"/>
    <col min="6528" max="6528" width="3.42578125" style="4" customWidth="1"/>
    <col min="6529" max="6529" width="2.85546875" style="4" customWidth="1"/>
    <col min="6530" max="6530" width="3" style="4" customWidth="1"/>
    <col min="6531" max="6533" width="0" style="4" hidden="1" customWidth="1"/>
    <col min="6534" max="6534" width="4.42578125" style="4" customWidth="1"/>
    <col min="6535" max="6535" width="0" style="4" hidden="1" customWidth="1"/>
    <col min="6536" max="6537" width="14.85546875" style="4" customWidth="1"/>
    <col min="6538" max="6538" width="15.140625" style="4" customWidth="1"/>
    <col min="6539" max="6539" width="6.42578125" style="4" customWidth="1"/>
    <col min="6540" max="6540" width="15.140625" style="4" customWidth="1"/>
    <col min="6541" max="6541" width="4.140625" style="4" customWidth="1"/>
    <col min="6542" max="6542" width="3" style="4" customWidth="1"/>
    <col min="6543" max="6545" width="0" style="4" hidden="1" customWidth="1"/>
    <col min="6546" max="6546" width="3" style="4" customWidth="1"/>
    <col min="6547" max="6547" width="0" style="4" hidden="1" customWidth="1"/>
    <col min="6548" max="6548" width="3" style="4" customWidth="1"/>
    <col min="6549" max="6549" width="0" style="4" hidden="1" customWidth="1"/>
    <col min="6550" max="6550" width="4.42578125" style="4" customWidth="1"/>
    <col min="6551" max="6551" width="34.28515625" style="4" customWidth="1"/>
    <col min="6552" max="6552" width="23.42578125" style="4" customWidth="1"/>
    <col min="6553" max="6553" width="9.140625" style="4" customWidth="1"/>
    <col min="6554" max="6554" width="19.42578125" style="4" customWidth="1"/>
    <col min="6555" max="6555" width="42.7109375" style="4" customWidth="1"/>
    <col min="6556" max="6556" width="5.85546875" style="4" customWidth="1"/>
    <col min="6557" max="6557" width="31.42578125" style="4" customWidth="1"/>
    <col min="6558" max="6558" width="16.140625" style="4" customWidth="1"/>
    <col min="6559" max="6560" width="9.28515625" style="4" customWidth="1"/>
    <col min="6561" max="6561" width="11.140625" style="4" customWidth="1"/>
    <col min="6562" max="6562" width="2.140625" style="4" customWidth="1"/>
    <col min="6563" max="6768" width="11.42578125" style="4"/>
    <col min="6769" max="6769" width="12" style="4" customWidth="1"/>
    <col min="6770" max="6770" width="2.7109375" style="4" customWidth="1"/>
    <col min="6771" max="6772" width="6.42578125" style="4" customWidth="1"/>
    <col min="6773" max="6773" width="5.85546875" style="4" customWidth="1"/>
    <col min="6774" max="6774" width="6.42578125" style="4" customWidth="1"/>
    <col min="6775" max="6775" width="13.7109375" style="4" customWidth="1"/>
    <col min="6776" max="6777" width="9" style="4" customWidth="1"/>
    <col min="6778" max="6778" width="2.42578125" style="4" customWidth="1"/>
    <col min="6779" max="6779" width="8.85546875" style="4" customWidth="1"/>
    <col min="6780" max="6780" width="7.42578125" style="4" customWidth="1"/>
    <col min="6781" max="6783" width="3.7109375" style="4" customWidth="1"/>
    <col min="6784" max="6784" width="3.42578125" style="4" customWidth="1"/>
    <col min="6785" max="6785" width="2.85546875" style="4" customWidth="1"/>
    <col min="6786" max="6786" width="3" style="4" customWidth="1"/>
    <col min="6787" max="6789" width="0" style="4" hidden="1" customWidth="1"/>
    <col min="6790" max="6790" width="4.42578125" style="4" customWidth="1"/>
    <col min="6791" max="6791" width="0" style="4" hidden="1" customWidth="1"/>
    <col min="6792" max="6793" width="14.85546875" style="4" customWidth="1"/>
    <col min="6794" max="6794" width="15.140625" style="4" customWidth="1"/>
    <col min="6795" max="6795" width="6.42578125" style="4" customWidth="1"/>
    <col min="6796" max="6796" width="15.140625" style="4" customWidth="1"/>
    <col min="6797" max="6797" width="4.140625" style="4" customWidth="1"/>
    <col min="6798" max="6798" width="3" style="4" customWidth="1"/>
    <col min="6799" max="6801" width="0" style="4" hidden="1" customWidth="1"/>
    <col min="6802" max="6802" width="3" style="4" customWidth="1"/>
    <col min="6803" max="6803" width="0" style="4" hidden="1" customWidth="1"/>
    <col min="6804" max="6804" width="3" style="4" customWidth="1"/>
    <col min="6805" max="6805" width="0" style="4" hidden="1" customWidth="1"/>
    <col min="6806" max="6806" width="4.42578125" style="4" customWidth="1"/>
    <col min="6807" max="6807" width="34.28515625" style="4" customWidth="1"/>
    <col min="6808" max="6808" width="23.42578125" style="4" customWidth="1"/>
    <col min="6809" max="6809" width="9.140625" style="4" customWidth="1"/>
    <col min="6810" max="6810" width="19.42578125" style="4" customWidth="1"/>
    <col min="6811" max="6811" width="42.7109375" style="4" customWidth="1"/>
    <col min="6812" max="6812" width="5.85546875" style="4" customWidth="1"/>
    <col min="6813" max="6813" width="31.42578125" style="4" customWidth="1"/>
    <col min="6814" max="6814" width="16.140625" style="4" customWidth="1"/>
    <col min="6815" max="6816" width="9.28515625" style="4" customWidth="1"/>
    <col min="6817" max="6817" width="11.140625" style="4" customWidth="1"/>
    <col min="6818" max="6818" width="2.140625" style="4" customWidth="1"/>
    <col min="6819" max="7024" width="11.42578125" style="4"/>
    <col min="7025" max="7025" width="12" style="4" customWidth="1"/>
    <col min="7026" max="7026" width="2.7109375" style="4" customWidth="1"/>
    <col min="7027" max="7028" width="6.42578125" style="4" customWidth="1"/>
    <col min="7029" max="7029" width="5.85546875" style="4" customWidth="1"/>
    <col min="7030" max="7030" width="6.42578125" style="4" customWidth="1"/>
    <col min="7031" max="7031" width="13.7109375" style="4" customWidth="1"/>
    <col min="7032" max="7033" width="9" style="4" customWidth="1"/>
    <col min="7034" max="7034" width="2.42578125" style="4" customWidth="1"/>
    <col min="7035" max="7035" width="8.85546875" style="4" customWidth="1"/>
    <col min="7036" max="7036" width="7.42578125" style="4" customWidth="1"/>
    <col min="7037" max="7039" width="3.7109375" style="4" customWidth="1"/>
    <col min="7040" max="7040" width="3.42578125" style="4" customWidth="1"/>
    <col min="7041" max="7041" width="2.85546875" style="4" customWidth="1"/>
    <col min="7042" max="7042" width="3" style="4" customWidth="1"/>
    <col min="7043" max="7045" width="0" style="4" hidden="1" customWidth="1"/>
    <col min="7046" max="7046" width="4.42578125" style="4" customWidth="1"/>
    <col min="7047" max="7047" width="0" style="4" hidden="1" customWidth="1"/>
    <col min="7048" max="7049" width="14.85546875" style="4" customWidth="1"/>
    <col min="7050" max="7050" width="15.140625" style="4" customWidth="1"/>
    <col min="7051" max="7051" width="6.42578125" style="4" customWidth="1"/>
    <col min="7052" max="7052" width="15.140625" style="4" customWidth="1"/>
    <col min="7053" max="7053" width="4.140625" style="4" customWidth="1"/>
    <col min="7054" max="7054" width="3" style="4" customWidth="1"/>
    <col min="7055" max="7057" width="0" style="4" hidden="1" customWidth="1"/>
    <col min="7058" max="7058" width="3" style="4" customWidth="1"/>
    <col min="7059" max="7059" width="0" style="4" hidden="1" customWidth="1"/>
    <col min="7060" max="7060" width="3" style="4" customWidth="1"/>
    <col min="7061" max="7061" width="0" style="4" hidden="1" customWidth="1"/>
    <col min="7062" max="7062" width="4.42578125" style="4" customWidth="1"/>
    <col min="7063" max="7063" width="34.28515625" style="4" customWidth="1"/>
    <col min="7064" max="7064" width="23.42578125" style="4" customWidth="1"/>
    <col min="7065" max="7065" width="9.140625" style="4" customWidth="1"/>
    <col min="7066" max="7066" width="19.42578125" style="4" customWidth="1"/>
    <col min="7067" max="7067" width="42.7109375" style="4" customWidth="1"/>
    <col min="7068" max="7068" width="5.85546875" style="4" customWidth="1"/>
    <col min="7069" max="7069" width="31.42578125" style="4" customWidth="1"/>
    <col min="7070" max="7070" width="16.140625" style="4" customWidth="1"/>
    <col min="7071" max="7072" width="9.28515625" style="4" customWidth="1"/>
    <col min="7073" max="7073" width="11.140625" style="4" customWidth="1"/>
    <col min="7074" max="7074" width="2.140625" style="4" customWidth="1"/>
    <col min="7075" max="7280" width="11.42578125" style="4"/>
    <col min="7281" max="7281" width="12" style="4" customWidth="1"/>
    <col min="7282" max="7282" width="2.7109375" style="4" customWidth="1"/>
    <col min="7283" max="7284" width="6.42578125" style="4" customWidth="1"/>
    <col min="7285" max="7285" width="5.85546875" style="4" customWidth="1"/>
    <col min="7286" max="7286" width="6.42578125" style="4" customWidth="1"/>
    <col min="7287" max="7287" width="13.7109375" style="4" customWidth="1"/>
    <col min="7288" max="7289" width="9" style="4" customWidth="1"/>
    <col min="7290" max="7290" width="2.42578125" style="4" customWidth="1"/>
    <col min="7291" max="7291" width="8.85546875" style="4" customWidth="1"/>
    <col min="7292" max="7292" width="7.42578125" style="4" customWidth="1"/>
    <col min="7293" max="7295" width="3.7109375" style="4" customWidth="1"/>
    <col min="7296" max="7296" width="3.42578125" style="4" customWidth="1"/>
    <col min="7297" max="7297" width="2.85546875" style="4" customWidth="1"/>
    <col min="7298" max="7298" width="3" style="4" customWidth="1"/>
    <col min="7299" max="7301" width="0" style="4" hidden="1" customWidth="1"/>
    <col min="7302" max="7302" width="4.42578125" style="4" customWidth="1"/>
    <col min="7303" max="7303" width="0" style="4" hidden="1" customWidth="1"/>
    <col min="7304" max="7305" width="14.85546875" style="4" customWidth="1"/>
    <col min="7306" max="7306" width="15.140625" style="4" customWidth="1"/>
    <col min="7307" max="7307" width="6.42578125" style="4" customWidth="1"/>
    <col min="7308" max="7308" width="15.140625" style="4" customWidth="1"/>
    <col min="7309" max="7309" width="4.140625" style="4" customWidth="1"/>
    <col min="7310" max="7310" width="3" style="4" customWidth="1"/>
    <col min="7311" max="7313" width="0" style="4" hidden="1" customWidth="1"/>
    <col min="7314" max="7314" width="3" style="4" customWidth="1"/>
    <col min="7315" max="7315" width="0" style="4" hidden="1" customWidth="1"/>
    <col min="7316" max="7316" width="3" style="4" customWidth="1"/>
    <col min="7317" max="7317" width="0" style="4" hidden="1" customWidth="1"/>
    <col min="7318" max="7318" width="4.42578125" style="4" customWidth="1"/>
    <col min="7319" max="7319" width="34.28515625" style="4" customWidth="1"/>
    <col min="7320" max="7320" width="23.42578125" style="4" customWidth="1"/>
    <col min="7321" max="7321" width="9.140625" style="4" customWidth="1"/>
    <col min="7322" max="7322" width="19.42578125" style="4" customWidth="1"/>
    <col min="7323" max="7323" width="42.7109375" style="4" customWidth="1"/>
    <col min="7324" max="7324" width="5.85546875" style="4" customWidth="1"/>
    <col min="7325" max="7325" width="31.42578125" style="4" customWidth="1"/>
    <col min="7326" max="7326" width="16.140625" style="4" customWidth="1"/>
    <col min="7327" max="7328" width="9.28515625" style="4" customWidth="1"/>
    <col min="7329" max="7329" width="11.140625" style="4" customWidth="1"/>
    <col min="7330" max="7330" width="2.140625" style="4" customWidth="1"/>
    <col min="7331" max="7536" width="11.42578125" style="4"/>
    <col min="7537" max="7537" width="12" style="4" customWidth="1"/>
    <col min="7538" max="7538" width="2.7109375" style="4" customWidth="1"/>
    <col min="7539" max="7540" width="6.42578125" style="4" customWidth="1"/>
    <col min="7541" max="7541" width="5.85546875" style="4" customWidth="1"/>
    <col min="7542" max="7542" width="6.42578125" style="4" customWidth="1"/>
    <col min="7543" max="7543" width="13.7109375" style="4" customWidth="1"/>
    <col min="7544" max="7545" width="9" style="4" customWidth="1"/>
    <col min="7546" max="7546" width="2.42578125" style="4" customWidth="1"/>
    <col min="7547" max="7547" width="8.85546875" style="4" customWidth="1"/>
    <col min="7548" max="7548" width="7.42578125" style="4" customWidth="1"/>
    <col min="7549" max="7551" width="3.7109375" style="4" customWidth="1"/>
    <col min="7552" max="7552" width="3.42578125" style="4" customWidth="1"/>
    <col min="7553" max="7553" width="2.85546875" style="4" customWidth="1"/>
    <col min="7554" max="7554" width="3" style="4" customWidth="1"/>
    <col min="7555" max="7557" width="0" style="4" hidden="1" customWidth="1"/>
    <col min="7558" max="7558" width="4.42578125" style="4" customWidth="1"/>
    <col min="7559" max="7559" width="0" style="4" hidden="1" customWidth="1"/>
    <col min="7560" max="7561" width="14.85546875" style="4" customWidth="1"/>
    <col min="7562" max="7562" width="15.140625" style="4" customWidth="1"/>
    <col min="7563" max="7563" width="6.42578125" style="4" customWidth="1"/>
    <col min="7564" max="7564" width="15.140625" style="4" customWidth="1"/>
    <col min="7565" max="7565" width="4.140625" style="4" customWidth="1"/>
    <col min="7566" max="7566" width="3" style="4" customWidth="1"/>
    <col min="7567" max="7569" width="0" style="4" hidden="1" customWidth="1"/>
    <col min="7570" max="7570" width="3" style="4" customWidth="1"/>
    <col min="7571" max="7571" width="0" style="4" hidden="1" customWidth="1"/>
    <col min="7572" max="7572" width="3" style="4" customWidth="1"/>
    <col min="7573" max="7573" width="0" style="4" hidden="1" customWidth="1"/>
    <col min="7574" max="7574" width="4.42578125" style="4" customWidth="1"/>
    <col min="7575" max="7575" width="34.28515625" style="4" customWidth="1"/>
    <col min="7576" max="7576" width="23.42578125" style="4" customWidth="1"/>
    <col min="7577" max="7577" width="9.140625" style="4" customWidth="1"/>
    <col min="7578" max="7578" width="19.42578125" style="4" customWidth="1"/>
    <col min="7579" max="7579" width="42.7109375" style="4" customWidth="1"/>
    <col min="7580" max="7580" width="5.85546875" style="4" customWidth="1"/>
    <col min="7581" max="7581" width="31.42578125" style="4" customWidth="1"/>
    <col min="7582" max="7582" width="16.140625" style="4" customWidth="1"/>
    <col min="7583" max="7584" width="9.28515625" style="4" customWidth="1"/>
    <col min="7585" max="7585" width="11.140625" style="4" customWidth="1"/>
    <col min="7586" max="7586" width="2.140625" style="4" customWidth="1"/>
    <col min="7587" max="7792" width="11.42578125" style="4"/>
    <col min="7793" max="7793" width="12" style="4" customWidth="1"/>
    <col min="7794" max="7794" width="2.7109375" style="4" customWidth="1"/>
    <col min="7795" max="7796" width="6.42578125" style="4" customWidth="1"/>
    <col min="7797" max="7797" width="5.85546875" style="4" customWidth="1"/>
    <col min="7798" max="7798" width="6.42578125" style="4" customWidth="1"/>
    <col min="7799" max="7799" width="13.7109375" style="4" customWidth="1"/>
    <col min="7800" max="7801" width="9" style="4" customWidth="1"/>
    <col min="7802" max="7802" width="2.42578125" style="4" customWidth="1"/>
    <col min="7803" max="7803" width="8.85546875" style="4" customWidth="1"/>
    <col min="7804" max="7804" width="7.42578125" style="4" customWidth="1"/>
    <col min="7805" max="7807" width="3.7109375" style="4" customWidth="1"/>
    <col min="7808" max="7808" width="3.42578125" style="4" customWidth="1"/>
    <col min="7809" max="7809" width="2.85546875" style="4" customWidth="1"/>
    <col min="7810" max="7810" width="3" style="4" customWidth="1"/>
    <col min="7811" max="7813" width="0" style="4" hidden="1" customWidth="1"/>
    <col min="7814" max="7814" width="4.42578125" style="4" customWidth="1"/>
    <col min="7815" max="7815" width="0" style="4" hidden="1" customWidth="1"/>
    <col min="7816" max="7817" width="14.85546875" style="4" customWidth="1"/>
    <col min="7818" max="7818" width="15.140625" style="4" customWidth="1"/>
    <col min="7819" max="7819" width="6.42578125" style="4" customWidth="1"/>
    <col min="7820" max="7820" width="15.140625" style="4" customWidth="1"/>
    <col min="7821" max="7821" width="4.140625" style="4" customWidth="1"/>
    <col min="7822" max="7822" width="3" style="4" customWidth="1"/>
    <col min="7823" max="7825" width="0" style="4" hidden="1" customWidth="1"/>
    <col min="7826" max="7826" width="3" style="4" customWidth="1"/>
    <col min="7827" max="7827" width="0" style="4" hidden="1" customWidth="1"/>
    <col min="7828" max="7828" width="3" style="4" customWidth="1"/>
    <col min="7829" max="7829" width="0" style="4" hidden="1" customWidth="1"/>
    <col min="7830" max="7830" width="4.42578125" style="4" customWidth="1"/>
    <col min="7831" max="7831" width="34.28515625" style="4" customWidth="1"/>
    <col min="7832" max="7832" width="23.42578125" style="4" customWidth="1"/>
    <col min="7833" max="7833" width="9.140625" style="4" customWidth="1"/>
    <col min="7834" max="7834" width="19.42578125" style="4" customWidth="1"/>
    <col min="7835" max="7835" width="42.7109375" style="4" customWidth="1"/>
    <col min="7836" max="7836" width="5.85546875" style="4" customWidth="1"/>
    <col min="7837" max="7837" width="31.42578125" style="4" customWidth="1"/>
    <col min="7838" max="7838" width="16.140625" style="4" customWidth="1"/>
    <col min="7839" max="7840" width="9.28515625" style="4" customWidth="1"/>
    <col min="7841" max="7841" width="11.140625" style="4" customWidth="1"/>
    <col min="7842" max="7842" width="2.140625" style="4" customWidth="1"/>
    <col min="7843" max="8048" width="11.42578125" style="4"/>
    <col min="8049" max="8049" width="12" style="4" customWidth="1"/>
    <col min="8050" max="8050" width="2.7109375" style="4" customWidth="1"/>
    <col min="8051" max="8052" width="6.42578125" style="4" customWidth="1"/>
    <col min="8053" max="8053" width="5.85546875" style="4" customWidth="1"/>
    <col min="8054" max="8054" width="6.42578125" style="4" customWidth="1"/>
    <col min="8055" max="8055" width="13.7109375" style="4" customWidth="1"/>
    <col min="8056" max="8057" width="9" style="4" customWidth="1"/>
    <col min="8058" max="8058" width="2.42578125" style="4" customWidth="1"/>
    <col min="8059" max="8059" width="8.85546875" style="4" customWidth="1"/>
    <col min="8060" max="8060" width="7.42578125" style="4" customWidth="1"/>
    <col min="8061" max="8063" width="3.7109375" style="4" customWidth="1"/>
    <col min="8064" max="8064" width="3.42578125" style="4" customWidth="1"/>
    <col min="8065" max="8065" width="2.85546875" style="4" customWidth="1"/>
    <col min="8066" max="8066" width="3" style="4" customWidth="1"/>
    <col min="8067" max="8069" width="0" style="4" hidden="1" customWidth="1"/>
    <col min="8070" max="8070" width="4.42578125" style="4" customWidth="1"/>
    <col min="8071" max="8071" width="0" style="4" hidden="1" customWidth="1"/>
    <col min="8072" max="8073" width="14.85546875" style="4" customWidth="1"/>
    <col min="8074" max="8074" width="15.140625" style="4" customWidth="1"/>
    <col min="8075" max="8075" width="6.42578125" style="4" customWidth="1"/>
    <col min="8076" max="8076" width="15.140625" style="4" customWidth="1"/>
    <col min="8077" max="8077" width="4.140625" style="4" customWidth="1"/>
    <col min="8078" max="8078" width="3" style="4" customWidth="1"/>
    <col min="8079" max="8081" width="0" style="4" hidden="1" customWidth="1"/>
    <col min="8082" max="8082" width="3" style="4" customWidth="1"/>
    <col min="8083" max="8083" width="0" style="4" hidden="1" customWidth="1"/>
    <col min="8084" max="8084" width="3" style="4" customWidth="1"/>
    <col min="8085" max="8085" width="0" style="4" hidden="1" customWidth="1"/>
    <col min="8086" max="8086" width="4.42578125" style="4" customWidth="1"/>
    <col min="8087" max="8087" width="34.28515625" style="4" customWidth="1"/>
    <col min="8088" max="8088" width="23.42578125" style="4" customWidth="1"/>
    <col min="8089" max="8089" width="9.140625" style="4" customWidth="1"/>
    <col min="8090" max="8090" width="19.42578125" style="4" customWidth="1"/>
    <col min="8091" max="8091" width="42.7109375" style="4" customWidth="1"/>
    <col min="8092" max="8092" width="5.85546875" style="4" customWidth="1"/>
    <col min="8093" max="8093" width="31.42578125" style="4" customWidth="1"/>
    <col min="8094" max="8094" width="16.140625" style="4" customWidth="1"/>
    <col min="8095" max="8096" width="9.28515625" style="4" customWidth="1"/>
    <col min="8097" max="8097" width="11.140625" style="4" customWidth="1"/>
    <col min="8098" max="8098" width="2.140625" style="4" customWidth="1"/>
    <col min="8099" max="8304" width="11.42578125" style="4"/>
    <col min="8305" max="8305" width="12" style="4" customWidth="1"/>
    <col min="8306" max="8306" width="2.7109375" style="4" customWidth="1"/>
    <col min="8307" max="8308" width="6.42578125" style="4" customWidth="1"/>
    <col min="8309" max="8309" width="5.85546875" style="4" customWidth="1"/>
    <col min="8310" max="8310" width="6.42578125" style="4" customWidth="1"/>
    <col min="8311" max="8311" width="13.7109375" style="4" customWidth="1"/>
    <col min="8312" max="8313" width="9" style="4" customWidth="1"/>
    <col min="8314" max="8314" width="2.42578125" style="4" customWidth="1"/>
    <col min="8315" max="8315" width="8.85546875" style="4" customWidth="1"/>
    <col min="8316" max="8316" width="7.42578125" style="4" customWidth="1"/>
    <col min="8317" max="8319" width="3.7109375" style="4" customWidth="1"/>
    <col min="8320" max="8320" width="3.42578125" style="4" customWidth="1"/>
    <col min="8321" max="8321" width="2.85546875" style="4" customWidth="1"/>
    <col min="8322" max="8322" width="3" style="4" customWidth="1"/>
    <col min="8323" max="8325" width="0" style="4" hidden="1" customWidth="1"/>
    <col min="8326" max="8326" width="4.42578125" style="4" customWidth="1"/>
    <col min="8327" max="8327" width="0" style="4" hidden="1" customWidth="1"/>
    <col min="8328" max="8329" width="14.85546875" style="4" customWidth="1"/>
    <col min="8330" max="8330" width="15.140625" style="4" customWidth="1"/>
    <col min="8331" max="8331" width="6.42578125" style="4" customWidth="1"/>
    <col min="8332" max="8332" width="15.140625" style="4" customWidth="1"/>
    <col min="8333" max="8333" width="4.140625" style="4" customWidth="1"/>
    <col min="8334" max="8334" width="3" style="4" customWidth="1"/>
    <col min="8335" max="8337" width="0" style="4" hidden="1" customWidth="1"/>
    <col min="8338" max="8338" width="3" style="4" customWidth="1"/>
    <col min="8339" max="8339" width="0" style="4" hidden="1" customWidth="1"/>
    <col min="8340" max="8340" width="3" style="4" customWidth="1"/>
    <col min="8341" max="8341" width="0" style="4" hidden="1" customWidth="1"/>
    <col min="8342" max="8342" width="4.42578125" style="4" customWidth="1"/>
    <col min="8343" max="8343" width="34.28515625" style="4" customWidth="1"/>
    <col min="8344" max="8344" width="23.42578125" style="4" customWidth="1"/>
    <col min="8345" max="8345" width="9.140625" style="4" customWidth="1"/>
    <col min="8346" max="8346" width="19.42578125" style="4" customWidth="1"/>
    <col min="8347" max="8347" width="42.7109375" style="4" customWidth="1"/>
    <col min="8348" max="8348" width="5.85546875" style="4" customWidth="1"/>
    <col min="8349" max="8349" width="31.42578125" style="4" customWidth="1"/>
    <col min="8350" max="8350" width="16.140625" style="4" customWidth="1"/>
    <col min="8351" max="8352" width="9.28515625" style="4" customWidth="1"/>
    <col min="8353" max="8353" width="11.140625" style="4" customWidth="1"/>
    <col min="8354" max="8354" width="2.140625" style="4" customWidth="1"/>
    <col min="8355" max="8560" width="11.42578125" style="4"/>
    <col min="8561" max="8561" width="12" style="4" customWidth="1"/>
    <col min="8562" max="8562" width="2.7109375" style="4" customWidth="1"/>
    <col min="8563" max="8564" width="6.42578125" style="4" customWidth="1"/>
    <col min="8565" max="8565" width="5.85546875" style="4" customWidth="1"/>
    <col min="8566" max="8566" width="6.42578125" style="4" customWidth="1"/>
    <col min="8567" max="8567" width="13.7109375" style="4" customWidth="1"/>
    <col min="8568" max="8569" width="9" style="4" customWidth="1"/>
    <col min="8570" max="8570" width="2.42578125" style="4" customWidth="1"/>
    <col min="8571" max="8571" width="8.85546875" style="4" customWidth="1"/>
    <col min="8572" max="8572" width="7.42578125" style="4" customWidth="1"/>
    <col min="8573" max="8575" width="3.7109375" style="4" customWidth="1"/>
    <col min="8576" max="8576" width="3.42578125" style="4" customWidth="1"/>
    <col min="8577" max="8577" width="2.85546875" style="4" customWidth="1"/>
    <col min="8578" max="8578" width="3" style="4" customWidth="1"/>
    <col min="8579" max="8581" width="0" style="4" hidden="1" customWidth="1"/>
    <col min="8582" max="8582" width="4.42578125" style="4" customWidth="1"/>
    <col min="8583" max="8583" width="0" style="4" hidden="1" customWidth="1"/>
    <col min="8584" max="8585" width="14.85546875" style="4" customWidth="1"/>
    <col min="8586" max="8586" width="15.140625" style="4" customWidth="1"/>
    <col min="8587" max="8587" width="6.42578125" style="4" customWidth="1"/>
    <col min="8588" max="8588" width="15.140625" style="4" customWidth="1"/>
    <col min="8589" max="8589" width="4.140625" style="4" customWidth="1"/>
    <col min="8590" max="8590" width="3" style="4" customWidth="1"/>
    <col min="8591" max="8593" width="0" style="4" hidden="1" customWidth="1"/>
    <col min="8594" max="8594" width="3" style="4" customWidth="1"/>
    <col min="8595" max="8595" width="0" style="4" hidden="1" customWidth="1"/>
    <col min="8596" max="8596" width="3" style="4" customWidth="1"/>
    <col min="8597" max="8597" width="0" style="4" hidden="1" customWidth="1"/>
    <col min="8598" max="8598" width="4.42578125" style="4" customWidth="1"/>
    <col min="8599" max="8599" width="34.28515625" style="4" customWidth="1"/>
    <col min="8600" max="8600" width="23.42578125" style="4" customWidth="1"/>
    <col min="8601" max="8601" width="9.140625" style="4" customWidth="1"/>
    <col min="8602" max="8602" width="19.42578125" style="4" customWidth="1"/>
    <col min="8603" max="8603" width="42.7109375" style="4" customWidth="1"/>
    <col min="8604" max="8604" width="5.85546875" style="4" customWidth="1"/>
    <col min="8605" max="8605" width="31.42578125" style="4" customWidth="1"/>
    <col min="8606" max="8606" width="16.140625" style="4" customWidth="1"/>
    <col min="8607" max="8608" width="9.28515625" style="4" customWidth="1"/>
    <col min="8609" max="8609" width="11.140625" style="4" customWidth="1"/>
    <col min="8610" max="8610" width="2.140625" style="4" customWidth="1"/>
    <col min="8611" max="8816" width="11.42578125" style="4"/>
    <col min="8817" max="8817" width="12" style="4" customWidth="1"/>
    <col min="8818" max="8818" width="2.7109375" style="4" customWidth="1"/>
    <col min="8819" max="8820" width="6.42578125" style="4" customWidth="1"/>
    <col min="8821" max="8821" width="5.85546875" style="4" customWidth="1"/>
    <col min="8822" max="8822" width="6.42578125" style="4" customWidth="1"/>
    <col min="8823" max="8823" width="13.7109375" style="4" customWidth="1"/>
    <col min="8824" max="8825" width="9" style="4" customWidth="1"/>
    <col min="8826" max="8826" width="2.42578125" style="4" customWidth="1"/>
    <col min="8827" max="8827" width="8.85546875" style="4" customWidth="1"/>
    <col min="8828" max="8828" width="7.42578125" style="4" customWidth="1"/>
    <col min="8829" max="8831" width="3.7109375" style="4" customWidth="1"/>
    <col min="8832" max="8832" width="3.42578125" style="4" customWidth="1"/>
    <col min="8833" max="8833" width="2.85546875" style="4" customWidth="1"/>
    <col min="8834" max="8834" width="3" style="4" customWidth="1"/>
    <col min="8835" max="8837" width="0" style="4" hidden="1" customWidth="1"/>
    <col min="8838" max="8838" width="4.42578125" style="4" customWidth="1"/>
    <col min="8839" max="8839" width="0" style="4" hidden="1" customWidth="1"/>
    <col min="8840" max="8841" width="14.85546875" style="4" customWidth="1"/>
    <col min="8842" max="8842" width="15.140625" style="4" customWidth="1"/>
    <col min="8843" max="8843" width="6.42578125" style="4" customWidth="1"/>
    <col min="8844" max="8844" width="15.140625" style="4" customWidth="1"/>
    <col min="8845" max="8845" width="4.140625" style="4" customWidth="1"/>
    <col min="8846" max="8846" width="3" style="4" customWidth="1"/>
    <col min="8847" max="8849" width="0" style="4" hidden="1" customWidth="1"/>
    <col min="8850" max="8850" width="3" style="4" customWidth="1"/>
    <col min="8851" max="8851" width="0" style="4" hidden="1" customWidth="1"/>
    <col min="8852" max="8852" width="3" style="4" customWidth="1"/>
    <col min="8853" max="8853" width="0" style="4" hidden="1" customWidth="1"/>
    <col min="8854" max="8854" width="4.42578125" style="4" customWidth="1"/>
    <col min="8855" max="8855" width="34.28515625" style="4" customWidth="1"/>
    <col min="8856" max="8856" width="23.42578125" style="4" customWidth="1"/>
    <col min="8857" max="8857" width="9.140625" style="4" customWidth="1"/>
    <col min="8858" max="8858" width="19.42578125" style="4" customWidth="1"/>
    <col min="8859" max="8859" width="42.7109375" style="4" customWidth="1"/>
    <col min="8860" max="8860" width="5.85546875" style="4" customWidth="1"/>
    <col min="8861" max="8861" width="31.42578125" style="4" customWidth="1"/>
    <col min="8862" max="8862" width="16.140625" style="4" customWidth="1"/>
    <col min="8863" max="8864" width="9.28515625" style="4" customWidth="1"/>
    <col min="8865" max="8865" width="11.140625" style="4" customWidth="1"/>
    <col min="8866" max="8866" width="2.140625" style="4" customWidth="1"/>
    <col min="8867" max="9072" width="11.42578125" style="4"/>
    <col min="9073" max="9073" width="12" style="4" customWidth="1"/>
    <col min="9074" max="9074" width="2.7109375" style="4" customWidth="1"/>
    <col min="9075" max="9076" width="6.42578125" style="4" customWidth="1"/>
    <col min="9077" max="9077" width="5.85546875" style="4" customWidth="1"/>
    <col min="9078" max="9078" width="6.42578125" style="4" customWidth="1"/>
    <col min="9079" max="9079" width="13.7109375" style="4" customWidth="1"/>
    <col min="9080" max="9081" width="9" style="4" customWidth="1"/>
    <col min="9082" max="9082" width="2.42578125" style="4" customWidth="1"/>
    <col min="9083" max="9083" width="8.85546875" style="4" customWidth="1"/>
    <col min="9084" max="9084" width="7.42578125" style="4" customWidth="1"/>
    <col min="9085" max="9087" width="3.7109375" style="4" customWidth="1"/>
    <col min="9088" max="9088" width="3.42578125" style="4" customWidth="1"/>
    <col min="9089" max="9089" width="2.85546875" style="4" customWidth="1"/>
    <col min="9090" max="9090" width="3" style="4" customWidth="1"/>
    <col min="9091" max="9093" width="0" style="4" hidden="1" customWidth="1"/>
    <col min="9094" max="9094" width="4.42578125" style="4" customWidth="1"/>
    <col min="9095" max="9095" width="0" style="4" hidden="1" customWidth="1"/>
    <col min="9096" max="9097" width="14.85546875" style="4" customWidth="1"/>
    <col min="9098" max="9098" width="15.140625" style="4" customWidth="1"/>
    <col min="9099" max="9099" width="6.42578125" style="4" customWidth="1"/>
    <col min="9100" max="9100" width="15.140625" style="4" customWidth="1"/>
    <col min="9101" max="9101" width="4.140625" style="4" customWidth="1"/>
    <col min="9102" max="9102" width="3" style="4" customWidth="1"/>
    <col min="9103" max="9105" width="0" style="4" hidden="1" customWidth="1"/>
    <col min="9106" max="9106" width="3" style="4" customWidth="1"/>
    <col min="9107" max="9107" width="0" style="4" hidden="1" customWidth="1"/>
    <col min="9108" max="9108" width="3" style="4" customWidth="1"/>
    <col min="9109" max="9109" width="0" style="4" hidden="1" customWidth="1"/>
    <col min="9110" max="9110" width="4.42578125" style="4" customWidth="1"/>
    <col min="9111" max="9111" width="34.28515625" style="4" customWidth="1"/>
    <col min="9112" max="9112" width="23.42578125" style="4" customWidth="1"/>
    <col min="9113" max="9113" width="9.140625" style="4" customWidth="1"/>
    <col min="9114" max="9114" width="19.42578125" style="4" customWidth="1"/>
    <col min="9115" max="9115" width="42.7109375" style="4" customWidth="1"/>
    <col min="9116" max="9116" width="5.85546875" style="4" customWidth="1"/>
    <col min="9117" max="9117" width="31.42578125" style="4" customWidth="1"/>
    <col min="9118" max="9118" width="16.140625" style="4" customWidth="1"/>
    <col min="9119" max="9120" width="9.28515625" style="4" customWidth="1"/>
    <col min="9121" max="9121" width="11.140625" style="4" customWidth="1"/>
    <col min="9122" max="9122" width="2.140625" style="4" customWidth="1"/>
    <col min="9123" max="9328" width="11.42578125" style="4"/>
    <col min="9329" max="9329" width="12" style="4" customWidth="1"/>
    <col min="9330" max="9330" width="2.7109375" style="4" customWidth="1"/>
    <col min="9331" max="9332" width="6.42578125" style="4" customWidth="1"/>
    <col min="9333" max="9333" width="5.85546875" style="4" customWidth="1"/>
    <col min="9334" max="9334" width="6.42578125" style="4" customWidth="1"/>
    <col min="9335" max="9335" width="13.7109375" style="4" customWidth="1"/>
    <col min="9336" max="9337" width="9" style="4" customWidth="1"/>
    <col min="9338" max="9338" width="2.42578125" style="4" customWidth="1"/>
    <col min="9339" max="9339" width="8.85546875" style="4" customWidth="1"/>
    <col min="9340" max="9340" width="7.42578125" style="4" customWidth="1"/>
    <col min="9341" max="9343" width="3.7109375" style="4" customWidth="1"/>
    <col min="9344" max="9344" width="3.42578125" style="4" customWidth="1"/>
    <col min="9345" max="9345" width="2.85546875" style="4" customWidth="1"/>
    <col min="9346" max="9346" width="3" style="4" customWidth="1"/>
    <col min="9347" max="9349" width="0" style="4" hidden="1" customWidth="1"/>
    <col min="9350" max="9350" width="4.42578125" style="4" customWidth="1"/>
    <col min="9351" max="9351" width="0" style="4" hidden="1" customWidth="1"/>
    <col min="9352" max="9353" width="14.85546875" style="4" customWidth="1"/>
    <col min="9354" max="9354" width="15.140625" style="4" customWidth="1"/>
    <col min="9355" max="9355" width="6.42578125" style="4" customWidth="1"/>
    <col min="9356" max="9356" width="15.140625" style="4" customWidth="1"/>
    <col min="9357" max="9357" width="4.140625" style="4" customWidth="1"/>
    <col min="9358" max="9358" width="3" style="4" customWidth="1"/>
    <col min="9359" max="9361" width="0" style="4" hidden="1" customWidth="1"/>
    <col min="9362" max="9362" width="3" style="4" customWidth="1"/>
    <col min="9363" max="9363" width="0" style="4" hidden="1" customWidth="1"/>
    <col min="9364" max="9364" width="3" style="4" customWidth="1"/>
    <col min="9365" max="9365" width="0" style="4" hidden="1" customWidth="1"/>
    <col min="9366" max="9366" width="4.42578125" style="4" customWidth="1"/>
    <col min="9367" max="9367" width="34.28515625" style="4" customWidth="1"/>
    <col min="9368" max="9368" width="23.42578125" style="4" customWidth="1"/>
    <col min="9369" max="9369" width="9.140625" style="4" customWidth="1"/>
    <col min="9370" max="9370" width="19.42578125" style="4" customWidth="1"/>
    <col min="9371" max="9371" width="42.7109375" style="4" customWidth="1"/>
    <col min="9372" max="9372" width="5.85546875" style="4" customWidth="1"/>
    <col min="9373" max="9373" width="31.42578125" style="4" customWidth="1"/>
    <col min="9374" max="9374" width="16.140625" style="4" customWidth="1"/>
    <col min="9375" max="9376" width="9.28515625" style="4" customWidth="1"/>
    <col min="9377" max="9377" width="11.140625" style="4" customWidth="1"/>
    <col min="9378" max="9378" width="2.140625" style="4" customWidth="1"/>
    <col min="9379" max="9584" width="11.42578125" style="4"/>
    <col min="9585" max="9585" width="12" style="4" customWidth="1"/>
    <col min="9586" max="9586" width="2.7109375" style="4" customWidth="1"/>
    <col min="9587" max="9588" width="6.42578125" style="4" customWidth="1"/>
    <col min="9589" max="9589" width="5.85546875" style="4" customWidth="1"/>
    <col min="9590" max="9590" width="6.42578125" style="4" customWidth="1"/>
    <col min="9591" max="9591" width="13.7109375" style="4" customWidth="1"/>
    <col min="9592" max="9593" width="9" style="4" customWidth="1"/>
    <col min="9594" max="9594" width="2.42578125" style="4" customWidth="1"/>
    <col min="9595" max="9595" width="8.85546875" style="4" customWidth="1"/>
    <col min="9596" max="9596" width="7.42578125" style="4" customWidth="1"/>
    <col min="9597" max="9599" width="3.7109375" style="4" customWidth="1"/>
    <col min="9600" max="9600" width="3.42578125" style="4" customWidth="1"/>
    <col min="9601" max="9601" width="2.85546875" style="4" customWidth="1"/>
    <col min="9602" max="9602" width="3" style="4" customWidth="1"/>
    <col min="9603" max="9605" width="0" style="4" hidden="1" customWidth="1"/>
    <col min="9606" max="9606" width="4.42578125" style="4" customWidth="1"/>
    <col min="9607" max="9607" width="0" style="4" hidden="1" customWidth="1"/>
    <col min="9608" max="9609" width="14.85546875" style="4" customWidth="1"/>
    <col min="9610" max="9610" width="15.140625" style="4" customWidth="1"/>
    <col min="9611" max="9611" width="6.42578125" style="4" customWidth="1"/>
    <col min="9612" max="9612" width="15.140625" style="4" customWidth="1"/>
    <col min="9613" max="9613" width="4.140625" style="4" customWidth="1"/>
    <col min="9614" max="9614" width="3" style="4" customWidth="1"/>
    <col min="9615" max="9617" width="0" style="4" hidden="1" customWidth="1"/>
    <col min="9618" max="9618" width="3" style="4" customWidth="1"/>
    <col min="9619" max="9619" width="0" style="4" hidden="1" customWidth="1"/>
    <col min="9620" max="9620" width="3" style="4" customWidth="1"/>
    <col min="9621" max="9621" width="0" style="4" hidden="1" customWidth="1"/>
    <col min="9622" max="9622" width="4.42578125" style="4" customWidth="1"/>
    <col min="9623" max="9623" width="34.28515625" style="4" customWidth="1"/>
    <col min="9624" max="9624" width="23.42578125" style="4" customWidth="1"/>
    <col min="9625" max="9625" width="9.140625" style="4" customWidth="1"/>
    <col min="9626" max="9626" width="19.42578125" style="4" customWidth="1"/>
    <col min="9627" max="9627" width="42.7109375" style="4" customWidth="1"/>
    <col min="9628" max="9628" width="5.85546875" style="4" customWidth="1"/>
    <col min="9629" max="9629" width="31.42578125" style="4" customWidth="1"/>
    <col min="9630" max="9630" width="16.140625" style="4" customWidth="1"/>
    <col min="9631" max="9632" width="9.28515625" style="4" customWidth="1"/>
    <col min="9633" max="9633" width="11.140625" style="4" customWidth="1"/>
    <col min="9634" max="9634" width="2.140625" style="4" customWidth="1"/>
    <col min="9635" max="9840" width="11.42578125" style="4"/>
    <col min="9841" max="9841" width="12" style="4" customWidth="1"/>
    <col min="9842" max="9842" width="2.7109375" style="4" customWidth="1"/>
    <col min="9843" max="9844" width="6.42578125" style="4" customWidth="1"/>
    <col min="9845" max="9845" width="5.85546875" style="4" customWidth="1"/>
    <col min="9846" max="9846" width="6.42578125" style="4" customWidth="1"/>
    <col min="9847" max="9847" width="13.7109375" style="4" customWidth="1"/>
    <col min="9848" max="9849" width="9" style="4" customWidth="1"/>
    <col min="9850" max="9850" width="2.42578125" style="4" customWidth="1"/>
    <col min="9851" max="9851" width="8.85546875" style="4" customWidth="1"/>
    <col min="9852" max="9852" width="7.42578125" style="4" customWidth="1"/>
    <col min="9853" max="9855" width="3.7109375" style="4" customWidth="1"/>
    <col min="9856" max="9856" width="3.42578125" style="4" customWidth="1"/>
    <col min="9857" max="9857" width="2.85546875" style="4" customWidth="1"/>
    <col min="9858" max="9858" width="3" style="4" customWidth="1"/>
    <col min="9859" max="9861" width="0" style="4" hidden="1" customWidth="1"/>
    <col min="9862" max="9862" width="4.42578125" style="4" customWidth="1"/>
    <col min="9863" max="9863" width="0" style="4" hidden="1" customWidth="1"/>
    <col min="9864" max="9865" width="14.85546875" style="4" customWidth="1"/>
    <col min="9866" max="9866" width="15.140625" style="4" customWidth="1"/>
    <col min="9867" max="9867" width="6.42578125" style="4" customWidth="1"/>
    <col min="9868" max="9868" width="15.140625" style="4" customWidth="1"/>
    <col min="9869" max="9869" width="4.140625" style="4" customWidth="1"/>
    <col min="9870" max="9870" width="3" style="4" customWidth="1"/>
    <col min="9871" max="9873" width="0" style="4" hidden="1" customWidth="1"/>
    <col min="9874" max="9874" width="3" style="4" customWidth="1"/>
    <col min="9875" max="9875" width="0" style="4" hidden="1" customWidth="1"/>
    <col min="9876" max="9876" width="3" style="4" customWidth="1"/>
    <col min="9877" max="9877" width="0" style="4" hidden="1" customWidth="1"/>
    <col min="9878" max="9878" width="4.42578125" style="4" customWidth="1"/>
    <col min="9879" max="9879" width="34.28515625" style="4" customWidth="1"/>
    <col min="9880" max="9880" width="23.42578125" style="4" customWidth="1"/>
    <col min="9881" max="9881" width="9.140625" style="4" customWidth="1"/>
    <col min="9882" max="9882" width="19.42578125" style="4" customWidth="1"/>
    <col min="9883" max="9883" width="42.7109375" style="4" customWidth="1"/>
    <col min="9884" max="9884" width="5.85546875" style="4" customWidth="1"/>
    <col min="9885" max="9885" width="31.42578125" style="4" customWidth="1"/>
    <col min="9886" max="9886" width="16.140625" style="4" customWidth="1"/>
    <col min="9887" max="9888" width="9.28515625" style="4" customWidth="1"/>
    <col min="9889" max="9889" width="11.140625" style="4" customWidth="1"/>
    <col min="9890" max="9890" width="2.140625" style="4" customWidth="1"/>
    <col min="9891" max="10096" width="11.42578125" style="4"/>
    <col min="10097" max="10097" width="12" style="4" customWidth="1"/>
    <col min="10098" max="10098" width="2.7109375" style="4" customWidth="1"/>
    <col min="10099" max="10100" width="6.42578125" style="4" customWidth="1"/>
    <col min="10101" max="10101" width="5.85546875" style="4" customWidth="1"/>
    <col min="10102" max="10102" width="6.42578125" style="4" customWidth="1"/>
    <col min="10103" max="10103" width="13.7109375" style="4" customWidth="1"/>
    <col min="10104" max="10105" width="9" style="4" customWidth="1"/>
    <col min="10106" max="10106" width="2.42578125" style="4" customWidth="1"/>
    <col min="10107" max="10107" width="8.85546875" style="4" customWidth="1"/>
    <col min="10108" max="10108" width="7.42578125" style="4" customWidth="1"/>
    <col min="10109" max="10111" width="3.7109375" style="4" customWidth="1"/>
    <col min="10112" max="10112" width="3.42578125" style="4" customWidth="1"/>
    <col min="10113" max="10113" width="2.85546875" style="4" customWidth="1"/>
    <col min="10114" max="10114" width="3" style="4" customWidth="1"/>
    <col min="10115" max="10117" width="0" style="4" hidden="1" customWidth="1"/>
    <col min="10118" max="10118" width="4.42578125" style="4" customWidth="1"/>
    <col min="10119" max="10119" width="0" style="4" hidden="1" customWidth="1"/>
    <col min="10120" max="10121" width="14.85546875" style="4" customWidth="1"/>
    <col min="10122" max="10122" width="15.140625" style="4" customWidth="1"/>
    <col min="10123" max="10123" width="6.42578125" style="4" customWidth="1"/>
    <col min="10124" max="10124" width="15.140625" style="4" customWidth="1"/>
    <col min="10125" max="10125" width="4.140625" style="4" customWidth="1"/>
    <col min="10126" max="10126" width="3" style="4" customWidth="1"/>
    <col min="10127" max="10129" width="0" style="4" hidden="1" customWidth="1"/>
    <col min="10130" max="10130" width="3" style="4" customWidth="1"/>
    <col min="10131" max="10131" width="0" style="4" hidden="1" customWidth="1"/>
    <col min="10132" max="10132" width="3" style="4" customWidth="1"/>
    <col min="10133" max="10133" width="0" style="4" hidden="1" customWidth="1"/>
    <col min="10134" max="10134" width="4.42578125" style="4" customWidth="1"/>
    <col min="10135" max="10135" width="34.28515625" style="4" customWidth="1"/>
    <col min="10136" max="10136" width="23.42578125" style="4" customWidth="1"/>
    <col min="10137" max="10137" width="9.140625" style="4" customWidth="1"/>
    <col min="10138" max="10138" width="19.42578125" style="4" customWidth="1"/>
    <col min="10139" max="10139" width="42.7109375" style="4" customWidth="1"/>
    <col min="10140" max="10140" width="5.85546875" style="4" customWidth="1"/>
    <col min="10141" max="10141" width="31.42578125" style="4" customWidth="1"/>
    <col min="10142" max="10142" width="16.140625" style="4" customWidth="1"/>
    <col min="10143" max="10144" width="9.28515625" style="4" customWidth="1"/>
    <col min="10145" max="10145" width="11.140625" style="4" customWidth="1"/>
    <col min="10146" max="10146" width="2.140625" style="4" customWidth="1"/>
    <col min="10147" max="10352" width="11.42578125" style="4"/>
    <col min="10353" max="10353" width="12" style="4" customWidth="1"/>
    <col min="10354" max="10354" width="2.7109375" style="4" customWidth="1"/>
    <col min="10355" max="10356" width="6.42578125" style="4" customWidth="1"/>
    <col min="10357" max="10357" width="5.85546875" style="4" customWidth="1"/>
    <col min="10358" max="10358" width="6.42578125" style="4" customWidth="1"/>
    <col min="10359" max="10359" width="13.7109375" style="4" customWidth="1"/>
    <col min="10360" max="10361" width="9" style="4" customWidth="1"/>
    <col min="10362" max="10362" width="2.42578125" style="4" customWidth="1"/>
    <col min="10363" max="10363" width="8.85546875" style="4" customWidth="1"/>
    <col min="10364" max="10364" width="7.42578125" style="4" customWidth="1"/>
    <col min="10365" max="10367" width="3.7109375" style="4" customWidth="1"/>
    <col min="10368" max="10368" width="3.42578125" style="4" customWidth="1"/>
    <col min="10369" max="10369" width="2.85546875" style="4" customWidth="1"/>
    <col min="10370" max="10370" width="3" style="4" customWidth="1"/>
    <col min="10371" max="10373" width="0" style="4" hidden="1" customWidth="1"/>
    <col min="10374" max="10374" width="4.42578125" style="4" customWidth="1"/>
    <col min="10375" max="10375" width="0" style="4" hidden="1" customWidth="1"/>
    <col min="10376" max="10377" width="14.85546875" style="4" customWidth="1"/>
    <col min="10378" max="10378" width="15.140625" style="4" customWidth="1"/>
    <col min="10379" max="10379" width="6.42578125" style="4" customWidth="1"/>
    <col min="10380" max="10380" width="15.140625" style="4" customWidth="1"/>
    <col min="10381" max="10381" width="4.140625" style="4" customWidth="1"/>
    <col min="10382" max="10382" width="3" style="4" customWidth="1"/>
    <col min="10383" max="10385" width="0" style="4" hidden="1" customWidth="1"/>
    <col min="10386" max="10386" width="3" style="4" customWidth="1"/>
    <col min="10387" max="10387" width="0" style="4" hidden="1" customWidth="1"/>
    <col min="10388" max="10388" width="3" style="4" customWidth="1"/>
    <col min="10389" max="10389" width="0" style="4" hidden="1" customWidth="1"/>
    <col min="10390" max="10390" width="4.42578125" style="4" customWidth="1"/>
    <col min="10391" max="10391" width="34.28515625" style="4" customWidth="1"/>
    <col min="10392" max="10392" width="23.42578125" style="4" customWidth="1"/>
    <col min="10393" max="10393" width="9.140625" style="4" customWidth="1"/>
    <col min="10394" max="10394" width="19.42578125" style="4" customWidth="1"/>
    <col min="10395" max="10395" width="42.7109375" style="4" customWidth="1"/>
    <col min="10396" max="10396" width="5.85546875" style="4" customWidth="1"/>
    <col min="10397" max="10397" width="31.42578125" style="4" customWidth="1"/>
    <col min="10398" max="10398" width="16.140625" style="4" customWidth="1"/>
    <col min="10399" max="10400" width="9.28515625" style="4" customWidth="1"/>
    <col min="10401" max="10401" width="11.140625" style="4" customWidth="1"/>
    <col min="10402" max="10402" width="2.140625" style="4" customWidth="1"/>
    <col min="10403" max="10608" width="11.42578125" style="4"/>
    <col min="10609" max="10609" width="12" style="4" customWidth="1"/>
    <col min="10610" max="10610" width="2.7109375" style="4" customWidth="1"/>
    <col min="10611" max="10612" width="6.42578125" style="4" customWidth="1"/>
    <col min="10613" max="10613" width="5.85546875" style="4" customWidth="1"/>
    <col min="10614" max="10614" width="6.42578125" style="4" customWidth="1"/>
    <col min="10615" max="10615" width="13.7109375" style="4" customWidth="1"/>
    <col min="10616" max="10617" width="9" style="4" customWidth="1"/>
    <col min="10618" max="10618" width="2.42578125" style="4" customWidth="1"/>
    <col min="10619" max="10619" width="8.85546875" style="4" customWidth="1"/>
    <col min="10620" max="10620" width="7.42578125" style="4" customWidth="1"/>
    <col min="10621" max="10623" width="3.7109375" style="4" customWidth="1"/>
    <col min="10624" max="10624" width="3.42578125" style="4" customWidth="1"/>
    <col min="10625" max="10625" width="2.85546875" style="4" customWidth="1"/>
    <col min="10626" max="10626" width="3" style="4" customWidth="1"/>
    <col min="10627" max="10629" width="0" style="4" hidden="1" customWidth="1"/>
    <col min="10630" max="10630" width="4.42578125" style="4" customWidth="1"/>
    <col min="10631" max="10631" width="0" style="4" hidden="1" customWidth="1"/>
    <col min="10632" max="10633" width="14.85546875" style="4" customWidth="1"/>
    <col min="10634" max="10634" width="15.140625" style="4" customWidth="1"/>
    <col min="10635" max="10635" width="6.42578125" style="4" customWidth="1"/>
    <col min="10636" max="10636" width="15.140625" style="4" customWidth="1"/>
    <col min="10637" max="10637" width="4.140625" style="4" customWidth="1"/>
    <col min="10638" max="10638" width="3" style="4" customWidth="1"/>
    <col min="10639" max="10641" width="0" style="4" hidden="1" customWidth="1"/>
    <col min="10642" max="10642" width="3" style="4" customWidth="1"/>
    <col min="10643" max="10643" width="0" style="4" hidden="1" customWidth="1"/>
    <col min="10644" max="10644" width="3" style="4" customWidth="1"/>
    <col min="10645" max="10645" width="0" style="4" hidden="1" customWidth="1"/>
    <col min="10646" max="10646" width="4.42578125" style="4" customWidth="1"/>
    <col min="10647" max="10647" width="34.28515625" style="4" customWidth="1"/>
    <col min="10648" max="10648" width="23.42578125" style="4" customWidth="1"/>
    <col min="10649" max="10649" width="9.140625" style="4" customWidth="1"/>
    <col min="10650" max="10650" width="19.42578125" style="4" customWidth="1"/>
    <col min="10651" max="10651" width="42.7109375" style="4" customWidth="1"/>
    <col min="10652" max="10652" width="5.85546875" style="4" customWidth="1"/>
    <col min="10653" max="10653" width="31.42578125" style="4" customWidth="1"/>
    <col min="10654" max="10654" width="16.140625" style="4" customWidth="1"/>
    <col min="10655" max="10656" width="9.28515625" style="4" customWidth="1"/>
    <col min="10657" max="10657" width="11.140625" style="4" customWidth="1"/>
    <col min="10658" max="10658" width="2.140625" style="4" customWidth="1"/>
    <col min="10659" max="10864" width="11.42578125" style="4"/>
    <col min="10865" max="10865" width="12" style="4" customWidth="1"/>
    <col min="10866" max="10866" width="2.7109375" style="4" customWidth="1"/>
    <col min="10867" max="10868" width="6.42578125" style="4" customWidth="1"/>
    <col min="10869" max="10869" width="5.85546875" style="4" customWidth="1"/>
    <col min="10870" max="10870" width="6.42578125" style="4" customWidth="1"/>
    <col min="10871" max="10871" width="13.7109375" style="4" customWidth="1"/>
    <col min="10872" max="10873" width="9" style="4" customWidth="1"/>
    <col min="10874" max="10874" width="2.42578125" style="4" customWidth="1"/>
    <col min="10875" max="10875" width="8.85546875" style="4" customWidth="1"/>
    <col min="10876" max="10876" width="7.42578125" style="4" customWidth="1"/>
    <col min="10877" max="10879" width="3.7109375" style="4" customWidth="1"/>
    <col min="10880" max="10880" width="3.42578125" style="4" customWidth="1"/>
    <col min="10881" max="10881" width="2.85546875" style="4" customWidth="1"/>
    <col min="10882" max="10882" width="3" style="4" customWidth="1"/>
    <col min="10883" max="10885" width="0" style="4" hidden="1" customWidth="1"/>
    <col min="10886" max="10886" width="4.42578125" style="4" customWidth="1"/>
    <col min="10887" max="10887" width="0" style="4" hidden="1" customWidth="1"/>
    <col min="10888" max="10889" width="14.85546875" style="4" customWidth="1"/>
    <col min="10890" max="10890" width="15.140625" style="4" customWidth="1"/>
    <col min="10891" max="10891" width="6.42578125" style="4" customWidth="1"/>
    <col min="10892" max="10892" width="15.140625" style="4" customWidth="1"/>
    <col min="10893" max="10893" width="4.140625" style="4" customWidth="1"/>
    <col min="10894" max="10894" width="3" style="4" customWidth="1"/>
    <col min="10895" max="10897" width="0" style="4" hidden="1" customWidth="1"/>
    <col min="10898" max="10898" width="3" style="4" customWidth="1"/>
    <col min="10899" max="10899" width="0" style="4" hidden="1" customWidth="1"/>
    <col min="10900" max="10900" width="3" style="4" customWidth="1"/>
    <col min="10901" max="10901" width="0" style="4" hidden="1" customWidth="1"/>
    <col min="10902" max="10902" width="4.42578125" style="4" customWidth="1"/>
    <col min="10903" max="10903" width="34.28515625" style="4" customWidth="1"/>
    <col min="10904" max="10904" width="23.42578125" style="4" customWidth="1"/>
    <col min="10905" max="10905" width="9.140625" style="4" customWidth="1"/>
    <col min="10906" max="10906" width="19.42578125" style="4" customWidth="1"/>
    <col min="10907" max="10907" width="42.7109375" style="4" customWidth="1"/>
    <col min="10908" max="10908" width="5.85546875" style="4" customWidth="1"/>
    <col min="10909" max="10909" width="31.42578125" style="4" customWidth="1"/>
    <col min="10910" max="10910" width="16.140625" style="4" customWidth="1"/>
    <col min="10911" max="10912" width="9.28515625" style="4" customWidth="1"/>
    <col min="10913" max="10913" width="11.140625" style="4" customWidth="1"/>
    <col min="10914" max="10914" width="2.140625" style="4" customWidth="1"/>
    <col min="10915" max="11120" width="11.42578125" style="4"/>
    <col min="11121" max="11121" width="12" style="4" customWidth="1"/>
    <col min="11122" max="11122" width="2.7109375" style="4" customWidth="1"/>
    <col min="11123" max="11124" width="6.42578125" style="4" customWidth="1"/>
    <col min="11125" max="11125" width="5.85546875" style="4" customWidth="1"/>
    <col min="11126" max="11126" width="6.42578125" style="4" customWidth="1"/>
    <col min="11127" max="11127" width="13.7109375" style="4" customWidth="1"/>
    <col min="11128" max="11129" width="9" style="4" customWidth="1"/>
    <col min="11130" max="11130" width="2.42578125" style="4" customWidth="1"/>
    <col min="11131" max="11131" width="8.85546875" style="4" customWidth="1"/>
    <col min="11132" max="11132" width="7.42578125" style="4" customWidth="1"/>
    <col min="11133" max="11135" width="3.7109375" style="4" customWidth="1"/>
    <col min="11136" max="11136" width="3.42578125" style="4" customWidth="1"/>
    <col min="11137" max="11137" width="2.85546875" style="4" customWidth="1"/>
    <col min="11138" max="11138" width="3" style="4" customWidth="1"/>
    <col min="11139" max="11141" width="0" style="4" hidden="1" customWidth="1"/>
    <col min="11142" max="11142" width="4.42578125" style="4" customWidth="1"/>
    <col min="11143" max="11143" width="0" style="4" hidden="1" customWidth="1"/>
    <col min="11144" max="11145" width="14.85546875" style="4" customWidth="1"/>
    <col min="11146" max="11146" width="15.140625" style="4" customWidth="1"/>
    <col min="11147" max="11147" width="6.42578125" style="4" customWidth="1"/>
    <col min="11148" max="11148" width="15.140625" style="4" customWidth="1"/>
    <col min="11149" max="11149" width="4.140625" style="4" customWidth="1"/>
    <col min="11150" max="11150" width="3" style="4" customWidth="1"/>
    <col min="11151" max="11153" width="0" style="4" hidden="1" customWidth="1"/>
    <col min="11154" max="11154" width="3" style="4" customWidth="1"/>
    <col min="11155" max="11155" width="0" style="4" hidden="1" customWidth="1"/>
    <col min="11156" max="11156" width="3" style="4" customWidth="1"/>
    <col min="11157" max="11157" width="0" style="4" hidden="1" customWidth="1"/>
    <col min="11158" max="11158" width="4.42578125" style="4" customWidth="1"/>
    <col min="11159" max="11159" width="34.28515625" style="4" customWidth="1"/>
    <col min="11160" max="11160" width="23.42578125" style="4" customWidth="1"/>
    <col min="11161" max="11161" width="9.140625" style="4" customWidth="1"/>
    <col min="11162" max="11162" width="19.42578125" style="4" customWidth="1"/>
    <col min="11163" max="11163" width="42.7109375" style="4" customWidth="1"/>
    <col min="11164" max="11164" width="5.85546875" style="4" customWidth="1"/>
    <col min="11165" max="11165" width="31.42578125" style="4" customWidth="1"/>
    <col min="11166" max="11166" width="16.140625" style="4" customWidth="1"/>
    <col min="11167" max="11168" width="9.28515625" style="4" customWidth="1"/>
    <col min="11169" max="11169" width="11.140625" style="4" customWidth="1"/>
    <col min="11170" max="11170" width="2.140625" style="4" customWidth="1"/>
    <col min="11171" max="11376" width="11.42578125" style="4"/>
    <col min="11377" max="11377" width="12" style="4" customWidth="1"/>
    <col min="11378" max="11378" width="2.7109375" style="4" customWidth="1"/>
    <col min="11379" max="11380" width="6.42578125" style="4" customWidth="1"/>
    <col min="11381" max="11381" width="5.85546875" style="4" customWidth="1"/>
    <col min="11382" max="11382" width="6.42578125" style="4" customWidth="1"/>
    <col min="11383" max="11383" width="13.7109375" style="4" customWidth="1"/>
    <col min="11384" max="11385" width="9" style="4" customWidth="1"/>
    <col min="11386" max="11386" width="2.42578125" style="4" customWidth="1"/>
    <col min="11387" max="11387" width="8.85546875" style="4" customWidth="1"/>
    <col min="11388" max="11388" width="7.42578125" style="4" customWidth="1"/>
    <col min="11389" max="11391" width="3.7109375" style="4" customWidth="1"/>
    <col min="11392" max="11392" width="3.42578125" style="4" customWidth="1"/>
    <col min="11393" max="11393" width="2.85546875" style="4" customWidth="1"/>
    <col min="11394" max="11394" width="3" style="4" customWidth="1"/>
    <col min="11395" max="11397" width="0" style="4" hidden="1" customWidth="1"/>
    <col min="11398" max="11398" width="4.42578125" style="4" customWidth="1"/>
    <col min="11399" max="11399" width="0" style="4" hidden="1" customWidth="1"/>
    <col min="11400" max="11401" width="14.85546875" style="4" customWidth="1"/>
    <col min="11402" max="11402" width="15.140625" style="4" customWidth="1"/>
    <col min="11403" max="11403" width="6.42578125" style="4" customWidth="1"/>
    <col min="11404" max="11404" width="15.140625" style="4" customWidth="1"/>
    <col min="11405" max="11405" width="4.140625" style="4" customWidth="1"/>
    <col min="11406" max="11406" width="3" style="4" customWidth="1"/>
    <col min="11407" max="11409" width="0" style="4" hidden="1" customWidth="1"/>
    <col min="11410" max="11410" width="3" style="4" customWidth="1"/>
    <col min="11411" max="11411" width="0" style="4" hidden="1" customWidth="1"/>
    <col min="11412" max="11412" width="3" style="4" customWidth="1"/>
    <col min="11413" max="11413" width="0" style="4" hidden="1" customWidth="1"/>
    <col min="11414" max="11414" width="4.42578125" style="4" customWidth="1"/>
    <col min="11415" max="11415" width="34.28515625" style="4" customWidth="1"/>
    <col min="11416" max="11416" width="23.42578125" style="4" customWidth="1"/>
    <col min="11417" max="11417" width="9.140625" style="4" customWidth="1"/>
    <col min="11418" max="11418" width="19.42578125" style="4" customWidth="1"/>
    <col min="11419" max="11419" width="42.7109375" style="4" customWidth="1"/>
    <col min="11420" max="11420" width="5.85546875" style="4" customWidth="1"/>
    <col min="11421" max="11421" width="31.42578125" style="4" customWidth="1"/>
    <col min="11422" max="11422" width="16.140625" style="4" customWidth="1"/>
    <col min="11423" max="11424" width="9.28515625" style="4" customWidth="1"/>
    <col min="11425" max="11425" width="11.140625" style="4" customWidth="1"/>
    <col min="11426" max="11426" width="2.140625" style="4" customWidth="1"/>
    <col min="11427" max="11632" width="11.42578125" style="4"/>
    <col min="11633" max="11633" width="12" style="4" customWidth="1"/>
    <col min="11634" max="11634" width="2.7109375" style="4" customWidth="1"/>
    <col min="11635" max="11636" width="6.42578125" style="4" customWidth="1"/>
    <col min="11637" max="11637" width="5.85546875" style="4" customWidth="1"/>
    <col min="11638" max="11638" width="6.42578125" style="4" customWidth="1"/>
    <col min="11639" max="11639" width="13.7109375" style="4" customWidth="1"/>
    <col min="11640" max="11641" width="9" style="4" customWidth="1"/>
    <col min="11642" max="11642" width="2.42578125" style="4" customWidth="1"/>
    <col min="11643" max="11643" width="8.85546875" style="4" customWidth="1"/>
    <col min="11644" max="11644" width="7.42578125" style="4" customWidth="1"/>
    <col min="11645" max="11647" width="3.7109375" style="4" customWidth="1"/>
    <col min="11648" max="11648" width="3.42578125" style="4" customWidth="1"/>
    <col min="11649" max="11649" width="2.85546875" style="4" customWidth="1"/>
    <col min="11650" max="11650" width="3" style="4" customWidth="1"/>
    <col min="11651" max="11653" width="0" style="4" hidden="1" customWidth="1"/>
    <col min="11654" max="11654" width="4.42578125" style="4" customWidth="1"/>
    <col min="11655" max="11655" width="0" style="4" hidden="1" customWidth="1"/>
    <col min="11656" max="11657" width="14.85546875" style="4" customWidth="1"/>
    <col min="11658" max="11658" width="15.140625" style="4" customWidth="1"/>
    <col min="11659" max="11659" width="6.42578125" style="4" customWidth="1"/>
    <col min="11660" max="11660" width="15.140625" style="4" customWidth="1"/>
    <col min="11661" max="11661" width="4.140625" style="4" customWidth="1"/>
    <col min="11662" max="11662" width="3" style="4" customWidth="1"/>
    <col min="11663" max="11665" width="0" style="4" hidden="1" customWidth="1"/>
    <col min="11666" max="11666" width="3" style="4" customWidth="1"/>
    <col min="11667" max="11667" width="0" style="4" hidden="1" customWidth="1"/>
    <col min="11668" max="11668" width="3" style="4" customWidth="1"/>
    <col min="11669" max="11669" width="0" style="4" hidden="1" customWidth="1"/>
    <col min="11670" max="11670" width="4.42578125" style="4" customWidth="1"/>
    <col min="11671" max="11671" width="34.28515625" style="4" customWidth="1"/>
    <col min="11672" max="11672" width="23.42578125" style="4" customWidth="1"/>
    <col min="11673" max="11673" width="9.140625" style="4" customWidth="1"/>
    <col min="11674" max="11674" width="19.42578125" style="4" customWidth="1"/>
    <col min="11675" max="11675" width="42.7109375" style="4" customWidth="1"/>
    <col min="11676" max="11676" width="5.85546875" style="4" customWidth="1"/>
    <col min="11677" max="11677" width="31.42578125" style="4" customWidth="1"/>
    <col min="11678" max="11678" width="16.140625" style="4" customWidth="1"/>
    <col min="11679" max="11680" width="9.28515625" style="4" customWidth="1"/>
    <col min="11681" max="11681" width="11.140625" style="4" customWidth="1"/>
    <col min="11682" max="11682" width="2.140625" style="4" customWidth="1"/>
    <col min="11683" max="11888" width="11.42578125" style="4"/>
    <col min="11889" max="11889" width="12" style="4" customWidth="1"/>
    <col min="11890" max="11890" width="2.7109375" style="4" customWidth="1"/>
    <col min="11891" max="11892" width="6.42578125" style="4" customWidth="1"/>
    <col min="11893" max="11893" width="5.85546875" style="4" customWidth="1"/>
    <col min="11894" max="11894" width="6.42578125" style="4" customWidth="1"/>
    <col min="11895" max="11895" width="13.7109375" style="4" customWidth="1"/>
    <col min="11896" max="11897" width="9" style="4" customWidth="1"/>
    <col min="11898" max="11898" width="2.42578125" style="4" customWidth="1"/>
    <col min="11899" max="11899" width="8.85546875" style="4" customWidth="1"/>
    <col min="11900" max="11900" width="7.42578125" style="4" customWidth="1"/>
    <col min="11901" max="11903" width="3.7109375" style="4" customWidth="1"/>
    <col min="11904" max="11904" width="3.42578125" style="4" customWidth="1"/>
    <col min="11905" max="11905" width="2.85546875" style="4" customWidth="1"/>
    <col min="11906" max="11906" width="3" style="4" customWidth="1"/>
    <col min="11907" max="11909" width="0" style="4" hidden="1" customWidth="1"/>
    <col min="11910" max="11910" width="4.42578125" style="4" customWidth="1"/>
    <col min="11911" max="11911" width="0" style="4" hidden="1" customWidth="1"/>
    <col min="11912" max="11913" width="14.85546875" style="4" customWidth="1"/>
    <col min="11914" max="11914" width="15.140625" style="4" customWidth="1"/>
    <col min="11915" max="11915" width="6.42578125" style="4" customWidth="1"/>
    <col min="11916" max="11916" width="15.140625" style="4" customWidth="1"/>
    <col min="11917" max="11917" width="4.140625" style="4" customWidth="1"/>
    <col min="11918" max="11918" width="3" style="4" customWidth="1"/>
    <col min="11919" max="11921" width="0" style="4" hidden="1" customWidth="1"/>
    <col min="11922" max="11922" width="3" style="4" customWidth="1"/>
    <col min="11923" max="11923" width="0" style="4" hidden="1" customWidth="1"/>
    <col min="11924" max="11924" width="3" style="4" customWidth="1"/>
    <col min="11925" max="11925" width="0" style="4" hidden="1" customWidth="1"/>
    <col min="11926" max="11926" width="4.42578125" style="4" customWidth="1"/>
    <col min="11927" max="11927" width="34.28515625" style="4" customWidth="1"/>
    <col min="11928" max="11928" width="23.42578125" style="4" customWidth="1"/>
    <col min="11929" max="11929" width="9.140625" style="4" customWidth="1"/>
    <col min="11930" max="11930" width="19.42578125" style="4" customWidth="1"/>
    <col min="11931" max="11931" width="42.7109375" style="4" customWidth="1"/>
    <col min="11932" max="11932" width="5.85546875" style="4" customWidth="1"/>
    <col min="11933" max="11933" width="31.42578125" style="4" customWidth="1"/>
    <col min="11934" max="11934" width="16.140625" style="4" customWidth="1"/>
    <col min="11935" max="11936" width="9.28515625" style="4" customWidth="1"/>
    <col min="11937" max="11937" width="11.140625" style="4" customWidth="1"/>
    <col min="11938" max="11938" width="2.140625" style="4" customWidth="1"/>
    <col min="11939" max="12144" width="11.42578125" style="4"/>
    <col min="12145" max="12145" width="12" style="4" customWidth="1"/>
    <col min="12146" max="12146" width="2.7109375" style="4" customWidth="1"/>
    <col min="12147" max="12148" width="6.42578125" style="4" customWidth="1"/>
    <col min="12149" max="12149" width="5.85546875" style="4" customWidth="1"/>
    <col min="12150" max="12150" width="6.42578125" style="4" customWidth="1"/>
    <col min="12151" max="12151" width="13.7109375" style="4" customWidth="1"/>
    <col min="12152" max="12153" width="9" style="4" customWidth="1"/>
    <col min="12154" max="12154" width="2.42578125" style="4" customWidth="1"/>
    <col min="12155" max="12155" width="8.85546875" style="4" customWidth="1"/>
    <col min="12156" max="12156" width="7.42578125" style="4" customWidth="1"/>
    <col min="12157" max="12159" width="3.7109375" style="4" customWidth="1"/>
    <col min="12160" max="12160" width="3.42578125" style="4" customWidth="1"/>
    <col min="12161" max="12161" width="2.85546875" style="4" customWidth="1"/>
    <col min="12162" max="12162" width="3" style="4" customWidth="1"/>
    <col min="12163" max="12165" width="0" style="4" hidden="1" customWidth="1"/>
    <col min="12166" max="12166" width="4.42578125" style="4" customWidth="1"/>
    <col min="12167" max="12167" width="0" style="4" hidden="1" customWidth="1"/>
    <col min="12168" max="12169" width="14.85546875" style="4" customWidth="1"/>
    <col min="12170" max="12170" width="15.140625" style="4" customWidth="1"/>
    <col min="12171" max="12171" width="6.42578125" style="4" customWidth="1"/>
    <col min="12172" max="12172" width="15.140625" style="4" customWidth="1"/>
    <col min="12173" max="12173" width="4.140625" style="4" customWidth="1"/>
    <col min="12174" max="12174" width="3" style="4" customWidth="1"/>
    <col min="12175" max="12177" width="0" style="4" hidden="1" customWidth="1"/>
    <col min="12178" max="12178" width="3" style="4" customWidth="1"/>
    <col min="12179" max="12179" width="0" style="4" hidden="1" customWidth="1"/>
    <col min="12180" max="12180" width="3" style="4" customWidth="1"/>
    <col min="12181" max="12181" width="0" style="4" hidden="1" customWidth="1"/>
    <col min="12182" max="12182" width="4.42578125" style="4" customWidth="1"/>
    <col min="12183" max="12183" width="34.28515625" style="4" customWidth="1"/>
    <col min="12184" max="12184" width="23.42578125" style="4" customWidth="1"/>
    <col min="12185" max="12185" width="9.140625" style="4" customWidth="1"/>
    <col min="12186" max="12186" width="19.42578125" style="4" customWidth="1"/>
    <col min="12187" max="12187" width="42.7109375" style="4" customWidth="1"/>
    <col min="12188" max="12188" width="5.85546875" style="4" customWidth="1"/>
    <col min="12189" max="12189" width="31.42578125" style="4" customWidth="1"/>
    <col min="12190" max="12190" width="16.140625" style="4" customWidth="1"/>
    <col min="12191" max="12192" width="9.28515625" style="4" customWidth="1"/>
    <col min="12193" max="12193" width="11.140625" style="4" customWidth="1"/>
    <col min="12194" max="12194" width="2.140625" style="4" customWidth="1"/>
    <col min="12195" max="12400" width="11.42578125" style="4"/>
    <col min="12401" max="12401" width="12" style="4" customWidth="1"/>
    <col min="12402" max="12402" width="2.7109375" style="4" customWidth="1"/>
    <col min="12403" max="12404" width="6.42578125" style="4" customWidth="1"/>
    <col min="12405" max="12405" width="5.85546875" style="4" customWidth="1"/>
    <col min="12406" max="12406" width="6.42578125" style="4" customWidth="1"/>
    <col min="12407" max="12407" width="13.7109375" style="4" customWidth="1"/>
    <col min="12408" max="12409" width="9" style="4" customWidth="1"/>
    <col min="12410" max="12410" width="2.42578125" style="4" customWidth="1"/>
    <col min="12411" max="12411" width="8.85546875" style="4" customWidth="1"/>
    <col min="12412" max="12412" width="7.42578125" style="4" customWidth="1"/>
    <col min="12413" max="12415" width="3.7109375" style="4" customWidth="1"/>
    <col min="12416" max="12416" width="3.42578125" style="4" customWidth="1"/>
    <col min="12417" max="12417" width="2.85546875" style="4" customWidth="1"/>
    <col min="12418" max="12418" width="3" style="4" customWidth="1"/>
    <col min="12419" max="12421" width="0" style="4" hidden="1" customWidth="1"/>
    <col min="12422" max="12422" width="4.42578125" style="4" customWidth="1"/>
    <col min="12423" max="12423" width="0" style="4" hidden="1" customWidth="1"/>
    <col min="12424" max="12425" width="14.85546875" style="4" customWidth="1"/>
    <col min="12426" max="12426" width="15.140625" style="4" customWidth="1"/>
    <col min="12427" max="12427" width="6.42578125" style="4" customWidth="1"/>
    <col min="12428" max="12428" width="15.140625" style="4" customWidth="1"/>
    <col min="12429" max="12429" width="4.140625" style="4" customWidth="1"/>
    <col min="12430" max="12430" width="3" style="4" customWidth="1"/>
    <col min="12431" max="12433" width="0" style="4" hidden="1" customWidth="1"/>
    <col min="12434" max="12434" width="3" style="4" customWidth="1"/>
    <col min="12435" max="12435" width="0" style="4" hidden="1" customWidth="1"/>
    <col min="12436" max="12436" width="3" style="4" customWidth="1"/>
    <col min="12437" max="12437" width="0" style="4" hidden="1" customWidth="1"/>
    <col min="12438" max="12438" width="4.42578125" style="4" customWidth="1"/>
    <col min="12439" max="12439" width="34.28515625" style="4" customWidth="1"/>
    <col min="12440" max="12440" width="23.42578125" style="4" customWidth="1"/>
    <col min="12441" max="12441" width="9.140625" style="4" customWidth="1"/>
    <col min="12442" max="12442" width="19.42578125" style="4" customWidth="1"/>
    <col min="12443" max="12443" width="42.7109375" style="4" customWidth="1"/>
    <col min="12444" max="12444" width="5.85546875" style="4" customWidth="1"/>
    <col min="12445" max="12445" width="31.42578125" style="4" customWidth="1"/>
    <col min="12446" max="12446" width="16.140625" style="4" customWidth="1"/>
    <col min="12447" max="12448" width="9.28515625" style="4" customWidth="1"/>
    <col min="12449" max="12449" width="11.140625" style="4" customWidth="1"/>
    <col min="12450" max="12450" width="2.140625" style="4" customWidth="1"/>
    <col min="12451" max="12656" width="11.42578125" style="4"/>
    <col min="12657" max="12657" width="12" style="4" customWidth="1"/>
    <col min="12658" max="12658" width="2.7109375" style="4" customWidth="1"/>
    <col min="12659" max="12660" width="6.42578125" style="4" customWidth="1"/>
    <col min="12661" max="12661" width="5.85546875" style="4" customWidth="1"/>
    <col min="12662" max="12662" width="6.42578125" style="4" customWidth="1"/>
    <col min="12663" max="12663" width="13.7109375" style="4" customWidth="1"/>
    <col min="12664" max="12665" width="9" style="4" customWidth="1"/>
    <col min="12666" max="12666" width="2.42578125" style="4" customWidth="1"/>
    <col min="12667" max="12667" width="8.85546875" style="4" customWidth="1"/>
    <col min="12668" max="12668" width="7.42578125" style="4" customWidth="1"/>
    <col min="12669" max="12671" width="3.7109375" style="4" customWidth="1"/>
    <col min="12672" max="12672" width="3.42578125" style="4" customWidth="1"/>
    <col min="12673" max="12673" width="2.85546875" style="4" customWidth="1"/>
    <col min="12674" max="12674" width="3" style="4" customWidth="1"/>
    <col min="12675" max="12677" width="0" style="4" hidden="1" customWidth="1"/>
    <col min="12678" max="12678" width="4.42578125" style="4" customWidth="1"/>
    <col min="12679" max="12679" width="0" style="4" hidden="1" customWidth="1"/>
    <col min="12680" max="12681" width="14.85546875" style="4" customWidth="1"/>
    <col min="12682" max="12682" width="15.140625" style="4" customWidth="1"/>
    <col min="12683" max="12683" width="6.42578125" style="4" customWidth="1"/>
    <col min="12684" max="12684" width="15.140625" style="4" customWidth="1"/>
    <col min="12685" max="12685" width="4.140625" style="4" customWidth="1"/>
    <col min="12686" max="12686" width="3" style="4" customWidth="1"/>
    <col min="12687" max="12689" width="0" style="4" hidden="1" customWidth="1"/>
    <col min="12690" max="12690" width="3" style="4" customWidth="1"/>
    <col min="12691" max="12691" width="0" style="4" hidden="1" customWidth="1"/>
    <col min="12692" max="12692" width="3" style="4" customWidth="1"/>
    <col min="12693" max="12693" width="0" style="4" hidden="1" customWidth="1"/>
    <col min="12694" max="12694" width="4.42578125" style="4" customWidth="1"/>
    <col min="12695" max="12695" width="34.28515625" style="4" customWidth="1"/>
    <col min="12696" max="12696" width="23.42578125" style="4" customWidth="1"/>
    <col min="12697" max="12697" width="9.140625" style="4" customWidth="1"/>
    <col min="12698" max="12698" width="19.42578125" style="4" customWidth="1"/>
    <col min="12699" max="12699" width="42.7109375" style="4" customWidth="1"/>
    <col min="12700" max="12700" width="5.85546875" style="4" customWidth="1"/>
    <col min="12701" max="12701" width="31.42578125" style="4" customWidth="1"/>
    <col min="12702" max="12702" width="16.140625" style="4" customWidth="1"/>
    <col min="12703" max="12704" width="9.28515625" style="4" customWidth="1"/>
    <col min="12705" max="12705" width="11.140625" style="4" customWidth="1"/>
    <col min="12706" max="12706" width="2.140625" style="4" customWidth="1"/>
    <col min="12707" max="12912" width="11.42578125" style="4"/>
    <col min="12913" max="12913" width="12" style="4" customWidth="1"/>
    <col min="12914" max="12914" width="2.7109375" style="4" customWidth="1"/>
    <col min="12915" max="12916" width="6.42578125" style="4" customWidth="1"/>
    <col min="12917" max="12917" width="5.85546875" style="4" customWidth="1"/>
    <col min="12918" max="12918" width="6.42578125" style="4" customWidth="1"/>
    <col min="12919" max="12919" width="13.7109375" style="4" customWidth="1"/>
    <col min="12920" max="12921" width="9" style="4" customWidth="1"/>
    <col min="12922" max="12922" width="2.42578125" style="4" customWidth="1"/>
    <col min="12923" max="12923" width="8.85546875" style="4" customWidth="1"/>
    <col min="12924" max="12924" width="7.42578125" style="4" customWidth="1"/>
    <col min="12925" max="12927" width="3.7109375" style="4" customWidth="1"/>
    <col min="12928" max="12928" width="3.42578125" style="4" customWidth="1"/>
    <col min="12929" max="12929" width="2.85546875" style="4" customWidth="1"/>
    <col min="12930" max="12930" width="3" style="4" customWidth="1"/>
    <col min="12931" max="12933" width="0" style="4" hidden="1" customWidth="1"/>
    <col min="12934" max="12934" width="4.42578125" style="4" customWidth="1"/>
    <col min="12935" max="12935" width="0" style="4" hidden="1" customWidth="1"/>
    <col min="12936" max="12937" width="14.85546875" style="4" customWidth="1"/>
    <col min="12938" max="12938" width="15.140625" style="4" customWidth="1"/>
    <col min="12939" max="12939" width="6.42578125" style="4" customWidth="1"/>
    <col min="12940" max="12940" width="15.140625" style="4" customWidth="1"/>
    <col min="12941" max="12941" width="4.140625" style="4" customWidth="1"/>
    <col min="12942" max="12942" width="3" style="4" customWidth="1"/>
    <col min="12943" max="12945" width="0" style="4" hidden="1" customWidth="1"/>
    <col min="12946" max="12946" width="3" style="4" customWidth="1"/>
    <col min="12947" max="12947" width="0" style="4" hidden="1" customWidth="1"/>
    <col min="12948" max="12948" width="3" style="4" customWidth="1"/>
    <col min="12949" max="12949" width="0" style="4" hidden="1" customWidth="1"/>
    <col min="12950" max="12950" width="4.42578125" style="4" customWidth="1"/>
    <col min="12951" max="12951" width="34.28515625" style="4" customWidth="1"/>
    <col min="12952" max="12952" width="23.42578125" style="4" customWidth="1"/>
    <col min="12953" max="12953" width="9.140625" style="4" customWidth="1"/>
    <col min="12954" max="12954" width="19.42578125" style="4" customWidth="1"/>
    <col min="12955" max="12955" width="42.7109375" style="4" customWidth="1"/>
    <col min="12956" max="12956" width="5.85546875" style="4" customWidth="1"/>
    <col min="12957" max="12957" width="31.42578125" style="4" customWidth="1"/>
    <col min="12958" max="12958" width="16.140625" style="4" customWidth="1"/>
    <col min="12959" max="12960" width="9.28515625" style="4" customWidth="1"/>
    <col min="12961" max="12961" width="11.140625" style="4" customWidth="1"/>
    <col min="12962" max="12962" width="2.140625" style="4" customWidth="1"/>
    <col min="12963" max="13168" width="11.42578125" style="4"/>
    <col min="13169" max="13169" width="12" style="4" customWidth="1"/>
    <col min="13170" max="13170" width="2.7109375" style="4" customWidth="1"/>
    <col min="13171" max="13172" width="6.42578125" style="4" customWidth="1"/>
    <col min="13173" max="13173" width="5.85546875" style="4" customWidth="1"/>
    <col min="13174" max="13174" width="6.42578125" style="4" customWidth="1"/>
    <col min="13175" max="13175" width="13.7109375" style="4" customWidth="1"/>
    <col min="13176" max="13177" width="9" style="4" customWidth="1"/>
    <col min="13178" max="13178" width="2.42578125" style="4" customWidth="1"/>
    <col min="13179" max="13179" width="8.85546875" style="4" customWidth="1"/>
    <col min="13180" max="13180" width="7.42578125" style="4" customWidth="1"/>
    <col min="13181" max="13183" width="3.7109375" style="4" customWidth="1"/>
    <col min="13184" max="13184" width="3.42578125" style="4" customWidth="1"/>
    <col min="13185" max="13185" width="2.85546875" style="4" customWidth="1"/>
    <col min="13186" max="13186" width="3" style="4" customWidth="1"/>
    <col min="13187" max="13189" width="0" style="4" hidden="1" customWidth="1"/>
    <col min="13190" max="13190" width="4.42578125" style="4" customWidth="1"/>
    <col min="13191" max="13191" width="0" style="4" hidden="1" customWidth="1"/>
    <col min="13192" max="13193" width="14.85546875" style="4" customWidth="1"/>
    <col min="13194" max="13194" width="15.140625" style="4" customWidth="1"/>
    <col min="13195" max="13195" width="6.42578125" style="4" customWidth="1"/>
    <col min="13196" max="13196" width="15.140625" style="4" customWidth="1"/>
    <col min="13197" max="13197" width="4.140625" style="4" customWidth="1"/>
    <col min="13198" max="13198" width="3" style="4" customWidth="1"/>
    <col min="13199" max="13201" width="0" style="4" hidden="1" customWidth="1"/>
    <col min="13202" max="13202" width="3" style="4" customWidth="1"/>
    <col min="13203" max="13203" width="0" style="4" hidden="1" customWidth="1"/>
    <col min="13204" max="13204" width="3" style="4" customWidth="1"/>
    <col min="13205" max="13205" width="0" style="4" hidden="1" customWidth="1"/>
    <col min="13206" max="13206" width="4.42578125" style="4" customWidth="1"/>
    <col min="13207" max="13207" width="34.28515625" style="4" customWidth="1"/>
    <col min="13208" max="13208" width="23.42578125" style="4" customWidth="1"/>
    <col min="13209" max="13209" width="9.140625" style="4" customWidth="1"/>
    <col min="13210" max="13210" width="19.42578125" style="4" customWidth="1"/>
    <col min="13211" max="13211" width="42.7109375" style="4" customWidth="1"/>
    <col min="13212" max="13212" width="5.85546875" style="4" customWidth="1"/>
    <col min="13213" max="13213" width="31.42578125" style="4" customWidth="1"/>
    <col min="13214" max="13214" width="16.140625" style="4" customWidth="1"/>
    <col min="13215" max="13216" width="9.28515625" style="4" customWidth="1"/>
    <col min="13217" max="13217" width="11.140625" style="4" customWidth="1"/>
    <col min="13218" max="13218" width="2.140625" style="4" customWidth="1"/>
    <col min="13219" max="13424" width="11.42578125" style="4"/>
    <col min="13425" max="13425" width="12" style="4" customWidth="1"/>
    <col min="13426" max="13426" width="2.7109375" style="4" customWidth="1"/>
    <col min="13427" max="13428" width="6.42578125" style="4" customWidth="1"/>
    <col min="13429" max="13429" width="5.85546875" style="4" customWidth="1"/>
    <col min="13430" max="13430" width="6.42578125" style="4" customWidth="1"/>
    <col min="13431" max="13431" width="13.7109375" style="4" customWidth="1"/>
    <col min="13432" max="13433" width="9" style="4" customWidth="1"/>
    <col min="13434" max="13434" width="2.42578125" style="4" customWidth="1"/>
    <col min="13435" max="13435" width="8.85546875" style="4" customWidth="1"/>
    <col min="13436" max="13436" width="7.42578125" style="4" customWidth="1"/>
    <col min="13437" max="13439" width="3.7109375" style="4" customWidth="1"/>
    <col min="13440" max="13440" width="3.42578125" style="4" customWidth="1"/>
    <col min="13441" max="13441" width="2.85546875" style="4" customWidth="1"/>
    <col min="13442" max="13442" width="3" style="4" customWidth="1"/>
    <col min="13443" max="13445" width="0" style="4" hidden="1" customWidth="1"/>
    <col min="13446" max="13446" width="4.42578125" style="4" customWidth="1"/>
    <col min="13447" max="13447" width="0" style="4" hidden="1" customWidth="1"/>
    <col min="13448" max="13449" width="14.85546875" style="4" customWidth="1"/>
    <col min="13450" max="13450" width="15.140625" style="4" customWidth="1"/>
    <col min="13451" max="13451" width="6.42578125" style="4" customWidth="1"/>
    <col min="13452" max="13452" width="15.140625" style="4" customWidth="1"/>
    <col min="13453" max="13453" width="4.140625" style="4" customWidth="1"/>
    <col min="13454" max="13454" width="3" style="4" customWidth="1"/>
    <col min="13455" max="13457" width="0" style="4" hidden="1" customWidth="1"/>
    <col min="13458" max="13458" width="3" style="4" customWidth="1"/>
    <col min="13459" max="13459" width="0" style="4" hidden="1" customWidth="1"/>
    <col min="13460" max="13460" width="3" style="4" customWidth="1"/>
    <col min="13461" max="13461" width="0" style="4" hidden="1" customWidth="1"/>
    <col min="13462" max="13462" width="4.42578125" style="4" customWidth="1"/>
    <col min="13463" max="13463" width="34.28515625" style="4" customWidth="1"/>
    <col min="13464" max="13464" width="23.42578125" style="4" customWidth="1"/>
    <col min="13465" max="13465" width="9.140625" style="4" customWidth="1"/>
    <col min="13466" max="13466" width="19.42578125" style="4" customWidth="1"/>
    <col min="13467" max="13467" width="42.7109375" style="4" customWidth="1"/>
    <col min="13468" max="13468" width="5.85546875" style="4" customWidth="1"/>
    <col min="13469" max="13469" width="31.42578125" style="4" customWidth="1"/>
    <col min="13470" max="13470" width="16.140625" style="4" customWidth="1"/>
    <col min="13471" max="13472" width="9.28515625" style="4" customWidth="1"/>
    <col min="13473" max="13473" width="11.140625" style="4" customWidth="1"/>
    <col min="13474" max="13474" width="2.140625" style="4" customWidth="1"/>
    <col min="13475" max="13680" width="11.42578125" style="4"/>
    <col min="13681" max="13681" width="12" style="4" customWidth="1"/>
    <col min="13682" max="13682" width="2.7109375" style="4" customWidth="1"/>
    <col min="13683" max="13684" width="6.42578125" style="4" customWidth="1"/>
    <col min="13685" max="13685" width="5.85546875" style="4" customWidth="1"/>
    <col min="13686" max="13686" width="6.42578125" style="4" customWidth="1"/>
    <col min="13687" max="13687" width="13.7109375" style="4" customWidth="1"/>
    <col min="13688" max="13689" width="9" style="4" customWidth="1"/>
    <col min="13690" max="13690" width="2.42578125" style="4" customWidth="1"/>
    <col min="13691" max="13691" width="8.85546875" style="4" customWidth="1"/>
    <col min="13692" max="13692" width="7.42578125" style="4" customWidth="1"/>
    <col min="13693" max="13695" width="3.7109375" style="4" customWidth="1"/>
    <col min="13696" max="13696" width="3.42578125" style="4" customWidth="1"/>
    <col min="13697" max="13697" width="2.85546875" style="4" customWidth="1"/>
    <col min="13698" max="13698" width="3" style="4" customWidth="1"/>
    <col min="13699" max="13701" width="0" style="4" hidden="1" customWidth="1"/>
    <col min="13702" max="13702" width="4.42578125" style="4" customWidth="1"/>
    <col min="13703" max="13703" width="0" style="4" hidden="1" customWidth="1"/>
    <col min="13704" max="13705" width="14.85546875" style="4" customWidth="1"/>
    <col min="13706" max="13706" width="15.140625" style="4" customWidth="1"/>
    <col min="13707" max="13707" width="6.42578125" style="4" customWidth="1"/>
    <col min="13708" max="13708" width="15.140625" style="4" customWidth="1"/>
    <col min="13709" max="13709" width="4.140625" style="4" customWidth="1"/>
    <col min="13710" max="13710" width="3" style="4" customWidth="1"/>
    <col min="13711" max="13713" width="0" style="4" hidden="1" customWidth="1"/>
    <col min="13714" max="13714" width="3" style="4" customWidth="1"/>
    <col min="13715" max="13715" width="0" style="4" hidden="1" customWidth="1"/>
    <col min="13716" max="13716" width="3" style="4" customWidth="1"/>
    <col min="13717" max="13717" width="0" style="4" hidden="1" customWidth="1"/>
    <col min="13718" max="13718" width="4.42578125" style="4" customWidth="1"/>
    <col min="13719" max="13719" width="34.28515625" style="4" customWidth="1"/>
    <col min="13720" max="13720" width="23.42578125" style="4" customWidth="1"/>
    <col min="13721" max="13721" width="9.140625" style="4" customWidth="1"/>
    <col min="13722" max="13722" width="19.42578125" style="4" customWidth="1"/>
    <col min="13723" max="13723" width="42.7109375" style="4" customWidth="1"/>
    <col min="13724" max="13724" width="5.85546875" style="4" customWidth="1"/>
    <col min="13725" max="13725" width="31.42578125" style="4" customWidth="1"/>
    <col min="13726" max="13726" width="16.140625" style="4" customWidth="1"/>
    <col min="13727" max="13728" width="9.28515625" style="4" customWidth="1"/>
    <col min="13729" max="13729" width="11.140625" style="4" customWidth="1"/>
    <col min="13730" max="13730" width="2.140625" style="4" customWidth="1"/>
    <col min="13731" max="13936" width="11.42578125" style="4"/>
    <col min="13937" max="13937" width="12" style="4" customWidth="1"/>
    <col min="13938" max="13938" width="2.7109375" style="4" customWidth="1"/>
    <col min="13939" max="13940" width="6.42578125" style="4" customWidth="1"/>
    <col min="13941" max="13941" width="5.85546875" style="4" customWidth="1"/>
    <col min="13942" max="13942" width="6.42578125" style="4" customWidth="1"/>
    <col min="13943" max="13943" width="13.7109375" style="4" customWidth="1"/>
    <col min="13944" max="13945" width="9" style="4" customWidth="1"/>
    <col min="13946" max="13946" width="2.42578125" style="4" customWidth="1"/>
    <col min="13947" max="13947" width="8.85546875" style="4" customWidth="1"/>
    <col min="13948" max="13948" width="7.42578125" style="4" customWidth="1"/>
    <col min="13949" max="13951" width="3.7109375" style="4" customWidth="1"/>
    <col min="13952" max="13952" width="3.42578125" style="4" customWidth="1"/>
    <col min="13953" max="13953" width="2.85546875" style="4" customWidth="1"/>
    <col min="13954" max="13954" width="3" style="4" customWidth="1"/>
    <col min="13955" max="13957" width="0" style="4" hidden="1" customWidth="1"/>
    <col min="13958" max="13958" width="4.42578125" style="4" customWidth="1"/>
    <col min="13959" max="13959" width="0" style="4" hidden="1" customWidth="1"/>
    <col min="13960" max="13961" width="14.85546875" style="4" customWidth="1"/>
    <col min="13962" max="13962" width="15.140625" style="4" customWidth="1"/>
    <col min="13963" max="13963" width="6.42578125" style="4" customWidth="1"/>
    <col min="13964" max="13964" width="15.140625" style="4" customWidth="1"/>
    <col min="13965" max="13965" width="4.140625" style="4" customWidth="1"/>
    <col min="13966" max="13966" width="3" style="4" customWidth="1"/>
    <col min="13967" max="13969" width="0" style="4" hidden="1" customWidth="1"/>
    <col min="13970" max="13970" width="3" style="4" customWidth="1"/>
    <col min="13971" max="13971" width="0" style="4" hidden="1" customWidth="1"/>
    <col min="13972" max="13972" width="3" style="4" customWidth="1"/>
    <col min="13973" max="13973" width="0" style="4" hidden="1" customWidth="1"/>
    <col min="13974" max="13974" width="4.42578125" style="4" customWidth="1"/>
    <col min="13975" max="13975" width="34.28515625" style="4" customWidth="1"/>
    <col min="13976" max="13976" width="23.42578125" style="4" customWidth="1"/>
    <col min="13977" max="13977" width="9.140625" style="4" customWidth="1"/>
    <col min="13978" max="13978" width="19.42578125" style="4" customWidth="1"/>
    <col min="13979" max="13979" width="42.7109375" style="4" customWidth="1"/>
    <col min="13980" max="13980" width="5.85546875" style="4" customWidth="1"/>
    <col min="13981" max="13981" width="31.42578125" style="4" customWidth="1"/>
    <col min="13982" max="13982" width="16.140625" style="4" customWidth="1"/>
    <col min="13983" max="13984" width="9.28515625" style="4" customWidth="1"/>
    <col min="13985" max="13985" width="11.140625" style="4" customWidth="1"/>
    <col min="13986" max="13986" width="2.140625" style="4" customWidth="1"/>
    <col min="13987" max="14192" width="11.42578125" style="4"/>
    <col min="14193" max="14193" width="12" style="4" customWidth="1"/>
    <col min="14194" max="14194" width="2.7109375" style="4" customWidth="1"/>
    <col min="14195" max="14196" width="6.42578125" style="4" customWidth="1"/>
    <col min="14197" max="14197" width="5.85546875" style="4" customWidth="1"/>
    <col min="14198" max="14198" width="6.42578125" style="4" customWidth="1"/>
    <col min="14199" max="14199" width="13.7109375" style="4" customWidth="1"/>
    <col min="14200" max="14201" width="9" style="4" customWidth="1"/>
    <col min="14202" max="14202" width="2.42578125" style="4" customWidth="1"/>
    <col min="14203" max="14203" width="8.85546875" style="4" customWidth="1"/>
    <col min="14204" max="14204" width="7.42578125" style="4" customWidth="1"/>
    <col min="14205" max="14207" width="3.7109375" style="4" customWidth="1"/>
    <col min="14208" max="14208" width="3.42578125" style="4" customWidth="1"/>
    <col min="14209" max="14209" width="2.85546875" style="4" customWidth="1"/>
    <col min="14210" max="14210" width="3" style="4" customWidth="1"/>
    <col min="14211" max="14213" width="0" style="4" hidden="1" customWidth="1"/>
    <col min="14214" max="14214" width="4.42578125" style="4" customWidth="1"/>
    <col min="14215" max="14215" width="0" style="4" hidden="1" customWidth="1"/>
    <col min="14216" max="14217" width="14.85546875" style="4" customWidth="1"/>
    <col min="14218" max="14218" width="15.140625" style="4" customWidth="1"/>
    <col min="14219" max="14219" width="6.42578125" style="4" customWidth="1"/>
    <col min="14220" max="14220" width="15.140625" style="4" customWidth="1"/>
    <col min="14221" max="14221" width="4.140625" style="4" customWidth="1"/>
    <col min="14222" max="14222" width="3" style="4" customWidth="1"/>
    <col min="14223" max="14225" width="0" style="4" hidden="1" customWidth="1"/>
    <col min="14226" max="14226" width="3" style="4" customWidth="1"/>
    <col min="14227" max="14227" width="0" style="4" hidden="1" customWidth="1"/>
    <col min="14228" max="14228" width="3" style="4" customWidth="1"/>
    <col min="14229" max="14229" width="0" style="4" hidden="1" customWidth="1"/>
    <col min="14230" max="14230" width="4.42578125" style="4" customWidth="1"/>
    <col min="14231" max="14231" width="34.28515625" style="4" customWidth="1"/>
    <col min="14232" max="14232" width="23.42578125" style="4" customWidth="1"/>
    <col min="14233" max="14233" width="9.140625" style="4" customWidth="1"/>
    <col min="14234" max="14234" width="19.42578125" style="4" customWidth="1"/>
    <col min="14235" max="14235" width="42.7109375" style="4" customWidth="1"/>
    <col min="14236" max="14236" width="5.85546875" style="4" customWidth="1"/>
    <col min="14237" max="14237" width="31.42578125" style="4" customWidth="1"/>
    <col min="14238" max="14238" width="16.140625" style="4" customWidth="1"/>
    <col min="14239" max="14240" width="9.28515625" style="4" customWidth="1"/>
    <col min="14241" max="14241" width="11.140625" style="4" customWidth="1"/>
    <col min="14242" max="14242" width="2.140625" style="4" customWidth="1"/>
    <col min="14243" max="14448" width="11.42578125" style="4"/>
    <col min="14449" max="14449" width="12" style="4" customWidth="1"/>
    <col min="14450" max="14450" width="2.7109375" style="4" customWidth="1"/>
    <col min="14451" max="14452" width="6.42578125" style="4" customWidth="1"/>
    <col min="14453" max="14453" width="5.85546875" style="4" customWidth="1"/>
    <col min="14454" max="14454" width="6.42578125" style="4" customWidth="1"/>
    <col min="14455" max="14455" width="13.7109375" style="4" customWidth="1"/>
    <col min="14456" max="14457" width="9" style="4" customWidth="1"/>
    <col min="14458" max="14458" width="2.42578125" style="4" customWidth="1"/>
    <col min="14459" max="14459" width="8.85546875" style="4" customWidth="1"/>
    <col min="14460" max="14460" width="7.42578125" style="4" customWidth="1"/>
    <col min="14461" max="14463" width="3.7109375" style="4" customWidth="1"/>
    <col min="14464" max="14464" width="3.42578125" style="4" customWidth="1"/>
    <col min="14465" max="14465" width="2.85546875" style="4" customWidth="1"/>
    <col min="14466" max="14466" width="3" style="4" customWidth="1"/>
    <col min="14467" max="14469" width="0" style="4" hidden="1" customWidth="1"/>
    <col min="14470" max="14470" width="4.42578125" style="4" customWidth="1"/>
    <col min="14471" max="14471" width="0" style="4" hidden="1" customWidth="1"/>
    <col min="14472" max="14473" width="14.85546875" style="4" customWidth="1"/>
    <col min="14474" max="14474" width="15.140625" style="4" customWidth="1"/>
    <col min="14475" max="14475" width="6.42578125" style="4" customWidth="1"/>
    <col min="14476" max="14476" width="15.140625" style="4" customWidth="1"/>
    <col min="14477" max="14477" width="4.140625" style="4" customWidth="1"/>
    <col min="14478" max="14478" width="3" style="4" customWidth="1"/>
    <col min="14479" max="14481" width="0" style="4" hidden="1" customWidth="1"/>
    <col min="14482" max="14482" width="3" style="4" customWidth="1"/>
    <col min="14483" max="14483" width="0" style="4" hidden="1" customWidth="1"/>
    <col min="14484" max="14484" width="3" style="4" customWidth="1"/>
    <col min="14485" max="14485" width="0" style="4" hidden="1" customWidth="1"/>
    <col min="14486" max="14486" width="4.42578125" style="4" customWidth="1"/>
    <col min="14487" max="14487" width="34.28515625" style="4" customWidth="1"/>
    <col min="14488" max="14488" width="23.42578125" style="4" customWidth="1"/>
    <col min="14489" max="14489" width="9.140625" style="4" customWidth="1"/>
    <col min="14490" max="14490" width="19.42578125" style="4" customWidth="1"/>
    <col min="14491" max="14491" width="42.7109375" style="4" customWidth="1"/>
    <col min="14492" max="14492" width="5.85546875" style="4" customWidth="1"/>
    <col min="14493" max="14493" width="31.42578125" style="4" customWidth="1"/>
    <col min="14494" max="14494" width="16.140625" style="4" customWidth="1"/>
    <col min="14495" max="14496" width="9.28515625" style="4" customWidth="1"/>
    <col min="14497" max="14497" width="11.140625" style="4" customWidth="1"/>
    <col min="14498" max="14498" width="2.140625" style="4" customWidth="1"/>
    <col min="14499" max="14704" width="11.42578125" style="4"/>
    <col min="14705" max="14705" width="12" style="4" customWidth="1"/>
    <col min="14706" max="14706" width="2.7109375" style="4" customWidth="1"/>
    <col min="14707" max="14708" width="6.42578125" style="4" customWidth="1"/>
    <col min="14709" max="14709" width="5.85546875" style="4" customWidth="1"/>
    <col min="14710" max="14710" width="6.42578125" style="4" customWidth="1"/>
    <col min="14711" max="14711" width="13.7109375" style="4" customWidth="1"/>
    <col min="14712" max="14713" width="9" style="4" customWidth="1"/>
    <col min="14714" max="14714" width="2.42578125" style="4" customWidth="1"/>
    <col min="14715" max="14715" width="8.85546875" style="4" customWidth="1"/>
    <col min="14716" max="14716" width="7.42578125" style="4" customWidth="1"/>
    <col min="14717" max="14719" width="3.7109375" style="4" customWidth="1"/>
    <col min="14720" max="14720" width="3.42578125" style="4" customWidth="1"/>
    <col min="14721" max="14721" width="2.85546875" style="4" customWidth="1"/>
    <col min="14722" max="14722" width="3" style="4" customWidth="1"/>
    <col min="14723" max="14725" width="0" style="4" hidden="1" customWidth="1"/>
    <col min="14726" max="14726" width="4.42578125" style="4" customWidth="1"/>
    <col min="14727" max="14727" width="0" style="4" hidden="1" customWidth="1"/>
    <col min="14728" max="14729" width="14.85546875" style="4" customWidth="1"/>
    <col min="14730" max="14730" width="15.140625" style="4" customWidth="1"/>
    <col min="14731" max="14731" width="6.42578125" style="4" customWidth="1"/>
    <col min="14732" max="14732" width="15.140625" style="4" customWidth="1"/>
    <col min="14733" max="14733" width="4.140625" style="4" customWidth="1"/>
    <col min="14734" max="14734" width="3" style="4" customWidth="1"/>
    <col min="14735" max="14737" width="0" style="4" hidden="1" customWidth="1"/>
    <col min="14738" max="14738" width="3" style="4" customWidth="1"/>
    <col min="14739" max="14739" width="0" style="4" hidden="1" customWidth="1"/>
    <col min="14740" max="14740" width="3" style="4" customWidth="1"/>
    <col min="14741" max="14741" width="0" style="4" hidden="1" customWidth="1"/>
    <col min="14742" max="14742" width="4.42578125" style="4" customWidth="1"/>
    <col min="14743" max="14743" width="34.28515625" style="4" customWidth="1"/>
    <col min="14744" max="14744" width="23.42578125" style="4" customWidth="1"/>
    <col min="14745" max="14745" width="9.140625" style="4" customWidth="1"/>
    <col min="14746" max="14746" width="19.42578125" style="4" customWidth="1"/>
    <col min="14747" max="14747" width="42.7109375" style="4" customWidth="1"/>
    <col min="14748" max="14748" width="5.85546875" style="4" customWidth="1"/>
    <col min="14749" max="14749" width="31.42578125" style="4" customWidth="1"/>
    <col min="14750" max="14750" width="16.140625" style="4" customWidth="1"/>
    <col min="14751" max="14752" width="9.28515625" style="4" customWidth="1"/>
    <col min="14753" max="14753" width="11.140625" style="4" customWidth="1"/>
    <col min="14754" max="14754" width="2.140625" style="4" customWidth="1"/>
    <col min="14755" max="14960" width="11.42578125" style="4"/>
    <col min="14961" max="14961" width="12" style="4" customWidth="1"/>
    <col min="14962" max="14962" width="2.7109375" style="4" customWidth="1"/>
    <col min="14963" max="14964" width="6.42578125" style="4" customWidth="1"/>
    <col min="14965" max="14965" width="5.85546875" style="4" customWidth="1"/>
    <col min="14966" max="14966" width="6.42578125" style="4" customWidth="1"/>
    <col min="14967" max="14967" width="13.7109375" style="4" customWidth="1"/>
    <col min="14968" max="14969" width="9" style="4" customWidth="1"/>
    <col min="14970" max="14970" width="2.42578125" style="4" customWidth="1"/>
    <col min="14971" max="14971" width="8.85546875" style="4" customWidth="1"/>
    <col min="14972" max="14972" width="7.42578125" style="4" customWidth="1"/>
    <col min="14973" max="14975" width="3.7109375" style="4" customWidth="1"/>
    <col min="14976" max="14976" width="3.42578125" style="4" customWidth="1"/>
    <col min="14977" max="14977" width="2.85546875" style="4" customWidth="1"/>
    <col min="14978" max="14978" width="3" style="4" customWidth="1"/>
    <col min="14979" max="14981" width="0" style="4" hidden="1" customWidth="1"/>
    <col min="14982" max="14982" width="4.42578125" style="4" customWidth="1"/>
    <col min="14983" max="14983" width="0" style="4" hidden="1" customWidth="1"/>
    <col min="14984" max="14985" width="14.85546875" style="4" customWidth="1"/>
    <col min="14986" max="14986" width="15.140625" style="4" customWidth="1"/>
    <col min="14987" max="14987" width="6.42578125" style="4" customWidth="1"/>
    <col min="14988" max="14988" width="15.140625" style="4" customWidth="1"/>
    <col min="14989" max="14989" width="4.140625" style="4" customWidth="1"/>
    <col min="14990" max="14990" width="3" style="4" customWidth="1"/>
    <col min="14991" max="14993" width="0" style="4" hidden="1" customWidth="1"/>
    <col min="14994" max="14994" width="3" style="4" customWidth="1"/>
    <col min="14995" max="14995" width="0" style="4" hidden="1" customWidth="1"/>
    <col min="14996" max="14996" width="3" style="4" customWidth="1"/>
    <col min="14997" max="14997" width="0" style="4" hidden="1" customWidth="1"/>
    <col min="14998" max="14998" width="4.42578125" style="4" customWidth="1"/>
    <col min="14999" max="14999" width="34.28515625" style="4" customWidth="1"/>
    <col min="15000" max="15000" width="23.42578125" style="4" customWidth="1"/>
    <col min="15001" max="15001" width="9.140625" style="4" customWidth="1"/>
    <col min="15002" max="15002" width="19.42578125" style="4" customWidth="1"/>
    <col min="15003" max="15003" width="42.7109375" style="4" customWidth="1"/>
    <col min="15004" max="15004" width="5.85546875" style="4" customWidth="1"/>
    <col min="15005" max="15005" width="31.42578125" style="4" customWidth="1"/>
    <col min="15006" max="15006" width="16.140625" style="4" customWidth="1"/>
    <col min="15007" max="15008" width="9.28515625" style="4" customWidth="1"/>
    <col min="15009" max="15009" width="11.140625" style="4" customWidth="1"/>
    <col min="15010" max="15010" width="2.140625" style="4" customWidth="1"/>
    <col min="15011" max="15216" width="11.42578125" style="4"/>
    <col min="15217" max="15217" width="12" style="4" customWidth="1"/>
    <col min="15218" max="15218" width="2.7109375" style="4" customWidth="1"/>
    <col min="15219" max="15220" width="6.42578125" style="4" customWidth="1"/>
    <col min="15221" max="15221" width="5.85546875" style="4" customWidth="1"/>
    <col min="15222" max="15222" width="6.42578125" style="4" customWidth="1"/>
    <col min="15223" max="15223" width="13.7109375" style="4" customWidth="1"/>
    <col min="15224" max="15225" width="9" style="4" customWidth="1"/>
    <col min="15226" max="15226" width="2.42578125" style="4" customWidth="1"/>
    <col min="15227" max="15227" width="8.85546875" style="4" customWidth="1"/>
    <col min="15228" max="15228" width="7.42578125" style="4" customWidth="1"/>
    <col min="15229" max="15231" width="3.7109375" style="4" customWidth="1"/>
    <col min="15232" max="15232" width="3.42578125" style="4" customWidth="1"/>
    <col min="15233" max="15233" width="2.85546875" style="4" customWidth="1"/>
    <col min="15234" max="15234" width="3" style="4" customWidth="1"/>
    <col min="15235" max="15237" width="0" style="4" hidden="1" customWidth="1"/>
    <col min="15238" max="15238" width="4.42578125" style="4" customWidth="1"/>
    <col min="15239" max="15239" width="0" style="4" hidden="1" customWidth="1"/>
    <col min="15240" max="15241" width="14.85546875" style="4" customWidth="1"/>
    <col min="15242" max="15242" width="15.140625" style="4" customWidth="1"/>
    <col min="15243" max="15243" width="6.42578125" style="4" customWidth="1"/>
    <col min="15244" max="15244" width="15.140625" style="4" customWidth="1"/>
    <col min="15245" max="15245" width="4.140625" style="4" customWidth="1"/>
    <col min="15246" max="15246" width="3" style="4" customWidth="1"/>
    <col min="15247" max="15249" width="0" style="4" hidden="1" customWidth="1"/>
    <col min="15250" max="15250" width="3" style="4" customWidth="1"/>
    <col min="15251" max="15251" width="0" style="4" hidden="1" customWidth="1"/>
    <col min="15252" max="15252" width="3" style="4" customWidth="1"/>
    <col min="15253" max="15253" width="0" style="4" hidden="1" customWidth="1"/>
    <col min="15254" max="15254" width="4.42578125" style="4" customWidth="1"/>
    <col min="15255" max="15255" width="34.28515625" style="4" customWidth="1"/>
    <col min="15256" max="15256" width="23.42578125" style="4" customWidth="1"/>
    <col min="15257" max="15257" width="9.140625" style="4" customWidth="1"/>
    <col min="15258" max="15258" width="19.42578125" style="4" customWidth="1"/>
    <col min="15259" max="15259" width="42.7109375" style="4" customWidth="1"/>
    <col min="15260" max="15260" width="5.85546875" style="4" customWidth="1"/>
    <col min="15261" max="15261" width="31.42578125" style="4" customWidth="1"/>
    <col min="15262" max="15262" width="16.140625" style="4" customWidth="1"/>
    <col min="15263" max="15264" width="9.28515625" style="4" customWidth="1"/>
    <col min="15265" max="15265" width="11.140625" style="4" customWidth="1"/>
    <col min="15266" max="15266" width="2.140625" style="4" customWidth="1"/>
    <col min="15267" max="15472" width="11.42578125" style="4"/>
    <col min="15473" max="15473" width="12" style="4" customWidth="1"/>
    <col min="15474" max="15474" width="2.7109375" style="4" customWidth="1"/>
    <col min="15475" max="15476" width="6.42578125" style="4" customWidth="1"/>
    <col min="15477" max="15477" width="5.85546875" style="4" customWidth="1"/>
    <col min="15478" max="15478" width="6.42578125" style="4" customWidth="1"/>
    <col min="15479" max="15479" width="13.7109375" style="4" customWidth="1"/>
    <col min="15480" max="15481" width="9" style="4" customWidth="1"/>
    <col min="15482" max="15482" width="2.42578125" style="4" customWidth="1"/>
    <col min="15483" max="15483" width="8.85546875" style="4" customWidth="1"/>
    <col min="15484" max="15484" width="7.42578125" style="4" customWidth="1"/>
    <col min="15485" max="15487" width="3.7109375" style="4" customWidth="1"/>
    <col min="15488" max="15488" width="3.42578125" style="4" customWidth="1"/>
    <col min="15489" max="15489" width="2.85546875" style="4" customWidth="1"/>
    <col min="15490" max="15490" width="3" style="4" customWidth="1"/>
    <col min="15491" max="15493" width="0" style="4" hidden="1" customWidth="1"/>
    <col min="15494" max="15494" width="4.42578125" style="4" customWidth="1"/>
    <col min="15495" max="15495" width="0" style="4" hidden="1" customWidth="1"/>
    <col min="15496" max="15497" width="14.85546875" style="4" customWidth="1"/>
    <col min="15498" max="15498" width="15.140625" style="4" customWidth="1"/>
    <col min="15499" max="15499" width="6.42578125" style="4" customWidth="1"/>
    <col min="15500" max="15500" width="15.140625" style="4" customWidth="1"/>
    <col min="15501" max="15501" width="4.140625" style="4" customWidth="1"/>
    <col min="15502" max="15502" width="3" style="4" customWidth="1"/>
    <col min="15503" max="15505" width="0" style="4" hidden="1" customWidth="1"/>
    <col min="15506" max="15506" width="3" style="4" customWidth="1"/>
    <col min="15507" max="15507" width="0" style="4" hidden="1" customWidth="1"/>
    <col min="15508" max="15508" width="3" style="4" customWidth="1"/>
    <col min="15509" max="15509" width="0" style="4" hidden="1" customWidth="1"/>
    <col min="15510" max="15510" width="4.42578125" style="4" customWidth="1"/>
    <col min="15511" max="15511" width="34.28515625" style="4" customWidth="1"/>
    <col min="15512" max="15512" width="23.42578125" style="4" customWidth="1"/>
    <col min="15513" max="15513" width="9.140625" style="4" customWidth="1"/>
    <col min="15514" max="15514" width="19.42578125" style="4" customWidth="1"/>
    <col min="15515" max="15515" width="42.7109375" style="4" customWidth="1"/>
    <col min="15516" max="15516" width="5.85546875" style="4" customWidth="1"/>
    <col min="15517" max="15517" width="31.42578125" style="4" customWidth="1"/>
    <col min="15518" max="15518" width="16.140625" style="4" customWidth="1"/>
    <col min="15519" max="15520" width="9.28515625" style="4" customWidth="1"/>
    <col min="15521" max="15521" width="11.140625" style="4" customWidth="1"/>
    <col min="15522" max="15522" width="2.140625" style="4" customWidth="1"/>
    <col min="15523" max="15728" width="11.42578125" style="4"/>
    <col min="15729" max="15729" width="12" style="4" customWidth="1"/>
    <col min="15730" max="15730" width="2.7109375" style="4" customWidth="1"/>
    <col min="15731" max="15732" width="6.42578125" style="4" customWidth="1"/>
    <col min="15733" max="15733" width="5.85546875" style="4" customWidth="1"/>
    <col min="15734" max="15734" width="6.42578125" style="4" customWidth="1"/>
    <col min="15735" max="15735" width="13.7109375" style="4" customWidth="1"/>
    <col min="15736" max="15737" width="9" style="4" customWidth="1"/>
    <col min="15738" max="15738" width="2.42578125" style="4" customWidth="1"/>
    <col min="15739" max="15739" width="8.85546875" style="4" customWidth="1"/>
    <col min="15740" max="15740" width="7.42578125" style="4" customWidth="1"/>
    <col min="15741" max="15743" width="3.7109375" style="4" customWidth="1"/>
    <col min="15744" max="15744" width="3.42578125" style="4" customWidth="1"/>
    <col min="15745" max="15745" width="2.85546875" style="4" customWidth="1"/>
    <col min="15746" max="15746" width="3" style="4" customWidth="1"/>
    <col min="15747" max="15749" width="0" style="4" hidden="1" customWidth="1"/>
    <col min="15750" max="15750" width="4.42578125" style="4" customWidth="1"/>
    <col min="15751" max="15751" width="0" style="4" hidden="1" customWidth="1"/>
    <col min="15752" max="15753" width="14.85546875" style="4" customWidth="1"/>
    <col min="15754" max="15754" width="15.140625" style="4" customWidth="1"/>
    <col min="15755" max="15755" width="6.42578125" style="4" customWidth="1"/>
    <col min="15756" max="15756" width="15.140625" style="4" customWidth="1"/>
    <col min="15757" max="15757" width="4.140625" style="4" customWidth="1"/>
    <col min="15758" max="15758" width="3" style="4" customWidth="1"/>
    <col min="15759" max="15761" width="0" style="4" hidden="1" customWidth="1"/>
    <col min="15762" max="15762" width="3" style="4" customWidth="1"/>
    <col min="15763" max="15763" width="0" style="4" hidden="1" customWidth="1"/>
    <col min="15764" max="15764" width="3" style="4" customWidth="1"/>
    <col min="15765" max="15765" width="0" style="4" hidden="1" customWidth="1"/>
    <col min="15766" max="15766" width="4.42578125" style="4" customWidth="1"/>
    <col min="15767" max="15767" width="34.28515625" style="4" customWidth="1"/>
    <col min="15768" max="15768" width="23.42578125" style="4" customWidth="1"/>
    <col min="15769" max="15769" width="9.140625" style="4" customWidth="1"/>
    <col min="15770" max="15770" width="19.42578125" style="4" customWidth="1"/>
    <col min="15771" max="15771" width="42.7109375" style="4" customWidth="1"/>
    <col min="15772" max="15772" width="5.85546875" style="4" customWidth="1"/>
    <col min="15773" max="15773" width="31.42578125" style="4" customWidth="1"/>
    <col min="15774" max="15774" width="16.140625" style="4" customWidth="1"/>
    <col min="15775" max="15776" width="9.28515625" style="4" customWidth="1"/>
    <col min="15777" max="15777" width="11.140625" style="4" customWidth="1"/>
    <col min="15778" max="15778" width="2.140625" style="4" customWidth="1"/>
    <col min="15779" max="15984" width="11.42578125" style="4"/>
    <col min="15985" max="15985" width="12" style="4" customWidth="1"/>
    <col min="15986" max="15986" width="2.7109375" style="4" customWidth="1"/>
    <col min="15987" max="15988" width="6.42578125" style="4" customWidth="1"/>
    <col min="15989" max="15989" width="5.85546875" style="4" customWidth="1"/>
    <col min="15990" max="15990" width="6.42578125" style="4" customWidth="1"/>
    <col min="15991" max="15991" width="13.7109375" style="4" customWidth="1"/>
    <col min="15992" max="15993" width="9" style="4" customWidth="1"/>
    <col min="15994" max="15994" width="2.42578125" style="4" customWidth="1"/>
    <col min="15995" max="15995" width="8.85546875" style="4" customWidth="1"/>
    <col min="15996" max="15996" width="7.42578125" style="4" customWidth="1"/>
    <col min="15997" max="15999" width="3.7109375" style="4" customWidth="1"/>
    <col min="16000" max="16000" width="3.42578125" style="4" customWidth="1"/>
    <col min="16001" max="16001" width="2.85546875" style="4" customWidth="1"/>
    <col min="16002" max="16002" width="3" style="4" customWidth="1"/>
    <col min="16003" max="16005" width="0" style="4" hidden="1" customWidth="1"/>
    <col min="16006" max="16006" width="4.42578125" style="4" customWidth="1"/>
    <col min="16007" max="16007" width="0" style="4" hidden="1" customWidth="1"/>
    <col min="16008" max="16009" width="14.85546875" style="4" customWidth="1"/>
    <col min="16010" max="16010" width="15.140625" style="4" customWidth="1"/>
    <col min="16011" max="16011" width="6.42578125" style="4" customWidth="1"/>
    <col min="16012" max="16012" width="15.140625" style="4" customWidth="1"/>
    <col min="16013" max="16013" width="4.140625" style="4" customWidth="1"/>
    <col min="16014" max="16014" width="3" style="4" customWidth="1"/>
    <col min="16015" max="16017" width="0" style="4" hidden="1" customWidth="1"/>
    <col min="16018" max="16018" width="3" style="4" customWidth="1"/>
    <col min="16019" max="16019" width="0" style="4" hidden="1" customWidth="1"/>
    <col min="16020" max="16020" width="3" style="4" customWidth="1"/>
    <col min="16021" max="16021" width="0" style="4" hidden="1" customWidth="1"/>
    <col min="16022" max="16022" width="4.42578125" style="4" customWidth="1"/>
    <col min="16023" max="16023" width="34.28515625" style="4" customWidth="1"/>
    <col min="16024" max="16024" width="23.42578125" style="4" customWidth="1"/>
    <col min="16025" max="16025" width="9.140625" style="4" customWidth="1"/>
    <col min="16026" max="16026" width="19.42578125" style="4" customWidth="1"/>
    <col min="16027" max="16027" width="42.7109375" style="4" customWidth="1"/>
    <col min="16028" max="16028" width="5.85546875" style="4" customWidth="1"/>
    <col min="16029" max="16029" width="31.42578125" style="4" customWidth="1"/>
    <col min="16030" max="16030" width="16.140625" style="4" customWidth="1"/>
    <col min="16031" max="16032" width="9.28515625" style="4" customWidth="1"/>
    <col min="16033" max="16033" width="11.140625" style="4" customWidth="1"/>
    <col min="16034" max="16034" width="2.140625" style="4" customWidth="1"/>
    <col min="16035" max="16240" width="11.42578125" style="4"/>
    <col min="16241" max="16241" width="12" style="4" customWidth="1"/>
    <col min="16242" max="16242" width="2.7109375" style="4" customWidth="1"/>
    <col min="16243" max="16244" width="6.42578125" style="4" customWidth="1"/>
    <col min="16245" max="16245" width="5.85546875" style="4" customWidth="1"/>
    <col min="16246" max="16246" width="6.42578125" style="4" customWidth="1"/>
    <col min="16247" max="16247" width="13.7109375" style="4" customWidth="1"/>
    <col min="16248" max="16249" width="9" style="4" customWidth="1"/>
    <col min="16250" max="16250" width="2.42578125" style="4" customWidth="1"/>
    <col min="16251" max="16251" width="8.85546875" style="4" customWidth="1"/>
    <col min="16252" max="16252" width="7.42578125" style="4" customWidth="1"/>
    <col min="16253" max="16255" width="3.7109375" style="4" customWidth="1"/>
    <col min="16256" max="16256" width="3.42578125" style="4" customWidth="1"/>
    <col min="16257" max="16257" width="2.85546875" style="4" customWidth="1"/>
    <col min="16258" max="16258" width="3" style="4" customWidth="1"/>
    <col min="16259" max="16384" width="0" style="4" hidden="1" customWidth="1"/>
  </cols>
  <sheetData>
    <row r="1" spans="1:1446" ht="15.75" customHeight="1" x14ac:dyDescent="0.2">
      <c r="D1" s="203"/>
      <c r="E1" s="204" t="s">
        <v>340</v>
      </c>
      <c r="F1" s="235" t="s">
        <v>714</v>
      </c>
      <c r="G1" s="268" t="str">
        <f>VLOOKUP(BCK915,D1:E4,2,0)</f>
        <v>SISTEMA:</v>
      </c>
      <c r="H1" s="268"/>
      <c r="I1" s="236" t="s">
        <v>277</v>
      </c>
      <c r="J1" s="272" t="s">
        <v>0</v>
      </c>
      <c r="K1" s="273"/>
      <c r="L1" s="273"/>
      <c r="M1" s="273"/>
      <c r="N1" s="273"/>
      <c r="O1" s="273"/>
      <c r="P1" s="273"/>
      <c r="Q1" s="273"/>
      <c r="R1" s="273"/>
      <c r="S1" s="274"/>
      <c r="T1" s="253"/>
      <c r="U1" s="254"/>
      <c r="W1" s="112"/>
      <c r="X1" s="112"/>
      <c r="Y1" s="112"/>
      <c r="Z1" s="5"/>
      <c r="AA1" s="5"/>
      <c r="AB1" s="5"/>
      <c r="AC1" s="5"/>
      <c r="AD1" s="5"/>
      <c r="AE1" s="5"/>
      <c r="AF1" s="5"/>
      <c r="AG1" s="5"/>
      <c r="AH1" s="5"/>
      <c r="AI1" s="61"/>
      <c r="AR1" s="5"/>
      <c r="AS1" s="5"/>
      <c r="AT1" s="29"/>
      <c r="AU1" s="29"/>
      <c r="AV1" s="5"/>
      <c r="AW1" s="5"/>
      <c r="AX1" s="5"/>
      <c r="AY1" s="5"/>
      <c r="AZ1" s="5"/>
      <c r="BCI1" s="31"/>
      <c r="BCJ1" s="31"/>
      <c r="BCK1" s="31"/>
      <c r="BCL1" s="31"/>
      <c r="BCM1" s="31"/>
      <c r="BCN1" s="31"/>
      <c r="BCO1" s="31"/>
      <c r="BCP1" s="31"/>
    </row>
    <row r="2" spans="1:1446" ht="15.75" customHeight="1" x14ac:dyDescent="0.2">
      <c r="D2" s="205" t="s">
        <v>512</v>
      </c>
      <c r="E2" s="140" t="s">
        <v>208</v>
      </c>
      <c r="F2" s="271" t="s">
        <v>383</v>
      </c>
      <c r="G2" s="271"/>
      <c r="H2" s="271"/>
      <c r="I2" s="237" t="s">
        <v>653</v>
      </c>
      <c r="J2" s="275" t="s">
        <v>159</v>
      </c>
      <c r="K2" s="276"/>
      <c r="L2" s="276"/>
      <c r="M2" s="276"/>
      <c r="N2" s="276"/>
      <c r="O2" s="276"/>
      <c r="P2" s="276"/>
      <c r="Q2" s="276"/>
      <c r="R2" s="276"/>
      <c r="S2" s="277"/>
      <c r="T2" s="255"/>
      <c r="U2" s="256"/>
      <c r="W2" s="54"/>
      <c r="X2" s="54"/>
      <c r="Y2" s="54"/>
      <c r="Z2" s="5"/>
      <c r="AA2" s="5"/>
      <c r="AB2" s="5"/>
      <c r="AC2" s="5"/>
      <c r="AD2" s="5"/>
      <c r="AE2" s="5"/>
      <c r="AF2" s="5"/>
      <c r="AG2" s="5"/>
      <c r="AH2" s="5"/>
      <c r="AI2" s="5"/>
      <c r="AR2" s="5"/>
      <c r="AS2" s="5"/>
      <c r="AT2" s="29"/>
      <c r="AU2" s="29"/>
      <c r="AV2" s="5"/>
      <c r="AW2" s="5"/>
      <c r="AX2" s="5"/>
      <c r="AY2" s="5"/>
      <c r="AZ2" s="5"/>
      <c r="BCI2" s="31"/>
      <c r="BCJ2" s="31"/>
      <c r="BCK2" s="31"/>
      <c r="BCL2" s="31"/>
      <c r="BCM2" s="31"/>
      <c r="BCN2" s="31"/>
      <c r="BCO2" s="31"/>
      <c r="BCP2" s="31"/>
    </row>
    <row r="3" spans="1:1446" ht="15.75" customHeight="1" x14ac:dyDescent="0.2">
      <c r="D3" s="205"/>
      <c r="E3" s="140" t="s">
        <v>456</v>
      </c>
      <c r="F3" s="200" t="s">
        <v>246</v>
      </c>
      <c r="G3" s="269" t="s">
        <v>108</v>
      </c>
      <c r="H3" s="269"/>
      <c r="I3" s="234" t="s">
        <v>211</v>
      </c>
      <c r="J3" s="230" t="s">
        <v>1</v>
      </c>
      <c r="K3" s="278" t="s">
        <v>2</v>
      </c>
      <c r="L3" s="279"/>
      <c r="M3" s="279"/>
      <c r="N3" s="279"/>
      <c r="O3" s="279"/>
      <c r="P3" s="279"/>
      <c r="Q3" s="280"/>
      <c r="R3" s="259" t="s">
        <v>3</v>
      </c>
      <c r="S3" s="260"/>
      <c r="T3" s="255"/>
      <c r="U3" s="256"/>
      <c r="W3" s="113"/>
      <c r="X3" s="113"/>
      <c r="Y3" s="113"/>
      <c r="Z3" s="5"/>
      <c r="AA3" s="5"/>
      <c r="AB3" s="5"/>
      <c r="AC3" s="5"/>
      <c r="AD3" s="5"/>
      <c r="AE3" s="5"/>
      <c r="AF3" s="5"/>
      <c r="AG3" s="5"/>
      <c r="AH3" s="5"/>
      <c r="AI3" s="5"/>
      <c r="AR3" s="5"/>
      <c r="AS3" s="5"/>
      <c r="AT3" s="29"/>
      <c r="AU3" s="29"/>
      <c r="AV3" s="5"/>
      <c r="AW3" s="5"/>
      <c r="AX3" s="5"/>
      <c r="AY3" s="5"/>
      <c r="AZ3" s="5"/>
      <c r="BCI3" s="31"/>
      <c r="BCJ3" s="31"/>
      <c r="BCK3" s="31"/>
      <c r="BCL3" s="31"/>
      <c r="BCM3" s="31"/>
      <c r="BCN3" s="31"/>
      <c r="BCO3" s="31"/>
      <c r="BCP3" s="31"/>
    </row>
    <row r="4" spans="1:1446" ht="17.25" customHeight="1" x14ac:dyDescent="0.2">
      <c r="D4" s="228"/>
      <c r="E4" s="206" t="s">
        <v>341</v>
      </c>
      <c r="F4" s="225">
        <v>2023</v>
      </c>
      <c r="G4" s="270">
        <v>45170</v>
      </c>
      <c r="H4" s="270"/>
      <c r="I4" s="241" t="s">
        <v>209</v>
      </c>
      <c r="J4" s="231" t="s">
        <v>160</v>
      </c>
      <c r="K4" s="281" t="s">
        <v>106</v>
      </c>
      <c r="L4" s="282"/>
      <c r="M4" s="282"/>
      <c r="N4" s="282"/>
      <c r="O4" s="282"/>
      <c r="P4" s="282"/>
      <c r="Q4" s="283"/>
      <c r="R4" s="261">
        <v>8</v>
      </c>
      <c r="S4" s="262"/>
      <c r="T4" s="257"/>
      <c r="U4" s="258"/>
      <c r="W4" s="114"/>
      <c r="X4" s="114"/>
      <c r="Y4" s="114"/>
      <c r="Z4" s="5"/>
      <c r="AA4" s="5"/>
      <c r="AB4" s="5"/>
      <c r="AC4" s="5"/>
      <c r="AD4" s="5"/>
      <c r="AE4" s="5"/>
      <c r="AF4" s="5"/>
      <c r="AG4" s="5"/>
      <c r="AH4" s="5"/>
      <c r="AI4" s="5"/>
      <c r="AR4" s="5"/>
      <c r="AS4" s="5"/>
      <c r="AT4" s="29"/>
      <c r="AU4" s="29"/>
      <c r="AV4" s="5"/>
      <c r="AW4" s="1"/>
      <c r="AX4" s="1"/>
      <c r="AY4" s="1"/>
      <c r="AZ4" s="1"/>
      <c r="BCI4" s="31"/>
      <c r="BCJ4" s="31"/>
      <c r="BCK4" s="31"/>
      <c r="BCL4" s="31"/>
      <c r="BCM4" s="31"/>
      <c r="BCN4" s="31"/>
      <c r="BCO4" s="31"/>
      <c r="BCP4" s="31"/>
    </row>
    <row r="5" spans="1:1446" ht="5.25" customHeight="1" x14ac:dyDescent="0.2">
      <c r="C5" s="1"/>
      <c r="D5" s="1"/>
      <c r="E5" s="3"/>
      <c r="F5" s="3"/>
      <c r="G5" s="3"/>
      <c r="H5" s="3"/>
      <c r="I5" s="3"/>
      <c r="J5" s="3"/>
      <c r="K5" s="2"/>
      <c r="L5" s="2"/>
      <c r="M5" s="2"/>
      <c r="N5" s="2"/>
      <c r="O5" s="2"/>
      <c r="P5" s="2"/>
      <c r="Q5" s="2"/>
      <c r="R5" s="2"/>
      <c r="S5" s="2"/>
      <c r="T5" s="2"/>
      <c r="U5" s="2"/>
      <c r="V5" s="3"/>
      <c r="W5" s="3"/>
      <c r="X5" s="3"/>
      <c r="Y5" s="3"/>
      <c r="Z5" s="3"/>
      <c r="AA5" s="3"/>
      <c r="AB5" s="3"/>
      <c r="AC5" s="3"/>
      <c r="AD5" s="2"/>
      <c r="AE5" s="2"/>
      <c r="AF5" s="2"/>
      <c r="AG5" s="2"/>
      <c r="AH5" s="2"/>
      <c r="AI5" s="2"/>
      <c r="AJ5" s="1"/>
      <c r="AK5" s="1"/>
      <c r="AL5" s="1"/>
      <c r="AM5" s="1"/>
      <c r="AN5" s="1"/>
      <c r="AO5" s="1"/>
      <c r="AP5" s="1"/>
      <c r="AQ5" s="1"/>
      <c r="AR5" s="1"/>
      <c r="AS5" s="5"/>
      <c r="AT5" s="62"/>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row>
    <row r="6" spans="1:1446" ht="11.25" customHeight="1" x14ac:dyDescent="0.2">
      <c r="C6" s="233" t="s">
        <v>4</v>
      </c>
      <c r="D6" s="233"/>
      <c r="E6" s="233"/>
      <c r="F6" s="233"/>
      <c r="G6" s="233"/>
      <c r="H6" s="233"/>
      <c r="I6" s="233"/>
      <c r="J6" s="233"/>
      <c r="K6" s="233"/>
      <c r="L6" s="233"/>
      <c r="M6" s="233"/>
      <c r="N6" s="233"/>
      <c r="O6" s="233"/>
      <c r="P6" s="267" t="s">
        <v>5</v>
      </c>
      <c r="Q6" s="267"/>
      <c r="R6" s="267"/>
      <c r="S6" s="267"/>
      <c r="T6" s="267"/>
      <c r="U6" s="267"/>
      <c r="V6" s="245" t="s">
        <v>6</v>
      </c>
      <c r="W6" s="245"/>
      <c r="X6" s="245"/>
      <c r="Y6" s="245"/>
      <c r="Z6" s="245"/>
      <c r="AA6" s="245"/>
      <c r="AB6" s="245"/>
      <c r="AC6" s="245"/>
      <c r="AD6" s="245"/>
      <c r="AE6" s="245"/>
      <c r="AF6" s="245"/>
      <c r="AG6" s="245"/>
      <c r="AH6" s="245"/>
      <c r="AI6" s="245"/>
      <c r="AJ6" s="245"/>
      <c r="AK6" s="247" t="s">
        <v>216</v>
      </c>
      <c r="AL6" s="248"/>
      <c r="AM6" s="248"/>
      <c r="AN6" s="248"/>
      <c r="AO6" s="248"/>
      <c r="AP6" s="248"/>
      <c r="AQ6" s="249"/>
      <c r="AR6" s="244" t="s">
        <v>7</v>
      </c>
      <c r="AS6" s="244"/>
      <c r="AT6" s="244"/>
      <c r="AU6" s="244"/>
      <c r="AV6" s="250" t="s">
        <v>248</v>
      </c>
      <c r="AW6" s="250"/>
      <c r="AX6" s="250"/>
      <c r="AY6" s="250"/>
      <c r="AZ6" s="250"/>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row>
    <row r="7" spans="1:1446" ht="21" customHeight="1" x14ac:dyDescent="0.2">
      <c r="A7" s="242" t="s">
        <v>2</v>
      </c>
      <c r="B7" s="240"/>
      <c r="C7" s="252" t="s">
        <v>502</v>
      </c>
      <c r="D7" s="252" t="s">
        <v>717</v>
      </c>
      <c r="E7" s="252" t="s">
        <v>43</v>
      </c>
      <c r="F7" s="252" t="s">
        <v>163</v>
      </c>
      <c r="G7" s="252" t="s">
        <v>466</v>
      </c>
      <c r="H7" s="252" t="s">
        <v>9</v>
      </c>
      <c r="I7" s="252" t="s">
        <v>103</v>
      </c>
      <c r="J7" s="252" t="s">
        <v>21</v>
      </c>
      <c r="K7" s="252" t="s">
        <v>713</v>
      </c>
      <c r="L7" s="252" t="s">
        <v>310</v>
      </c>
      <c r="M7" s="252"/>
      <c r="N7" s="252" t="s">
        <v>313</v>
      </c>
      <c r="O7" s="252"/>
      <c r="P7" s="246" t="s">
        <v>240</v>
      </c>
      <c r="Q7" s="246"/>
      <c r="R7" s="246"/>
      <c r="S7" s="246"/>
      <c r="T7" s="246"/>
      <c r="U7" s="246"/>
      <c r="V7" s="252" t="s">
        <v>345</v>
      </c>
      <c r="W7" s="252"/>
      <c r="X7" s="252"/>
      <c r="Y7" s="252"/>
      <c r="Z7" s="252"/>
      <c r="AA7" s="179"/>
      <c r="AB7" s="179"/>
      <c r="AC7" s="179"/>
      <c r="AD7" s="246" t="s">
        <v>11</v>
      </c>
      <c r="AE7" s="246"/>
      <c r="AF7" s="246"/>
      <c r="AG7" s="246"/>
      <c r="AH7" s="246"/>
      <c r="AI7" s="246"/>
      <c r="AJ7" s="246" t="s">
        <v>165</v>
      </c>
      <c r="AK7" s="246" t="s">
        <v>244</v>
      </c>
      <c r="AL7" s="246" t="s">
        <v>166</v>
      </c>
      <c r="AM7" s="246" t="s">
        <v>85</v>
      </c>
      <c r="AN7" s="246" t="s">
        <v>357</v>
      </c>
      <c r="AO7" s="246" t="s">
        <v>356</v>
      </c>
      <c r="AP7" s="246" t="s">
        <v>207</v>
      </c>
      <c r="AQ7" s="246" t="s">
        <v>329</v>
      </c>
      <c r="AR7" s="252" t="s">
        <v>342</v>
      </c>
      <c r="AS7" s="287" t="s">
        <v>12</v>
      </c>
      <c r="AT7" s="252" t="s">
        <v>13</v>
      </c>
      <c r="AU7" s="252" t="s">
        <v>335</v>
      </c>
      <c r="AV7" s="251" t="s">
        <v>108</v>
      </c>
      <c r="AW7" s="251" t="s">
        <v>18</v>
      </c>
      <c r="AX7" s="252" t="s">
        <v>215</v>
      </c>
      <c r="AY7" s="251" t="s">
        <v>212</v>
      </c>
      <c r="AZ7" s="287" t="s">
        <v>273</v>
      </c>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row>
    <row r="8" spans="1:1446" ht="27" customHeight="1" x14ac:dyDescent="0.2">
      <c r="A8" s="243"/>
      <c r="B8" s="239" t="s">
        <v>503</v>
      </c>
      <c r="C8" s="252"/>
      <c r="D8" s="252"/>
      <c r="E8" s="252"/>
      <c r="F8" s="252"/>
      <c r="G8" s="252"/>
      <c r="H8" s="252"/>
      <c r="I8" s="252"/>
      <c r="J8" s="252"/>
      <c r="K8" s="252"/>
      <c r="L8" s="252"/>
      <c r="M8" s="252"/>
      <c r="N8" s="252"/>
      <c r="O8" s="252"/>
      <c r="P8" s="179" t="s">
        <v>33</v>
      </c>
      <c r="Q8" s="226" t="s">
        <v>552</v>
      </c>
      <c r="R8" s="226" t="s">
        <v>553</v>
      </c>
      <c r="S8" s="226" t="s">
        <v>554</v>
      </c>
      <c r="T8" s="179" t="s">
        <v>344</v>
      </c>
      <c r="U8" s="179" t="s">
        <v>242</v>
      </c>
      <c r="V8" s="179" t="s">
        <v>241</v>
      </c>
      <c r="W8" s="179" t="s">
        <v>85</v>
      </c>
      <c r="X8" s="179" t="s">
        <v>238</v>
      </c>
      <c r="Y8" s="179" t="s">
        <v>237</v>
      </c>
      <c r="Z8" s="179" t="s">
        <v>239</v>
      </c>
      <c r="AA8" s="179" t="s">
        <v>190</v>
      </c>
      <c r="AB8" s="179" t="s">
        <v>172</v>
      </c>
      <c r="AC8" s="176" t="s">
        <v>26</v>
      </c>
      <c r="AD8" s="179" t="s">
        <v>33</v>
      </c>
      <c r="AE8" s="226" t="s">
        <v>555</v>
      </c>
      <c r="AF8" s="226" t="s">
        <v>556</v>
      </c>
      <c r="AG8" s="226" t="s">
        <v>557</v>
      </c>
      <c r="AH8" s="179" t="s">
        <v>343</v>
      </c>
      <c r="AI8" s="179" t="s">
        <v>243</v>
      </c>
      <c r="AJ8" s="246"/>
      <c r="AK8" s="246"/>
      <c r="AL8" s="246"/>
      <c r="AM8" s="246"/>
      <c r="AN8" s="246"/>
      <c r="AO8" s="246"/>
      <c r="AP8" s="246"/>
      <c r="AQ8" s="246"/>
      <c r="AR8" s="252"/>
      <c r="AS8" s="287"/>
      <c r="AT8" s="287"/>
      <c r="AU8" s="287"/>
      <c r="AV8" s="251"/>
      <c r="AW8" s="251"/>
      <c r="AX8" s="251"/>
      <c r="AY8" s="251"/>
      <c r="AZ8" s="287"/>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row>
    <row r="9" spans="1:1446" s="110" customFormat="1" ht="133.5" customHeight="1" x14ac:dyDescent="0.2">
      <c r="A9" s="211" t="s">
        <v>510</v>
      </c>
      <c r="B9" s="239" t="s">
        <v>468</v>
      </c>
      <c r="C9" s="211" t="str">
        <f>'R (1)'!A$7</f>
        <v>Procedimientos de Selección.</v>
      </c>
      <c r="D9" s="211" t="str">
        <f>'R (1)'!AD$10</f>
        <v xml:space="preserve">1 Contraparte 
2 Operativo 
3 Contraparte 
 </v>
      </c>
      <c r="E9" s="212" t="str">
        <f>'R (1)'!AB$10</f>
        <v xml:space="preserve">1 Fallas en las consultas del proponente y/o beneficiario final 
2 Fallas en la identificación de antecedentes 
3 No Identificar al beneficiario final por falencias en el reporte de información 
 </v>
      </c>
      <c r="F9" s="212" t="str">
        <f>'R (1)'!AC$10</f>
        <v xml:space="preserve">1 No diligenciar adecuadamente los registros de consulta y conocimiento del proponente cuando aplique. 
2 No consultar las base de datos de las entidades relacionadas como Procuraduria, Personería, RNMC entre otras.  
3 Fallas en la Debida Diligencia 
 </v>
      </c>
      <c r="G9" s="211" t="str">
        <f>'R (1)'!D$7</f>
        <v>LAFT</v>
      </c>
      <c r="H9" s="211" t="str">
        <f>'R (1)'!C$7</f>
        <v>LAFT.GC.01</v>
      </c>
      <c r="I9" s="211" t="str">
        <f>'R (1)'!E$7</f>
        <v>Proponentes y beneficiarios finales en procesos de selección que estén sancionados por el Consejo de Seguridad de las Naciones Unidas o incluidos en otras listas restrictivas o que tengan señales de alerta de LAFT</v>
      </c>
      <c r="J9" s="211" t="str">
        <f>'R (1)'!X$7</f>
        <v>Director Técnico de Procesos Selectivos</v>
      </c>
      <c r="K9" s="212" t="str">
        <f>'R (1)'!AB$33</f>
        <v xml:space="preserve">1 Legal: Responsabilidades penales, fiscales y disciplinarias por el incumplimiento de las normas asociadas a SARLAFT 
2 Reputacional: Afectación de la imagen insitucional 
  </v>
      </c>
      <c r="L9" s="211">
        <f>'R (1)'!J$7</f>
        <v>0</v>
      </c>
      <c r="M9" s="211">
        <f>'R (1)'!K$7</f>
        <v>0</v>
      </c>
      <c r="N9" s="211">
        <f>'R (1)'!L$7</f>
        <v>0</v>
      </c>
      <c r="O9" s="211">
        <f>'R (1)'!M$7</f>
        <v>0</v>
      </c>
      <c r="P9" s="211" t="str">
        <f>'R (1)'!AB$59</f>
        <v>3 - Media</v>
      </c>
      <c r="Q9" s="213">
        <f>'R (1)'!V$59</f>
        <v>0.53333333333333333</v>
      </c>
      <c r="R9" s="211" t="str">
        <f>'R (1)'!AB$69</f>
        <v>4 - Mayor</v>
      </c>
      <c r="S9" s="213">
        <f>'R (1)'!U$71</f>
        <v>0.42666666666666669</v>
      </c>
      <c r="T9" s="176" t="str">
        <f>'R (1)'!O$71</f>
        <v>ALTO</v>
      </c>
      <c r="U9" s="213">
        <f>'R (1)'!U$71</f>
        <v>0.42666666666666669</v>
      </c>
      <c r="V9" s="212" t="str">
        <f>'R (1)'!AE$77</f>
        <v xml:space="preserve">1 Revisión de antedentes fiscales, disciplinarios y RNMC (registro nacional de medidas correctivas). 
2 En la carta de presentación, el proponente declara que los recursos destinados al proyecto son de origen lícito.  
3 Carta de presentación de la propuesta en la cual el proponente debe incluir la conformación accionaria de acuerdo con la normatividad. 
4 Solicitud a los proponentes del diligenciamiento del formato de conocimiento de partes relacionadas 
5 Realizar procesos de análisis sobre señales de alerta de LAFT con las partes relacionadas.
(Jurisdicciones de alto riesgo, si es persona expuesta políticamente, revelación de contratos fuera del país, si cuentan con sistemas de prevención LAFT, declaración de licitud del origen de los recursos). 
 </v>
      </c>
      <c r="W9" s="212" t="str">
        <f>'R (1)'!AF$77</f>
        <v xml:space="preserve">1 Evaluador Legal Asignado 
2 Evaluador Legal Asignado 
3 Evaluador Legal Asignado 
4 Profesional asignado de DTPS 
5 Profesional designado en DTPS 
 </v>
      </c>
      <c r="X9" s="212" t="str">
        <f>'R (1)'!AG$77</f>
        <v xml:space="preserve">1 Pliego de Condiciones 
2 Carta de Presentación de la Oferta  
3 Carta de Presentación de la Oferta  
4 Documento de Debida Diligencia de SARLAFT 
5 Debida Diligencia para LAFT 
 </v>
      </c>
      <c r="Y9" s="212" t="str">
        <f>'R (1)'!AH$77</f>
        <v xml:space="preserve">1 1 Registro de evaluación legal. 
2 2 Registro de evaluación legal. 
3 2 Registro de evaluación legal. 
4 Formato de Conocimiento de Partes relacionadas 
5 Registros de consultas a listas vinculantes y restrictivas. 
 </v>
      </c>
      <c r="Z9" s="214" t="str">
        <f>'R (1)'!AI$77</f>
        <v xml:space="preserve">1 Continua 
2 Continua 
3 Continua 
4 Continua 
5 Continua 
 </v>
      </c>
      <c r="AA9" s="214" t="str">
        <f>'R (1)'!AJ$77</f>
        <v xml:space="preserve">1 Manual 
2 Manual 
3 Manual 
4 Manual 
5 Manual 
 </v>
      </c>
      <c r="AB9" s="214" t="str">
        <f>'R (1)'!AK$77</f>
        <v xml:space="preserve">1 Preventivo 
2 Preventivo 
3 Detectivo 
4 Preventivo 
5 Preventivo 
 </v>
      </c>
      <c r="AC9" s="214" t="str">
        <f>'R (1)'!AL$77</f>
        <v xml:space="preserve">1 Probabilidad 
2 Probabilidad 
3 Ambos 
4 Probabilidad 
5 Ambos 
 </v>
      </c>
      <c r="AD9" s="211" t="str">
        <f>'R (1)'!AB$108</f>
        <v>1 - Muy Baja</v>
      </c>
      <c r="AE9" s="213">
        <f>'R (1)'!J$108</f>
        <v>4.838399999999999E-2</v>
      </c>
      <c r="AF9" s="211" t="str">
        <f>'R (1)'!AC$108</f>
        <v>2 - Menor</v>
      </c>
      <c r="AG9" s="213">
        <f>'R (1)'!W$108</f>
        <v>0.33600000000000002</v>
      </c>
      <c r="AH9" s="176" t="str">
        <f>'R (1)'!O$110</f>
        <v>BAJO</v>
      </c>
      <c r="AI9" s="213">
        <f>'R (1)'!U$110</f>
        <v>1.6257023999999998E-2</v>
      </c>
      <c r="AJ9" s="211" t="str">
        <f>'R (1)'!G$112</f>
        <v>REDUCIR</v>
      </c>
      <c r="AK9" s="212" t="str">
        <f>'R (1)'!AB$116</f>
        <v xml:space="preserve">1  
 </v>
      </c>
      <c r="AL9" s="212" t="str">
        <f>'R (1)'!AC$116</f>
        <v xml:space="preserve">1  
 </v>
      </c>
      <c r="AM9" s="214" t="str">
        <f>'R (1)'!AD$116</f>
        <v xml:space="preserve">1  
 </v>
      </c>
      <c r="AN9" s="214" t="str">
        <f>'R (1)'!AE$116</f>
        <v xml:space="preserve">1  
 </v>
      </c>
      <c r="AO9" s="214" t="str">
        <f>'R (1)'!AF$116</f>
        <v xml:space="preserve">1  
 </v>
      </c>
      <c r="AP9" s="214" t="str">
        <f>'R (1)'!AG$116</f>
        <v xml:space="preserve">1 
</v>
      </c>
      <c r="AQ9" s="212" t="str">
        <f>'R (1)'!AH$116</f>
        <v xml:space="preserve">1  
 </v>
      </c>
      <c r="AR9" s="214" t="str">
        <f>'R (1)'!AB$126</f>
        <v xml:space="preserve">1 EFICACIA DE
CONTROLES: 
2 EFECTIVIDAD
(Alarmas - materialización): 
 </v>
      </c>
      <c r="AS9" s="214" t="str">
        <f>'R (1)'!AC$126</f>
        <v xml:space="preserve">1 
0,8 
2 
</v>
      </c>
      <c r="AT9" s="212" t="str">
        <f>'R (1)'!AD$126</f>
        <v xml:space="preserve">1  
2  
 </v>
      </c>
      <c r="AU9" s="212" t="str">
        <f>'R (1)'!AB$152</f>
        <v xml:space="preserve">RIESGO: Version incial para la vigencia 2023 
CAUSAS:  
CONTROLES:  
PLAN DE TRATAMIENTO:  
OTRO: </v>
      </c>
      <c r="AV9" s="214" t="str">
        <f>'R (1)'!AB$160</f>
        <v xml:space="preserve">1  
 </v>
      </c>
      <c r="AW9" s="214" t="str">
        <f>'R (1)'!AC$160</f>
        <v xml:space="preserve">1  
 </v>
      </c>
      <c r="AX9" s="214" t="str">
        <f>'R (1)'!AD$160</f>
        <v xml:space="preserve">1  
 </v>
      </c>
      <c r="AY9" s="212" t="str">
        <f>'R (1)'!AE$160</f>
        <v xml:space="preserve">1  
 </v>
      </c>
      <c r="AZ9" s="212" t="str">
        <f>'R (1)'!AF$160</f>
        <v xml:space="preserve">1  
 </v>
      </c>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09"/>
      <c r="GT9" s="109"/>
      <c r="GU9" s="109"/>
      <c r="GV9" s="109"/>
      <c r="GW9" s="109"/>
      <c r="GX9" s="109"/>
      <c r="GY9" s="109"/>
      <c r="GZ9" s="109"/>
      <c r="HA9" s="109"/>
      <c r="HB9" s="109"/>
      <c r="HC9" s="109"/>
      <c r="HD9" s="109"/>
      <c r="HE9" s="109"/>
      <c r="HF9" s="109"/>
      <c r="HG9" s="109"/>
      <c r="HH9" s="109"/>
      <c r="HI9" s="109"/>
      <c r="HJ9" s="109"/>
      <c r="HK9" s="109"/>
      <c r="HL9" s="109"/>
      <c r="HM9" s="109"/>
      <c r="HN9" s="109"/>
      <c r="HO9" s="109"/>
      <c r="HP9" s="109"/>
      <c r="HQ9" s="109"/>
      <c r="HR9" s="109"/>
      <c r="HS9" s="109"/>
      <c r="HT9" s="109"/>
      <c r="HU9" s="109"/>
      <c r="HV9" s="109"/>
      <c r="HW9" s="109"/>
      <c r="HX9" s="109"/>
      <c r="HY9" s="109"/>
      <c r="HZ9" s="109"/>
      <c r="IA9" s="109"/>
      <c r="IB9" s="109"/>
      <c r="IC9" s="109"/>
      <c r="ID9" s="109"/>
      <c r="IE9" s="109"/>
      <c r="IF9" s="109"/>
      <c r="IG9" s="109"/>
      <c r="IH9" s="109"/>
      <c r="II9" s="109"/>
      <c r="IJ9" s="109"/>
      <c r="IK9" s="109"/>
      <c r="IL9" s="109"/>
      <c r="IM9" s="109"/>
      <c r="IN9" s="109"/>
      <c r="IO9" s="109"/>
      <c r="IP9" s="109"/>
      <c r="IQ9" s="109"/>
      <c r="IR9" s="109"/>
      <c r="IS9" s="109"/>
      <c r="IT9" s="109"/>
      <c r="IU9" s="109"/>
      <c r="IV9" s="109"/>
      <c r="IW9" s="109"/>
      <c r="IX9" s="109"/>
      <c r="IY9" s="109"/>
      <c r="IZ9" s="109"/>
      <c r="JA9" s="109"/>
      <c r="JB9" s="109"/>
      <c r="JC9" s="109"/>
      <c r="JD9" s="109"/>
      <c r="JE9" s="109"/>
      <c r="JF9" s="109"/>
      <c r="JG9" s="109"/>
      <c r="JH9" s="109"/>
      <c r="JI9" s="109"/>
      <c r="JJ9" s="109"/>
      <c r="JK9" s="109"/>
      <c r="JL9" s="109"/>
      <c r="JM9" s="109"/>
      <c r="JN9" s="109"/>
      <c r="JO9" s="109"/>
      <c r="JP9" s="109"/>
      <c r="JQ9" s="109"/>
      <c r="JR9" s="109"/>
      <c r="JS9" s="109"/>
      <c r="JT9" s="109"/>
      <c r="JU9" s="109"/>
      <c r="JV9" s="109"/>
      <c r="JW9" s="109"/>
      <c r="JX9" s="109"/>
      <c r="JY9" s="109"/>
      <c r="JZ9" s="109"/>
      <c r="KA9" s="109"/>
      <c r="KB9" s="109"/>
      <c r="KC9" s="109"/>
      <c r="KD9" s="109"/>
      <c r="KE9" s="109"/>
      <c r="KF9" s="109"/>
      <c r="KG9" s="109"/>
      <c r="KH9" s="109"/>
      <c r="KI9" s="109"/>
      <c r="KJ9" s="109"/>
      <c r="KK9" s="109"/>
      <c r="KL9" s="109"/>
      <c r="KM9" s="109"/>
      <c r="KN9" s="109"/>
      <c r="KO9" s="109"/>
      <c r="KP9" s="109"/>
      <c r="KQ9" s="109"/>
      <c r="KR9" s="109"/>
      <c r="KS9" s="109"/>
      <c r="KT9" s="109"/>
      <c r="KU9" s="109"/>
      <c r="KV9" s="109"/>
      <c r="KW9" s="109"/>
      <c r="KX9" s="109"/>
      <c r="KY9" s="109"/>
      <c r="KZ9" s="109"/>
      <c r="LA9" s="109"/>
      <c r="LB9" s="109"/>
      <c r="LC9" s="109"/>
      <c r="LD9" s="109"/>
      <c r="LE9" s="109"/>
      <c r="LF9" s="109"/>
      <c r="LG9" s="109"/>
      <c r="LH9" s="109"/>
      <c r="LI9" s="109"/>
      <c r="LJ9" s="109"/>
      <c r="LK9" s="109"/>
      <c r="LL9" s="109"/>
      <c r="LM9" s="109"/>
      <c r="LN9" s="109"/>
      <c r="LO9" s="109"/>
      <c r="LP9" s="109"/>
      <c r="LQ9" s="109"/>
      <c r="LR9" s="109"/>
      <c r="LS9" s="109"/>
      <c r="LT9" s="109"/>
      <c r="LU9" s="109"/>
      <c r="LV9" s="109"/>
      <c r="LW9" s="109"/>
      <c r="LX9" s="109"/>
      <c r="LY9" s="109"/>
      <c r="LZ9" s="109"/>
      <c r="MA9" s="109"/>
      <c r="MB9" s="109"/>
      <c r="MC9" s="109"/>
      <c r="MD9" s="109"/>
      <c r="ME9" s="109"/>
      <c r="MF9" s="109"/>
      <c r="MG9" s="109"/>
      <c r="MH9" s="109"/>
      <c r="MI9" s="109"/>
      <c r="MJ9" s="109"/>
      <c r="MK9" s="109"/>
      <c r="ML9" s="109"/>
      <c r="MM9" s="109"/>
      <c r="MN9" s="109"/>
      <c r="MO9" s="109"/>
      <c r="MP9" s="109"/>
      <c r="MQ9" s="109"/>
      <c r="MR9" s="109"/>
      <c r="MS9" s="109"/>
      <c r="MT9" s="109"/>
      <c r="MU9" s="109"/>
      <c r="MV9" s="109"/>
      <c r="MW9" s="109"/>
      <c r="MX9" s="109"/>
      <c r="MY9" s="109"/>
      <c r="MZ9" s="109"/>
      <c r="NA9" s="109"/>
      <c r="NB9" s="109"/>
      <c r="NC9" s="109"/>
      <c r="ND9" s="109"/>
      <c r="NE9" s="109"/>
      <c r="NF9" s="109"/>
      <c r="NG9" s="109"/>
      <c r="NH9" s="109"/>
      <c r="NI9" s="109"/>
      <c r="NJ9" s="109"/>
      <c r="NK9" s="109"/>
      <c r="NL9" s="109"/>
      <c r="NM9" s="109"/>
      <c r="NN9" s="109"/>
      <c r="NO9" s="109"/>
      <c r="NP9" s="109"/>
      <c r="NQ9" s="109"/>
      <c r="NR9" s="109"/>
      <c r="NS9" s="109"/>
      <c r="NT9" s="109"/>
      <c r="NU9" s="109"/>
      <c r="NV9" s="109"/>
      <c r="NW9" s="109"/>
      <c r="NX9" s="109"/>
      <c r="NY9" s="109"/>
      <c r="NZ9" s="109"/>
      <c r="OA9" s="109"/>
      <c r="OB9" s="109"/>
      <c r="OC9" s="109"/>
      <c r="OD9" s="109"/>
      <c r="OE9" s="109"/>
      <c r="OF9" s="109"/>
      <c r="OG9" s="109"/>
      <c r="OH9" s="109"/>
      <c r="OI9" s="109"/>
      <c r="OJ9" s="109"/>
      <c r="OK9" s="109"/>
      <c r="OL9" s="109"/>
      <c r="OM9" s="109"/>
      <c r="ON9" s="109"/>
      <c r="OO9" s="109"/>
      <c r="OP9" s="109"/>
      <c r="OQ9" s="109"/>
      <c r="OR9" s="109"/>
      <c r="OS9" s="109"/>
      <c r="OT9" s="109"/>
      <c r="OU9" s="109"/>
      <c r="OV9" s="109"/>
      <c r="OW9" s="109"/>
      <c r="OX9" s="109"/>
      <c r="OY9" s="109"/>
      <c r="OZ9" s="109"/>
      <c r="PA9" s="109"/>
      <c r="PB9" s="109"/>
      <c r="PC9" s="109"/>
      <c r="PD9" s="109"/>
      <c r="PE9" s="109"/>
      <c r="PF9" s="109"/>
      <c r="PG9" s="109"/>
      <c r="PH9" s="109"/>
      <c r="PI9" s="109"/>
      <c r="PJ9" s="109"/>
      <c r="PK9" s="109"/>
      <c r="PL9" s="109"/>
      <c r="PM9" s="109"/>
      <c r="PN9" s="109"/>
      <c r="PO9" s="109"/>
      <c r="PP9" s="109"/>
      <c r="PQ9" s="109"/>
      <c r="PR9" s="109"/>
      <c r="PS9" s="109"/>
      <c r="PT9" s="109"/>
      <c r="PU9" s="109"/>
      <c r="PV9" s="109"/>
      <c r="PW9" s="109"/>
      <c r="PX9" s="109"/>
      <c r="PY9" s="109"/>
      <c r="PZ9" s="109"/>
      <c r="QA9" s="109"/>
      <c r="QB9" s="109"/>
      <c r="QC9" s="109"/>
      <c r="QD9" s="109"/>
      <c r="QE9" s="109"/>
      <c r="QF9" s="109"/>
      <c r="QG9" s="109"/>
      <c r="QH9" s="109"/>
      <c r="QI9" s="109"/>
      <c r="QJ9" s="109"/>
      <c r="QK9" s="109"/>
      <c r="QL9" s="109"/>
      <c r="QM9" s="109"/>
      <c r="QN9" s="109"/>
      <c r="QO9" s="109"/>
      <c r="QP9" s="109"/>
      <c r="QQ9" s="109"/>
      <c r="QR9" s="109"/>
      <c r="QS9" s="109"/>
      <c r="QT9" s="109"/>
      <c r="QU9" s="109"/>
      <c r="QV9" s="109"/>
      <c r="QW9" s="109"/>
      <c r="QX9" s="109"/>
      <c r="QY9" s="109"/>
      <c r="QZ9" s="109"/>
      <c r="RA9" s="109"/>
      <c r="RB9" s="109"/>
      <c r="RC9" s="109"/>
      <c r="RD9" s="109"/>
      <c r="RE9" s="109"/>
      <c r="RF9" s="109"/>
      <c r="RG9" s="109"/>
      <c r="RH9" s="109"/>
      <c r="RI9" s="109"/>
      <c r="RJ9" s="109"/>
      <c r="RK9" s="109"/>
      <c r="RL9" s="109"/>
      <c r="RM9" s="109"/>
      <c r="RN9" s="109"/>
      <c r="RO9" s="109"/>
      <c r="RP9" s="109"/>
      <c r="RQ9" s="109"/>
      <c r="RR9" s="109"/>
      <c r="RS9" s="109"/>
      <c r="RT9" s="109"/>
      <c r="RU9" s="109"/>
      <c r="RV9" s="109"/>
      <c r="RW9" s="109"/>
      <c r="RX9" s="109"/>
      <c r="RY9" s="109"/>
      <c r="RZ9" s="109"/>
      <c r="SA9" s="109"/>
      <c r="SB9" s="109"/>
      <c r="SC9" s="109"/>
      <c r="SD9" s="109"/>
      <c r="SE9" s="109"/>
      <c r="SF9" s="109"/>
      <c r="SG9" s="109"/>
      <c r="SH9" s="109"/>
      <c r="SI9" s="109"/>
      <c r="SJ9" s="109"/>
      <c r="SK9" s="109"/>
      <c r="SL9" s="109"/>
      <c r="SM9" s="109"/>
      <c r="SN9" s="109"/>
      <c r="SO9" s="109"/>
      <c r="SP9" s="109"/>
      <c r="SQ9" s="109"/>
      <c r="SR9" s="109"/>
      <c r="SS9" s="109"/>
      <c r="ST9" s="109"/>
      <c r="SU9" s="109"/>
      <c r="SV9" s="109"/>
      <c r="SW9" s="109"/>
      <c r="SX9" s="109"/>
      <c r="SY9" s="109"/>
      <c r="SZ9" s="109"/>
      <c r="TA9" s="109"/>
      <c r="TB9" s="109"/>
      <c r="TC9" s="109"/>
      <c r="TD9" s="109"/>
      <c r="TE9" s="109"/>
      <c r="TF9" s="109"/>
      <c r="TG9" s="109"/>
      <c r="TH9" s="109"/>
      <c r="TI9" s="109"/>
      <c r="TJ9" s="109"/>
      <c r="TK9" s="109"/>
      <c r="TL9" s="109"/>
      <c r="TM9" s="109"/>
      <c r="TN9" s="109"/>
      <c r="TO9" s="109"/>
      <c r="TP9" s="109"/>
      <c r="TQ9" s="109"/>
      <c r="TR9" s="109"/>
      <c r="TS9" s="109"/>
      <c r="TT9" s="109"/>
      <c r="TU9" s="109"/>
      <c r="TV9" s="109"/>
      <c r="TW9" s="109"/>
      <c r="TX9" s="109"/>
      <c r="TY9" s="109"/>
      <c r="TZ9" s="109"/>
      <c r="UA9" s="109"/>
      <c r="UB9" s="109"/>
      <c r="UC9" s="109"/>
      <c r="UD9" s="109"/>
      <c r="UE9" s="109"/>
      <c r="UF9" s="109"/>
      <c r="UG9" s="109"/>
      <c r="UH9" s="109"/>
      <c r="UI9" s="109"/>
      <c r="UJ9" s="109"/>
      <c r="UK9" s="109"/>
      <c r="UL9" s="109"/>
      <c r="UM9" s="109"/>
      <c r="UN9" s="109"/>
      <c r="UO9" s="109"/>
      <c r="UP9" s="109"/>
      <c r="UQ9" s="109"/>
      <c r="UR9" s="109"/>
      <c r="US9" s="109"/>
      <c r="UT9" s="109"/>
      <c r="UU9" s="109"/>
      <c r="UV9" s="109"/>
      <c r="UW9" s="109"/>
      <c r="UX9" s="109"/>
      <c r="UY9" s="109"/>
      <c r="UZ9" s="109"/>
      <c r="VA9" s="109"/>
      <c r="VB9" s="109"/>
      <c r="VC9" s="109"/>
      <c r="VD9" s="109"/>
      <c r="VE9" s="109"/>
      <c r="VF9" s="109"/>
      <c r="VG9" s="109"/>
      <c r="VH9" s="109"/>
      <c r="VI9" s="109"/>
      <c r="VJ9" s="109"/>
      <c r="VK9" s="109"/>
      <c r="VL9" s="109"/>
      <c r="VM9" s="109"/>
      <c r="VN9" s="109"/>
      <c r="VO9" s="109"/>
      <c r="VP9" s="109"/>
      <c r="VQ9" s="109"/>
      <c r="VR9" s="109"/>
      <c r="VS9" s="109"/>
      <c r="VT9" s="109"/>
      <c r="VU9" s="109"/>
      <c r="VV9" s="109"/>
      <c r="VW9" s="109"/>
      <c r="VX9" s="109"/>
      <c r="VY9" s="109"/>
      <c r="VZ9" s="109"/>
      <c r="WA9" s="109"/>
      <c r="WB9" s="109"/>
      <c r="WC9" s="109"/>
      <c r="WD9" s="109"/>
      <c r="WE9" s="109"/>
      <c r="WF9" s="109"/>
      <c r="WG9" s="109"/>
      <c r="WH9" s="109"/>
      <c r="WI9" s="109"/>
      <c r="WJ9" s="109"/>
      <c r="WK9" s="109"/>
      <c r="WL9" s="109"/>
      <c r="WM9" s="109"/>
      <c r="WN9" s="109"/>
      <c r="WO9" s="109"/>
      <c r="WP9" s="109"/>
      <c r="WQ9" s="109"/>
      <c r="WR9" s="109"/>
      <c r="WS9" s="109"/>
      <c r="WT9" s="109"/>
      <c r="WU9" s="109"/>
      <c r="WV9" s="109"/>
      <c r="WW9" s="109"/>
      <c r="WX9" s="109"/>
      <c r="WY9" s="109"/>
      <c r="WZ9" s="109"/>
      <c r="XA9" s="109"/>
      <c r="XB9" s="109"/>
      <c r="XC9" s="109"/>
      <c r="XD9" s="109"/>
      <c r="XE9" s="109"/>
      <c r="XF9" s="109"/>
      <c r="XG9" s="109"/>
      <c r="XH9" s="109"/>
      <c r="XI9" s="109"/>
      <c r="XJ9" s="109"/>
      <c r="XK9" s="109"/>
      <c r="XL9" s="109"/>
      <c r="XM9" s="109"/>
      <c r="XN9" s="109"/>
      <c r="XO9" s="109"/>
      <c r="XP9" s="109"/>
      <c r="XQ9" s="109"/>
      <c r="XR9" s="109"/>
      <c r="XS9" s="109"/>
      <c r="XT9" s="109"/>
      <c r="XU9" s="109"/>
      <c r="XV9" s="109"/>
      <c r="XW9" s="109"/>
      <c r="XX9" s="109"/>
      <c r="XY9" s="109"/>
      <c r="XZ9" s="109"/>
      <c r="YA9" s="109"/>
      <c r="YB9" s="109"/>
      <c r="YC9" s="109"/>
      <c r="YD9" s="109"/>
      <c r="YE9" s="109"/>
      <c r="YF9" s="109"/>
      <c r="YG9" s="109"/>
      <c r="YH9" s="109"/>
      <c r="YI9" s="109"/>
      <c r="YJ9" s="109"/>
      <c r="YK9" s="109"/>
      <c r="YL9" s="109"/>
      <c r="YM9" s="109"/>
      <c r="YN9" s="109"/>
      <c r="YO9" s="109"/>
      <c r="YP9" s="109"/>
      <c r="YQ9" s="109"/>
      <c r="YR9" s="109"/>
      <c r="YS9" s="109"/>
      <c r="YT9" s="109"/>
      <c r="YU9" s="109"/>
      <c r="YV9" s="109"/>
      <c r="YW9" s="109"/>
      <c r="YX9" s="109"/>
      <c r="YY9" s="109"/>
      <c r="YZ9" s="109"/>
      <c r="ZA9" s="109"/>
      <c r="ZB9" s="109"/>
      <c r="ZC9" s="109"/>
      <c r="ZD9" s="109"/>
      <c r="ZE9" s="109"/>
      <c r="ZF9" s="109"/>
      <c r="ZG9" s="109"/>
      <c r="ZH9" s="109"/>
      <c r="ZI9" s="109"/>
      <c r="ZJ9" s="109"/>
      <c r="ZK9" s="109"/>
      <c r="ZL9" s="109"/>
      <c r="ZM9" s="109"/>
      <c r="ZN9" s="109"/>
      <c r="ZO9" s="109"/>
      <c r="ZP9" s="109"/>
      <c r="ZQ9" s="109"/>
      <c r="ZR9" s="109"/>
      <c r="ZS9" s="109"/>
      <c r="ZT9" s="109"/>
      <c r="ZU9" s="109"/>
      <c r="ZV9" s="109"/>
      <c r="ZW9" s="109"/>
      <c r="ZX9" s="109"/>
      <c r="ZY9" s="109"/>
      <c r="ZZ9" s="109"/>
      <c r="AAA9" s="109"/>
      <c r="AAB9" s="109"/>
      <c r="AAC9" s="109"/>
      <c r="AAD9" s="109"/>
      <c r="AAE9" s="109"/>
      <c r="AAF9" s="109"/>
      <c r="AAG9" s="109"/>
      <c r="AAH9" s="109"/>
      <c r="AAI9" s="109"/>
      <c r="AAJ9" s="109"/>
      <c r="AAK9" s="109"/>
      <c r="AAL9" s="109"/>
      <c r="AAM9" s="109"/>
      <c r="AAN9" s="109"/>
      <c r="AAO9" s="109"/>
      <c r="AAP9" s="109"/>
      <c r="AAQ9" s="109"/>
      <c r="AAR9" s="109"/>
      <c r="AAS9" s="109"/>
      <c r="AAT9" s="109"/>
      <c r="AAU9" s="109"/>
      <c r="AAV9" s="109"/>
      <c r="AAW9" s="109"/>
      <c r="AAX9" s="109"/>
      <c r="AAY9" s="109"/>
      <c r="AAZ9" s="109"/>
      <c r="ABA9" s="109"/>
      <c r="ABB9" s="109"/>
      <c r="ABC9" s="109"/>
      <c r="ABD9" s="109"/>
      <c r="ABE9" s="109"/>
      <c r="ABF9" s="109"/>
      <c r="ABG9" s="109"/>
      <c r="ABH9" s="109"/>
      <c r="ABI9" s="109"/>
      <c r="ABJ9" s="109"/>
      <c r="ABK9" s="109"/>
      <c r="ABL9" s="109"/>
      <c r="ABM9" s="109"/>
      <c r="ABN9" s="109"/>
      <c r="ABO9" s="109"/>
      <c r="ABP9" s="109"/>
      <c r="ABQ9" s="109"/>
      <c r="ABR9" s="109"/>
      <c r="ABS9" s="109"/>
      <c r="ABT9" s="109"/>
      <c r="ABU9" s="109"/>
      <c r="ABV9" s="109"/>
      <c r="ABW9" s="109"/>
      <c r="ABX9" s="109"/>
      <c r="ABY9" s="109"/>
      <c r="ABZ9" s="109"/>
      <c r="ACA9" s="109"/>
      <c r="ACB9" s="109"/>
      <c r="ACC9" s="109"/>
      <c r="ACD9" s="109"/>
      <c r="ACE9" s="109"/>
      <c r="ACF9" s="109"/>
      <c r="ACG9" s="109"/>
      <c r="ACH9" s="109"/>
      <c r="ACI9" s="109"/>
      <c r="ACJ9" s="109"/>
      <c r="ACK9" s="109"/>
      <c r="ACL9" s="109"/>
      <c r="ACM9" s="109"/>
      <c r="ACN9" s="109"/>
      <c r="ACO9" s="109"/>
      <c r="ACP9" s="109"/>
      <c r="ACQ9" s="109"/>
      <c r="ACR9" s="109"/>
      <c r="ACS9" s="109"/>
      <c r="ACT9" s="109"/>
      <c r="ACU9" s="109"/>
      <c r="ACV9" s="109"/>
      <c r="ACW9" s="109"/>
      <c r="ACX9" s="109"/>
      <c r="ACY9" s="109"/>
      <c r="ACZ9" s="109"/>
      <c r="ADA9" s="109"/>
      <c r="ADB9" s="109"/>
      <c r="ADC9" s="109"/>
      <c r="ADD9" s="109"/>
      <c r="ADE9" s="109"/>
      <c r="ADF9" s="109"/>
      <c r="ADG9" s="109"/>
      <c r="ADH9" s="109"/>
      <c r="ADI9" s="109"/>
      <c r="ADJ9" s="109"/>
      <c r="ADK9" s="109"/>
      <c r="ADL9" s="109"/>
      <c r="ADM9" s="109"/>
      <c r="ADN9" s="109"/>
      <c r="ADO9" s="109"/>
      <c r="ADP9" s="109"/>
      <c r="ADQ9" s="109"/>
      <c r="ADR9" s="109"/>
      <c r="ADS9" s="109"/>
      <c r="ADT9" s="109"/>
      <c r="ADU9" s="109"/>
      <c r="ADV9" s="109"/>
      <c r="ADW9" s="109"/>
      <c r="ADX9" s="109"/>
      <c r="ADY9" s="109"/>
      <c r="ADZ9" s="109"/>
      <c r="AEA9" s="109"/>
      <c r="AEB9" s="109"/>
      <c r="AEC9" s="109"/>
      <c r="AED9" s="109"/>
      <c r="AEE9" s="109"/>
      <c r="AEF9" s="109"/>
      <c r="AEG9" s="109"/>
      <c r="AEH9" s="109"/>
      <c r="AEI9" s="109"/>
      <c r="AEJ9" s="109"/>
      <c r="AEK9" s="109"/>
      <c r="AEL9" s="109"/>
      <c r="AEM9" s="109"/>
      <c r="AEN9" s="109"/>
      <c r="AEO9" s="109"/>
      <c r="AEP9" s="109"/>
      <c r="AEQ9" s="109"/>
      <c r="AER9" s="109"/>
      <c r="AES9" s="109"/>
      <c r="AET9" s="109"/>
      <c r="AEU9" s="109"/>
      <c r="AEV9" s="109"/>
      <c r="AEW9" s="109"/>
      <c r="AEX9" s="109"/>
      <c r="AEY9" s="109"/>
      <c r="AEZ9" s="109"/>
      <c r="AFA9" s="109"/>
      <c r="AFB9" s="109"/>
      <c r="AFC9" s="109"/>
      <c r="AFD9" s="109"/>
      <c r="AFE9" s="109"/>
      <c r="AFF9" s="109"/>
      <c r="AFG9" s="109"/>
      <c r="AFH9" s="109"/>
      <c r="AFI9" s="109"/>
      <c r="AFJ9" s="109"/>
      <c r="AFK9" s="109"/>
      <c r="AFL9" s="109"/>
      <c r="AFM9" s="109"/>
      <c r="AFN9" s="109"/>
      <c r="AFO9" s="109"/>
      <c r="AFP9" s="109"/>
      <c r="AFQ9" s="109"/>
      <c r="AFR9" s="109"/>
      <c r="AFS9" s="109"/>
      <c r="AFT9" s="109"/>
      <c r="AFU9" s="109"/>
      <c r="AFV9" s="109"/>
      <c r="AFW9" s="109"/>
      <c r="AFX9" s="109"/>
      <c r="AFY9" s="109"/>
      <c r="AFZ9" s="109"/>
      <c r="AGA9" s="109"/>
      <c r="AGB9" s="109"/>
      <c r="AGC9" s="109"/>
      <c r="AGD9" s="109"/>
      <c r="AGE9" s="109"/>
      <c r="AGF9" s="109"/>
      <c r="AGG9" s="109"/>
      <c r="AGH9" s="109"/>
      <c r="AGI9" s="109"/>
      <c r="AGJ9" s="109"/>
      <c r="AGK9" s="109"/>
      <c r="AGL9" s="109"/>
      <c r="AGM9" s="109"/>
      <c r="AGN9" s="109"/>
      <c r="AGO9" s="109"/>
      <c r="AGP9" s="109"/>
      <c r="AGQ9" s="109"/>
      <c r="AGR9" s="109"/>
      <c r="AGS9" s="109"/>
      <c r="AGT9" s="109"/>
      <c r="AGU9" s="109"/>
      <c r="AGV9" s="109"/>
      <c r="AGW9" s="109"/>
      <c r="AGX9" s="109"/>
      <c r="AGY9" s="109"/>
      <c r="AGZ9" s="109"/>
      <c r="AHA9" s="109"/>
      <c r="AHB9" s="109"/>
      <c r="AHC9" s="109"/>
      <c r="AHD9" s="109"/>
      <c r="AHE9" s="109"/>
      <c r="AHF9" s="109"/>
      <c r="AHG9" s="109"/>
      <c r="AHH9" s="109"/>
      <c r="AHI9" s="109"/>
      <c r="AHJ9" s="109"/>
      <c r="AHK9" s="109"/>
      <c r="AHL9" s="109"/>
      <c r="AHM9" s="109"/>
      <c r="AHN9" s="109"/>
      <c r="AHO9" s="109"/>
      <c r="AHP9" s="109"/>
      <c r="AHQ9" s="109"/>
      <c r="AHR9" s="109"/>
      <c r="AHS9" s="109"/>
      <c r="AHT9" s="109"/>
      <c r="AHU9" s="109"/>
      <c r="AHV9" s="109"/>
      <c r="AHW9" s="109"/>
      <c r="AHX9" s="109"/>
      <c r="AHY9" s="109"/>
      <c r="AHZ9" s="109"/>
      <c r="AIA9" s="109"/>
      <c r="AIB9" s="109"/>
      <c r="AIC9" s="109"/>
      <c r="AID9" s="109"/>
      <c r="AIE9" s="109"/>
      <c r="AIF9" s="109"/>
      <c r="AIG9" s="109"/>
      <c r="AIH9" s="109"/>
      <c r="AII9" s="109"/>
      <c r="AIJ9" s="109"/>
      <c r="AIK9" s="109"/>
      <c r="AIL9" s="109"/>
      <c r="AIM9" s="109"/>
      <c r="AIN9" s="109"/>
      <c r="AIO9" s="109"/>
      <c r="AIP9" s="109"/>
      <c r="AIQ9" s="109"/>
      <c r="AIR9" s="109"/>
      <c r="AIS9" s="109"/>
      <c r="AIT9" s="109"/>
      <c r="AIU9" s="109"/>
      <c r="AIV9" s="109"/>
      <c r="AIW9" s="109"/>
      <c r="AIX9" s="109"/>
      <c r="AIY9" s="109"/>
      <c r="AIZ9" s="109"/>
      <c r="AJA9" s="109"/>
      <c r="AJB9" s="109"/>
      <c r="AJC9" s="109"/>
      <c r="AJD9" s="109"/>
      <c r="AJE9" s="109"/>
      <c r="AJF9" s="109"/>
      <c r="AJG9" s="109"/>
      <c r="AJH9" s="109"/>
      <c r="AJI9" s="109"/>
      <c r="AJJ9" s="109"/>
      <c r="AJK9" s="109"/>
      <c r="AJL9" s="109"/>
      <c r="AJM9" s="109"/>
      <c r="AJN9" s="109"/>
      <c r="AJO9" s="109"/>
      <c r="AJP9" s="109"/>
      <c r="AJQ9" s="109"/>
      <c r="AJR9" s="109"/>
      <c r="AJS9" s="109"/>
      <c r="AJT9" s="109"/>
      <c r="AJU9" s="109"/>
      <c r="AJV9" s="109"/>
      <c r="AJW9" s="109"/>
      <c r="AJX9" s="109"/>
      <c r="AJY9" s="109"/>
      <c r="AJZ9" s="109"/>
      <c r="AKA9" s="109"/>
      <c r="AKB9" s="109"/>
      <c r="AKC9" s="109"/>
      <c r="AKD9" s="109"/>
      <c r="AKE9" s="109"/>
      <c r="AKF9" s="109"/>
      <c r="AKG9" s="109"/>
      <c r="AKH9" s="109"/>
      <c r="AKI9" s="109"/>
      <c r="AKJ9" s="109"/>
      <c r="AKK9" s="109"/>
      <c r="AKL9" s="109"/>
      <c r="AKM9" s="109"/>
      <c r="AKN9" s="109"/>
      <c r="AKO9" s="109"/>
      <c r="AKP9" s="109"/>
      <c r="AKQ9" s="109"/>
      <c r="AKR9" s="109"/>
      <c r="AKS9" s="109"/>
      <c r="AKT9" s="109"/>
      <c r="AKU9" s="109"/>
      <c r="AKV9" s="109"/>
      <c r="AKW9" s="109"/>
      <c r="AKX9" s="109"/>
      <c r="AKY9" s="109"/>
      <c r="AKZ9" s="109"/>
      <c r="ALA9" s="109"/>
      <c r="ALB9" s="109"/>
      <c r="ALC9" s="109"/>
      <c r="ALD9" s="109"/>
      <c r="ALE9" s="109"/>
      <c r="ALF9" s="109"/>
      <c r="ALG9" s="109"/>
      <c r="ALH9" s="109"/>
      <c r="ALI9" s="109"/>
      <c r="ALJ9" s="109"/>
      <c r="ALK9" s="109"/>
      <c r="ALL9" s="109"/>
      <c r="ALM9" s="109"/>
      <c r="ALN9" s="109"/>
      <c r="ALO9" s="109"/>
      <c r="ALP9" s="109"/>
      <c r="ALQ9" s="109"/>
      <c r="ALR9" s="109"/>
      <c r="ALS9" s="109"/>
      <c r="ALT9" s="109"/>
      <c r="ALU9" s="109"/>
      <c r="ALV9" s="109"/>
      <c r="ALW9" s="109"/>
      <c r="ALX9" s="109"/>
      <c r="ALY9" s="109"/>
      <c r="ALZ9" s="109"/>
      <c r="AMA9" s="109"/>
      <c r="AMB9" s="109"/>
      <c r="AMC9" s="109"/>
      <c r="AMD9" s="109"/>
      <c r="AME9" s="109"/>
      <c r="AMF9" s="109"/>
      <c r="AMG9" s="109"/>
      <c r="AMH9" s="109"/>
      <c r="AMI9" s="109"/>
      <c r="AMJ9" s="109"/>
      <c r="AMK9" s="109"/>
      <c r="AML9" s="109"/>
      <c r="AMM9" s="109"/>
      <c r="AMN9" s="109"/>
      <c r="AMO9" s="109"/>
      <c r="AMP9" s="109"/>
      <c r="AMQ9" s="109"/>
      <c r="AMR9" s="109"/>
      <c r="AMS9" s="109"/>
      <c r="AMT9" s="109"/>
      <c r="AMU9" s="109"/>
      <c r="AMV9" s="109"/>
      <c r="AMW9" s="109"/>
      <c r="AMX9" s="109"/>
      <c r="AMY9" s="109"/>
      <c r="AMZ9" s="109"/>
      <c r="ANA9" s="109"/>
      <c r="ANB9" s="109"/>
      <c r="ANC9" s="109"/>
      <c r="AND9" s="109"/>
      <c r="ANE9" s="109"/>
      <c r="ANF9" s="109"/>
      <c r="ANG9" s="109"/>
      <c r="ANH9" s="109"/>
      <c r="ANI9" s="109"/>
      <c r="ANJ9" s="109"/>
      <c r="ANK9" s="109"/>
      <c r="ANL9" s="109"/>
      <c r="ANM9" s="109"/>
      <c r="ANN9" s="109"/>
      <c r="ANO9" s="109"/>
      <c r="ANP9" s="109"/>
      <c r="ANQ9" s="109"/>
      <c r="ANR9" s="109"/>
      <c r="ANS9" s="109"/>
      <c r="ANT9" s="109"/>
      <c r="ANU9" s="109"/>
      <c r="ANV9" s="109"/>
      <c r="ANW9" s="109"/>
      <c r="ANX9" s="109"/>
      <c r="ANY9" s="109"/>
      <c r="ANZ9" s="109"/>
      <c r="AOA9" s="109"/>
      <c r="AOB9" s="109"/>
      <c r="AOC9" s="109"/>
      <c r="AOD9" s="109"/>
      <c r="AOE9" s="109"/>
      <c r="AOF9" s="109"/>
      <c r="AOG9" s="109"/>
      <c r="AOH9" s="109"/>
      <c r="AOI9" s="109"/>
      <c r="AOJ9" s="109"/>
      <c r="AOK9" s="109"/>
      <c r="AOL9" s="109"/>
      <c r="AOM9" s="109"/>
      <c r="AON9" s="109"/>
      <c r="AOO9" s="109"/>
      <c r="AOP9" s="109"/>
      <c r="AOQ9" s="109"/>
      <c r="AOR9" s="109"/>
      <c r="AOS9" s="109"/>
      <c r="AOT9" s="109"/>
      <c r="AOU9" s="109"/>
      <c r="AOV9" s="109"/>
      <c r="AOW9" s="109"/>
      <c r="AOX9" s="109"/>
      <c r="AOY9" s="109"/>
      <c r="AOZ9" s="109"/>
      <c r="APA9" s="109"/>
      <c r="APB9" s="109"/>
      <c r="APC9" s="109"/>
      <c r="APD9" s="109"/>
      <c r="APE9" s="109"/>
      <c r="APF9" s="109"/>
      <c r="APG9" s="109"/>
      <c r="APH9" s="109"/>
      <c r="API9" s="109"/>
      <c r="APJ9" s="109"/>
      <c r="APK9" s="109"/>
      <c r="APL9" s="109"/>
      <c r="APM9" s="109"/>
      <c r="APN9" s="109"/>
      <c r="APO9" s="109"/>
      <c r="APP9" s="109"/>
      <c r="APQ9" s="109"/>
      <c r="APR9" s="109"/>
      <c r="APS9" s="109"/>
      <c r="APT9" s="109"/>
      <c r="APU9" s="109"/>
      <c r="APV9" s="109"/>
      <c r="APW9" s="109"/>
      <c r="APX9" s="109"/>
      <c r="APY9" s="109"/>
      <c r="APZ9" s="109"/>
      <c r="AQA9" s="109"/>
      <c r="AQB9" s="109"/>
      <c r="AQC9" s="109"/>
      <c r="AQD9" s="109"/>
      <c r="AQE9" s="109"/>
      <c r="AQF9" s="109"/>
      <c r="AQG9" s="109"/>
      <c r="AQH9" s="109"/>
      <c r="AQI9" s="109"/>
      <c r="AQJ9" s="109"/>
      <c r="AQK9" s="109"/>
      <c r="AQL9" s="109"/>
      <c r="AQM9" s="109"/>
      <c r="AQN9" s="109"/>
      <c r="AQO9" s="109"/>
      <c r="AQP9" s="109"/>
      <c r="AQQ9" s="109"/>
      <c r="AQR9" s="109"/>
      <c r="AQS9" s="109"/>
      <c r="AQT9" s="109"/>
      <c r="AQU9" s="109"/>
      <c r="AQV9" s="109"/>
      <c r="AQW9" s="109"/>
      <c r="AQX9" s="109"/>
      <c r="AQY9" s="109"/>
      <c r="AQZ9" s="109"/>
      <c r="ARA9" s="109"/>
      <c r="ARB9" s="109"/>
      <c r="ARC9" s="109"/>
      <c r="ARD9" s="109"/>
      <c r="ARE9" s="109"/>
      <c r="ARF9" s="109"/>
      <c r="ARG9" s="109"/>
      <c r="ARH9" s="109"/>
      <c r="ARI9" s="109"/>
      <c r="ARJ9" s="109"/>
      <c r="ARK9" s="109"/>
      <c r="ARL9" s="109"/>
      <c r="ARM9" s="109"/>
      <c r="ARN9" s="109"/>
      <c r="ARO9" s="109"/>
      <c r="ARP9" s="109"/>
      <c r="ARQ9" s="109"/>
      <c r="ARR9" s="109"/>
      <c r="ARS9" s="109"/>
      <c r="ART9" s="109"/>
      <c r="ARU9" s="109"/>
      <c r="ARV9" s="109"/>
      <c r="ARW9" s="109"/>
      <c r="ARX9" s="109"/>
      <c r="ARY9" s="109"/>
      <c r="ARZ9" s="109"/>
      <c r="ASA9" s="109"/>
      <c r="ASB9" s="109"/>
      <c r="ASC9" s="109"/>
      <c r="ASD9" s="109"/>
      <c r="ASE9" s="109"/>
      <c r="ASF9" s="109"/>
      <c r="ASG9" s="109"/>
      <c r="ASH9" s="109"/>
      <c r="ASI9" s="109"/>
      <c r="ASJ9" s="109"/>
      <c r="ASK9" s="109"/>
      <c r="ASL9" s="109"/>
      <c r="ASM9" s="109"/>
      <c r="ASN9" s="109"/>
      <c r="ASO9" s="109"/>
      <c r="ASP9" s="109"/>
      <c r="ASQ9" s="109"/>
      <c r="ASR9" s="109"/>
      <c r="ASS9" s="109"/>
      <c r="AST9" s="109"/>
      <c r="ASU9" s="109"/>
      <c r="ASV9" s="109"/>
      <c r="ASW9" s="109"/>
      <c r="ASX9" s="109"/>
      <c r="ASY9" s="109"/>
      <c r="ASZ9" s="109"/>
      <c r="ATA9" s="109"/>
      <c r="ATB9" s="109"/>
      <c r="ATC9" s="109"/>
      <c r="ATD9" s="109"/>
      <c r="ATE9" s="109"/>
      <c r="ATF9" s="109"/>
      <c r="ATG9" s="109"/>
      <c r="ATH9" s="109"/>
      <c r="ATI9" s="109"/>
      <c r="ATJ9" s="109"/>
      <c r="ATK9" s="109"/>
      <c r="ATL9" s="109"/>
      <c r="ATM9" s="109"/>
      <c r="ATN9" s="109"/>
      <c r="ATO9" s="109"/>
      <c r="ATP9" s="109"/>
      <c r="ATQ9" s="109"/>
      <c r="ATR9" s="109"/>
      <c r="ATS9" s="109"/>
      <c r="ATT9" s="109"/>
      <c r="ATU9" s="109"/>
      <c r="ATV9" s="109"/>
      <c r="ATW9" s="109"/>
      <c r="ATX9" s="109"/>
      <c r="ATY9" s="109"/>
      <c r="ATZ9" s="109"/>
      <c r="AUA9" s="109"/>
      <c r="AUB9" s="109"/>
      <c r="AUC9" s="109"/>
      <c r="AUD9" s="109"/>
      <c r="AUE9" s="109"/>
      <c r="AUF9" s="109"/>
      <c r="AUG9" s="109"/>
      <c r="AUH9" s="109"/>
      <c r="AUI9" s="109"/>
      <c r="AUJ9" s="109"/>
      <c r="AUK9" s="109"/>
      <c r="AUL9" s="109"/>
      <c r="AUM9" s="109"/>
      <c r="AUN9" s="109"/>
      <c r="AUO9" s="109"/>
      <c r="AUP9" s="109"/>
      <c r="AUQ9" s="109"/>
      <c r="AUR9" s="109"/>
      <c r="AUS9" s="109"/>
      <c r="AUT9" s="109"/>
      <c r="AUU9" s="109"/>
      <c r="AUV9" s="109"/>
      <c r="AUW9" s="109"/>
      <c r="AUX9" s="109"/>
      <c r="AUY9" s="109"/>
      <c r="AUZ9" s="109"/>
      <c r="AVA9" s="109"/>
      <c r="AVB9" s="109"/>
      <c r="AVC9" s="109"/>
      <c r="AVD9" s="109"/>
      <c r="AVE9" s="109"/>
      <c r="AVF9" s="109"/>
      <c r="AVG9" s="109"/>
      <c r="AVH9" s="109"/>
      <c r="AVI9" s="109"/>
      <c r="AVJ9" s="109"/>
      <c r="AVK9" s="109"/>
      <c r="AVL9" s="109"/>
      <c r="AVM9" s="109"/>
      <c r="AVN9" s="109"/>
      <c r="AVO9" s="109"/>
      <c r="AVP9" s="109"/>
      <c r="AVQ9" s="109"/>
      <c r="AVR9" s="109"/>
      <c r="AVS9" s="109"/>
      <c r="AVT9" s="109"/>
      <c r="AVU9" s="109"/>
      <c r="AVV9" s="109"/>
      <c r="AVW9" s="109"/>
      <c r="AVX9" s="109"/>
      <c r="AVY9" s="109"/>
      <c r="AVZ9" s="109"/>
      <c r="AWA9" s="109"/>
      <c r="AWB9" s="109"/>
      <c r="AWC9" s="109"/>
      <c r="AWD9" s="109"/>
      <c r="AWE9" s="109"/>
      <c r="AWF9" s="109"/>
      <c r="AWG9" s="109"/>
      <c r="AWH9" s="109"/>
      <c r="AWI9" s="109"/>
      <c r="AWJ9" s="109"/>
      <c r="AWK9" s="109"/>
      <c r="AWL9" s="109"/>
      <c r="AWM9" s="109"/>
      <c r="AWN9" s="109"/>
      <c r="AWO9" s="109"/>
      <c r="AWP9" s="109"/>
      <c r="AWQ9" s="109"/>
      <c r="AWR9" s="109"/>
      <c r="AWS9" s="109"/>
      <c r="AWT9" s="109"/>
      <c r="AWU9" s="109"/>
      <c r="AWV9" s="109"/>
      <c r="AWW9" s="109"/>
      <c r="AWX9" s="109"/>
      <c r="AWY9" s="109"/>
      <c r="AWZ9" s="109"/>
      <c r="AXA9" s="109"/>
      <c r="AXB9" s="109"/>
      <c r="AXC9" s="109"/>
      <c r="AXD9" s="109"/>
      <c r="AXE9" s="109"/>
      <c r="AXF9" s="109"/>
      <c r="AXG9" s="109"/>
      <c r="AXH9" s="109"/>
      <c r="AXI9" s="109"/>
      <c r="AXJ9" s="109"/>
      <c r="AXK9" s="109"/>
      <c r="AXL9" s="109"/>
      <c r="AXM9" s="109"/>
      <c r="AXN9" s="109"/>
      <c r="AXO9" s="109"/>
      <c r="AXP9" s="109"/>
      <c r="AXQ9" s="109"/>
      <c r="AXR9" s="109"/>
      <c r="AXS9" s="109"/>
      <c r="AXT9" s="109"/>
      <c r="AXU9" s="109"/>
      <c r="AXV9" s="109"/>
      <c r="AXW9" s="109"/>
      <c r="AXX9" s="109"/>
      <c r="AXY9" s="109"/>
      <c r="AXZ9" s="109"/>
      <c r="AYA9" s="109"/>
      <c r="AYB9" s="109"/>
      <c r="AYC9" s="109"/>
      <c r="AYD9" s="109"/>
      <c r="AYE9" s="109"/>
      <c r="AYF9" s="109"/>
      <c r="AYG9" s="109"/>
      <c r="AYH9" s="109"/>
      <c r="AYI9" s="109"/>
      <c r="AYJ9" s="109"/>
      <c r="AYK9" s="109"/>
      <c r="AYL9" s="109"/>
      <c r="AYM9" s="109"/>
      <c r="AYN9" s="109"/>
      <c r="AYO9" s="109"/>
      <c r="AYP9" s="109"/>
      <c r="AYQ9" s="109"/>
      <c r="AYR9" s="109"/>
      <c r="AYS9" s="109"/>
      <c r="AYT9" s="109"/>
      <c r="AYU9" s="109"/>
      <c r="AYV9" s="109"/>
      <c r="AYW9" s="109"/>
      <c r="AYX9" s="109"/>
      <c r="AYY9" s="109"/>
      <c r="AYZ9" s="109"/>
      <c r="AZA9" s="109"/>
      <c r="AZB9" s="109"/>
      <c r="AZC9" s="109"/>
      <c r="AZD9" s="109"/>
      <c r="AZE9" s="109"/>
      <c r="AZF9" s="109"/>
      <c r="AZG9" s="109"/>
      <c r="AZH9" s="109"/>
      <c r="AZI9" s="109"/>
      <c r="AZJ9" s="109"/>
      <c r="AZK9" s="109"/>
      <c r="AZL9" s="109"/>
      <c r="AZM9" s="109"/>
      <c r="AZN9" s="109"/>
      <c r="AZO9" s="109"/>
      <c r="AZP9" s="109"/>
      <c r="AZQ9" s="109"/>
      <c r="AZR9" s="109"/>
      <c r="AZS9" s="109"/>
      <c r="AZT9" s="109"/>
      <c r="AZU9" s="109"/>
      <c r="AZV9" s="109"/>
      <c r="AZW9" s="109"/>
      <c r="AZX9" s="109"/>
      <c r="AZY9" s="109"/>
      <c r="AZZ9" s="109"/>
      <c r="BAA9" s="109"/>
      <c r="BAB9" s="109"/>
      <c r="BAC9" s="109"/>
      <c r="BAD9" s="109"/>
      <c r="BAE9" s="109"/>
      <c r="BAF9" s="109"/>
      <c r="BAG9" s="109"/>
      <c r="BAH9" s="109"/>
      <c r="BAI9" s="109"/>
      <c r="BAJ9" s="109"/>
      <c r="BAK9" s="109"/>
      <c r="BAL9" s="109"/>
      <c r="BAM9" s="109"/>
      <c r="BAN9" s="109"/>
      <c r="BAO9" s="109"/>
      <c r="BAP9" s="109"/>
      <c r="BAQ9" s="109"/>
      <c r="BAR9" s="109"/>
      <c r="BAS9" s="109"/>
      <c r="BAT9" s="109"/>
      <c r="BAU9" s="109"/>
      <c r="BAV9" s="109"/>
      <c r="BAW9" s="109"/>
      <c r="BAX9" s="109"/>
      <c r="BAY9" s="109"/>
      <c r="BAZ9" s="109"/>
      <c r="BBA9" s="109"/>
      <c r="BBB9" s="109"/>
      <c r="BBC9" s="109"/>
      <c r="BBD9" s="109"/>
      <c r="BBE9" s="109"/>
      <c r="BBF9" s="109"/>
      <c r="BBG9" s="109"/>
      <c r="BBH9" s="109"/>
      <c r="BBI9" s="109"/>
      <c r="BBJ9" s="109"/>
      <c r="BBK9" s="109"/>
      <c r="BBL9" s="109"/>
      <c r="BBM9" s="109"/>
      <c r="BBN9" s="109"/>
      <c r="BBO9" s="109"/>
      <c r="BBP9" s="109"/>
      <c r="BBQ9" s="109"/>
      <c r="BBR9" s="109"/>
      <c r="BBS9" s="109"/>
      <c r="BBT9" s="109"/>
      <c r="BBU9" s="109"/>
      <c r="BBV9" s="109"/>
      <c r="BBW9" s="109"/>
      <c r="BBX9" s="109"/>
      <c r="BBY9" s="109"/>
      <c r="BBZ9" s="109"/>
      <c r="BCA9" s="109"/>
      <c r="BCB9" s="109"/>
      <c r="BCC9" s="109"/>
      <c r="BCD9" s="109"/>
      <c r="BCE9" s="109"/>
      <c r="BCF9" s="109"/>
      <c r="BCG9" s="109"/>
    </row>
    <row r="10" spans="1:1446" ht="133.5" customHeight="1" x14ac:dyDescent="0.2">
      <c r="A10" s="211" t="s">
        <v>510</v>
      </c>
      <c r="B10" s="239" t="s">
        <v>469</v>
      </c>
      <c r="C10" s="211" t="str">
        <f>'R (2)'!A$7</f>
        <v>Contratación Directa
(con personas naturales, jurídicas o estructuras sin personería jurídica)
Contratación PSP</v>
      </c>
      <c r="D10" s="211" t="str">
        <f>'R (2)'!AD$10</f>
        <v xml:space="preserve">1 Canales de distribución 
2 Operativo 
 </v>
      </c>
      <c r="E10" s="212" t="str">
        <f>'R (2)'!AB$10</f>
        <v xml:space="preserve">1 Que no se realice consulta en listas vinculantes y restrictivas. 
2 No analizar señales de alerta de LAFT. 
 </v>
      </c>
      <c r="F10" s="212" t="str">
        <f>'R (2)'!AC$10</f>
        <v xml:space="preserve">1 Que no exista mecanismo o procedimiento para consulta de listas restrictivas.
Falta de políticas frente a la contratación de terceros que estén vinculados en listas restrictivas. 
2 Fallas en la debida diligencia. 
 </v>
      </c>
      <c r="G10" s="211" t="str">
        <f>'R (2)'!D$7</f>
        <v>LAFT</v>
      </c>
      <c r="H10" s="211" t="str">
        <f>'R (2)'!C$7</f>
        <v>LAFT.GC.02</v>
      </c>
      <c r="I10" s="211" t="str">
        <f>'R (2)'!E$7</f>
        <v>Contratos o cesiones de contratos otorgados a partes relacionadas sancionadas por el Consejo de Seguridad de las Naciones Unidas o que estén incluidos en otras listas restrictivas determinadas por el IDU o que tengan señales de alerta de LAFT</v>
      </c>
      <c r="J10" s="211" t="str">
        <f>'R (2)'!X$7</f>
        <v>Director Técnico de Gestión Contractual</v>
      </c>
      <c r="K10" s="212" t="str">
        <f>'R (2)'!AB$33</f>
        <v xml:space="preserve">1 Legal: Responsabilidades penales, fiscales y disciplinarias por el incumplimento de las normas asociadas a SARLAFT 
2 Reputacional: Afectación de la imagen insitucional 
3 Operativa: Reprocesos para realizar nuevas contrataciones. Carga operativa para gestionar las falencias identificadas en el contratista. 
  </v>
      </c>
      <c r="L10" s="211">
        <f>'R (2)'!J$7</f>
        <v>0</v>
      </c>
      <c r="M10" s="211">
        <f>'R (2)'!K$7</f>
        <v>0</v>
      </c>
      <c r="N10" s="211">
        <f>'R (2)'!L$7</f>
        <v>0</v>
      </c>
      <c r="O10" s="211">
        <f>'R (2)'!M$7</f>
        <v>0</v>
      </c>
      <c r="P10" s="211" t="str">
        <f>'R (2)'!AB$59</f>
        <v>3 - Media</v>
      </c>
      <c r="Q10" s="213">
        <f>'R (2)'!V$59</f>
        <v>0.44000000000000006</v>
      </c>
      <c r="R10" s="211" t="str">
        <f>'R (2)'!AB$69</f>
        <v>4 - Mayor</v>
      </c>
      <c r="S10" s="213">
        <f>'R (2)'!U$71</f>
        <v>0.28160000000000002</v>
      </c>
      <c r="T10" s="176" t="str">
        <f>'R (2)'!O$71</f>
        <v>ALTO</v>
      </c>
      <c r="U10" s="213">
        <f>'R (2)'!U$71</f>
        <v>0.28160000000000002</v>
      </c>
      <c r="V10" s="212" t="str">
        <f>'R (2)'!AE$77</f>
        <v xml:space="preserve">1 Debida Diligencia en Consulta de Antecedentes del contratista: Verificación de antecedes en Contraloría, Procuraduría, Personería, Policía y RNMC (Registro Nacional de Medidas Correctivas). Consulta de Antecedentes profesionales. 
2 Debida Diligencia para consulta en listas vinculantes y restrictivas para LAFT. 
3 Realizar procesos de analisis sobre señales de alerta de LAFT en los contratistas.
(Jurisdicciones de alto riesgo, si es persona expuesta políticamente, revelación de contratos fuera del país, si cuentan con sistemas de prevención LAFT, declaración de licitud del origen de los recursos). 
4 Validación del cumplimiento de los requisitos por parte de las áreas solicitantes. 
5 Debida diligencia intensificada, en caso de requerirse una vez se haya generado el reporte interno por parte del área solicitante. 
 </v>
      </c>
      <c r="W10" s="212" t="str">
        <f>'R (2)'!AF$77</f>
        <v xml:space="preserve">1 Facilitador de Contratación del área solicitante. 
2 Facilitador de Contratación del área solicitante. 
3 Facilitador de Contratación del área solicitante. 
4 Profesional designado en DTGC 
5 Equipo Operativo Sarlaft - SGGC 
 </v>
      </c>
      <c r="X10" s="212" t="str">
        <f>'R (2)'!AG$77</f>
        <v xml:space="preserve">1 Procedimiento PRGC12 Contratacion PSPAG con personas naturales 
2 Debida Diligencia para LAFT 
3 Debida Diligencia para LAFT 
4 Procedimiento PRGC12 
5 Debida Diligencia para LAFT 
 </v>
      </c>
      <c r="Y10" s="212" t="str">
        <f>'R (2)'!AH$77</f>
        <v xml:space="preserve">1 FOGC10 Lista de Chequeo de Contratación
Registro de reportes por consulta (expediente del contrato) 
2 Registros de consultas a listas vinculantes y restrictivas. 
3 Registros de consultas a listas vinculantes y restrictivas. 
4 Registro de aprobación del trámite contractual respectivo 
5 Reporte Interno OPENERP.
ROS cuando se requiera. 
 </v>
      </c>
      <c r="Z10" s="214" t="str">
        <f>'R (2)'!AI$77</f>
        <v xml:space="preserve">1 Continua 
2 Continua 
3 Continua 
4 Continua 
5 Continua 
 </v>
      </c>
      <c r="AA10" s="214" t="str">
        <f>'R (2)'!AJ$77</f>
        <v xml:space="preserve">1 Manual 
2 Manual 
3 Manual 
4 Manual 
5 Manual 
 </v>
      </c>
      <c r="AB10" s="214" t="str">
        <f>'R (2)'!AK$77</f>
        <v xml:space="preserve">1 Preventivo 
2 Preventivo 
3 Preventivo 
4 Preventivo 
5 Detectivo 
 </v>
      </c>
      <c r="AC10" s="214" t="str">
        <f>'R (2)'!AL$77</f>
        <v xml:space="preserve">1 Probabilidad 
2 Probabilidad 
3 Ambos 
4 Probabilidad 
5 Ambos 
 </v>
      </c>
      <c r="AD10" s="211" t="str">
        <f>'R (2)'!AB$108</f>
        <v>1 - Muy Baja</v>
      </c>
      <c r="AE10" s="213">
        <f>'R (2)'!J$108</f>
        <v>3.9916799999999995E-2</v>
      </c>
      <c r="AF10" s="211" t="str">
        <f>'R (2)'!AC$108</f>
        <v>2 - Menor</v>
      </c>
      <c r="AG10" s="213">
        <f>'R (2)'!W$108</f>
        <v>0.26880000000000004</v>
      </c>
      <c r="AH10" s="176" t="str">
        <f>'R (2)'!O$110</f>
        <v>BAJO</v>
      </c>
      <c r="AI10" s="213">
        <f>'R (2)'!U$110</f>
        <v>1.072963584E-2</v>
      </c>
      <c r="AJ10" s="211" t="str">
        <f>'R (2)'!G$112</f>
        <v>ACEPTAR</v>
      </c>
      <c r="AK10" s="212" t="str">
        <f>'R (2)'!AB$116</f>
        <v xml:space="preserve">1  
 </v>
      </c>
      <c r="AL10" s="212" t="str">
        <f>'R (2)'!AC$116</f>
        <v xml:space="preserve">1  
 </v>
      </c>
      <c r="AM10" s="214" t="str">
        <f>'R (2)'!AD$116</f>
        <v xml:space="preserve">1  
 </v>
      </c>
      <c r="AN10" s="214" t="str">
        <f>'R (2)'!AE$116</f>
        <v xml:space="preserve">1  
 </v>
      </c>
      <c r="AO10" s="214" t="str">
        <f>'R (2)'!AF$116</f>
        <v xml:space="preserve">1  
 </v>
      </c>
      <c r="AP10" s="214" t="str">
        <f>'R (2)'!AG$116</f>
        <v xml:space="preserve">1 
</v>
      </c>
      <c r="AQ10" s="212" t="str">
        <f>'R (2)'!AH$116</f>
        <v xml:space="preserve">1  
 </v>
      </c>
      <c r="AR10" s="214" t="str">
        <f>'R (2)'!AB$126</f>
        <v xml:space="preserve">1 EFICACIA DE
CONTROLES: 
2 EFECTIVIDAD
(Alarmas - materialización): 
 </v>
      </c>
      <c r="AS10" s="214" t="str">
        <f>'R (2)'!AC$126</f>
        <v xml:space="preserve">1 
2 
</v>
      </c>
      <c r="AT10" s="212" t="str">
        <f>'R (2)'!AD$126</f>
        <v xml:space="preserve">1  
2  
 </v>
      </c>
      <c r="AU10" s="212" t="str">
        <f>'R (2)'!AB$152</f>
        <v xml:space="preserve">RIESGO: Version incial para la vigencia 2023 
CAUSAS:  
CONTROLES:  
PLAN DE TRATAMIENTO:  
OTRO: </v>
      </c>
      <c r="AV10" s="214" t="str">
        <f>'R (2)'!AB$160</f>
        <v xml:space="preserve">1  
 </v>
      </c>
      <c r="AW10" s="214" t="str">
        <f>'R (2)'!AC$160</f>
        <v xml:space="preserve">1  
 </v>
      </c>
      <c r="AX10" s="214" t="str">
        <f>'R (2)'!AD$160</f>
        <v xml:space="preserve">1  
 </v>
      </c>
      <c r="AY10" s="212" t="str">
        <f>'R (2)'!AE$160</f>
        <v xml:space="preserve">1  
 </v>
      </c>
      <c r="AZ10" s="212" t="str">
        <f>'R (2)'!AF$160</f>
        <v xml:space="preserve">1  
 </v>
      </c>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row>
    <row r="11" spans="1:1446" ht="133.5" customHeight="1" x14ac:dyDescent="0.2">
      <c r="A11" s="211" t="s">
        <v>592</v>
      </c>
      <c r="B11" s="239" t="s">
        <v>470</v>
      </c>
      <c r="C11" s="211" t="str">
        <f>'R (3)'!A$7</f>
        <v>Adminstración de inversiones de tesorería</v>
      </c>
      <c r="D11" s="211" t="str">
        <f>'R (3)'!AD$10</f>
        <v xml:space="preserve">1 Canales de distribución 
2 Humano 
 </v>
      </c>
      <c r="E11" s="212" t="str">
        <f>'R (3)'!AB$10</f>
        <v xml:space="preserve">1 No realizar un adecuado conocimiento de la (Entidad Financiera). 
2 Incumplir las políticas de la Resolucion 315 de 2019 de la SDH. 
 </v>
      </c>
      <c r="F11" s="212" t="str">
        <f>'R (3)'!AC$10</f>
        <v xml:space="preserve">1 Fallas en la debida diligencia 
2 Fallas en la debida diligencia 
 </v>
      </c>
      <c r="G11" s="211" t="str">
        <f>'R (3)'!D$7</f>
        <v>LAFT</v>
      </c>
      <c r="H11" s="211" t="str">
        <f>'R (3)'!C$7</f>
        <v>LAFT.FIN.01</v>
      </c>
      <c r="I11" s="211" t="str">
        <f>'R (3)'!E$7</f>
        <v>Riesgo de contagio por realizar inversiones o recibir financiaciones de entidades financieras u organismos multilaterales nacionales o internacionales que posiblemente estén comprometidas en operaciones de Lavado de Activos y Financiación del Terrorismo.</v>
      </c>
      <c r="J11" s="211" t="str">
        <f>'R (3)'!X$7</f>
        <v>Subdirector Técnico de Tesorería y Recaudo
Subdirección General de Gestión Corporativa</v>
      </c>
      <c r="K11" s="212" t="str">
        <f>'R (3)'!AB$33</f>
        <v xml:space="preserve">1 Legal: Responsabilidades penales, fiscales y disciplinarias por el incumplimento de las normas asociadas a SARLAFT 
2 Reputacional: Afectación de la imagen instucional 
  </v>
      </c>
      <c r="L11" s="211">
        <f>'R (3)'!J$7</f>
        <v>0</v>
      </c>
      <c r="M11" s="211">
        <f>'R (3)'!K$7</f>
        <v>0</v>
      </c>
      <c r="N11" s="211">
        <f>'R (3)'!L$7</f>
        <v>0</v>
      </c>
      <c r="O11" s="211">
        <f>'R (3)'!M$7</f>
        <v>0</v>
      </c>
      <c r="P11" s="211" t="str">
        <f>'R (3)'!AB$59</f>
        <v>2 - Baja</v>
      </c>
      <c r="Q11" s="213">
        <f>'R (3)'!V$59</f>
        <v>0.2857142857142857</v>
      </c>
      <c r="R11" s="211" t="str">
        <f>'R (3)'!AB$69</f>
        <v>4 - Mayor</v>
      </c>
      <c r="S11" s="213">
        <f>'R (3)'!U$71</f>
        <v>0.21224489795918366</v>
      </c>
      <c r="T11" s="176" t="str">
        <f>'R (3)'!O$71</f>
        <v>ALTO</v>
      </c>
      <c r="U11" s="213">
        <f>'R (3)'!U$71</f>
        <v>0.21224489795918366</v>
      </c>
      <c r="V11" s="212" t="str">
        <f>'R (3)'!AE$77</f>
        <v xml:space="preserve">1 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 
2 Verificación de cumplimiento de la Resolución 315 de la SDH en cuanto a los lineamientos y políticas para las inversiones. 
 </v>
      </c>
      <c r="W11" s="212" t="str">
        <f>'R (3)'!AF$77</f>
        <v xml:space="preserve">1 Profesional Especializado - Inversiones 
2 Subdirector(a) Técnico de Tesorería y Recaudo 
 </v>
      </c>
      <c r="X11" s="212" t="str">
        <f>'R (3)'!AG$77</f>
        <v xml:space="preserve">1 Documento de Debida Diligencia 
2 Procedimiento de Administración de Inversiones. 
 </v>
      </c>
      <c r="Y11" s="212" t="str">
        <f>'R (3)'!AH$77</f>
        <v xml:space="preserve">1 Certificado SARLAFT 
2 Formato de Concentración 
 </v>
      </c>
      <c r="Z11" s="214" t="str">
        <f>'R (3)'!AI$77</f>
        <v xml:space="preserve">1 Continua 
2 Continua 
 </v>
      </c>
      <c r="AA11" s="214" t="str">
        <f>'R (3)'!AJ$77</f>
        <v xml:space="preserve">1 Manual 
2 Manual 
 </v>
      </c>
      <c r="AB11" s="214" t="str">
        <f>'R (3)'!AK$77</f>
        <v xml:space="preserve">1 Preventivo 
2 Preventivo 
 </v>
      </c>
      <c r="AC11" s="214" t="str">
        <f>'R (3)'!AL$77</f>
        <v xml:space="preserve">1 Probabilidad 
2 Ambos 
 </v>
      </c>
      <c r="AD11" s="211" t="str">
        <f>'R (3)'!AB$108</f>
        <v>1 - Muy Baja</v>
      </c>
      <c r="AE11" s="213">
        <f>'R (3)'!J$108</f>
        <v>0.10285714285714286</v>
      </c>
      <c r="AF11" s="211" t="str">
        <f>'R (3)'!AC$108</f>
        <v>3 - Moderado</v>
      </c>
      <c r="AG11" s="213">
        <f>'R (3)'!W$108</f>
        <v>0.44571428571428573</v>
      </c>
      <c r="AH11" s="176" t="str">
        <f>'R (3)'!O$110</f>
        <v>MODERADO</v>
      </c>
      <c r="AI11" s="213">
        <f>'R (3)'!U$110</f>
        <v>4.5844897959183672E-2</v>
      </c>
      <c r="AJ11" s="211" t="str">
        <f>'R (3)'!G$112</f>
        <v>ACEPTAR</v>
      </c>
      <c r="AK11" s="212" t="str">
        <f>'R (3)'!AB$116</f>
        <v xml:space="preserve">1  
 </v>
      </c>
      <c r="AL11" s="212" t="str">
        <f>'R (3)'!AC$116</f>
        <v xml:space="preserve">1  
 </v>
      </c>
      <c r="AM11" s="214" t="str">
        <f>'R (3)'!AD$116</f>
        <v xml:space="preserve">1  
 </v>
      </c>
      <c r="AN11" s="214" t="str">
        <f>'R (3)'!AE$116</f>
        <v xml:space="preserve">1  
 </v>
      </c>
      <c r="AO11" s="214" t="str">
        <f>'R (3)'!AF$116</f>
        <v xml:space="preserve">1  
 </v>
      </c>
      <c r="AP11" s="214" t="str">
        <f>'R (3)'!AG$116</f>
        <v xml:space="preserve">1 
</v>
      </c>
      <c r="AQ11" s="212" t="str">
        <f>'R (3)'!AH$116</f>
        <v xml:space="preserve">1  
 </v>
      </c>
      <c r="AR11" s="214" t="str">
        <f>'R (3)'!AB$126</f>
        <v xml:space="preserve">1 EFICACIA DE
CONTROLES: 
2 EFECTIVIDAD
(Alarmas - materialización): 
 </v>
      </c>
      <c r="AS11" s="214" t="str">
        <f>'R (3)'!AC$126</f>
        <v xml:space="preserve">1 
2 
</v>
      </c>
      <c r="AT11" s="212" t="str">
        <f>'R (3)'!AD$126</f>
        <v xml:space="preserve">1  
2  
 </v>
      </c>
      <c r="AU11" s="212" t="str">
        <f>'R (3)'!AB$152</f>
        <v xml:space="preserve">RIESGO: Version incial para la vigencia 2023 
CAUSAS:  
CONTROLES:  
PLAN DE TRATAMIENTO:  
OTRO: </v>
      </c>
      <c r="AV11" s="214" t="str">
        <f>'R (3)'!AB$160</f>
        <v xml:space="preserve">1  
 </v>
      </c>
      <c r="AW11" s="214" t="str">
        <f>'R (3)'!AC$160</f>
        <v xml:space="preserve">1  
 </v>
      </c>
      <c r="AX11" s="214" t="str">
        <f>'R (3)'!AD$160</f>
        <v xml:space="preserve">1  
 </v>
      </c>
      <c r="AY11" s="212" t="str">
        <f>'R (3)'!AE$160</f>
        <v xml:space="preserve">1  
 </v>
      </c>
      <c r="AZ11" s="212" t="str">
        <f>'R (3)'!AF$160</f>
        <v xml:space="preserve">1  
 </v>
      </c>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row>
    <row r="12" spans="1:1446" ht="133.5" customHeight="1" x14ac:dyDescent="0.2">
      <c r="A12" s="211" t="s">
        <v>592</v>
      </c>
      <c r="B12" s="239" t="s">
        <v>471</v>
      </c>
      <c r="C12" s="211" t="str">
        <f>'R (4)'!A$7</f>
        <v>Pago a Terceros
y Cesiones de Derechos económicos</v>
      </c>
      <c r="D12" s="211" t="str">
        <f>'R (4)'!AD$10</f>
        <v xml:space="preserve">1 Canales de distribución 
2 Canales de distribución 
 </v>
      </c>
      <c r="E12" s="212" t="str">
        <f>'R (4)'!AB$10</f>
        <v xml:space="preserve">1 No realizar consulta de listas vinculantes y restrictivas previo a las operaciones de tesorería. 
2 No realizar el debido conocimieno del cesionario o partes relacionadas 
 </v>
      </c>
      <c r="F12" s="212" t="str">
        <f>'R (4)'!AC$10</f>
        <v xml:space="preserve">1 Falta del mecanismo o soporte informático para acceder a consulta de listas restrictivas. No esté definido el procedimiento para realizar la consulta de listas. 
2 Fallas en la verificación de cumplimiento de requisitos del cesionario 
 </v>
      </c>
      <c r="G12" s="211" t="str">
        <f>'R (4)'!D$7</f>
        <v>LAFT</v>
      </c>
      <c r="H12" s="211" t="str">
        <f>'R (4)'!C$7</f>
        <v>LAFT.FIN.02</v>
      </c>
      <c r="I12" s="211" t="str">
        <f>'R (4)'!E$7</f>
        <v>Pagos o cesión de derechos económicos efectuados a personas sancionadas por el Consejo de Seguridad de las Naciones Unidas, incluidas en otras listas restrictivas o que tengan señales de alerta de LAFT.</v>
      </c>
      <c r="J12" s="211" t="str">
        <f>'R (4)'!X$7</f>
        <v>Subdirector Técnico de Tesorería y Recaudo
Subdirección General de Gestión Corporativa</v>
      </c>
      <c r="K12" s="212" t="str">
        <f>'R (4)'!AB$33</f>
        <v xml:space="preserve">1 Legal: Responsabilidades penales, fiscales y disciplinarias por el incumplimento de las normas asociadas a SARLAFT 
2 Reputacional: Afectación de la imagen insitucional 
  </v>
      </c>
      <c r="L12" s="211">
        <f>'R (4)'!J$7</f>
        <v>0</v>
      </c>
      <c r="M12" s="211">
        <f>'R (4)'!K$7</f>
        <v>0</v>
      </c>
      <c r="N12" s="211">
        <f>'R (4)'!L$7</f>
        <v>0</v>
      </c>
      <c r="O12" s="211">
        <f>'R (4)'!M$7</f>
        <v>0</v>
      </c>
      <c r="P12" s="211" t="str">
        <f>'R (4)'!AB$59</f>
        <v>3 - Media</v>
      </c>
      <c r="Q12" s="213">
        <f>'R (4)'!V$59</f>
        <v>0.6</v>
      </c>
      <c r="R12" s="211" t="str">
        <f>'R (4)'!AB$69</f>
        <v>4 - Mayor</v>
      </c>
      <c r="S12" s="213">
        <f>'R (4)'!U$71</f>
        <v>0.48</v>
      </c>
      <c r="T12" s="176" t="str">
        <f>'R (4)'!O$71</f>
        <v>ALTO</v>
      </c>
      <c r="U12" s="213">
        <f>'R (4)'!U$71</f>
        <v>0.48</v>
      </c>
      <c r="V12" s="212" t="str">
        <f>'R (4)'!AE$77</f>
        <v xml:space="preserve">1 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 
2 Debida diligencia para conocimiento y cumplimiento de requisitos del Cesionario del derecho económico 
 </v>
      </c>
      <c r="W12" s="212" t="str">
        <f>'R (4)'!AF$77</f>
        <v xml:space="preserve">1 Profesional en Tesorería asignado 
2 Profesional asignado para Cesiones 
 </v>
      </c>
      <c r="X12" s="212" t="str">
        <f>'R (4)'!AG$77</f>
        <v xml:space="preserve">1 Debida Diligencia para LAFT 
2 Procedimiento PRGF12 Embargos y Cesiones 
 </v>
      </c>
      <c r="Y12" s="212" t="str">
        <f>'R (4)'!AH$77</f>
        <v xml:space="preserve">1 Registro de Consulta en listas restrictivas 
2 Registro de conocimiento del Cesionario.
Registro de consulta del Cesionario en listas restrictivas 
 </v>
      </c>
      <c r="Z12" s="214" t="str">
        <f>'R (4)'!AI$77</f>
        <v xml:space="preserve">1 Continua 
2 Continua 
 </v>
      </c>
      <c r="AA12" s="214" t="str">
        <f>'R (4)'!AJ$77</f>
        <v xml:space="preserve">1 Manual 
2 Manual 
 </v>
      </c>
      <c r="AB12" s="214" t="str">
        <f>'R (4)'!AK$77</f>
        <v xml:space="preserve">1 Detectivo 
2 Detectivo 
 </v>
      </c>
      <c r="AC12" s="214" t="str">
        <f>'R (4)'!AL$77</f>
        <v xml:space="preserve">1 Ambos 
2 Ambos 
 </v>
      </c>
      <c r="AD12" s="211" t="str">
        <f>'R (4)'!AB$108</f>
        <v>2 - Baja</v>
      </c>
      <c r="AE12" s="213">
        <f>'R (4)'!J$108</f>
        <v>0.29399999999999998</v>
      </c>
      <c r="AF12" s="211" t="str">
        <f>'R (4)'!AC$108</f>
        <v>2 - Menor</v>
      </c>
      <c r="AG12" s="213">
        <f>'R (4)'!W$108</f>
        <v>0.39200000000000002</v>
      </c>
      <c r="AH12" s="176" t="str">
        <f>'R (4)'!O$110</f>
        <v>MODERADO</v>
      </c>
      <c r="AI12" s="213">
        <f>'R (4)'!U$110</f>
        <v>0.115248</v>
      </c>
      <c r="AJ12" s="211" t="str">
        <f>'R (4)'!G$112</f>
        <v>ACEPTAR</v>
      </c>
      <c r="AK12" s="212" t="str">
        <f>'R (4)'!AB$116</f>
        <v xml:space="preserve">1  
 </v>
      </c>
      <c r="AL12" s="212" t="str">
        <f>'R (4)'!AC$116</f>
        <v xml:space="preserve">1  
 </v>
      </c>
      <c r="AM12" s="214" t="str">
        <f>'R (4)'!AD$116</f>
        <v xml:space="preserve">1  
 </v>
      </c>
      <c r="AN12" s="214" t="str">
        <f>'R (4)'!AE$116</f>
        <v xml:space="preserve">1  
 </v>
      </c>
      <c r="AO12" s="214" t="str">
        <f>'R (4)'!AF$116</f>
        <v xml:space="preserve">1  
 </v>
      </c>
      <c r="AP12" s="214" t="str">
        <f>'R (4)'!AG$116</f>
        <v xml:space="preserve">1 
</v>
      </c>
      <c r="AQ12" s="212" t="str">
        <f>'R (4)'!AH$116</f>
        <v xml:space="preserve">1  
 </v>
      </c>
      <c r="AR12" s="214" t="str">
        <f>'R (4)'!AB$126</f>
        <v xml:space="preserve">1 EFICACIA DE
CONTROLES: 
2 EFECTIVIDAD
(Alarmas - materialización): 
 </v>
      </c>
      <c r="AS12" s="214" t="str">
        <f>'R (4)'!AC$126</f>
        <v xml:space="preserve">1 
2 
</v>
      </c>
      <c r="AT12" s="212" t="str">
        <f>'R (4)'!AD$126</f>
        <v xml:space="preserve">1  
2  
 </v>
      </c>
      <c r="AU12" s="212" t="str">
        <f>'R (4)'!AB$152</f>
        <v xml:space="preserve">RIESGO: Version incial para la vigencia 2023 
CAUSAS:  
CONTROLES:  
PLAN DE TRATAMIENTO:  
OTRO: </v>
      </c>
      <c r="AV12" s="214" t="str">
        <f>'R (4)'!AB$160</f>
        <v xml:space="preserve">1  
 </v>
      </c>
      <c r="AW12" s="214" t="str">
        <f>'R (4)'!AC$160</f>
        <v xml:space="preserve">1  
 </v>
      </c>
      <c r="AX12" s="214" t="str">
        <f>'R (4)'!AD$160</f>
        <v xml:space="preserve">1  
 </v>
      </c>
      <c r="AY12" s="212" t="str">
        <f>'R (4)'!AE$160</f>
        <v xml:space="preserve">1  
 </v>
      </c>
      <c r="AZ12" s="212" t="str">
        <f>'R (4)'!AF$160</f>
        <v xml:space="preserve">1  
 </v>
      </c>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row>
    <row r="13" spans="1:1446" ht="133.5" customHeight="1" x14ac:dyDescent="0.2">
      <c r="A13" s="211" t="s">
        <v>715</v>
      </c>
      <c r="B13" s="239" t="s">
        <v>472</v>
      </c>
      <c r="C13" s="211" t="str">
        <f>'R (5)'!A$7</f>
        <v>SELECCIÓN Y VINCULACIÓN DE PERSONAL
Y PERMANENCIA</v>
      </c>
      <c r="D13" s="211" t="str">
        <f>'R (5)'!AD$10</f>
        <v xml:space="preserve">1 Contraparte 
2 Contraparte 
 </v>
      </c>
      <c r="E13" s="212" t="str">
        <f>'R (5)'!AB$10</f>
        <v xml:space="preserve">1 Nombre o identidad falsa de la persona a vincular. 
2 Que la Persona se incluya en listas restrictivas en un periodo posterior a la vinculación y que no sea identificada oportunamente en el monitoreo de debida diligencia. 
 </v>
      </c>
      <c r="F13" s="212" t="str">
        <f>'R (5)'!AC$10</f>
        <v xml:space="preserve">1 No hacer una debida diligencia previa a la vincuación 
2 No hacer una debida diligencia en el monitoreo al personal. 
 </v>
      </c>
      <c r="G13" s="211" t="str">
        <f>'R (5)'!D$7</f>
        <v>LAFT</v>
      </c>
      <c r="H13" s="211" t="str">
        <f>'R (5)'!C$7</f>
        <v>LAFT.TH.01</v>
      </c>
      <c r="I13" s="211" t="str">
        <f>'R (5)'!E$7</f>
        <v>Vinculación o Permanencia de personal sensible a LAFT que esté sancionado por el Consejo de Seguridad de las Naciones Unidas o incluidos en otras listas restrictivas de alerta de delitos fuente de lavado de activos u otras señales de alerta para LAFT.</v>
      </c>
      <c r="J13" s="211" t="str">
        <f>'R (5)'!X$7</f>
        <v>Subdirector Técnico de Talento Humano
Subdirección General de Gestión Corporativa</v>
      </c>
      <c r="K13" s="212" t="str">
        <f>'R (5)'!AB$33</f>
        <v xml:space="preserve">1 Reputacional: Afecta la Imagen a nivel distrital de la Entidad. 
2 Legal: Sanciones disciplinarias por materialización del riesgos de LAFT por no relaizar debida diligencia. 
  </v>
      </c>
      <c r="L13" s="211">
        <f>'R (5)'!J$7</f>
        <v>0</v>
      </c>
      <c r="M13" s="211">
        <f>'R (5)'!K$7</f>
        <v>0</v>
      </c>
      <c r="N13" s="211">
        <f>'R (5)'!L$7</f>
        <v>0</v>
      </c>
      <c r="O13" s="211">
        <f>'R (5)'!M$7</f>
        <v>0</v>
      </c>
      <c r="P13" s="211" t="str">
        <f>'R (5)'!AB$59</f>
        <v>4 - Alta</v>
      </c>
      <c r="Q13" s="213">
        <f>'R (5)'!V$59</f>
        <v>0.66666666666666663</v>
      </c>
      <c r="R13" s="211" t="str">
        <f>'R (5)'!AB$69</f>
        <v>4 - Mayor</v>
      </c>
      <c r="S13" s="213">
        <f>'R (5)'!U$71</f>
        <v>0.48888888888888893</v>
      </c>
      <c r="T13" s="176" t="str">
        <f>'R (5)'!O$71</f>
        <v>ALTO</v>
      </c>
      <c r="U13" s="213">
        <f>'R (5)'!U$71</f>
        <v>0.48888888888888893</v>
      </c>
      <c r="V13" s="212" t="str">
        <f>'R (5)'!AE$77</f>
        <v xml:space="preserve">1 Debida diligencia simple para vinculación de personal: 
(Consulta y análisis en listas LAFT previo a la vinculación)
Cuando aplique se realiza reporte de alerta para que el equipo operativo Sarlaft ejecute la debida diligencia intensificada. 
2 Debida diligencia intensificada de acuerdo al tipo de persona sensible al LAFT:
3 Monitoreo periódico a personal vinculado sensible a LAFT 
 </v>
      </c>
      <c r="W13" s="212" t="str">
        <f>'R (5)'!AF$77</f>
        <v xml:space="preserve">1 Profesional asignado en STRH 
2 Equipo Operativo SARLAFT 
3 Equipo Operativo SARLAFT 
 </v>
      </c>
      <c r="X13" s="212" t="str">
        <f>'R (5)'!AG$77</f>
        <v xml:space="preserve">1 Documento de debida Diligencia 
2 Documento de debida Diligencia 
3 Documento de debida Diligencia 
 </v>
      </c>
      <c r="Y13" s="212" t="str">
        <f>'R (5)'!AH$77</f>
        <v xml:space="preserve">1 *Formato de Solicitud de Autorización para consultas
*Registro de consulta a listas
*Reporte de necesidad de debida diligencia intensificada cuando aplique. 
2 *Informe Debida diligencia intensificada.
*ROS si lo hubiere 
3 *Informe Debida diligencia intensificada.
*ROS si lo hubiere 
 </v>
      </c>
      <c r="Z13" s="214" t="str">
        <f>'R (5)'!AI$77</f>
        <v xml:space="preserve">1 Continua 
2 Aleatoria 
3 Aleatoria 
 </v>
      </c>
      <c r="AA13" s="214" t="str">
        <f>'R (5)'!AJ$77</f>
        <v xml:space="preserve">1 Manual 
2 Manual 
3 Manual 
 </v>
      </c>
      <c r="AB13" s="214" t="str">
        <f>'R (5)'!AK$77</f>
        <v xml:space="preserve">1 Preventivo 
2 Preventivo 
3 Detectivo 
 </v>
      </c>
      <c r="AC13" s="214" t="str">
        <f>'R (5)'!AL$77</f>
        <v xml:space="preserve">1 Ambos 
2 Ambos 
3 Impacto 
 </v>
      </c>
      <c r="AD13" s="211" t="str">
        <f>'R (5)'!AB$108</f>
        <v>2 - Baja</v>
      </c>
      <c r="AE13" s="213">
        <f>'R (5)'!J$108</f>
        <v>0.23999999999999996</v>
      </c>
      <c r="AF13" s="211" t="str">
        <f>'R (5)'!AC$108</f>
        <v>1 - Leve</v>
      </c>
      <c r="AG13" s="213">
        <f>'R (5)'!W$108</f>
        <v>0.18480000000000002</v>
      </c>
      <c r="AH13" s="176" t="str">
        <f>'R (5)'!O$110</f>
        <v>BAJO</v>
      </c>
      <c r="AI13" s="213">
        <f>'R (5)'!U$110</f>
        <v>4.4351999999999996E-2</v>
      </c>
      <c r="AJ13" s="211" t="str">
        <f>'R (5)'!G$112</f>
        <v>ACEPTAR</v>
      </c>
      <c r="AK13" s="212" t="str">
        <f>'R (5)'!AB$116</f>
        <v xml:space="preserve">1  
 </v>
      </c>
      <c r="AL13" s="212" t="str">
        <f>'R (5)'!AC$116</f>
        <v xml:space="preserve">1  
 </v>
      </c>
      <c r="AM13" s="214" t="str">
        <f>'R (5)'!AD$116</f>
        <v xml:space="preserve">1  
 </v>
      </c>
      <c r="AN13" s="214" t="str">
        <f>'R (5)'!AE$116</f>
        <v xml:space="preserve">1  
 </v>
      </c>
      <c r="AO13" s="214" t="str">
        <f>'R (5)'!AF$116</f>
        <v xml:space="preserve">1  
 </v>
      </c>
      <c r="AP13" s="214" t="str">
        <f>'R (5)'!AG$116</f>
        <v xml:space="preserve">1 
</v>
      </c>
      <c r="AQ13" s="212" t="str">
        <f>'R (5)'!AH$116</f>
        <v xml:space="preserve">1  
 </v>
      </c>
      <c r="AR13" s="214" t="str">
        <f>'R (5)'!AB$126</f>
        <v>1 EFICACIA DE
CONTROLES: 
2 EFECTIVIDAD
(Alarmas - materialización): 
3 EFECTIVIDAD
(Alarmas - materialización): 
4 EFECTIVIDAD
(Alarmas - materialización):</v>
      </c>
      <c r="AS13" s="214" t="str">
        <f>'R (5)'!AC$126</f>
        <v xml:space="preserve">1 
2 
3 
4 
</v>
      </c>
      <c r="AT13" s="212" t="str">
        <f>'R (5)'!AD$126</f>
        <v xml:space="preserve">1  
2  
3  
4 </v>
      </c>
      <c r="AU13" s="212" t="str">
        <f>'R (5)'!AB$152</f>
        <v xml:space="preserve">RIESGO: Version incial para la vigencia 2023 
CAUSAS:  
CONTROLES:  
PLAN DE TRATAMIENTO:  
OTRO: </v>
      </c>
      <c r="AV13" s="214" t="str">
        <f>'R (5)'!AB$160</f>
        <v xml:space="preserve">1  
 </v>
      </c>
      <c r="AW13" s="214" t="str">
        <f>'R (5)'!AC$160</f>
        <v xml:space="preserve">1  
 </v>
      </c>
      <c r="AX13" s="214" t="str">
        <f>'R (5)'!AD$160</f>
        <v xml:space="preserve">1  
 </v>
      </c>
      <c r="AY13" s="212" t="str">
        <f>'R (5)'!AE$160</f>
        <v xml:space="preserve">1  
 </v>
      </c>
      <c r="AZ13" s="212" t="str">
        <f>'R (5)'!AF$160</f>
        <v xml:space="preserve">1  
 </v>
      </c>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row>
    <row r="14" spans="1:1446" ht="133.5" customHeight="1" x14ac:dyDescent="0.2">
      <c r="A14" s="211" t="s">
        <v>716</v>
      </c>
      <c r="B14" s="239" t="s">
        <v>473</v>
      </c>
      <c r="C14" s="211" t="str">
        <f>'R (6)'!A$7</f>
        <v>TRAMITE DE DEVOLUCIONES DE SALDOS CREDITO POR CONCEPTO DE LA CONTRIBUCION DE VALORIZACION</v>
      </c>
      <c r="D14" s="211" t="str">
        <f>'R (6)'!AD$10</f>
        <v xml:space="preserve">1 Operativo 
2 Humano 
 </v>
      </c>
      <c r="E14" s="212" t="str">
        <f>'R (6)'!AB$10</f>
        <v xml:space="preserve">1 Por errores operativos en el trámite del pago, (a personas que no correspondan, o mayor valor pagado) 
2 Funcionarios que se prestan para ejecutar o aprobar el pago con la intención de favorecer a la contraparte. 
 </v>
      </c>
      <c r="F14" s="212" t="str">
        <f>'R (6)'!AC$10</f>
        <v xml:space="preserve">1 Fallas en la Debida Diligencia 
2 Fallas en la Debida Diligencia 
 </v>
      </c>
      <c r="G14" s="211" t="str">
        <f>'R (6)'!D$7</f>
        <v>LAFT</v>
      </c>
      <c r="H14" s="211" t="str">
        <f>'R (6)'!C$7</f>
        <v>LAFT.VAL.01</v>
      </c>
      <c r="I14" s="211" t="str">
        <f>'R (6)'!E$7</f>
        <v>Realizar devoluciones por concepto de contribución de la valorización a personas sancionadas por el Consejo de Seguridad de las Naciones Unidas o incluidas en otras listas restrictivas u otras señales de alertas para LAFT.</v>
      </c>
      <c r="J14" s="211" t="str">
        <f>'R (6)'!X$7</f>
        <v>Subdirector Técnico de Operaciones
Subdirección General de Gestión Corporativa</v>
      </c>
      <c r="K14" s="212" t="str">
        <f>'R (6)'!AB$33</f>
        <v xml:space="preserve">1 Reputacional: Afecta la Imagen a nivel distrital de la Entidad. 
2 Legal: Sanciones disciplinarias por materialización del riesgos de LAFT por no relaizar debida diligencia. 
  </v>
      </c>
      <c r="L14" s="211">
        <f>'R (6)'!J$7</f>
        <v>0</v>
      </c>
      <c r="M14" s="211">
        <f>'R (6)'!K$7</f>
        <v>0</v>
      </c>
      <c r="N14" s="211">
        <f>'R (6)'!L$7</f>
        <v>0</v>
      </c>
      <c r="O14" s="211">
        <f>'R (6)'!M$7</f>
        <v>0</v>
      </c>
      <c r="P14" s="211" t="str">
        <f>'R (6)'!AB$59</f>
        <v>2 - Baja</v>
      </c>
      <c r="Q14" s="213">
        <f>'R (6)'!V$59</f>
        <v>0.24000000000000005</v>
      </c>
      <c r="R14" s="211" t="str">
        <f>'R (6)'!AB$69</f>
        <v>3 - Moderado</v>
      </c>
      <c r="S14" s="213">
        <f>'R (6)'!U$71</f>
        <v>0.13440000000000002</v>
      </c>
      <c r="T14" s="176" t="str">
        <f>'R (6)'!O$71</f>
        <v>MODERADO</v>
      </c>
      <c r="U14" s="213">
        <f>'R (6)'!U$71</f>
        <v>0.13440000000000002</v>
      </c>
      <c r="V14" s="212" t="str">
        <f>'R (6)'!AE$77</f>
        <v xml:space="preserve">1 Ejecución del procedimiento de trámite de devoluciones 
2 Debida Diligencia simplificada:
(consulta en listas restrictivas) 
3 Debida Diligencia en el proceso de Giro y pagos. 
4 Debida Diligencia intensificada 
 </v>
      </c>
      <c r="W14" s="212" t="str">
        <f>'R (6)'!AF$77</f>
        <v xml:space="preserve">1 STOP 
2 Persona asignada en STOP 
3 Persona Asignada en STTR 
4 Equipo Operativo SARLAFT 
 </v>
      </c>
      <c r="X14" s="212" t="str">
        <f>'R (6)'!AG$77</f>
        <v xml:space="preserve">1 PRVF12_TRAMITE_DE_DEVOLUCIONES_DE_SALDOS_CREDITO_POR_VALORIZACION_V_2.pdf 
2 Documento de debida Diligencia 
3 Guía pago a Terceros
Documento de debida Diligencia 
4 Documento de debida Diligencia 
 </v>
      </c>
      <c r="Y14" s="212" t="str">
        <f>'R (6)'!AH$77</f>
        <v xml:space="preserve">1 Registros procedimiento trámite de Devoluciones. 
2 Registro de consultas
Reporte interno en OPEN ERP. 
3 Registro de consultas
Reporte interno en OPEN ERP. 
4 *Informe Debida diligencia intensificada.
*ROS si lo hubiere 
 </v>
      </c>
      <c r="Z14" s="214" t="str">
        <f>'R (6)'!AI$77</f>
        <v xml:space="preserve">1 Continua 
2 Continua 
3 Continua 
4 Continua 
 </v>
      </c>
      <c r="AA14" s="214" t="str">
        <f>'R (6)'!AJ$77</f>
        <v xml:space="preserve">1 Manual 
2 Manual 
3 Manual 
4 Manual 
 </v>
      </c>
      <c r="AB14" s="214" t="str">
        <f>'R (6)'!AK$77</f>
        <v xml:space="preserve">1 Preventivo 
2 Preventivo 
3 Preventivo 
4 Preventivo 
 </v>
      </c>
      <c r="AC14" s="214" t="str">
        <f>'R (6)'!AL$77</f>
        <v xml:space="preserve">1 Probabilidad 
2 Probabilidad 
3 Probabilidad 
4 Ambos 
 </v>
      </c>
      <c r="AD14" s="211" t="str">
        <f>'R (6)'!AB$108</f>
        <v>1 - Muy Baja</v>
      </c>
      <c r="AE14" s="213">
        <f>'R (6)'!J$108</f>
        <v>3.1104E-2</v>
      </c>
      <c r="AF14" s="211" t="str">
        <f>'R (6)'!AC$108</f>
        <v>2 - Menor</v>
      </c>
      <c r="AG14" s="213">
        <f>'R (6)'!W$108</f>
        <v>0.33599999999999997</v>
      </c>
      <c r="AH14" s="176" t="str">
        <f>'R (6)'!O$110</f>
        <v>BAJO</v>
      </c>
      <c r="AI14" s="213">
        <f>'R (6)'!U$110</f>
        <v>1.0450943999999998E-2</v>
      </c>
      <c r="AJ14" s="211" t="str">
        <f>'R (6)'!G$112</f>
        <v>ACEPTAR</v>
      </c>
      <c r="AK14" s="212" t="str">
        <f>'R (6)'!AB$116</f>
        <v xml:space="preserve">1  
 </v>
      </c>
      <c r="AL14" s="212" t="str">
        <f>'R (6)'!AC$116</f>
        <v xml:space="preserve">1  
 </v>
      </c>
      <c r="AM14" s="214" t="str">
        <f>'R (6)'!AD$116</f>
        <v xml:space="preserve">1  
 </v>
      </c>
      <c r="AN14" s="214" t="str">
        <f>'R (6)'!AE$116</f>
        <v xml:space="preserve">1  
 </v>
      </c>
      <c r="AO14" s="214" t="str">
        <f>'R (6)'!AF$116</f>
        <v xml:space="preserve">1  
 </v>
      </c>
      <c r="AP14" s="214" t="str">
        <f>'R (6)'!AG$116</f>
        <v xml:space="preserve">1 
</v>
      </c>
      <c r="AQ14" s="212" t="str">
        <f>'R (6)'!AH$116</f>
        <v xml:space="preserve">1  
 </v>
      </c>
      <c r="AR14" s="214" t="str">
        <f>'R (6)'!AB$126</f>
        <v xml:space="preserve">1 EFICACIA DE
CONTROLES: 
2 EFECTIVIDAD
(Alarmas - materialización): 
3 EFECTIVIDAD
(Alarmas - materialización): 
 </v>
      </c>
      <c r="AS14" s="214" t="str">
        <f>'R (6)'!AC$126</f>
        <v xml:space="preserve">1 
2 
3 
</v>
      </c>
      <c r="AT14" s="212" t="str">
        <f>'R (6)'!AD$126</f>
        <v xml:space="preserve">1  
2  
3  
 </v>
      </c>
      <c r="AU14" s="212" t="str">
        <f>'R (6)'!AB$152</f>
        <v xml:space="preserve">RIESGO: Version incial para la vigencia 2023 
CAUSAS:  
CONTROLES:  
PLAN DE TRATAMIENTO:  
OTRO: </v>
      </c>
      <c r="AV14" s="214" t="str">
        <f>'R (6)'!AB$160</f>
        <v xml:space="preserve">1  
 </v>
      </c>
      <c r="AW14" s="214" t="str">
        <f>'R (6)'!AC$160</f>
        <v xml:space="preserve">1  
 </v>
      </c>
      <c r="AX14" s="214" t="str">
        <f>'R (6)'!AD$160</f>
        <v xml:space="preserve">1  
 </v>
      </c>
      <c r="AY14" s="212" t="str">
        <f>'R (6)'!AE$160</f>
        <v xml:space="preserve">1  
 </v>
      </c>
      <c r="AZ14" s="212" t="str">
        <f>'R (6)'!AF$160</f>
        <v xml:space="preserve">1  
 </v>
      </c>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row>
    <row r="15" spans="1:1446" ht="101.25" hidden="1" customHeight="1" x14ac:dyDescent="0.2">
      <c r="B15" s="238">
        <f>'R (7)'!E$7</f>
        <v>0</v>
      </c>
      <c r="C15" s="211">
        <f>'R (7)'!X$7</f>
        <v>0</v>
      </c>
      <c r="D15" s="211"/>
      <c r="E15" s="212" t="str">
        <f>'R (7)'!AB$10</f>
        <v xml:space="preserve">1  
 </v>
      </c>
      <c r="F15" s="212" t="str">
        <f>'R (7)'!AC$10</f>
        <v xml:space="preserve">1  
 </v>
      </c>
      <c r="G15" s="212"/>
      <c r="H15" s="212"/>
      <c r="I15" s="212"/>
      <c r="J15" s="212"/>
      <c r="K15" s="212" t="str">
        <f>'R (7)'!AB$33</f>
        <v xml:space="preserve">1   
  </v>
      </c>
      <c r="L15" s="211">
        <f>'R (7)'!J$7</f>
        <v>0</v>
      </c>
      <c r="M15" s="211">
        <f>'R (7)'!K$7</f>
        <v>0</v>
      </c>
      <c r="N15" s="211">
        <f>'R (7)'!L$7</f>
        <v>0</v>
      </c>
      <c r="O15" s="211">
        <f>'R (7)'!M$7</f>
        <v>0</v>
      </c>
      <c r="P15" s="211" t="str">
        <f>'R (7)'!AB$59</f>
        <v xml:space="preserve"> - </v>
      </c>
      <c r="Q15" s="213" t="str">
        <f>'R (7)'!V$59</f>
        <v/>
      </c>
      <c r="R15" s="211" t="str">
        <f>'R (7)'!AB$69</f>
        <v xml:space="preserve"> - </v>
      </c>
      <c r="S15" s="213" t="e">
        <f>'R (7)'!U$71</f>
        <v>#VALUE!</v>
      </c>
      <c r="T15" s="176" t="str">
        <f>'R (7)'!O$71</f>
        <v/>
      </c>
      <c r="U15" s="213" t="e">
        <f>'R (7)'!U$71</f>
        <v>#VALUE!</v>
      </c>
      <c r="V15" s="212" t="str">
        <f>'R (7)'!AE$77</f>
        <v xml:space="preserve">1  
 </v>
      </c>
      <c r="W15" s="212" t="str">
        <f>'R (7)'!AF$77</f>
        <v xml:space="preserve">1  
 </v>
      </c>
      <c r="X15" s="212" t="str">
        <f>'R (7)'!AG$77</f>
        <v xml:space="preserve">1  
 </v>
      </c>
      <c r="Y15" s="212" t="str">
        <f>'R (7)'!AH$77</f>
        <v xml:space="preserve">1  
 </v>
      </c>
      <c r="Z15" s="214" t="str">
        <f>'R (7)'!AI$77</f>
        <v xml:space="preserve">1  
 </v>
      </c>
      <c r="AA15" s="214" t="str">
        <f>'R (7)'!AJ$77</f>
        <v xml:space="preserve">1  
 </v>
      </c>
      <c r="AB15" s="214" t="str">
        <f>'R (7)'!AK$77</f>
        <v xml:space="preserve">1  
 </v>
      </c>
      <c r="AC15" s="214" t="str">
        <f>'R (7)'!AL$77</f>
        <v xml:space="preserve">1  
 </v>
      </c>
      <c r="AD15" s="211" t="str">
        <f>'R (7)'!AB$108</f>
        <v>5 - Muy Alta</v>
      </c>
      <c r="AE15" s="213" t="str">
        <f>'R (7)'!J$108</f>
        <v/>
      </c>
      <c r="AF15" s="211" t="str">
        <f>'R (7)'!AC$108</f>
        <v>5 - Catastrófico</v>
      </c>
      <c r="AG15" s="213" t="str">
        <f>'R (7)'!W$108</f>
        <v/>
      </c>
      <c r="AH15" s="176" t="str">
        <f>'R (7)'!O$110</f>
        <v>EXTREMO</v>
      </c>
      <c r="AI15" s="213" t="e">
        <f>'R (7)'!U$110</f>
        <v>#VALUE!</v>
      </c>
      <c r="AJ15" s="211">
        <f>'R (7)'!G$112</f>
        <v>0</v>
      </c>
      <c r="AK15" s="212" t="str">
        <f>'R (7)'!AB$116</f>
        <v xml:space="preserve">1  
 </v>
      </c>
      <c r="AL15" s="212" t="str">
        <f>'R (7)'!AC$116</f>
        <v xml:space="preserve">1  
 </v>
      </c>
      <c r="AM15" s="214" t="str">
        <f>'R (7)'!AD$116</f>
        <v xml:space="preserve">1  
 </v>
      </c>
      <c r="AN15" s="214" t="str">
        <f>'R (7)'!AE$116</f>
        <v xml:space="preserve">1  
 </v>
      </c>
      <c r="AO15" s="214" t="str">
        <f>'R (7)'!AF$116</f>
        <v xml:space="preserve">1  
 </v>
      </c>
      <c r="AP15" s="214" t="str">
        <f>'R (7)'!AG$116</f>
        <v xml:space="preserve">1 
</v>
      </c>
      <c r="AQ15" s="212" t="str">
        <f>'R (7)'!AH$116</f>
        <v xml:space="preserve">1  
 </v>
      </c>
      <c r="AR15" s="214" t="str">
        <f>'R (7)'!AB$126</f>
        <v xml:space="preserve">1 EFICACIA DE
CONTROLES: 
2 EFECTIVIDAD
(Alarmas - materialización): 
 </v>
      </c>
      <c r="AS15" s="214" t="str">
        <f>'R (7)'!AC$126</f>
        <v xml:space="preserve">1 
2 
</v>
      </c>
      <c r="AT15" s="212" t="str">
        <f>'R (7)'!AD$126</f>
        <v xml:space="preserve">1  
2  
 </v>
      </c>
      <c r="AU15" s="212" t="str">
        <f>'R (7)'!AB$152</f>
        <v xml:space="preserve">RIESGO:  
CAUSAS:  
CONTROLES:  
PLAN DE TRATAMIENTO:  
OTRO: </v>
      </c>
      <c r="AV15" s="214" t="str">
        <f>'R (7)'!AB$160</f>
        <v xml:space="preserve">1  
 </v>
      </c>
      <c r="AW15" s="214" t="str">
        <f>'R (7)'!AC$160</f>
        <v xml:space="preserve">1  
 </v>
      </c>
      <c r="AX15" s="214" t="str">
        <f>'R (7)'!AD$160</f>
        <v xml:space="preserve">1  
 </v>
      </c>
      <c r="AY15" s="212" t="str">
        <f>'R (7)'!AE$160</f>
        <v xml:space="preserve">1  
 </v>
      </c>
      <c r="AZ15" s="212" t="str">
        <f>'R (7)'!AF$160</f>
        <v xml:space="preserve">1  
 </v>
      </c>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row>
    <row r="16" spans="1:1446" ht="5.25" customHeight="1" x14ac:dyDescent="0.2">
      <c r="B16" s="2"/>
      <c r="C16" s="1"/>
      <c r="D16" s="1"/>
      <c r="E16" s="30"/>
      <c r="F16" s="30"/>
      <c r="G16" s="30"/>
      <c r="H16" s="30"/>
      <c r="I16" s="30"/>
      <c r="J16" s="30"/>
      <c r="K16" s="1"/>
      <c r="L16" s="6"/>
      <c r="M16" s="6"/>
      <c r="N16" s="6"/>
      <c r="O16" s="6"/>
      <c r="P16" s="6"/>
      <c r="Q16" s="6"/>
      <c r="R16" s="6"/>
      <c r="S16" s="6"/>
      <c r="T16" s="1"/>
      <c r="U16" s="1"/>
      <c r="V16" s="30"/>
      <c r="W16" s="30"/>
      <c r="X16" s="30"/>
      <c r="Y16" s="30"/>
      <c r="Z16" s="30"/>
      <c r="AA16" s="30"/>
      <c r="AB16" s="30"/>
      <c r="AC16" s="30"/>
      <c r="AD16" s="6"/>
      <c r="AE16" s="6"/>
      <c r="AF16" s="6"/>
      <c r="AG16" s="6"/>
      <c r="AH16" s="1"/>
      <c r="AI16" s="1"/>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row>
    <row r="17" spans="2:47" ht="12.75" customHeight="1" x14ac:dyDescent="0.2">
      <c r="B17" s="263"/>
      <c r="C17" s="263"/>
      <c r="D17" s="263"/>
      <c r="E17" s="264"/>
      <c r="F17" s="185"/>
      <c r="G17" s="185"/>
      <c r="H17" s="185"/>
      <c r="I17" s="185"/>
      <c r="J17" s="185"/>
      <c r="K17" s="185"/>
      <c r="L17" s="185"/>
      <c r="M17" s="185"/>
      <c r="N17" s="185"/>
      <c r="O17" s="185"/>
      <c r="P17" s="185"/>
      <c r="Q17" s="185"/>
      <c r="R17" s="79"/>
      <c r="S17" s="79"/>
      <c r="T17" s="79"/>
      <c r="U17" s="79"/>
      <c r="V17" s="79"/>
      <c r="W17" s="79"/>
      <c r="X17" s="79"/>
      <c r="Y17" s="79"/>
      <c r="Z17" s="79"/>
      <c r="AA17" s="79"/>
      <c r="AB17" s="79"/>
      <c r="AC17" s="79"/>
      <c r="AD17" s="79"/>
      <c r="AE17" s="79"/>
      <c r="AF17" s="79"/>
      <c r="AG17" s="79"/>
      <c r="AH17" s="79"/>
      <c r="AI17" s="79"/>
      <c r="AJ17" s="5"/>
      <c r="AK17" s="5"/>
      <c r="AL17" s="5"/>
      <c r="AM17" s="5"/>
      <c r="AN17" s="5"/>
      <c r="AO17" s="5"/>
      <c r="AP17" s="5"/>
      <c r="AQ17" s="5"/>
      <c r="AR17" s="5"/>
      <c r="AS17" s="5"/>
      <c r="AT17" s="5"/>
      <c r="AU17" s="5"/>
    </row>
    <row r="18" spans="2:47" ht="45.75" customHeight="1" x14ac:dyDescent="0.2">
      <c r="B18" s="265"/>
      <c r="C18" s="265"/>
      <c r="D18" s="265"/>
      <c r="E18" s="266"/>
      <c r="F18" s="185"/>
      <c r="G18" s="185"/>
      <c r="H18" s="185"/>
      <c r="I18" s="185"/>
      <c r="J18" s="185"/>
      <c r="K18" s="185"/>
      <c r="L18" s="54"/>
      <c r="M18" s="54"/>
      <c r="N18" s="79"/>
      <c r="O18" s="79"/>
      <c r="P18" s="28"/>
      <c r="Q18" s="28"/>
      <c r="R18" s="28"/>
      <c r="S18" s="28"/>
      <c r="T18" s="28"/>
      <c r="U18" s="80"/>
      <c r="V18" s="28"/>
      <c r="W18" s="28"/>
      <c r="X18" s="28"/>
      <c r="Y18" s="28"/>
      <c r="Z18" s="28"/>
      <c r="AA18" s="28"/>
      <c r="AB18" s="28"/>
      <c r="AC18" s="28"/>
      <c r="AD18" s="28"/>
      <c r="AE18" s="28"/>
      <c r="AF18" s="28"/>
      <c r="AG18" s="28"/>
      <c r="AH18" s="28"/>
      <c r="AI18" s="80"/>
      <c r="AJ18" s="5"/>
      <c r="AK18" s="5"/>
      <c r="AL18" s="5"/>
      <c r="AM18" s="5"/>
      <c r="AN18" s="5"/>
      <c r="AO18" s="5"/>
      <c r="AP18" s="5"/>
      <c r="AQ18" s="5"/>
      <c r="AR18" s="5"/>
      <c r="AS18" s="5"/>
      <c r="AT18" s="5"/>
      <c r="AU18" s="5"/>
    </row>
    <row r="19" spans="2:47" ht="24" customHeight="1" x14ac:dyDescent="0.2">
      <c r="B19" s="185"/>
      <c r="C19" s="185"/>
      <c r="D19" s="232"/>
      <c r="E19" s="185"/>
      <c r="F19" s="185"/>
      <c r="G19" s="185"/>
      <c r="H19" s="185"/>
      <c r="I19" s="185"/>
      <c r="J19" s="185"/>
      <c r="K19" s="185"/>
      <c r="L19" s="54"/>
      <c r="M19" s="54"/>
      <c r="N19" s="79"/>
      <c r="O19" s="79"/>
      <c r="P19" s="79"/>
      <c r="Q19" s="79"/>
      <c r="R19" s="79"/>
      <c r="S19" s="79"/>
      <c r="T19" s="79"/>
      <c r="U19" s="27"/>
      <c r="V19" s="79"/>
      <c r="W19" s="79"/>
      <c r="X19" s="79"/>
      <c r="Y19" s="79"/>
      <c r="Z19" s="79"/>
      <c r="AA19" s="79"/>
      <c r="AB19" s="79"/>
      <c r="AC19" s="79"/>
      <c r="AD19" s="79"/>
      <c r="AE19" s="79"/>
      <c r="AF19" s="79"/>
      <c r="AG19" s="79"/>
      <c r="AH19" s="79"/>
      <c r="AI19" s="27"/>
    </row>
    <row r="20" spans="2:47" ht="24" customHeight="1" x14ac:dyDescent="0.2">
      <c r="B20" s="185"/>
      <c r="C20" s="185"/>
      <c r="D20" s="232"/>
      <c r="E20" s="185"/>
      <c r="F20" s="185"/>
      <c r="G20" s="185"/>
      <c r="H20" s="185"/>
      <c r="I20" s="185"/>
      <c r="J20" s="185"/>
      <c r="K20" s="185"/>
      <c r="L20" s="54"/>
      <c r="M20" s="54"/>
      <c r="N20" s="79"/>
      <c r="O20" s="79"/>
      <c r="P20" s="79"/>
      <c r="Q20" s="79"/>
      <c r="R20" s="79"/>
      <c r="S20" s="79"/>
      <c r="T20" s="79"/>
      <c r="U20" s="27"/>
      <c r="V20" s="79"/>
      <c r="W20" s="79"/>
      <c r="X20" s="79"/>
      <c r="Y20" s="79"/>
      <c r="Z20" s="79"/>
      <c r="AA20" s="79"/>
      <c r="AB20" s="79"/>
      <c r="AC20" s="79"/>
      <c r="AD20" s="79"/>
      <c r="AE20" s="79"/>
      <c r="AF20" s="79"/>
      <c r="AG20" s="79"/>
      <c r="AH20" s="79"/>
      <c r="AI20" s="27"/>
    </row>
    <row r="913" spans="1440:1484" ht="12.75" x14ac:dyDescent="0.2">
      <c r="BCJ913" s="4" t="s">
        <v>102</v>
      </c>
      <c r="BCN913" s="7"/>
      <c r="BCO913" s="7"/>
      <c r="BCP913" s="7"/>
      <c r="BCQ913" s="7"/>
      <c r="BCR913" s="7"/>
      <c r="BCS913" s="7"/>
      <c r="BCT913" s="7"/>
      <c r="BCU913" s="7"/>
      <c r="BCV913" s="7"/>
      <c r="BCW913" s="7"/>
      <c r="BCX913" s="7"/>
      <c r="BCY913" s="7"/>
      <c r="BCZ913" s="7"/>
      <c r="BDA913" s="7"/>
      <c r="BDB913" s="7"/>
      <c r="BDC913" s="7"/>
      <c r="BDD913" s="7"/>
      <c r="BDE913" s="7"/>
      <c r="BDF913" s="7"/>
      <c r="BDG913" s="7"/>
      <c r="BDH913" s="7"/>
      <c r="BDI913" s="7"/>
      <c r="BDJ913" s="7"/>
      <c r="BDK913" s="7"/>
      <c r="BDL913" s="7"/>
      <c r="BDM913" s="7"/>
      <c r="BDN913" s="7"/>
      <c r="BDO913" s="7"/>
      <c r="BDP913" s="7"/>
      <c r="BDQ913" s="7"/>
      <c r="BDR913" s="7"/>
      <c r="BDS913" s="7"/>
      <c r="BDT913" s="7"/>
      <c r="BDU913" s="7"/>
      <c r="BDV913" s="7"/>
      <c r="BDW913" s="7"/>
      <c r="BDX913" s="7"/>
      <c r="BDY913" s="7"/>
      <c r="BDZ913" s="7"/>
      <c r="BEA913" s="7"/>
      <c r="BEB913" s="7"/>
    </row>
    <row r="914" spans="1440:1484" ht="12.75" x14ac:dyDescent="0.2">
      <c r="BCN914" s="7"/>
      <c r="BCO914" s="7"/>
      <c r="BCP914" s="7"/>
      <c r="BCQ914" s="7"/>
      <c r="BCR914" s="7"/>
      <c r="BCS914" s="7"/>
      <c r="BCT914" s="7"/>
      <c r="BCU914" s="7"/>
      <c r="BCV914" s="7"/>
      <c r="BCW914" s="7"/>
      <c r="BCX914" s="7"/>
      <c r="BCY914" s="7"/>
      <c r="BCZ914" s="7"/>
      <c r="BDA914" s="7"/>
      <c r="BDB914" s="7"/>
      <c r="BDC914" s="7"/>
      <c r="BDD914" s="7"/>
      <c r="BDE914" s="7"/>
      <c r="BDF914" s="7"/>
      <c r="BDG914" s="7"/>
      <c r="BDH914" s="7"/>
      <c r="BDI914" s="7"/>
      <c r="BDJ914" s="7"/>
      <c r="BDK914" s="7"/>
      <c r="BDL914" s="7"/>
      <c r="BDM914" s="7"/>
      <c r="BDN914" s="7"/>
      <c r="BDO914" s="7"/>
      <c r="BDP914" s="7"/>
      <c r="BDQ914" s="7"/>
      <c r="BDR914" s="7"/>
      <c r="BDS914" s="7"/>
      <c r="BDT914" s="7"/>
      <c r="BDU914" s="7"/>
      <c r="BDV914" s="7"/>
      <c r="BDW914" s="7"/>
      <c r="BDX914" s="7"/>
      <c r="BDY914" s="7"/>
      <c r="BDZ914" s="7"/>
      <c r="BEA914" s="7"/>
      <c r="BEB914" s="7"/>
    </row>
    <row r="915" spans="1440:1484" ht="12.75" x14ac:dyDescent="0.2">
      <c r="BCK915" s="27" t="s">
        <v>315</v>
      </c>
      <c r="BCN915" s="7"/>
      <c r="BCO915" s="7"/>
      <c r="BCP915" s="7"/>
      <c r="BCQ915" s="7"/>
      <c r="BCR915" s="7"/>
      <c r="BCS915" s="7"/>
      <c r="BCT915" s="7"/>
      <c r="BCU915" s="7"/>
      <c r="BCV915" s="7"/>
      <c r="BCW915" s="7"/>
      <c r="BCX915" s="7"/>
      <c r="BCY915" s="7"/>
      <c r="BCZ915" s="7"/>
      <c r="BDA915" s="7"/>
      <c r="BDB915" s="7"/>
      <c r="BDC915" s="7"/>
      <c r="BDD915" s="7"/>
      <c r="BDE915" s="7"/>
      <c r="BDF915" s="7"/>
      <c r="BDG915" s="7"/>
      <c r="BDH915" s="7"/>
      <c r="BDI915" s="7"/>
      <c r="BDJ915" s="7"/>
      <c r="BDK915" s="7"/>
      <c r="BDL915" s="7"/>
      <c r="BDM915" s="7"/>
      <c r="BDN915" s="7"/>
      <c r="BDO915" s="7"/>
      <c r="BDP915" s="7"/>
      <c r="BDQ915" s="7"/>
      <c r="BDR915" s="7"/>
      <c r="BDS915" s="7"/>
      <c r="BDT915" s="7"/>
      <c r="BDU915" s="7"/>
      <c r="BDV915" s="7"/>
      <c r="BDW915" s="7"/>
      <c r="BDX915" s="7"/>
      <c r="BDY915" s="7"/>
      <c r="BDZ915" s="7"/>
      <c r="BEA915" s="7"/>
      <c r="BEB915" s="7"/>
    </row>
    <row r="916" spans="1440:1484" ht="12.75" x14ac:dyDescent="0.2">
      <c r="BCL916" s="4" t="s">
        <v>209</v>
      </c>
      <c r="BCN916" s="7"/>
      <c r="BCO916" s="7"/>
      <c r="BCP916" s="7"/>
      <c r="BCQ916" s="7"/>
      <c r="BCR916" s="7"/>
      <c r="BCS916" s="7"/>
      <c r="BCT916" s="7"/>
      <c r="BCU916" s="7"/>
      <c r="BCV916" s="7"/>
      <c r="BCW916" s="7"/>
      <c r="BCX916" s="7"/>
      <c r="BCY916" s="7"/>
      <c r="BCZ916" s="7"/>
      <c r="BDA916" s="7"/>
      <c r="BDB916" s="7"/>
      <c r="BDC916" s="7"/>
      <c r="BDD916" s="7"/>
      <c r="BDE916" s="7"/>
      <c r="BDF916" s="7"/>
      <c r="BDG916" s="7"/>
      <c r="BDH916" s="7"/>
      <c r="BDI916" s="7"/>
      <c r="BDJ916" s="7"/>
      <c r="BDK916" s="7"/>
      <c r="BDL916" s="7"/>
      <c r="BDM916" s="7"/>
      <c r="BDN916" s="7"/>
      <c r="BDO916" s="7"/>
      <c r="BDP916" s="7"/>
      <c r="BDQ916" s="7"/>
      <c r="BDR916" s="7"/>
      <c r="BDS916" s="7"/>
      <c r="BDT916" s="7"/>
      <c r="BDU916" s="7"/>
      <c r="BDV916" s="7"/>
      <c r="BDW916" s="7"/>
      <c r="BDX916" s="7"/>
      <c r="BDY916" s="7"/>
      <c r="BDZ916" s="7"/>
      <c r="BEA916" s="7"/>
      <c r="BEB916" s="7"/>
    </row>
    <row r="917" spans="1440:1484" ht="12.75" x14ac:dyDescent="0.2">
      <c r="BCL917" s="4" t="s">
        <v>287</v>
      </c>
      <c r="BCN917" s="7"/>
      <c r="BCO917" s="7"/>
      <c r="BCP917" s="7"/>
      <c r="BCQ917" s="7"/>
      <c r="BCR917" s="7"/>
      <c r="BCS917" s="7"/>
      <c r="BCT917" s="7"/>
      <c r="BCU917" s="7"/>
      <c r="BCV917" s="7"/>
      <c r="BCW917" s="7"/>
      <c r="BCX917" s="7"/>
      <c r="BCY917" s="7"/>
      <c r="BCZ917" s="7"/>
      <c r="BDA917" s="7"/>
      <c r="BDB917" s="7"/>
      <c r="BDC917" s="7"/>
      <c r="BDD917" s="7"/>
      <c r="BDE917" s="7"/>
      <c r="BDF917" s="7"/>
      <c r="BDG917" s="7"/>
      <c r="BDH917" s="7"/>
      <c r="BDI917" s="7"/>
      <c r="BDJ917" s="7"/>
      <c r="BDK917" s="7"/>
      <c r="BDL917" s="7"/>
      <c r="BDM917" s="7"/>
      <c r="BDN917" s="7"/>
      <c r="BDO917" s="7"/>
      <c r="BDP917" s="7"/>
      <c r="BDQ917" s="7"/>
      <c r="BDR917" s="7"/>
      <c r="BDS917" s="7"/>
      <c r="BDT917" s="7"/>
      <c r="BDU917" s="7"/>
      <c r="BDV917" s="7"/>
      <c r="BDW917" s="7"/>
      <c r="BDX917" s="7"/>
      <c r="BDY917" s="7"/>
      <c r="BDZ917" s="7"/>
      <c r="BEA917" s="7"/>
      <c r="BEB917" s="7"/>
    </row>
    <row r="918" spans="1440:1484" ht="12.75" x14ac:dyDescent="0.2">
      <c r="BCL918" s="4" t="s">
        <v>288</v>
      </c>
      <c r="BCN918" s="7"/>
      <c r="BCO918" s="7"/>
      <c r="BCP918" s="7"/>
      <c r="BCQ918" s="7"/>
      <c r="BCR918" s="7"/>
      <c r="BCS918" s="7"/>
      <c r="BCT918" s="7"/>
      <c r="BCU918" s="7"/>
      <c r="BCV918" s="7"/>
      <c r="BCW918" s="7"/>
      <c r="BCX918" s="7"/>
      <c r="BCY918" s="7"/>
      <c r="BCZ918" s="7"/>
      <c r="BDA918" s="7"/>
      <c r="BDB918" s="7"/>
      <c r="BDC918" s="7"/>
      <c r="BDD918" s="7"/>
      <c r="BDE918" s="7"/>
      <c r="BDF918" s="7"/>
      <c r="BDG918" s="7"/>
      <c r="BDH918" s="7"/>
      <c r="BDI918" s="7"/>
      <c r="BDJ918" s="7"/>
      <c r="BDK918" s="7"/>
      <c r="BDL918" s="7"/>
      <c r="BDM918" s="7"/>
      <c r="BDN918" s="7"/>
      <c r="BDO918" s="7"/>
      <c r="BDP918" s="7"/>
      <c r="BDQ918" s="7"/>
      <c r="BDR918" s="7"/>
      <c r="BDS918" s="7"/>
      <c r="BDT918" s="7"/>
      <c r="BDU918" s="7"/>
      <c r="BDV918" s="7"/>
      <c r="BDW918" s="7"/>
      <c r="BDX918" s="7"/>
      <c r="BDY918" s="7"/>
      <c r="BDZ918" s="7"/>
      <c r="BEA918" s="7"/>
      <c r="BEB918" s="7"/>
    </row>
    <row r="919" spans="1440:1484" ht="12.75" x14ac:dyDescent="0.2">
      <c r="BCL919" s="4" t="s">
        <v>289</v>
      </c>
      <c r="BCN919" s="7"/>
      <c r="BCO919" s="7"/>
      <c r="BCP919" s="7"/>
      <c r="BCQ919" s="7"/>
      <c r="BCR919" s="7"/>
      <c r="BCS919" s="7"/>
      <c r="BCT919" s="7"/>
      <c r="BCU919" s="7"/>
      <c r="BCV919" s="7"/>
      <c r="BCW919" s="7"/>
      <c r="BCX919" s="7"/>
      <c r="BCY919" s="7"/>
      <c r="BCZ919" s="7"/>
      <c r="BDA919" s="7"/>
      <c r="BDB919" s="7"/>
      <c r="BDC919" s="7"/>
      <c r="BDD919" s="7"/>
      <c r="BDE919" s="7"/>
      <c r="BDF919" s="7"/>
      <c r="BDG919" s="7"/>
      <c r="BDH919" s="7"/>
      <c r="BDI919" s="7"/>
      <c r="BDJ919" s="7"/>
      <c r="BDK919" s="7"/>
      <c r="BDL919" s="7"/>
      <c r="BDM919" s="7"/>
      <c r="BDN919" s="7"/>
      <c r="BDO919" s="7"/>
      <c r="BDP919" s="7"/>
      <c r="BDQ919" s="7"/>
      <c r="BDR919" s="7"/>
      <c r="BDS919" s="7"/>
      <c r="BDT919" s="7"/>
      <c r="BDU919" s="7"/>
      <c r="BDV919" s="7"/>
      <c r="BDW919" s="7"/>
      <c r="BDX919" s="7"/>
      <c r="BDY919" s="7"/>
      <c r="BDZ919" s="7"/>
      <c r="BEA919" s="7"/>
      <c r="BEB919" s="7"/>
    </row>
    <row r="920" spans="1440:1484" ht="12.75" x14ac:dyDescent="0.2">
      <c r="BCL920" s="4" t="s">
        <v>210</v>
      </c>
      <c r="BCN920" s="7"/>
      <c r="BCO920" s="7"/>
      <c r="BCP920" s="7"/>
      <c r="BCQ920" s="7"/>
      <c r="BCR920" s="7"/>
      <c r="BCS920" s="7"/>
      <c r="BCT920" s="7"/>
      <c r="BCU920" s="7"/>
      <c r="BCV920" s="7"/>
      <c r="BCW920" s="7"/>
      <c r="BCX920" s="7"/>
      <c r="BCY920" s="7"/>
      <c r="BCZ920" s="7"/>
      <c r="BDA920" s="7"/>
      <c r="BDB920" s="7"/>
      <c r="BDC920" s="7"/>
      <c r="BDD920" s="7"/>
      <c r="BDE920" s="7"/>
      <c r="BDF920" s="7"/>
      <c r="BDG920" s="7"/>
      <c r="BDH920" s="7"/>
      <c r="BDI920" s="7"/>
      <c r="BDJ920" s="7"/>
      <c r="BDK920" s="7"/>
      <c r="BDL920" s="7"/>
      <c r="BDM920" s="7"/>
      <c r="BDN920" s="7"/>
      <c r="BDO920" s="7"/>
      <c r="BDP920" s="7"/>
      <c r="BDQ920" s="7"/>
      <c r="BDR920" s="7"/>
      <c r="BDS920" s="7"/>
      <c r="BDT920" s="7"/>
      <c r="BDU920" s="7"/>
      <c r="BDV920" s="7"/>
      <c r="BDW920" s="7"/>
      <c r="BDX920" s="7"/>
      <c r="BDY920" s="7"/>
      <c r="BDZ920" s="7"/>
      <c r="BEA920" s="7"/>
      <c r="BEB920" s="7"/>
    </row>
    <row r="921" spans="1440:1484" ht="12.75" x14ac:dyDescent="0.2">
      <c r="BCJ921" s="7"/>
      <c r="BCK921" s="7"/>
      <c r="BCL921" s="7"/>
      <c r="BCM921" s="7"/>
      <c r="BCN921" s="7"/>
      <c r="BCO921" s="7"/>
      <c r="BCP921" s="7"/>
      <c r="BCQ921" s="7"/>
      <c r="BCR921" s="7"/>
      <c r="BCS921" s="7"/>
      <c r="BCT921" s="7"/>
      <c r="BCU921" s="7"/>
      <c r="BCV921" s="7"/>
      <c r="BCW921" s="285" t="s">
        <v>31</v>
      </c>
      <c r="BCX921" s="285"/>
      <c r="BCY921" s="285"/>
      <c r="BCZ921" s="15"/>
      <c r="BDA921" s="7"/>
      <c r="BDB921" s="7"/>
      <c r="BDC921" s="7"/>
      <c r="BDD921" s="7"/>
      <c r="BDE921" s="7"/>
      <c r="BDF921" s="7"/>
      <c r="BDG921" s="7"/>
      <c r="BDH921" s="7"/>
      <c r="BDI921" s="7"/>
      <c r="BDJ921" s="7"/>
      <c r="BDK921" s="7"/>
      <c r="BDL921" s="7"/>
      <c r="BDM921" s="7"/>
      <c r="BDN921" s="7"/>
      <c r="BDO921" s="7"/>
      <c r="BDP921" s="7"/>
      <c r="BDQ921" s="7"/>
      <c r="BDR921" s="7"/>
      <c r="BDS921" s="7"/>
      <c r="BDT921" s="7"/>
      <c r="BDU921" s="7"/>
      <c r="BDV921" s="7"/>
      <c r="BDW921" s="7"/>
      <c r="BDX921" s="7"/>
      <c r="BDY921" s="7"/>
      <c r="BDZ921" s="7"/>
      <c r="BEA921" s="7"/>
      <c r="BEB921" s="7"/>
    </row>
    <row r="922" spans="1440:1484" ht="12.75" x14ac:dyDescent="0.2">
      <c r="BCJ922" s="7"/>
      <c r="BCK922" s="7"/>
      <c r="BCL922" s="7"/>
      <c r="BCM922" s="7"/>
      <c r="BCN922" s="7"/>
      <c r="BCO922" s="7"/>
      <c r="BCP922" s="7"/>
      <c r="BCQ922" s="7"/>
      <c r="BCR922" s="7"/>
      <c r="BCS922" s="7"/>
      <c r="BCT922" s="7"/>
      <c r="BCU922" s="8">
        <v>1</v>
      </c>
      <c r="BCV922" s="8">
        <v>2</v>
      </c>
      <c r="BCW922" s="8">
        <v>3</v>
      </c>
      <c r="BCX922" s="9">
        <v>4</v>
      </c>
      <c r="BCY922" s="9">
        <v>5</v>
      </c>
      <c r="BCZ922" s="10"/>
      <c r="BDA922" s="7"/>
      <c r="BDB922" s="7"/>
      <c r="BDC922" s="7"/>
      <c r="BDD922" s="7"/>
      <c r="BDE922" s="7"/>
      <c r="BDF922" s="7"/>
      <c r="BDG922" s="7"/>
      <c r="BDH922" s="7"/>
      <c r="BDI922" s="7"/>
      <c r="BDJ922" s="7"/>
      <c r="BDK922" s="7"/>
      <c r="BDL922" s="7"/>
      <c r="BDM922" s="7"/>
      <c r="BDN922" s="7"/>
      <c r="BDO922" s="7"/>
      <c r="BDP922" s="7"/>
      <c r="BDQ922" s="7"/>
      <c r="BDR922" s="7"/>
      <c r="BDS922" s="7"/>
      <c r="BDT922" s="7"/>
      <c r="BDU922" s="7"/>
      <c r="BDV922" s="7"/>
      <c r="BDW922" s="7"/>
      <c r="BDX922" s="7"/>
      <c r="BDY922" s="7"/>
      <c r="BDZ922" s="7"/>
      <c r="BEA922" s="7"/>
      <c r="BEB922" s="7"/>
    </row>
    <row r="923" spans="1440:1484" ht="12.75" x14ac:dyDescent="0.2">
      <c r="BCJ923" s="7"/>
      <c r="BCK923" s="7"/>
      <c r="BCL923" s="7"/>
      <c r="BCM923" s="7"/>
      <c r="BCN923" s="7"/>
      <c r="BCO923" s="7"/>
      <c r="BCP923" s="7"/>
      <c r="BCQ923" s="7"/>
      <c r="BCR923" s="7"/>
      <c r="BCS923" s="7"/>
      <c r="BCT923" s="7"/>
      <c r="BCU923" s="11" t="s">
        <v>202</v>
      </c>
      <c r="BCV923" s="11" t="s">
        <v>203</v>
      </c>
      <c r="BCW923" s="11" t="s">
        <v>204</v>
      </c>
      <c r="BCX923" s="11" t="s">
        <v>205</v>
      </c>
      <c r="BCY923" s="11" t="s">
        <v>206</v>
      </c>
      <c r="BCZ923" s="11"/>
      <c r="BDA923" s="7"/>
      <c r="BDB923" s="7"/>
      <c r="BDC923" s="7"/>
      <c r="BDD923" s="7"/>
      <c r="BDE923" s="7"/>
      <c r="BDF923" s="7"/>
      <c r="BDG923" s="7"/>
      <c r="BDH923" s="7"/>
      <c r="BDI923" s="7"/>
      <c r="BDJ923" s="7"/>
      <c r="BDK923" s="7"/>
      <c r="BDL923" s="7"/>
      <c r="BDM923" s="7"/>
      <c r="BDN923" s="7"/>
      <c r="BDO923" s="7"/>
      <c r="BDP923" s="7"/>
      <c r="BDQ923" s="7"/>
      <c r="BDR923" s="7"/>
      <c r="BDS923" s="7"/>
      <c r="BDT923" s="7"/>
      <c r="BDU923" s="7"/>
      <c r="BDV923" s="7"/>
      <c r="BDW923" s="7"/>
      <c r="BDX923" s="7"/>
      <c r="BDY923" s="7"/>
      <c r="BDZ923" s="7"/>
      <c r="BEA923" s="7"/>
      <c r="BEB923" s="7"/>
    </row>
    <row r="924" spans="1440:1484" ht="12.75" x14ac:dyDescent="0.2">
      <c r="BCJ924" s="7"/>
      <c r="BCK924" s="7"/>
      <c r="BCL924" s="7"/>
      <c r="BCM924" s="7"/>
      <c r="BCN924" s="7"/>
      <c r="BCO924" s="7"/>
      <c r="BCP924" s="7"/>
      <c r="BCQ924" s="7"/>
      <c r="BCR924" s="7"/>
      <c r="BCS924" s="7"/>
      <c r="BCT924" s="7"/>
      <c r="BCU924" s="55">
        <v>0.2</v>
      </c>
      <c r="BCV924" s="55">
        <v>0.4</v>
      </c>
      <c r="BCW924" s="55">
        <v>0.6</v>
      </c>
      <c r="BCX924" s="55">
        <v>0.8</v>
      </c>
      <c r="BCY924" s="55">
        <v>1</v>
      </c>
      <c r="BCZ924" s="11"/>
      <c r="BDA924" s="7"/>
      <c r="BDB924" s="7"/>
      <c r="BDC924" s="7"/>
      <c r="BDD924" s="7"/>
      <c r="BDE924" s="7"/>
      <c r="BDF924" s="7"/>
      <c r="BDG924" s="7"/>
      <c r="BDH924" s="7"/>
      <c r="BDI924" s="7"/>
      <c r="BDJ924" s="7"/>
      <c r="BDK924" s="7"/>
      <c r="BDL924" s="7"/>
      <c r="BDM924" s="7"/>
      <c r="BDN924" s="7"/>
      <c r="BDO924" s="7"/>
      <c r="BDP924" s="7"/>
      <c r="BDQ924" s="7"/>
      <c r="BDR924" s="7"/>
      <c r="BDS924" s="7"/>
      <c r="BDT924" s="7"/>
      <c r="BDU924" s="7"/>
      <c r="BDV924" s="7"/>
      <c r="BDW924" s="7"/>
      <c r="BDX924" s="7"/>
      <c r="BDY924" s="7"/>
      <c r="BDZ924" s="7"/>
      <c r="BEA924" s="7"/>
      <c r="BEB924" s="7"/>
    </row>
    <row r="925" spans="1440:1484" ht="12.75" x14ac:dyDescent="0.2">
      <c r="BCJ925" s="7"/>
      <c r="BCK925" s="7"/>
      <c r="BCL925" s="7"/>
      <c r="BCM925" s="7"/>
      <c r="BCN925" s="7"/>
      <c r="BCO925" s="7"/>
      <c r="BCP925" s="7"/>
      <c r="BCQ925" s="7"/>
      <c r="BCR925" s="7"/>
      <c r="BCS925" s="7"/>
      <c r="BCT925" s="7"/>
      <c r="BCU925" s="8">
        <v>1</v>
      </c>
      <c r="BCV925" s="8">
        <v>2</v>
      </c>
      <c r="BCW925" s="8">
        <v>3</v>
      </c>
      <c r="BCX925" s="9">
        <v>4</v>
      </c>
      <c r="BCY925" s="9">
        <v>5</v>
      </c>
      <c r="BCZ925" s="10"/>
      <c r="BDA925" s="7"/>
      <c r="BDB925" s="7"/>
      <c r="BDC925" s="7"/>
      <c r="BDD925" s="7"/>
      <c r="BDE925" s="7"/>
      <c r="BDF925" s="7"/>
      <c r="BDG925" s="7"/>
      <c r="BDH925" s="7"/>
      <c r="BDI925" s="7"/>
      <c r="BDJ925" s="7"/>
      <c r="BDK925" s="7"/>
      <c r="BDL925" s="7"/>
      <c r="BDM925" s="7"/>
      <c r="BDN925" s="7"/>
      <c r="BDO925" s="7"/>
      <c r="BDP925" s="7"/>
      <c r="BDQ925" s="7"/>
      <c r="BDR925" s="7"/>
      <c r="BDS925" s="7"/>
      <c r="BDT925" s="7"/>
      <c r="BDU925" s="7"/>
      <c r="BDV925" s="7"/>
      <c r="BDW925" s="7"/>
      <c r="BDX925" s="7"/>
      <c r="BDY925" s="7"/>
      <c r="BDZ925" s="7"/>
      <c r="BEA925" s="7"/>
      <c r="BEB925" s="7"/>
    </row>
    <row r="926" spans="1440:1484" ht="12.75" x14ac:dyDescent="0.2">
      <c r="BCJ926" s="7"/>
      <c r="BCK926" s="7"/>
      <c r="BCL926" s="7"/>
      <c r="BCM926" s="7"/>
      <c r="BCN926" s="7"/>
      <c r="BCO926" s="7"/>
      <c r="BCP926" s="7"/>
      <c r="BCQ926" s="7"/>
      <c r="BCR926" s="7"/>
      <c r="BCS926" s="7"/>
      <c r="BCT926" s="7"/>
      <c r="BCU926" s="8"/>
      <c r="BCV926" s="8"/>
      <c r="BCW926" s="8"/>
      <c r="BCX926" s="9"/>
      <c r="BCY926" s="9"/>
      <c r="BCZ926" s="10"/>
      <c r="BDA926" s="7"/>
      <c r="BDB926" s="7"/>
      <c r="BDC926" s="7"/>
      <c r="BDD926" s="7"/>
      <c r="BDE926" s="7"/>
      <c r="BDF926" s="7"/>
      <c r="BDG926" s="7"/>
      <c r="BDH926" s="7"/>
      <c r="BDI926" s="7"/>
      <c r="BDJ926" s="7"/>
      <c r="BDK926" s="7"/>
      <c r="BDL926" s="7"/>
      <c r="BDM926" s="7"/>
      <c r="BDN926" s="7"/>
      <c r="BDO926" s="7"/>
      <c r="BDP926" s="7"/>
      <c r="BDQ926" s="7"/>
      <c r="BDR926" s="7"/>
      <c r="BDS926" s="7"/>
      <c r="BDT926" s="7"/>
      <c r="BDU926" s="7"/>
      <c r="BDV926" s="7"/>
      <c r="BDW926" s="7"/>
      <c r="BDX926" s="7"/>
      <c r="BDY926" s="7"/>
      <c r="BDZ926" s="7"/>
      <c r="BEA926" s="7"/>
      <c r="BEB926" s="7"/>
    </row>
    <row r="927" spans="1440:1484" ht="12.75" x14ac:dyDescent="0.2">
      <c r="BCJ927" s="7"/>
      <c r="BCK927" s="7"/>
      <c r="BCL927" s="7"/>
      <c r="BCM927" s="7"/>
      <c r="BCN927" s="286" t="s">
        <v>33</v>
      </c>
      <c r="BCO927" s="10">
        <v>5</v>
      </c>
      <c r="BCP927" s="11" t="s">
        <v>197</v>
      </c>
      <c r="BCQ927" s="10">
        <v>5</v>
      </c>
      <c r="BCR927" s="55">
        <v>1</v>
      </c>
      <c r="BCS927" s="7" t="s">
        <v>189</v>
      </c>
      <c r="BCT927" s="57">
        <v>1</v>
      </c>
      <c r="BCU927" s="23" t="s">
        <v>230</v>
      </c>
      <c r="BCV927" s="23" t="s">
        <v>230</v>
      </c>
      <c r="BCW927" s="23" t="s">
        <v>230</v>
      </c>
      <c r="BCX927" s="23" t="s">
        <v>230</v>
      </c>
      <c r="BCY927" s="24" t="s">
        <v>229</v>
      </c>
      <c r="BCZ927" s="17"/>
      <c r="BDA927" s="7"/>
      <c r="BDB927" s="7"/>
      <c r="BDC927" s="7"/>
      <c r="BDD927" s="7"/>
      <c r="BDE927" s="7"/>
      <c r="BDF927" s="7"/>
      <c r="BDG927" s="7"/>
      <c r="BDH927" s="7"/>
      <c r="BDI927" s="7"/>
      <c r="BDJ927" s="7"/>
      <c r="BDK927" s="7"/>
      <c r="BDL927" s="7"/>
      <c r="BDM927" s="7"/>
      <c r="BDN927" s="7"/>
      <c r="BDO927" s="7"/>
      <c r="BDP927" s="7"/>
      <c r="BDQ927" s="7"/>
      <c r="BDR927" s="7"/>
      <c r="BDS927" s="7"/>
      <c r="BDT927" s="7"/>
      <c r="BDU927" s="7"/>
      <c r="BDV927" s="7"/>
      <c r="BDW927" s="7"/>
      <c r="BDX927" s="7"/>
      <c r="BDY927" s="7"/>
      <c r="BDZ927" s="7"/>
      <c r="BEA927" s="7"/>
      <c r="BEB927" s="7"/>
    </row>
    <row r="928" spans="1440:1484" ht="12.75" x14ac:dyDescent="0.2">
      <c r="BCJ928" s="7"/>
      <c r="BCK928" s="7"/>
      <c r="BCL928" s="7"/>
      <c r="BCM928" s="7"/>
      <c r="BCN928" s="286"/>
      <c r="BCO928" s="10">
        <v>4</v>
      </c>
      <c r="BCP928" s="11" t="s">
        <v>198</v>
      </c>
      <c r="BCQ928" s="10">
        <v>4</v>
      </c>
      <c r="BCR928" s="55">
        <v>0.8</v>
      </c>
      <c r="BCS928" s="7" t="s">
        <v>188</v>
      </c>
      <c r="BCT928" s="57">
        <v>0.8</v>
      </c>
      <c r="BCU928" s="25" t="s">
        <v>231</v>
      </c>
      <c r="BCV928" s="25" t="s">
        <v>231</v>
      </c>
      <c r="BCW928" s="23" t="s">
        <v>230</v>
      </c>
      <c r="BCX928" s="23" t="s">
        <v>230</v>
      </c>
      <c r="BCY928" s="24" t="s">
        <v>229</v>
      </c>
      <c r="BCZ928" s="17"/>
      <c r="BDA928" s="7"/>
      <c r="BDB928" s="7"/>
      <c r="BDC928" s="7"/>
      <c r="BDD928" s="7"/>
      <c r="BDE928" s="7"/>
      <c r="BDF928" s="7"/>
      <c r="BDG928" s="7"/>
      <c r="BDH928" s="7"/>
      <c r="BDI928" s="7"/>
      <c r="BDJ928" s="7"/>
      <c r="BDK928" s="7"/>
      <c r="BDL928" s="7"/>
      <c r="BDM928" s="7"/>
      <c r="BDN928" s="7"/>
      <c r="BDO928" s="7"/>
      <c r="BDP928" s="7"/>
      <c r="BDQ928" s="7"/>
      <c r="BDR928" s="7"/>
      <c r="BDS928" s="7"/>
      <c r="BDT928" s="7"/>
      <c r="BDU928" s="7"/>
      <c r="BDV928" s="7"/>
      <c r="BDW928" s="7"/>
      <c r="BDX928" s="7"/>
      <c r="BDY928" s="7"/>
      <c r="BDZ928" s="7"/>
      <c r="BEA928" s="7"/>
      <c r="BEB928" s="7"/>
    </row>
    <row r="929" spans="1440:1484" ht="12.75" x14ac:dyDescent="0.2">
      <c r="BCJ929" s="7"/>
      <c r="BCK929" s="7"/>
      <c r="BCL929" s="7"/>
      <c r="BCM929" s="7"/>
      <c r="BCN929" s="286"/>
      <c r="BCO929" s="10">
        <v>3</v>
      </c>
      <c r="BCP929" s="11" t="s">
        <v>199</v>
      </c>
      <c r="BCQ929" s="10">
        <v>3</v>
      </c>
      <c r="BCR929" s="55">
        <v>0.6</v>
      </c>
      <c r="BCS929" s="7" t="s">
        <v>187</v>
      </c>
      <c r="BCT929" s="57">
        <v>0.6</v>
      </c>
      <c r="BCU929" s="25" t="s">
        <v>231</v>
      </c>
      <c r="BCV929" s="25" t="s">
        <v>231</v>
      </c>
      <c r="BCW929" s="25" t="s">
        <v>231</v>
      </c>
      <c r="BCX929" s="23" t="s">
        <v>230</v>
      </c>
      <c r="BCY929" s="24" t="s">
        <v>229</v>
      </c>
      <c r="BCZ929" s="17"/>
      <c r="BDA929" s="7"/>
      <c r="BDB929" s="7"/>
      <c r="BDC929" s="7"/>
      <c r="BDD929" s="7"/>
      <c r="BDE929" s="7"/>
      <c r="BDF929" s="7"/>
      <c r="BDG929" s="11"/>
      <c r="BDH929" s="7"/>
      <c r="BDI929" s="7"/>
      <c r="BDJ929" s="7"/>
      <c r="BDK929" s="7"/>
      <c r="BDL929" s="7"/>
      <c r="BDM929" s="7"/>
      <c r="BDN929" s="7"/>
      <c r="BDO929" s="7"/>
      <c r="BDP929" s="7"/>
      <c r="BDQ929" s="7"/>
      <c r="BDR929" s="7"/>
      <c r="BDS929" s="7"/>
      <c r="BDT929" s="7"/>
      <c r="BDU929" s="7"/>
      <c r="BDV929" s="7"/>
      <c r="BDW929" s="7"/>
      <c r="BDX929" s="7"/>
      <c r="BDY929" s="7"/>
      <c r="BDZ929" s="7"/>
      <c r="BEA929" s="7"/>
      <c r="BEB929" s="7"/>
    </row>
    <row r="930" spans="1440:1484" ht="12.75" x14ac:dyDescent="0.2">
      <c r="BCJ930" s="7"/>
      <c r="BCK930" s="7"/>
      <c r="BCL930" s="7"/>
      <c r="BCM930" s="7"/>
      <c r="BCN930" s="286"/>
      <c r="BCO930" s="10">
        <v>2</v>
      </c>
      <c r="BCP930" s="11" t="s">
        <v>200</v>
      </c>
      <c r="BCQ930" s="10">
        <v>2</v>
      </c>
      <c r="BCR930" s="55">
        <v>0.4</v>
      </c>
      <c r="BCS930" s="7" t="s">
        <v>186</v>
      </c>
      <c r="BCT930" s="57">
        <v>0.4</v>
      </c>
      <c r="BCU930" s="26" t="s">
        <v>232</v>
      </c>
      <c r="BCV930" s="25" t="s">
        <v>231</v>
      </c>
      <c r="BCW930" s="25" t="s">
        <v>231</v>
      </c>
      <c r="BCX930" s="23" t="s">
        <v>230</v>
      </c>
      <c r="BCY930" s="24" t="s">
        <v>229</v>
      </c>
      <c r="BCZ930" s="17"/>
      <c r="BDA930" s="7"/>
      <c r="BDB930" s="7"/>
      <c r="BDC930" s="7"/>
      <c r="BDD930" s="7"/>
      <c r="BDE930" s="7"/>
      <c r="BDF930" s="7"/>
      <c r="BDG930" s="12"/>
      <c r="BDH930" s="7"/>
      <c r="BDI930" s="7"/>
      <c r="BDJ930" s="7"/>
      <c r="BDK930" s="12"/>
      <c r="BDL930" s="7"/>
      <c r="BDM930" s="7"/>
      <c r="BDN930" s="7"/>
      <c r="BDO930" s="7"/>
      <c r="BDP930" s="7"/>
      <c r="BDQ930" s="7"/>
      <c r="BDR930" s="7"/>
      <c r="BDS930" s="7"/>
      <c r="BDT930" s="7"/>
      <c r="BDU930" s="7"/>
      <c r="BDV930" s="7"/>
      <c r="BDW930" s="7"/>
      <c r="BDX930" s="7"/>
      <c r="BDY930" s="7"/>
      <c r="BDZ930" s="7"/>
      <c r="BEA930" s="7"/>
      <c r="BEB930" s="7"/>
    </row>
    <row r="931" spans="1440:1484" ht="12.75" x14ac:dyDescent="0.2">
      <c r="BCJ931" s="7"/>
      <c r="BCK931" s="7"/>
      <c r="BCL931" s="7"/>
      <c r="BCM931" s="7"/>
      <c r="BCN931" s="286"/>
      <c r="BCO931" s="10">
        <v>1</v>
      </c>
      <c r="BCP931" s="11" t="s">
        <v>201</v>
      </c>
      <c r="BCQ931" s="10">
        <v>1</v>
      </c>
      <c r="BCR931" s="55">
        <v>0.2</v>
      </c>
      <c r="BCS931" s="7" t="s">
        <v>185</v>
      </c>
      <c r="BCT931" s="57">
        <v>0.2</v>
      </c>
      <c r="BCU931" s="26" t="s">
        <v>232</v>
      </c>
      <c r="BCV931" s="26" t="s">
        <v>232</v>
      </c>
      <c r="BCW931" s="25" t="s">
        <v>231</v>
      </c>
      <c r="BCX931" s="23" t="s">
        <v>230</v>
      </c>
      <c r="BCY931" s="24" t="s">
        <v>229</v>
      </c>
      <c r="BCZ931" s="17"/>
      <c r="BDA931" s="7"/>
      <c r="BDB931" s="7"/>
      <c r="BDC931" s="7"/>
      <c r="BDD931" s="7"/>
      <c r="BDE931" s="7"/>
      <c r="BDF931" s="7"/>
      <c r="BDG931" s="7"/>
      <c r="BDH931" s="7"/>
      <c r="BDI931" s="7"/>
      <c r="BDJ931" s="7"/>
      <c r="BDK931" s="7"/>
      <c r="BDL931" s="7"/>
      <c r="BDM931" s="7"/>
      <c r="BDN931" s="7"/>
      <c r="BDO931" s="7"/>
      <c r="BDP931" s="7"/>
      <c r="BDQ931" s="7"/>
      <c r="BDR931" s="7"/>
      <c r="BDS931" s="7"/>
      <c r="BDT931" s="7"/>
      <c r="BDU931" s="7"/>
      <c r="BDV931" s="7"/>
      <c r="BDW931" s="7"/>
      <c r="BDX931" s="7"/>
      <c r="BDY931" s="7"/>
      <c r="BDZ931" s="7"/>
      <c r="BEA931" s="7"/>
      <c r="BEB931" s="7"/>
    </row>
    <row r="932" spans="1440:1484" ht="12.75" x14ac:dyDescent="0.2">
      <c r="BCJ932" s="7"/>
      <c r="BCK932" s="7"/>
      <c r="BCL932" s="7"/>
      <c r="BCM932" s="7"/>
      <c r="BCN932" s="7"/>
      <c r="BCO932" s="7"/>
      <c r="BCP932" s="7"/>
      <c r="BCQ932" s="7"/>
      <c r="BCR932" s="7"/>
      <c r="BCS932" s="7"/>
      <c r="BCT932" s="7"/>
      <c r="BCU932" s="7"/>
      <c r="BCV932" s="7"/>
      <c r="BCW932" s="7"/>
      <c r="BCX932" s="7"/>
      <c r="BCY932" s="7"/>
      <c r="BCZ932" s="7"/>
      <c r="BDA932" s="7"/>
      <c r="BDB932" s="7"/>
      <c r="BDC932" s="7"/>
      <c r="BDD932" s="7"/>
      <c r="BDE932" s="7"/>
      <c r="BDF932" s="7"/>
      <c r="BDG932" s="7"/>
      <c r="BDH932" s="7"/>
      <c r="BDI932" s="7"/>
      <c r="BDJ932" s="7"/>
      <c r="BDK932" s="7"/>
      <c r="BDL932" s="7"/>
      <c r="BDM932" s="7"/>
      <c r="BDN932" s="7"/>
      <c r="BDO932" s="7"/>
      <c r="BDP932" s="7"/>
      <c r="BDQ932" s="7"/>
      <c r="BDR932" s="7"/>
      <c r="BDS932" s="7"/>
      <c r="BDT932" s="7"/>
      <c r="BDU932" s="7"/>
      <c r="BDV932" s="7"/>
      <c r="BDW932" s="7"/>
      <c r="BDX932" s="7"/>
      <c r="BDY932" s="7"/>
      <c r="BDZ932" s="7"/>
      <c r="BEA932" s="7"/>
      <c r="BEB932" s="7"/>
    </row>
    <row r="933" spans="1440:1484" ht="12.75" x14ac:dyDescent="0.2">
      <c r="BCJ933" s="7"/>
      <c r="BCK933" s="7"/>
      <c r="BCL933" s="7"/>
      <c r="BCM933" s="7"/>
      <c r="BCN933" s="7"/>
      <c r="BCO933" s="7"/>
      <c r="BCP933" s="7"/>
      <c r="BCQ933" s="7"/>
      <c r="BCR933" s="7"/>
      <c r="BCS933" s="7"/>
      <c r="BCT933" s="7"/>
      <c r="BCU933" s="7"/>
      <c r="BCV933" s="7"/>
      <c r="BCW933" s="7"/>
      <c r="BCX933" s="7"/>
      <c r="BCY933" s="7"/>
      <c r="BCZ933" s="7"/>
      <c r="BDA933" s="7"/>
      <c r="BDB933" s="7"/>
      <c r="BDC933" s="7"/>
      <c r="BDD933" s="7"/>
      <c r="BDE933" s="7"/>
      <c r="BDF933" s="7"/>
      <c r="BDG933" s="7"/>
      <c r="BDH933" s="7"/>
      <c r="BDI933" s="7"/>
      <c r="BDJ933" s="7"/>
      <c r="BDK933" s="7"/>
      <c r="BDL933" s="7"/>
      <c r="BDM933" s="7"/>
      <c r="BDN933" s="7"/>
      <c r="BDO933" s="7"/>
      <c r="BDP933" s="7"/>
      <c r="BDQ933" s="7"/>
      <c r="BDR933" s="7"/>
      <c r="BDS933" s="7"/>
      <c r="BDT933" s="7"/>
      <c r="BDU933" s="7"/>
      <c r="BDV933" s="7"/>
      <c r="BDW933" s="7"/>
      <c r="BDX933" s="7"/>
      <c r="BDY933" s="7"/>
      <c r="BDZ933" s="7"/>
      <c r="BEA933" s="7"/>
      <c r="BEB933" s="7"/>
    </row>
    <row r="934" spans="1440:1484" ht="12.75" x14ac:dyDescent="0.2">
      <c r="BCJ934" s="7"/>
      <c r="BCK934" s="7"/>
      <c r="BCL934" s="7"/>
      <c r="BCM934" s="7"/>
      <c r="BCN934" s="7"/>
      <c r="BCO934" s="7"/>
      <c r="BCP934" s="7"/>
      <c r="BCQ934" s="7"/>
      <c r="BCR934" s="7"/>
      <c r="BCS934" s="7"/>
      <c r="BCT934" s="7"/>
      <c r="BCU934" s="7"/>
      <c r="BCV934" s="7"/>
      <c r="BCW934" s="7"/>
      <c r="BCX934" s="7"/>
      <c r="BCY934" s="7"/>
      <c r="BCZ934" s="7"/>
      <c r="BDA934" s="7" t="s">
        <v>280</v>
      </c>
      <c r="BDB934" s="7"/>
      <c r="BDC934" s="7"/>
      <c r="BDD934" s="7"/>
      <c r="BDE934" s="7"/>
      <c r="BDF934" s="7"/>
      <c r="BDG934" s="7"/>
      <c r="BDH934" s="7"/>
      <c r="BDI934" s="7"/>
      <c r="BDJ934" s="7"/>
      <c r="BDK934" s="7"/>
      <c r="BDL934" s="7"/>
      <c r="BDM934" s="7"/>
      <c r="BDN934" s="7"/>
      <c r="BDO934" s="7"/>
      <c r="BDP934" s="7"/>
      <c r="BDQ934" s="7"/>
      <c r="BDR934" s="7"/>
      <c r="BDS934" s="7"/>
      <c r="BDT934" s="7"/>
      <c r="BDU934" s="7"/>
      <c r="BDV934" s="7"/>
      <c r="BDW934" s="7"/>
      <c r="BDX934" s="7"/>
      <c r="BDY934" s="7"/>
      <c r="BDZ934" s="7"/>
      <c r="BEA934" s="7"/>
      <c r="BEB934" s="7"/>
    </row>
    <row r="935" spans="1440:1484" ht="12.75" x14ac:dyDescent="0.2">
      <c r="BCJ935" s="7"/>
      <c r="BCK935" s="7"/>
      <c r="BCL935" s="7"/>
      <c r="BCM935" s="7"/>
      <c r="BCN935" s="7"/>
      <c r="BCO935" s="7"/>
      <c r="BCP935" s="7"/>
      <c r="BCQ935" s="7"/>
      <c r="BCR935" s="7"/>
      <c r="BCS935" s="7"/>
      <c r="BCT935" s="7"/>
      <c r="BCU935" s="7"/>
      <c r="BCV935" s="7"/>
      <c r="BCW935" s="7"/>
      <c r="BCX935" s="7"/>
      <c r="BCY935" s="7"/>
      <c r="BCZ935" s="7"/>
      <c r="BDA935" s="7" t="s">
        <v>279</v>
      </c>
      <c r="BDB935" s="7"/>
      <c r="BDC935" s="7"/>
      <c r="BDD935" s="7"/>
      <c r="BDE935" s="7"/>
      <c r="BDF935" s="7"/>
      <c r="BDG935" s="7"/>
      <c r="BDH935" s="7"/>
      <c r="BDI935" s="7"/>
      <c r="BDJ935" s="7"/>
      <c r="BDK935" s="7"/>
      <c r="BDL935" s="7"/>
      <c r="BDM935" s="7"/>
      <c r="BDN935" s="7"/>
      <c r="BDO935" s="7"/>
      <c r="BDP935" s="7"/>
      <c r="BDQ935" s="7"/>
      <c r="BDR935" s="7"/>
      <c r="BDS935" s="7"/>
      <c r="BDT935" s="7"/>
      <c r="BDU935" s="7"/>
      <c r="BDV935" s="7"/>
      <c r="BDW935" s="7"/>
      <c r="BDX935" s="7"/>
      <c r="BDY935" s="7"/>
      <c r="BDZ935" s="7"/>
      <c r="BEA935" s="7"/>
      <c r="BEB935" s="7"/>
    </row>
    <row r="936" spans="1440:1484" ht="12.75" x14ac:dyDescent="0.2">
      <c r="BCJ936" s="7"/>
      <c r="BCK936" s="7"/>
      <c r="BCL936" s="7"/>
      <c r="BCM936" s="7"/>
      <c r="BCN936" s="7"/>
      <c r="BCO936" s="7"/>
      <c r="BCP936" s="7"/>
      <c r="BCQ936" s="7"/>
      <c r="BCR936" s="7"/>
      <c r="BCS936" s="7"/>
      <c r="BCT936" s="7"/>
      <c r="BCU936" s="7"/>
      <c r="BCV936" s="7"/>
      <c r="BCW936" s="7"/>
      <c r="BCX936" s="7"/>
      <c r="BCY936" s="7"/>
      <c r="BCZ936" s="7"/>
      <c r="BDA936" s="7" t="s">
        <v>281</v>
      </c>
      <c r="BDB936" s="7"/>
      <c r="BDC936" s="7"/>
      <c r="BDD936" s="7"/>
      <c r="BDE936" s="7"/>
      <c r="BDF936" s="7"/>
      <c r="BDG936" s="7"/>
      <c r="BDH936" s="7"/>
      <c r="BDI936" s="7"/>
      <c r="BDJ936" s="7"/>
      <c r="BDK936" s="7"/>
      <c r="BDL936" s="7"/>
      <c r="BDM936" s="7"/>
      <c r="BDN936" s="7"/>
      <c r="BDO936" s="7"/>
      <c r="BDP936" s="7"/>
      <c r="BDQ936" s="7"/>
      <c r="BDR936" s="7"/>
      <c r="BDS936" s="7"/>
      <c r="BDT936" s="7"/>
      <c r="BDU936" s="7"/>
      <c r="BDV936" s="7"/>
      <c r="BDW936" s="7"/>
      <c r="BDX936" s="7"/>
      <c r="BDY936" s="7"/>
      <c r="BDZ936" s="7"/>
      <c r="BEA936" s="7"/>
      <c r="BEB936" s="7"/>
    </row>
    <row r="937" spans="1440:1484" ht="12.75" x14ac:dyDescent="0.2">
      <c r="BCJ937" s="7"/>
      <c r="BCK937" s="7"/>
      <c r="BCL937" s="7"/>
      <c r="BCM937" s="7"/>
      <c r="BCN937" s="7"/>
      <c r="BCO937" s="7"/>
      <c r="BCP937" s="7"/>
      <c r="BCQ937" s="7"/>
      <c r="BCR937" s="7"/>
      <c r="BCS937" s="7"/>
      <c r="BCT937" s="7"/>
      <c r="BCU937" s="7"/>
      <c r="BCV937" s="7"/>
      <c r="BCW937" s="7"/>
      <c r="BCX937" s="7"/>
      <c r="BCY937" s="7"/>
      <c r="BCZ937" s="7"/>
      <c r="BDA937" s="7" t="s">
        <v>286</v>
      </c>
      <c r="BDB937" s="7"/>
      <c r="BDC937" s="7"/>
      <c r="BDD937" s="7"/>
      <c r="BDE937" s="7"/>
      <c r="BDF937" s="7"/>
      <c r="BDG937" s="7"/>
      <c r="BDH937" s="7"/>
      <c r="BDI937" s="7"/>
      <c r="BDJ937" s="7"/>
      <c r="BDK937" s="7"/>
      <c r="BDL937" s="7"/>
      <c r="BDM937" s="7"/>
      <c r="BDN937" s="7"/>
      <c r="BDO937" s="7"/>
      <c r="BDP937" s="7"/>
      <c r="BDQ937" s="7"/>
      <c r="BDR937" s="7"/>
      <c r="BDS937" s="7"/>
      <c r="BDT937" s="7"/>
      <c r="BDU937" s="7"/>
      <c r="BDV937" s="7"/>
      <c r="BDW937" s="7"/>
      <c r="BDX937" s="7"/>
      <c r="BDY937" s="7"/>
      <c r="BDZ937" s="7"/>
      <c r="BEA937" s="7"/>
      <c r="BEB937" s="7"/>
    </row>
    <row r="938" spans="1440:1484" ht="12.75" x14ac:dyDescent="0.2">
      <c r="BCJ938" s="7"/>
      <c r="BCK938" s="7"/>
      <c r="BCL938" s="7"/>
      <c r="BCM938" s="7"/>
      <c r="BCN938" s="7"/>
      <c r="BCO938" s="7"/>
      <c r="BCP938" s="7"/>
      <c r="BCQ938" s="7"/>
      <c r="BCR938" s="7"/>
      <c r="BCS938" s="7"/>
      <c r="BCT938" s="7"/>
      <c r="BCU938" s="7"/>
      <c r="BCV938" s="7"/>
      <c r="BCW938" s="7"/>
      <c r="BCX938" s="7"/>
      <c r="BCY938" s="7"/>
      <c r="BCZ938" s="7"/>
      <c r="BDA938" s="7" t="s">
        <v>283</v>
      </c>
      <c r="BDB938" s="7"/>
      <c r="BDC938" s="7"/>
      <c r="BDD938" s="7"/>
      <c r="BDE938" s="7"/>
      <c r="BDF938" s="7"/>
      <c r="BDG938" s="7"/>
      <c r="BDH938" s="7"/>
      <c r="BDI938" s="7"/>
      <c r="BDJ938" s="7"/>
      <c r="BDK938" s="7"/>
      <c r="BDL938" s="7"/>
      <c r="BDM938" s="7"/>
      <c r="BDN938" s="7"/>
      <c r="BDO938" s="7"/>
      <c r="BDP938" s="7"/>
      <c r="BDQ938" s="7"/>
      <c r="BDR938" s="7"/>
      <c r="BDS938" s="7"/>
      <c r="BDT938" s="7"/>
      <c r="BDU938" s="7"/>
      <c r="BDV938" s="7"/>
      <c r="BDW938" s="7"/>
      <c r="BDX938" s="7"/>
      <c r="BDY938" s="7"/>
      <c r="BDZ938" s="7"/>
      <c r="BEA938" s="7"/>
      <c r="BEB938" s="7"/>
    </row>
    <row r="939" spans="1440:1484" ht="12.75" x14ac:dyDescent="0.2">
      <c r="BCJ939" s="7"/>
      <c r="BCK939" s="7"/>
      <c r="BCL939" s="7"/>
      <c r="BCM939" s="7"/>
      <c r="BCN939" s="7"/>
      <c r="BCO939" s="7"/>
      <c r="BCP939" s="7"/>
      <c r="BCQ939" s="7"/>
      <c r="BCR939" s="7"/>
      <c r="BCS939" s="7"/>
      <c r="BCT939" s="7"/>
      <c r="BCU939" s="7"/>
      <c r="BCV939" s="7"/>
      <c r="BCW939" s="7"/>
      <c r="BCX939" s="7"/>
      <c r="BCY939" s="7"/>
      <c r="BCZ939" s="7"/>
      <c r="BDA939" s="7" t="s">
        <v>284</v>
      </c>
      <c r="BDB939" s="7"/>
      <c r="BDC939" s="7"/>
      <c r="BDD939" s="7"/>
      <c r="BDE939" s="7"/>
      <c r="BDF939" s="7"/>
      <c r="BDG939" s="7"/>
      <c r="BDH939" s="7"/>
      <c r="BDI939" s="7"/>
      <c r="BDJ939" s="7"/>
      <c r="BDK939" s="7"/>
      <c r="BDL939" s="7"/>
      <c r="BDM939" s="7"/>
      <c r="BDN939" s="7"/>
      <c r="BDO939" s="7"/>
      <c r="BDP939" s="7"/>
      <c r="BDQ939" s="7"/>
      <c r="BDR939" s="7"/>
      <c r="BDS939" s="7"/>
      <c r="BDT939" s="7"/>
      <c r="BDU939" s="7"/>
      <c r="BDV939" s="7"/>
      <c r="BDW939" s="7"/>
      <c r="BDX939" s="7"/>
      <c r="BDY939" s="7"/>
      <c r="BDZ939" s="7"/>
      <c r="BEA939" s="7"/>
      <c r="BEB939" s="7"/>
    </row>
    <row r="940" spans="1440:1484" ht="12.75" x14ac:dyDescent="0.2">
      <c r="BCJ940" s="7"/>
      <c r="BCK940" s="7"/>
      <c r="BCL940" s="7"/>
      <c r="BCM940" s="7"/>
      <c r="BCN940" s="7"/>
      <c r="BCO940" s="7"/>
      <c r="BCP940" s="7"/>
      <c r="BCQ940" s="7"/>
      <c r="BCR940" s="7"/>
      <c r="BCS940" s="7"/>
      <c r="BCT940" s="7"/>
      <c r="BCU940" s="7"/>
      <c r="BCV940" s="7"/>
      <c r="BCW940" s="7"/>
      <c r="BCX940" s="7"/>
      <c r="BCY940" s="7"/>
      <c r="BCZ940" s="7"/>
      <c r="BDA940" s="7" t="s">
        <v>278</v>
      </c>
      <c r="BDB940" s="7"/>
      <c r="BDC940" s="7"/>
      <c r="BDD940" s="7"/>
      <c r="BDE940" s="7"/>
      <c r="BDF940" s="7"/>
      <c r="BDG940" s="7"/>
      <c r="BDH940" s="7"/>
      <c r="BDI940" s="7"/>
      <c r="BDJ940" s="7"/>
      <c r="BDK940" s="7"/>
      <c r="BDL940" s="7"/>
      <c r="BDM940" s="7"/>
      <c r="BDN940" s="7"/>
      <c r="BDO940" s="7"/>
      <c r="BDP940" s="7"/>
      <c r="BDQ940" s="7"/>
      <c r="BDR940" s="7"/>
      <c r="BDS940" s="7"/>
      <c r="BDT940" s="7"/>
      <c r="BDU940" s="7"/>
      <c r="BDV940" s="7"/>
      <c r="BDW940" s="7"/>
      <c r="BDX940" s="7"/>
      <c r="BDY940" s="7"/>
      <c r="BDZ940" s="7"/>
      <c r="BEA940" s="7"/>
      <c r="BEB940" s="7"/>
    </row>
    <row r="941" spans="1440:1484" ht="12.75" x14ac:dyDescent="0.2">
      <c r="BCJ941" s="7"/>
      <c r="BCK941" s="7"/>
      <c r="BCL941" s="7"/>
      <c r="BCM941" s="7"/>
      <c r="BCN941" s="7"/>
      <c r="BCO941" s="7"/>
      <c r="BCP941" s="7"/>
      <c r="BCQ941" s="7"/>
      <c r="BCR941" s="7"/>
      <c r="BCS941" s="7"/>
      <c r="BCT941" s="7"/>
      <c r="BCU941" s="7"/>
      <c r="BCV941" s="7"/>
      <c r="BCW941" s="7"/>
      <c r="BCX941" s="7"/>
      <c r="BCY941" s="7"/>
      <c r="BCZ941" s="7"/>
      <c r="BDA941" s="7" t="s">
        <v>285</v>
      </c>
      <c r="BDB941" s="7"/>
      <c r="BDC941" s="7"/>
      <c r="BDD941" s="7"/>
      <c r="BDE941" s="7"/>
      <c r="BDF941" s="7"/>
      <c r="BDG941" s="7"/>
      <c r="BDH941" s="7"/>
      <c r="BDI941" s="7"/>
      <c r="BDJ941" s="7"/>
      <c r="BDK941" s="7"/>
      <c r="BDL941" s="7"/>
      <c r="BDM941" s="7"/>
      <c r="BDN941" s="7"/>
      <c r="BDO941" s="7"/>
      <c r="BDP941" s="7"/>
      <c r="BDQ941" s="7"/>
      <c r="BDR941" s="7"/>
      <c r="BDS941" s="7"/>
      <c r="BDT941" s="7"/>
      <c r="BDU941" s="7"/>
      <c r="BDV941" s="7"/>
      <c r="BDW941" s="7"/>
      <c r="BDX941" s="7"/>
      <c r="BDY941" s="7"/>
      <c r="BDZ941" s="7"/>
      <c r="BEA941" s="7"/>
      <c r="BEB941" s="7"/>
    </row>
    <row r="942" spans="1440:1484" ht="12.75" x14ac:dyDescent="0.2">
      <c r="BCJ942" s="7"/>
      <c r="BCK942" s="7"/>
      <c r="BCL942" s="7"/>
      <c r="BCM942" s="7"/>
      <c r="BCN942" s="7"/>
      <c r="BCO942" s="7"/>
      <c r="BCP942" s="7"/>
      <c r="BCQ942" s="7"/>
      <c r="BCR942" s="7"/>
      <c r="BCS942" s="7"/>
      <c r="BCT942" s="7"/>
      <c r="BCU942" s="7"/>
      <c r="BCV942" s="7"/>
      <c r="BCW942" s="7"/>
      <c r="BCX942" s="7"/>
      <c r="BCY942" s="7"/>
      <c r="BCZ942" s="7"/>
      <c r="BDA942" s="7" t="s">
        <v>277</v>
      </c>
      <c r="BDB942" s="7"/>
      <c r="BDC942" s="7"/>
      <c r="BDD942" s="7"/>
      <c r="BDE942" s="7"/>
      <c r="BDF942" s="7"/>
      <c r="BDG942" s="7"/>
      <c r="BDH942" s="7"/>
      <c r="BDI942" s="7"/>
      <c r="BDJ942" s="7"/>
      <c r="BDK942" s="7"/>
      <c r="BDL942" s="7"/>
      <c r="BDM942" s="7"/>
      <c r="BDN942" s="7"/>
      <c r="BDO942" s="7"/>
      <c r="BDP942" s="7"/>
      <c r="BDQ942" s="7"/>
      <c r="BDR942" s="7"/>
      <c r="BDS942" s="7"/>
      <c r="BDT942" s="7"/>
      <c r="BDU942" s="7"/>
      <c r="BDV942" s="7"/>
      <c r="BDW942" s="7"/>
      <c r="BDX942" s="7"/>
      <c r="BDY942" s="7"/>
      <c r="BDZ942" s="7"/>
      <c r="BEA942" s="7"/>
      <c r="BEB942" s="7"/>
    </row>
    <row r="943" spans="1440:1484" ht="12.75" x14ac:dyDescent="0.2">
      <c r="BCJ943" s="7"/>
      <c r="BCK943" s="7"/>
      <c r="BCL943" s="7"/>
      <c r="BCM943" s="7"/>
      <c r="BCN943" s="7"/>
      <c r="BCO943" s="7"/>
      <c r="BCP943" s="7"/>
      <c r="BCQ943" s="7"/>
      <c r="BCR943" s="7"/>
      <c r="BCS943" s="7"/>
      <c r="BCT943" s="7"/>
      <c r="BCU943" s="7"/>
      <c r="BCV943" s="7"/>
      <c r="BCW943" s="7"/>
      <c r="BCX943" s="7"/>
      <c r="BCY943" s="7"/>
      <c r="BCZ943" s="7"/>
      <c r="BDA943" s="7" t="s">
        <v>282</v>
      </c>
      <c r="BDB943" s="7"/>
      <c r="BDC943" s="7"/>
      <c r="BDD943" s="7"/>
      <c r="BDE943" s="7"/>
      <c r="BDF943" s="7"/>
      <c r="BDG943" s="7"/>
      <c r="BDH943" s="7"/>
      <c r="BDI943" s="7"/>
      <c r="BDJ943" s="7"/>
      <c r="BDK943" s="7"/>
      <c r="BDL943" s="7"/>
      <c r="BDM943" s="7"/>
      <c r="BDN943" s="7"/>
      <c r="BDO943" s="7"/>
      <c r="BDP943" s="7"/>
      <c r="BDQ943" s="7"/>
      <c r="BDR943" s="7"/>
      <c r="BDS943" s="7"/>
      <c r="BDT943" s="7"/>
      <c r="BDU943" s="7"/>
      <c r="BDV943" s="7"/>
      <c r="BDW943" s="7"/>
      <c r="BDX943" s="7"/>
      <c r="BDY943" s="7"/>
      <c r="BDZ943" s="7"/>
      <c r="BEA943" s="7"/>
      <c r="BEB943" s="7"/>
    </row>
    <row r="944" spans="1440:1484" ht="12.75" x14ac:dyDescent="0.2">
      <c r="BCJ944" s="7"/>
      <c r="BCK944" s="7"/>
      <c r="BCL944" s="7"/>
      <c r="BCM944" s="7"/>
      <c r="BCN944" s="7"/>
      <c r="BCO944" s="7"/>
      <c r="BCP944" s="7"/>
      <c r="BCQ944" s="7"/>
      <c r="BCR944" s="7"/>
      <c r="BCS944" s="7"/>
      <c r="BCT944" s="7"/>
      <c r="BCU944" s="7"/>
      <c r="BCV944" s="7"/>
      <c r="BCW944" s="7"/>
      <c r="BCX944" s="7"/>
      <c r="BCY944" s="7"/>
      <c r="BCZ944" s="7"/>
      <c r="BDA944" s="7" t="s">
        <v>164</v>
      </c>
      <c r="BDB944" s="7"/>
      <c r="BDC944" s="7"/>
      <c r="BDD944" s="7"/>
      <c r="BDE944" s="7"/>
      <c r="BDF944" s="7"/>
      <c r="BDG944" s="7"/>
      <c r="BDH944" s="7"/>
      <c r="BDI944" s="7"/>
      <c r="BDJ944" s="7"/>
      <c r="BDK944" s="7"/>
      <c r="BDL944" s="7"/>
      <c r="BDM944" s="7"/>
      <c r="BDN944" s="7"/>
      <c r="BDO944" s="7"/>
      <c r="BDP944" s="7"/>
      <c r="BDQ944" s="7"/>
      <c r="BDR944" s="7"/>
      <c r="BDS944" s="7"/>
      <c r="BDT944" s="7"/>
      <c r="BDU944" s="7"/>
      <c r="BDV944" s="7"/>
      <c r="BDW944" s="7"/>
      <c r="BDX944" s="7"/>
      <c r="BDY944" s="7"/>
      <c r="BDZ944" s="7"/>
      <c r="BEA944" s="7"/>
      <c r="BEB944" s="7"/>
    </row>
    <row r="945" spans="1440:1484" ht="12.75" x14ac:dyDescent="0.2">
      <c r="BCJ945" s="7"/>
      <c r="BCK945" s="7"/>
      <c r="BCL945" s="7"/>
      <c r="BCM945" s="7"/>
      <c r="BCN945" s="7"/>
      <c r="BCO945" s="7"/>
      <c r="BCP945" s="7"/>
      <c r="BCQ945" s="7"/>
      <c r="BCR945" s="7"/>
      <c r="BCS945" s="7"/>
      <c r="BCT945" s="7"/>
      <c r="BCU945" s="7"/>
      <c r="BCV945" s="7"/>
      <c r="BCW945" s="7"/>
      <c r="BCX945" s="7"/>
      <c r="BCY945" s="7"/>
      <c r="BCZ945" s="7"/>
      <c r="BDA945" s="7"/>
      <c r="BDB945" s="7"/>
      <c r="BDC945" s="7"/>
      <c r="BDD945" s="7"/>
      <c r="BDE945" s="7"/>
      <c r="BDF945" s="7"/>
      <c r="BDG945" s="7"/>
      <c r="BDH945" s="7"/>
      <c r="BDI945" s="7"/>
      <c r="BDJ945" s="7"/>
      <c r="BDK945" s="7"/>
      <c r="BDL945" s="7"/>
      <c r="BDM945" s="7"/>
      <c r="BDN945" s="7"/>
      <c r="BDO945" s="7"/>
      <c r="BDP945" s="7"/>
      <c r="BDQ945" s="7"/>
      <c r="BDR945" s="7"/>
      <c r="BDS945" s="7"/>
      <c r="BDT945" s="7"/>
      <c r="BDU945" s="7"/>
      <c r="BDV945" s="7"/>
      <c r="BDW945" s="7"/>
      <c r="BDX945" s="7"/>
      <c r="BDY945" s="7"/>
      <c r="BDZ945" s="7"/>
      <c r="BEA945" s="7"/>
      <c r="BEB945" s="7"/>
    </row>
    <row r="946" spans="1440:1484" ht="12.75" x14ac:dyDescent="0.2">
      <c r="BCJ946" s="7"/>
      <c r="BCK946" s="7"/>
      <c r="BCL946" s="7"/>
      <c r="BCM946" s="7"/>
      <c r="BCN946" s="7"/>
      <c r="BCO946" s="7"/>
      <c r="BCP946" s="7"/>
      <c r="BCQ946" s="7"/>
      <c r="BCR946" s="7"/>
      <c r="BCS946" s="7"/>
      <c r="BCT946" s="7"/>
      <c r="BCU946" s="7"/>
      <c r="BCV946" s="7"/>
      <c r="BCW946" s="7"/>
      <c r="BCX946" s="7"/>
      <c r="BCY946" s="7"/>
      <c r="BCZ946" s="7"/>
      <c r="BDA946" s="7"/>
      <c r="BDB946" s="7"/>
      <c r="BDC946" s="7"/>
      <c r="BDD946" s="7"/>
      <c r="BDE946" s="7"/>
      <c r="BDF946" s="7"/>
      <c r="BDG946" s="7"/>
      <c r="BDH946" s="7"/>
      <c r="BDI946" s="7"/>
      <c r="BDJ946" s="7"/>
      <c r="BDK946" s="7"/>
      <c r="BDL946" s="7"/>
      <c r="BDM946" s="7"/>
      <c r="BDN946" s="7"/>
      <c r="BDO946" s="7"/>
      <c r="BDP946" s="7"/>
      <c r="BDQ946" s="7"/>
      <c r="BDR946" s="7"/>
      <c r="BDS946" s="7"/>
      <c r="BDT946" s="7"/>
      <c r="BDU946" s="7"/>
      <c r="BDV946" s="7"/>
      <c r="BDW946" s="7"/>
      <c r="BDX946" s="7"/>
      <c r="BDY946" s="7"/>
      <c r="BDZ946" s="7"/>
      <c r="BEA946" s="7"/>
      <c r="BEB946" s="7"/>
    </row>
    <row r="947" spans="1440:1484" ht="12.75" x14ac:dyDescent="0.2">
      <c r="BCJ947" s="7"/>
      <c r="BCK947" s="7"/>
      <c r="BCL947" s="7"/>
      <c r="BCM947" s="7"/>
      <c r="BCN947" s="7"/>
      <c r="BCO947" s="7"/>
      <c r="BCP947" s="7"/>
      <c r="BCQ947" s="7"/>
      <c r="BCR947" s="7"/>
      <c r="BCS947" s="7"/>
      <c r="BCT947" s="7"/>
      <c r="BCU947" s="7"/>
      <c r="BCV947" s="7"/>
      <c r="BCW947" s="7"/>
      <c r="BCX947" s="7"/>
      <c r="BCY947" s="7"/>
      <c r="BCZ947" s="7"/>
      <c r="BDA947" s="7"/>
      <c r="BDB947" s="7"/>
      <c r="BDC947" s="7" t="s">
        <v>75</v>
      </c>
      <c r="BDD947" s="7"/>
      <c r="BDE947" s="7"/>
      <c r="BDF947" s="7"/>
      <c r="BDG947" s="7"/>
      <c r="BDH947" s="7"/>
      <c r="BDI947" s="7"/>
      <c r="BDJ947" s="7"/>
      <c r="BDK947" s="7"/>
      <c r="BDL947" s="7"/>
      <c r="BDM947" s="7"/>
      <c r="BDN947" s="7"/>
      <c r="BDO947" s="7"/>
      <c r="BDP947" s="7"/>
      <c r="BDQ947" s="7"/>
      <c r="BDR947" s="7"/>
      <c r="BDS947" s="7"/>
      <c r="BDT947" s="7"/>
      <c r="BDU947" s="7"/>
      <c r="BDV947" s="7"/>
      <c r="BDW947" s="7"/>
      <c r="BDX947" s="7"/>
      <c r="BDY947" s="7"/>
      <c r="BDZ947" s="7"/>
      <c r="BEA947" s="7"/>
      <c r="BEB947" s="7"/>
    </row>
    <row r="948" spans="1440:1484" ht="12.75" x14ac:dyDescent="0.2">
      <c r="BCJ948" s="7"/>
      <c r="BCK948" s="7"/>
      <c r="BCL948" s="7"/>
      <c r="BCM948" s="7"/>
      <c r="BCN948" s="7"/>
      <c r="BCO948" s="7"/>
      <c r="BCP948" s="7"/>
      <c r="BCQ948" s="7"/>
      <c r="BCR948" s="7"/>
      <c r="BCS948" s="7"/>
      <c r="BCT948" s="7"/>
      <c r="BCU948" s="7"/>
      <c r="BCV948" s="7"/>
      <c r="BCW948" s="7"/>
      <c r="BCX948" s="7"/>
      <c r="BCY948" s="7"/>
      <c r="BCZ948" s="7"/>
      <c r="BDA948" s="7"/>
      <c r="BDB948" s="7"/>
      <c r="BDC948" s="7" t="s">
        <v>76</v>
      </c>
      <c r="BDD948" s="7"/>
      <c r="BDE948" s="7"/>
      <c r="BDF948" s="7"/>
      <c r="BDG948" s="7"/>
      <c r="BDH948" s="7"/>
      <c r="BDI948" s="7"/>
      <c r="BDJ948" s="7"/>
      <c r="BDK948" s="7"/>
      <c r="BDL948" s="7"/>
      <c r="BDM948" s="7"/>
      <c r="BDN948" s="7"/>
      <c r="BDO948" s="7"/>
      <c r="BDP948" s="7"/>
      <c r="BDQ948" s="7"/>
      <c r="BDR948" s="7"/>
      <c r="BDS948" s="7"/>
      <c r="BDT948" s="7"/>
      <c r="BDU948" s="7"/>
      <c r="BDV948" s="7"/>
      <c r="BDW948" s="7"/>
      <c r="BDX948" s="7"/>
      <c r="BDY948" s="7"/>
      <c r="BDZ948" s="7"/>
      <c r="BEA948" s="7"/>
      <c r="BEB948" s="7"/>
    </row>
    <row r="949" spans="1440:1484" ht="12.75" x14ac:dyDescent="0.2">
      <c r="BCJ949" s="7"/>
      <c r="BCK949" s="7"/>
      <c r="BCL949" s="7"/>
      <c r="BCM949" s="7"/>
      <c r="BCN949" s="7"/>
      <c r="BCO949" s="7"/>
      <c r="BCP949" s="7"/>
      <c r="BCQ949" s="7"/>
      <c r="BCR949" s="7"/>
      <c r="BCS949" s="7"/>
      <c r="BCT949" s="7"/>
      <c r="BCU949" s="7"/>
      <c r="BCV949" s="7"/>
      <c r="BCW949" s="7"/>
      <c r="BCX949" s="7"/>
      <c r="BCY949" s="7"/>
      <c r="BCZ949" s="7"/>
      <c r="BDA949" s="7"/>
      <c r="BDB949" s="7"/>
      <c r="BDC949" s="7" t="s">
        <v>77</v>
      </c>
      <c r="BDD949" s="7"/>
      <c r="BDE949" s="7"/>
      <c r="BDF949" s="7"/>
      <c r="BDG949" s="7"/>
      <c r="BDH949" s="7"/>
      <c r="BDI949" s="7"/>
      <c r="BDJ949" s="7"/>
      <c r="BDK949" s="7"/>
      <c r="BDL949" s="7"/>
      <c r="BDM949" s="7"/>
      <c r="BDN949" s="7"/>
      <c r="BDO949" s="7"/>
      <c r="BDP949" s="7"/>
      <c r="BDQ949" s="7"/>
      <c r="BDR949" s="7"/>
      <c r="BDS949" s="7"/>
      <c r="BDT949" s="7"/>
      <c r="BDU949" s="7"/>
      <c r="BDV949" s="7"/>
      <c r="BDW949" s="7"/>
      <c r="BDX949" s="7"/>
      <c r="BDY949" s="7"/>
      <c r="BDZ949" s="7"/>
      <c r="BEA949" s="7"/>
      <c r="BEB949" s="7"/>
    </row>
    <row r="950" spans="1440:1484" ht="12.75" x14ac:dyDescent="0.2">
      <c r="BCJ950" s="7"/>
      <c r="BCK950" s="7"/>
      <c r="BCL950" s="7"/>
      <c r="BCM950" s="7"/>
      <c r="BCN950" s="7"/>
      <c r="BCO950" s="7"/>
      <c r="BCP950" s="7"/>
      <c r="BCQ950" s="7"/>
      <c r="BCR950" s="7"/>
      <c r="BCS950" s="7"/>
      <c r="BCT950" s="7"/>
      <c r="BCU950" s="7"/>
      <c r="BCV950" s="7"/>
      <c r="BCW950" s="7"/>
      <c r="BCX950" s="7"/>
      <c r="BCY950" s="7"/>
      <c r="BCZ950" s="7"/>
      <c r="BDA950" s="7"/>
      <c r="BDB950" s="7"/>
      <c r="BDC950" s="7" t="s">
        <v>78</v>
      </c>
      <c r="BDD950" s="7"/>
      <c r="BDE950" s="7"/>
      <c r="BDF950" s="7"/>
      <c r="BDG950" s="7"/>
      <c r="BDH950" s="7"/>
      <c r="BDI950" s="7"/>
      <c r="BDJ950" s="7"/>
      <c r="BDK950" s="7"/>
      <c r="BDL950" s="7"/>
      <c r="BDM950" s="7"/>
      <c r="BDN950" s="7"/>
      <c r="BDO950" s="7"/>
      <c r="BDP950" s="7"/>
      <c r="BDQ950" s="7"/>
      <c r="BDR950" s="7"/>
      <c r="BDS950" s="7"/>
      <c r="BDT950" s="7"/>
      <c r="BDU950" s="7"/>
      <c r="BDV950" s="7"/>
      <c r="BDW950" s="7"/>
      <c r="BDX950" s="7"/>
      <c r="BDY950" s="7"/>
      <c r="BDZ950" s="7"/>
      <c r="BEA950" s="7"/>
      <c r="BEB950" s="7"/>
    </row>
    <row r="951" spans="1440:1484" ht="12.75" x14ac:dyDescent="0.2">
      <c r="BCJ951" s="7"/>
      <c r="BCK951" s="7"/>
      <c r="BCL951" s="7"/>
      <c r="BCM951" s="7"/>
      <c r="BCN951" s="7"/>
      <c r="BCO951" s="7"/>
      <c r="BCP951" s="7"/>
      <c r="BCQ951" s="7"/>
      <c r="BCR951" s="7"/>
      <c r="BCS951" s="7"/>
      <c r="BCT951" s="7"/>
      <c r="BCU951" s="7"/>
      <c r="BCV951" s="7"/>
      <c r="BCW951" s="7"/>
      <c r="BCX951" s="7"/>
      <c r="BCY951" s="7"/>
      <c r="BCZ951" s="7"/>
      <c r="BDA951" s="7"/>
      <c r="BDB951" s="7"/>
      <c r="BDC951" s="7" t="s">
        <v>79</v>
      </c>
      <c r="BDD951" s="7"/>
      <c r="BDE951" s="7"/>
      <c r="BDF951" s="7"/>
      <c r="BDG951" s="7"/>
      <c r="BDH951" s="7"/>
      <c r="BDI951" s="7"/>
      <c r="BDJ951" s="7"/>
      <c r="BDK951" s="7"/>
      <c r="BDL951" s="7"/>
      <c r="BDM951" s="7"/>
      <c r="BDN951" s="7"/>
      <c r="BDO951" s="7"/>
      <c r="BDP951" s="7"/>
      <c r="BDQ951" s="7"/>
      <c r="BDR951" s="7"/>
      <c r="BDS951" s="7"/>
      <c r="BDT951" s="7"/>
      <c r="BDU951" s="7"/>
      <c r="BDV951" s="7"/>
      <c r="BDW951" s="7"/>
      <c r="BDX951" s="7"/>
      <c r="BDY951" s="7"/>
      <c r="BDZ951" s="7"/>
      <c r="BEA951" s="7"/>
      <c r="BEB951" s="7"/>
    </row>
    <row r="952" spans="1440:1484" ht="12.75" x14ac:dyDescent="0.2">
      <c r="BCJ952" s="7"/>
      <c r="BCK952" s="7"/>
      <c r="BCL952" s="7"/>
      <c r="BCM952" s="7"/>
      <c r="BCN952" s="7"/>
      <c r="BCO952" s="7"/>
      <c r="BCP952" s="7"/>
      <c r="BCQ952" s="7"/>
      <c r="BCR952" s="7"/>
      <c r="BCS952" s="7"/>
      <c r="BCT952" s="7"/>
      <c r="BCU952" s="7"/>
      <c r="BCV952" s="7"/>
      <c r="BCW952" s="7"/>
      <c r="BCX952" s="7"/>
      <c r="BCY952" s="7"/>
      <c r="BCZ952" s="7"/>
      <c r="BDA952" s="7"/>
      <c r="BDB952" s="7"/>
      <c r="BDC952" s="7" t="s">
        <v>80</v>
      </c>
      <c r="BDD952" s="7"/>
      <c r="BDE952" s="7"/>
      <c r="BDF952" s="7"/>
      <c r="BDG952" s="7"/>
      <c r="BDH952" s="7"/>
      <c r="BDI952" s="7"/>
      <c r="BDJ952" s="7"/>
      <c r="BDK952" s="7"/>
      <c r="BDL952" s="7"/>
      <c r="BDM952" s="7"/>
      <c r="BDN952" s="7"/>
      <c r="BDO952" s="7"/>
      <c r="BDP952" s="7"/>
      <c r="BDQ952" s="7"/>
      <c r="BDR952" s="7"/>
      <c r="BDS952" s="7"/>
      <c r="BDT952" s="7"/>
      <c r="BDU952" s="7"/>
      <c r="BDV952" s="7"/>
      <c r="BDW952" s="7"/>
      <c r="BDX952" s="7"/>
      <c r="BDY952" s="7"/>
      <c r="BDZ952" s="7"/>
      <c r="BEA952" s="7"/>
      <c r="BEB952" s="7"/>
    </row>
    <row r="953" spans="1440:1484" ht="12.75" x14ac:dyDescent="0.2">
      <c r="BCJ953" s="7"/>
      <c r="BCK953" s="7"/>
      <c r="BCL953" s="7"/>
      <c r="BCM953" s="7"/>
      <c r="BCN953" s="7"/>
      <c r="BCO953" s="7"/>
      <c r="BCP953" s="7"/>
      <c r="BCQ953" s="7"/>
      <c r="BCR953" s="7"/>
      <c r="BCS953" s="7"/>
      <c r="BCT953" s="7"/>
      <c r="BCU953" s="7"/>
      <c r="BCV953" s="7"/>
      <c r="BCW953" s="7"/>
      <c r="BCX953" s="7"/>
      <c r="BCY953" s="7"/>
      <c r="BCZ953" s="7"/>
      <c r="BDA953" s="7"/>
      <c r="BDB953" s="7"/>
      <c r="BDC953" s="7"/>
      <c r="BDD953" s="7"/>
      <c r="BDE953" s="7"/>
      <c r="BDF953" s="7"/>
      <c r="BDG953" s="7"/>
      <c r="BDH953" s="7"/>
      <c r="BDI953" s="7"/>
      <c r="BDJ953" s="7"/>
      <c r="BDK953" s="7"/>
      <c r="BDL953" s="7"/>
      <c r="BDM953" s="7"/>
      <c r="BDN953" s="7"/>
      <c r="BDO953" s="7"/>
      <c r="BDP953" s="7"/>
      <c r="BDQ953" s="7"/>
      <c r="BDR953" s="7"/>
      <c r="BDS953" s="7"/>
      <c r="BDT953" s="7"/>
      <c r="BDU953" s="7"/>
      <c r="BDV953" s="7"/>
      <c r="BDW953" s="7"/>
      <c r="BDX953" s="7"/>
      <c r="BDY953" s="7"/>
      <c r="BDZ953" s="7"/>
      <c r="BEA953" s="7"/>
      <c r="BEB953" s="7"/>
    </row>
    <row r="954" spans="1440:1484" ht="12.75" x14ac:dyDescent="0.2">
      <c r="BCJ954" s="7"/>
      <c r="BCK954" s="7"/>
      <c r="BCL954" s="7"/>
      <c r="BCM954" s="7"/>
      <c r="BCN954" s="7"/>
      <c r="BCO954" s="7"/>
      <c r="BCP954" s="7"/>
      <c r="BCQ954" s="7"/>
      <c r="BCR954" s="7"/>
      <c r="BCS954" s="7"/>
      <c r="BCT954" s="7"/>
      <c r="BCU954" s="7"/>
      <c r="BCV954" s="7"/>
      <c r="BCW954" s="7"/>
      <c r="BCX954" s="7"/>
      <c r="BCY954" s="7"/>
      <c r="BCZ954" s="7"/>
      <c r="BDA954" s="7"/>
      <c r="BDB954" s="7"/>
      <c r="BDC954" s="7"/>
      <c r="BDD954" s="7"/>
      <c r="BDE954" s="56" t="s">
        <v>249</v>
      </c>
      <c r="BDF954" s="56"/>
      <c r="BDG954" s="7"/>
      <c r="BDH954" s="7"/>
      <c r="BDI954" s="7"/>
      <c r="BDJ954" s="7"/>
      <c r="BDK954" s="7"/>
      <c r="BDL954" s="7"/>
      <c r="BDM954" s="7"/>
      <c r="BDN954" s="7"/>
      <c r="BDO954" s="7"/>
      <c r="BDP954" s="7"/>
      <c r="BDQ954" s="7"/>
      <c r="BDR954" s="7"/>
      <c r="BDS954" s="7"/>
      <c r="BDT954" s="7"/>
      <c r="BDU954" s="7"/>
      <c r="BDV954" s="7"/>
      <c r="BDW954" s="7"/>
      <c r="BDX954" s="7"/>
      <c r="BDY954" s="7"/>
      <c r="BDZ954" s="7"/>
      <c r="BEA954" s="7"/>
      <c r="BEB954" s="7"/>
    </row>
    <row r="955" spans="1440:1484" ht="12.75" x14ac:dyDescent="0.2">
      <c r="BCJ955" s="7"/>
      <c r="BCK955" s="7"/>
      <c r="BCL955" s="7"/>
      <c r="BCM955" s="7"/>
      <c r="BCN955" s="7"/>
      <c r="BCO955" s="7"/>
      <c r="BCP955" s="7"/>
      <c r="BCQ955" s="7"/>
      <c r="BCR955" s="7"/>
      <c r="BCS955" s="7"/>
      <c r="BCT955" s="7"/>
      <c r="BCU955" s="7"/>
      <c r="BCV955" s="7"/>
      <c r="BCW955" s="7"/>
      <c r="BCX955" s="7"/>
      <c r="BCY955" s="7"/>
      <c r="BCZ955" s="7"/>
      <c r="BDA955" s="7"/>
      <c r="BDB955" s="7"/>
      <c r="BDC955" s="7"/>
      <c r="BDD955" s="7"/>
      <c r="BDE955" s="7" t="s">
        <v>251</v>
      </c>
      <c r="BDF955" s="7"/>
      <c r="BDG955" s="7"/>
      <c r="BDH955" s="7"/>
      <c r="BDI955" s="7"/>
      <c r="BDJ955" s="7"/>
      <c r="BDK955" s="7"/>
      <c r="BDL955" s="7"/>
      <c r="BDM955" s="7"/>
      <c r="BDN955" s="7"/>
      <c r="BDO955" s="7"/>
      <c r="BDP955" s="7"/>
      <c r="BDQ955" s="7"/>
      <c r="BDR955" s="7"/>
      <c r="BDS955" s="7"/>
      <c r="BDT955" s="7"/>
      <c r="BDU955" s="7"/>
      <c r="BDV955" s="7"/>
      <c r="BDW955" s="7"/>
      <c r="BDX955" s="7"/>
      <c r="BDY955" s="7"/>
      <c r="BDZ955" s="7"/>
      <c r="BEA955" s="7"/>
      <c r="BEB955" s="7"/>
    </row>
    <row r="956" spans="1440:1484" ht="12.75" x14ac:dyDescent="0.2">
      <c r="BCJ956" s="7"/>
      <c r="BCK956" s="7"/>
      <c r="BCL956" s="7"/>
      <c r="BCM956" s="7"/>
      <c r="BCN956" s="7"/>
      <c r="BCO956" s="7"/>
      <c r="BCP956" s="7"/>
      <c r="BCQ956" s="7"/>
      <c r="BCR956" s="7"/>
      <c r="BCS956" s="7"/>
      <c r="BCT956" s="7"/>
      <c r="BCU956" s="7"/>
      <c r="BCV956" s="7"/>
      <c r="BCW956" s="7"/>
      <c r="BCX956" s="7"/>
      <c r="BCY956" s="7"/>
      <c r="BCZ956" s="7"/>
      <c r="BDA956" s="7"/>
      <c r="BDB956" s="7"/>
      <c r="BDC956" s="7"/>
      <c r="BDD956" s="7"/>
      <c r="BDE956" s="7" t="s">
        <v>250</v>
      </c>
      <c r="BDF956" s="7"/>
      <c r="BDG956" s="7"/>
      <c r="BDH956" s="7"/>
      <c r="BDI956" s="7"/>
      <c r="BDJ956" s="7"/>
      <c r="BDK956" s="7"/>
      <c r="BDL956" s="7"/>
      <c r="BDM956" s="7"/>
      <c r="BDN956" s="7"/>
      <c r="BDO956" s="7"/>
      <c r="BDP956" s="7"/>
      <c r="BDQ956" s="7"/>
      <c r="BDR956" s="7"/>
      <c r="BDS956" s="7"/>
      <c r="BDT956" s="7"/>
      <c r="BDU956" s="7"/>
      <c r="BDV956" s="7"/>
      <c r="BDW956" s="7"/>
      <c r="BDX956" s="7"/>
      <c r="BDY956" s="7"/>
      <c r="BDZ956" s="7"/>
      <c r="BEA956" s="7"/>
      <c r="BEB956" s="7"/>
    </row>
    <row r="957" spans="1440:1484" ht="12.75" x14ac:dyDescent="0.2">
      <c r="BCJ957" s="7"/>
      <c r="BCK957" s="7"/>
      <c r="BCL957" s="7"/>
      <c r="BCM957" s="7"/>
      <c r="BCN957" s="7"/>
      <c r="BCO957" s="7"/>
      <c r="BCP957" s="7"/>
      <c r="BCQ957" s="7"/>
      <c r="BCR957" s="7"/>
      <c r="BCS957" s="7"/>
      <c r="BCT957" s="7"/>
      <c r="BCU957" s="7"/>
      <c r="BCV957" s="7"/>
      <c r="BCW957" s="7"/>
      <c r="BCX957" s="7"/>
      <c r="BCY957" s="7"/>
      <c r="BCZ957" s="7"/>
      <c r="BDA957" s="7"/>
      <c r="BDB957" s="7"/>
      <c r="BDC957" s="7"/>
      <c r="BDD957" s="7"/>
      <c r="BDE957" s="7" t="s">
        <v>61</v>
      </c>
      <c r="BDF957" s="7"/>
      <c r="BDG957" s="7"/>
      <c r="BDH957" s="7"/>
      <c r="BDI957" s="7"/>
      <c r="BDJ957" s="7"/>
      <c r="BDK957" s="7"/>
      <c r="BDL957" s="7"/>
      <c r="BDM957" s="7"/>
      <c r="BDN957" s="7"/>
      <c r="BDO957" s="7"/>
      <c r="BDP957" s="7"/>
      <c r="BDQ957" s="7"/>
      <c r="BDR957" s="7"/>
      <c r="BDS957" s="7"/>
      <c r="BDT957" s="7"/>
      <c r="BDU957" s="7"/>
      <c r="BDV957" s="7"/>
      <c r="BDW957" s="7"/>
      <c r="BDX957" s="7"/>
      <c r="BDY957" s="7"/>
      <c r="BDZ957" s="7"/>
      <c r="BEA957" s="7"/>
      <c r="BEB957" s="7"/>
    </row>
    <row r="958" spans="1440:1484" ht="12.75" x14ac:dyDescent="0.2">
      <c r="BCJ958" s="7"/>
      <c r="BCK958" s="7"/>
      <c r="BCL958" s="7"/>
      <c r="BCM958" s="7"/>
      <c r="BCN958" s="7"/>
      <c r="BCO958" s="7"/>
      <c r="BCP958" s="7"/>
      <c r="BCQ958" s="7"/>
      <c r="BCR958" s="7"/>
      <c r="BCS958" s="7"/>
      <c r="BCT958" s="7"/>
      <c r="BCU958" s="7"/>
      <c r="BCV958" s="7"/>
      <c r="BCW958" s="7"/>
      <c r="BCX958" s="7"/>
      <c r="BCY958" s="7"/>
      <c r="BCZ958" s="7"/>
      <c r="BDA958" s="7"/>
      <c r="BDB958" s="7"/>
      <c r="BDC958" s="7"/>
      <c r="BDD958" s="7"/>
      <c r="BDE958" s="7" t="s">
        <v>57</v>
      </c>
      <c r="BDF958" s="7"/>
      <c r="BDG958" s="7"/>
      <c r="BDH958" s="7"/>
      <c r="BDI958" s="7"/>
      <c r="BDJ958" s="7"/>
      <c r="BDK958" s="7"/>
      <c r="BDL958" s="7"/>
      <c r="BDM958" s="7"/>
      <c r="BDN958" s="7"/>
      <c r="BDO958" s="7"/>
      <c r="BDP958" s="7"/>
      <c r="BDQ958" s="7"/>
      <c r="BDR958" s="7"/>
      <c r="BDS958" s="7"/>
      <c r="BDT958" s="7"/>
      <c r="BDU958" s="7"/>
      <c r="BDV958" s="7"/>
      <c r="BDW958" s="7"/>
      <c r="BDX958" s="7"/>
      <c r="BDY958" s="7"/>
      <c r="BDZ958" s="7"/>
      <c r="BEA958" s="7"/>
      <c r="BEB958" s="7"/>
    </row>
    <row r="959" spans="1440:1484" ht="12.75" x14ac:dyDescent="0.2">
      <c r="BCJ959" s="7"/>
      <c r="BCK959" s="7"/>
      <c r="BCL959" s="7"/>
      <c r="BCM959" s="7"/>
      <c r="BCN959" s="7"/>
      <c r="BCO959" s="7"/>
      <c r="BCP959" s="7"/>
      <c r="BCQ959" s="7"/>
      <c r="BCR959" s="7"/>
      <c r="BCS959" s="7"/>
      <c r="BCT959" s="7"/>
      <c r="BCU959" s="7"/>
      <c r="BCV959" s="7"/>
      <c r="BCW959" s="7"/>
      <c r="BCX959" s="7"/>
      <c r="BCY959" s="7"/>
      <c r="BCZ959" s="7"/>
      <c r="BDA959" s="7"/>
      <c r="BDB959" s="7"/>
      <c r="BDC959" s="7"/>
      <c r="BDD959" s="7"/>
      <c r="BDE959" s="7" t="s">
        <v>64</v>
      </c>
      <c r="BDF959" s="7"/>
      <c r="BDG959" s="7"/>
      <c r="BDH959" s="7"/>
      <c r="BDI959" s="7"/>
      <c r="BDJ959" s="7"/>
      <c r="BDK959" s="7"/>
      <c r="BDL959" s="7"/>
      <c r="BDM959" s="7"/>
      <c r="BDN959" s="7"/>
      <c r="BDO959" s="7"/>
      <c r="BDP959" s="7"/>
      <c r="BDQ959" s="7"/>
      <c r="BDR959" s="7"/>
      <c r="BDS959" s="7"/>
      <c r="BDT959" s="7"/>
      <c r="BDU959" s="7"/>
      <c r="BDV959" s="7"/>
      <c r="BDW959" s="7"/>
      <c r="BDX959" s="7"/>
      <c r="BDY959" s="7"/>
      <c r="BDZ959" s="7"/>
      <c r="BEA959" s="7"/>
      <c r="BEB959" s="7"/>
    </row>
    <row r="960" spans="1440:1484" ht="12.75" x14ac:dyDescent="0.2">
      <c r="BCJ960" s="7"/>
      <c r="BCK960" s="7"/>
      <c r="BCL960" s="7"/>
      <c r="BCM960" s="7"/>
      <c r="BCN960" s="7"/>
      <c r="BCO960" s="7"/>
      <c r="BCP960" s="7"/>
      <c r="BCQ960" s="7"/>
      <c r="BCR960" s="7"/>
      <c r="BCS960" s="7"/>
      <c r="BCT960" s="7"/>
      <c r="BCU960" s="7"/>
      <c r="BCV960" s="7"/>
      <c r="BCW960" s="7"/>
      <c r="BCX960" s="7"/>
      <c r="BCY960" s="7"/>
      <c r="BCZ960" s="7"/>
      <c r="BDA960" s="7"/>
      <c r="BDB960" s="7"/>
      <c r="BDC960" s="7"/>
      <c r="BDD960" s="7"/>
      <c r="BDE960" s="7" t="s">
        <v>67</v>
      </c>
      <c r="BDF960" s="7"/>
      <c r="BDG960" s="7"/>
      <c r="BDH960" s="7"/>
      <c r="BDI960" s="7"/>
      <c r="BDJ960" s="7"/>
      <c r="BDK960" s="7"/>
      <c r="BDL960" s="7"/>
      <c r="BDM960" s="7"/>
      <c r="BDN960" s="7"/>
      <c r="BDO960" s="7"/>
      <c r="BDP960" s="7"/>
      <c r="BDQ960" s="7"/>
      <c r="BDR960" s="7"/>
      <c r="BDS960" s="7"/>
      <c r="BDT960" s="7"/>
      <c r="BDU960" s="7"/>
      <c r="BDV960" s="7"/>
      <c r="BDW960" s="7"/>
      <c r="BDX960" s="7"/>
      <c r="BDY960" s="7"/>
      <c r="BDZ960" s="7"/>
      <c r="BEA960" s="7"/>
      <c r="BEB960" s="7"/>
    </row>
    <row r="961" spans="1440:1484" ht="12.75" x14ac:dyDescent="0.2">
      <c r="BCJ961" s="7"/>
      <c r="BCK961" s="7"/>
      <c r="BCL961" s="7"/>
      <c r="BCM961" s="7"/>
      <c r="BCN961" s="7"/>
      <c r="BCO961" s="7"/>
      <c r="BCP961" s="7"/>
      <c r="BCQ961" s="7"/>
      <c r="BCR961" s="7"/>
      <c r="BCS961" s="7"/>
      <c r="BCT961" s="7"/>
      <c r="BCU961" s="7"/>
      <c r="BCV961" s="7"/>
      <c r="BCW961" s="7"/>
      <c r="BCX961" s="7"/>
      <c r="BCY961" s="7"/>
      <c r="BCZ961" s="7"/>
      <c r="BDA961" s="7"/>
      <c r="BDB961" s="7"/>
      <c r="BDC961" s="7"/>
      <c r="BDD961" s="7"/>
      <c r="BDE961" s="7" t="s">
        <v>252</v>
      </c>
      <c r="BDF961" s="7"/>
      <c r="BDG961" s="7"/>
      <c r="BDH961" s="7"/>
      <c r="BDI961" s="7"/>
      <c r="BDJ961" s="7"/>
      <c r="BDK961" s="7"/>
      <c r="BDL961" s="7"/>
      <c r="BDM961" s="7"/>
      <c r="BDN961" s="7"/>
      <c r="BDO961" s="7"/>
      <c r="BDP961" s="7"/>
      <c r="BDQ961" s="7"/>
      <c r="BDR961" s="7"/>
      <c r="BDS961" s="7"/>
      <c r="BDT961" s="7"/>
      <c r="BDU961" s="7"/>
      <c r="BDV961" s="7"/>
      <c r="BDW961" s="7"/>
      <c r="BDX961" s="7"/>
      <c r="BDY961" s="7"/>
      <c r="BDZ961" s="7"/>
      <c r="BEA961" s="7"/>
      <c r="BEB961" s="7"/>
    </row>
    <row r="962" spans="1440:1484" ht="12.75" x14ac:dyDescent="0.2">
      <c r="BCJ962" s="7"/>
      <c r="BCK962" s="7"/>
      <c r="BCL962" s="7"/>
      <c r="BCM962" s="7"/>
      <c r="BCN962" s="7"/>
      <c r="BCO962" s="7"/>
      <c r="BCP962" s="7"/>
      <c r="BCQ962" s="7"/>
      <c r="BCR962" s="7"/>
      <c r="BCS962" s="7"/>
      <c r="BCT962" s="7"/>
      <c r="BCU962" s="7"/>
      <c r="BCV962" s="7"/>
      <c r="BCW962" s="7"/>
      <c r="BCX962" s="7"/>
      <c r="BCY962" s="7"/>
      <c r="BCZ962" s="7"/>
      <c r="BDA962" s="7"/>
      <c r="BDB962" s="7"/>
      <c r="BDC962" s="7"/>
      <c r="BDD962" s="7"/>
      <c r="BDE962" s="7" t="s">
        <v>71</v>
      </c>
      <c r="BDF962" s="7"/>
      <c r="BDG962" s="7"/>
      <c r="BDH962" s="7"/>
      <c r="BDI962" s="7"/>
      <c r="BDJ962" s="7"/>
      <c r="BDK962" s="7"/>
      <c r="BDL962" s="7"/>
      <c r="BDM962" s="7"/>
      <c r="BDN962" s="7"/>
      <c r="BDO962" s="7"/>
      <c r="BDP962" s="7"/>
      <c r="BDQ962" s="7"/>
      <c r="BDR962" s="7"/>
      <c r="BDS962" s="7"/>
      <c r="BDT962" s="7"/>
      <c r="BDU962" s="7"/>
      <c r="BDV962" s="7"/>
      <c r="BDW962" s="7"/>
      <c r="BDX962" s="7"/>
      <c r="BDY962" s="7"/>
      <c r="BDZ962" s="7"/>
      <c r="BEA962" s="7"/>
      <c r="BEB962" s="7"/>
    </row>
    <row r="963" spans="1440:1484" ht="12.75" x14ac:dyDescent="0.2">
      <c r="BCJ963" s="7"/>
      <c r="BCK963" s="7"/>
      <c r="BCL963" s="7"/>
      <c r="BCM963" s="7"/>
      <c r="BCN963" s="7"/>
      <c r="BCO963" s="7"/>
      <c r="BCP963" s="7"/>
      <c r="BCQ963" s="7"/>
      <c r="BCR963" s="7"/>
      <c r="BCS963" s="7"/>
      <c r="BCT963" s="7"/>
      <c r="BCU963" s="7"/>
      <c r="BCV963" s="7"/>
      <c r="BCW963" s="7"/>
      <c r="BCX963" s="7"/>
      <c r="BCY963" s="7"/>
      <c r="BCZ963" s="7"/>
      <c r="BDA963" s="7"/>
      <c r="BDB963" s="7"/>
      <c r="BDC963" s="7"/>
      <c r="BDD963" s="7"/>
      <c r="BDE963" s="7"/>
      <c r="BDF963" s="7"/>
      <c r="BDG963" s="7"/>
      <c r="BDH963" s="7"/>
      <c r="BDI963" s="7"/>
      <c r="BDJ963" s="7"/>
      <c r="BDK963" s="7"/>
      <c r="BDL963" s="7"/>
      <c r="BDM963" s="7"/>
      <c r="BDN963" s="7"/>
      <c r="BDO963" s="7"/>
      <c r="BDP963" s="7"/>
      <c r="BDQ963" s="7"/>
      <c r="BDR963" s="7"/>
      <c r="BDS963" s="7"/>
      <c r="BDT963" s="7"/>
      <c r="BDU963" s="7"/>
      <c r="BDV963" s="7"/>
      <c r="BDW963" s="7"/>
      <c r="BDX963" s="7"/>
      <c r="BDY963" s="7"/>
      <c r="BDZ963" s="7"/>
      <c r="BEA963" s="7"/>
      <c r="BEB963" s="7"/>
    </row>
    <row r="964" spans="1440:1484" ht="12.75" x14ac:dyDescent="0.2">
      <c r="BCJ964" s="7"/>
      <c r="BCK964" s="7"/>
      <c r="BCL964" s="7"/>
      <c r="BCM964" s="7"/>
      <c r="BCN964" s="7"/>
      <c r="BCO964" s="7"/>
      <c r="BCP964" s="7"/>
      <c r="BCQ964" s="7"/>
      <c r="BCR964" s="7"/>
      <c r="BCS964" s="7"/>
      <c r="BCT964" s="7"/>
      <c r="BCU964" s="7"/>
      <c r="BCV964" s="7"/>
      <c r="BCW964" s="7"/>
      <c r="BCX964" s="7"/>
      <c r="BCY964" s="7"/>
      <c r="BCZ964" s="7"/>
      <c r="BDA964" s="7"/>
      <c r="BDB964" s="7"/>
      <c r="BDC964" s="7"/>
      <c r="BDD964" s="7"/>
      <c r="BDE964" s="7"/>
      <c r="BDF964" s="7"/>
      <c r="BDG964" s="7"/>
      <c r="BDH964" s="7"/>
      <c r="BDI964" s="7"/>
      <c r="BDJ964" s="7"/>
      <c r="BDK964" s="7"/>
      <c r="BDL964" s="7"/>
      <c r="BDM964" s="7"/>
      <c r="BDN964" s="7"/>
      <c r="BDO964" s="7"/>
      <c r="BDP964" s="7"/>
      <c r="BDQ964" s="7"/>
      <c r="BDR964" s="7"/>
      <c r="BDS964" s="7"/>
      <c r="BDT964" s="7"/>
      <c r="BDU964" s="7"/>
      <c r="BDV964" s="7"/>
      <c r="BDW964" s="7"/>
      <c r="BDX964" s="7"/>
      <c r="BDY964" s="7"/>
      <c r="BDZ964" s="7"/>
      <c r="BEA964" s="7"/>
      <c r="BEB964" s="7"/>
    </row>
    <row r="965" spans="1440:1484" ht="15" x14ac:dyDescent="0.2">
      <c r="BCJ965" s="7"/>
      <c r="BCK965" s="7"/>
      <c r="BCL965" s="7"/>
      <c r="BCM965" s="7"/>
      <c r="BCN965" s="7"/>
      <c r="BCO965" s="7"/>
      <c r="BCP965" s="7"/>
      <c r="BCQ965" s="7"/>
      <c r="BCR965" s="7"/>
      <c r="BCS965" s="7"/>
      <c r="BCT965" s="7"/>
      <c r="BCU965" s="7"/>
      <c r="BCV965" s="7"/>
      <c r="BCW965" s="7"/>
      <c r="BCX965" s="7"/>
      <c r="BCY965" s="7"/>
      <c r="BCZ965" s="7"/>
      <c r="BDA965" s="7"/>
      <c r="BDB965" s="7"/>
      <c r="BDC965" s="7"/>
      <c r="BDD965" s="7"/>
      <c r="BDE965" s="7"/>
      <c r="BDF965" s="7"/>
      <c r="BDG965" s="13" t="s">
        <v>34</v>
      </c>
      <c r="BDH965" s="7"/>
      <c r="BDI965" s="7"/>
      <c r="BDJ965" s="7"/>
      <c r="BDK965" s="7"/>
      <c r="BDL965" s="7"/>
      <c r="BDM965" s="7"/>
      <c r="BDN965" s="7"/>
      <c r="BDO965" s="7"/>
      <c r="BDP965" s="7"/>
      <c r="BDQ965" s="7"/>
      <c r="BDR965" s="7"/>
      <c r="BDS965" s="7"/>
      <c r="BDT965" s="7"/>
      <c r="BDU965" s="7"/>
      <c r="BDV965" s="7"/>
      <c r="BDW965" s="7"/>
      <c r="BDX965" s="7"/>
      <c r="BDY965" s="7"/>
      <c r="BDZ965" s="7"/>
      <c r="BEA965" s="7"/>
      <c r="BEB965" s="7"/>
    </row>
    <row r="966" spans="1440:1484" ht="12.75" x14ac:dyDescent="0.2">
      <c r="BCJ966" s="7"/>
      <c r="BCK966" s="7"/>
      <c r="BCL966" s="7"/>
      <c r="BCM966" s="7"/>
      <c r="BCN966" s="7"/>
      <c r="BCO966" s="7"/>
      <c r="BCP966" s="7"/>
      <c r="BCQ966" s="7"/>
      <c r="BCR966" s="7"/>
      <c r="BCS966" s="7"/>
      <c r="BCT966" s="7"/>
      <c r="BCU966" s="7"/>
      <c r="BCV966" s="7"/>
      <c r="BCW966" s="7"/>
      <c r="BCX966" s="7"/>
      <c r="BCY966" s="7"/>
      <c r="BCZ966" s="7"/>
      <c r="BDA966" s="7"/>
      <c r="BDB966" s="7"/>
      <c r="BDC966" s="7"/>
      <c r="BDD966" s="7"/>
      <c r="BDE966" s="7"/>
      <c r="BDF966" s="7"/>
      <c r="BDG966" s="11" t="s">
        <v>197</v>
      </c>
      <c r="BDH966" s="7"/>
      <c r="BDI966" s="7"/>
      <c r="BDJ966" s="7"/>
      <c r="BDK966" s="7"/>
      <c r="BDL966" s="7"/>
      <c r="BDM966" s="7"/>
      <c r="BDN966" s="7"/>
      <c r="BDO966" s="7"/>
      <c r="BDP966" s="7"/>
      <c r="BDQ966" s="7"/>
      <c r="BDR966" s="7"/>
      <c r="BDS966" s="7"/>
      <c r="BDT966" s="7"/>
      <c r="BDU966" s="7"/>
      <c r="BDV966" s="7"/>
      <c r="BDW966" s="7"/>
      <c r="BDX966" s="7"/>
      <c r="BDY966" s="7"/>
      <c r="BDZ966" s="7"/>
      <c r="BEA966" s="7"/>
      <c r="BEB966" s="7"/>
    </row>
    <row r="967" spans="1440:1484" ht="12.75" x14ac:dyDescent="0.2">
      <c r="BCJ967" s="7"/>
      <c r="BCK967" s="7"/>
      <c r="BCL967" s="7"/>
      <c r="BCM967" s="7"/>
      <c r="BCN967" s="7"/>
      <c r="BCO967" s="7"/>
      <c r="BCP967" s="7"/>
      <c r="BCQ967" s="7"/>
      <c r="BCR967" s="7"/>
      <c r="BCS967" s="7"/>
      <c r="BCT967" s="7"/>
      <c r="BCU967" s="7"/>
      <c r="BCV967" s="7"/>
      <c r="BCW967" s="7"/>
      <c r="BCX967" s="7"/>
      <c r="BCY967" s="7"/>
      <c r="BCZ967" s="7"/>
      <c r="BDA967" s="7"/>
      <c r="BDB967" s="7"/>
      <c r="BDC967" s="7"/>
      <c r="BDD967" s="7"/>
      <c r="BDE967" s="7"/>
      <c r="BDF967" s="7"/>
      <c r="BDG967" s="11" t="s">
        <v>198</v>
      </c>
      <c r="BDH967" s="7"/>
      <c r="BDI967" s="7"/>
      <c r="BDJ967" s="7"/>
      <c r="BDK967" s="7"/>
      <c r="BDL967" s="7"/>
      <c r="BDM967" s="7"/>
      <c r="BDN967" s="7"/>
      <c r="BDO967" s="7"/>
      <c r="BDP967" s="7"/>
      <c r="BDQ967" s="7"/>
      <c r="BDR967" s="7"/>
      <c r="BDS967" s="7"/>
      <c r="BDT967" s="7"/>
      <c r="BDU967" s="7"/>
      <c r="BDV967" s="7"/>
      <c r="BDW967" s="7"/>
      <c r="BDX967" s="7"/>
      <c r="BDY967" s="7"/>
      <c r="BDZ967" s="7"/>
      <c r="BEA967" s="7"/>
      <c r="BEB967" s="7"/>
    </row>
    <row r="968" spans="1440:1484" ht="12.75" x14ac:dyDescent="0.2">
      <c r="BCJ968" s="7"/>
      <c r="BCK968" s="7"/>
      <c r="BCL968" s="7"/>
      <c r="BCM968" s="7"/>
      <c r="BCN968" s="7"/>
      <c r="BCO968" s="7"/>
      <c r="BCP968" s="7"/>
      <c r="BCQ968" s="7"/>
      <c r="BCR968" s="7"/>
      <c r="BCS968" s="7"/>
      <c r="BCT968" s="7"/>
      <c r="BCU968" s="7"/>
      <c r="BCV968" s="7"/>
      <c r="BCW968" s="7"/>
      <c r="BCX968" s="7"/>
      <c r="BCY968" s="7"/>
      <c r="BCZ968" s="7"/>
      <c r="BDA968" s="7"/>
      <c r="BDB968" s="7"/>
      <c r="BDC968" s="7"/>
      <c r="BDD968" s="7"/>
      <c r="BDE968" s="7"/>
      <c r="BDF968" s="7"/>
      <c r="BDG968" s="11" t="s">
        <v>199</v>
      </c>
      <c r="BDH968" s="7"/>
      <c r="BDI968" s="7"/>
      <c r="BDJ968" s="7"/>
      <c r="BDK968" s="7"/>
      <c r="BDL968" s="7"/>
      <c r="BDM968" s="7"/>
      <c r="BDN968" s="7"/>
      <c r="BDO968" s="7"/>
      <c r="BDP968" s="7"/>
      <c r="BDQ968" s="7"/>
      <c r="BDR968" s="7"/>
      <c r="BDS968" s="7"/>
      <c r="BDT968" s="7"/>
      <c r="BDU968" s="7"/>
      <c r="BDV968" s="7"/>
      <c r="BDW968" s="7"/>
      <c r="BDX968" s="7"/>
      <c r="BDY968" s="7"/>
      <c r="BDZ968" s="7"/>
      <c r="BEA968" s="7"/>
      <c r="BEB968" s="7"/>
    </row>
    <row r="969" spans="1440:1484" ht="12.75" x14ac:dyDescent="0.2">
      <c r="BCJ969" s="7"/>
      <c r="BCK969" s="7"/>
      <c r="BCL969" s="7"/>
      <c r="BCM969" s="7"/>
      <c r="BCN969" s="7"/>
      <c r="BCO969" s="7"/>
      <c r="BCP969" s="7"/>
      <c r="BCQ969" s="7"/>
      <c r="BCR969" s="7"/>
      <c r="BCS969" s="7"/>
      <c r="BCT969" s="7"/>
      <c r="BCU969" s="7"/>
      <c r="BCV969" s="7"/>
      <c r="BCW969" s="7"/>
      <c r="BCX969" s="7"/>
      <c r="BCY969" s="7"/>
      <c r="BCZ969" s="7"/>
      <c r="BDA969" s="7"/>
      <c r="BDB969" s="7"/>
      <c r="BDC969" s="7"/>
      <c r="BDD969" s="7"/>
      <c r="BDE969" s="7"/>
      <c r="BDF969" s="7"/>
      <c r="BDG969" s="11" t="s">
        <v>200</v>
      </c>
      <c r="BDH969" s="7"/>
      <c r="BDI969" s="11"/>
      <c r="BDJ969" s="7"/>
      <c r="BDK969" s="7"/>
      <c r="BDL969" s="7"/>
      <c r="BDM969" s="7"/>
      <c r="BDN969" s="7"/>
      <c r="BDO969" s="7"/>
      <c r="BDP969" s="7"/>
      <c r="BDQ969" s="7"/>
      <c r="BDR969" s="7"/>
      <c r="BDS969" s="7"/>
      <c r="BDT969" s="7"/>
      <c r="BDU969" s="7"/>
      <c r="BDV969" s="7"/>
      <c r="BDW969" s="7"/>
      <c r="BDX969" s="7"/>
      <c r="BDY969" s="7"/>
      <c r="BDZ969" s="7"/>
      <c r="BEA969" s="7"/>
      <c r="BEB969" s="7"/>
    </row>
    <row r="970" spans="1440:1484" ht="12.75" x14ac:dyDescent="0.2">
      <c r="BCJ970" s="7"/>
      <c r="BCK970" s="7"/>
      <c r="BCL970" s="7"/>
      <c r="BCM970" s="7"/>
      <c r="BCN970" s="7"/>
      <c r="BCO970" s="7"/>
      <c r="BCP970" s="7"/>
      <c r="BCQ970" s="7"/>
      <c r="BCR970" s="7"/>
      <c r="BCS970" s="7"/>
      <c r="BCT970" s="7"/>
      <c r="BCU970" s="7"/>
      <c r="BCV970" s="7"/>
      <c r="BCW970" s="7"/>
      <c r="BCX970" s="7"/>
      <c r="BCY970" s="7"/>
      <c r="BCZ970" s="7"/>
      <c r="BDA970" s="7"/>
      <c r="BDB970" s="7"/>
      <c r="BDC970" s="7"/>
      <c r="BDD970" s="7"/>
      <c r="BDE970" s="7"/>
      <c r="BDF970" s="7"/>
      <c r="BDG970" s="11" t="s">
        <v>201</v>
      </c>
      <c r="BDH970" s="7"/>
      <c r="BDI970" s="7"/>
      <c r="BDJ970" s="7"/>
      <c r="BDK970" s="7"/>
      <c r="BDL970" s="7"/>
      <c r="BDM970" s="7"/>
      <c r="BDN970" s="7"/>
      <c r="BDO970" s="7"/>
      <c r="BDP970" s="7"/>
      <c r="BDQ970" s="7"/>
      <c r="BDR970" s="7"/>
      <c r="BDS970" s="7"/>
      <c r="BDT970" s="7"/>
      <c r="BDU970" s="7"/>
      <c r="BDV970" s="7"/>
      <c r="BDW970" s="7"/>
      <c r="BDX970" s="7"/>
      <c r="BDY970" s="7"/>
      <c r="BDZ970" s="7"/>
      <c r="BEA970" s="7"/>
      <c r="BEB970" s="7"/>
    </row>
    <row r="971" spans="1440:1484" ht="12.75" x14ac:dyDescent="0.2">
      <c r="BCJ971" s="7"/>
      <c r="BCK971" s="7"/>
      <c r="BCL971" s="7"/>
      <c r="BCM971" s="7"/>
      <c r="BCN971" s="7"/>
      <c r="BCO971" s="7"/>
      <c r="BCP971" s="7"/>
      <c r="BCQ971" s="7"/>
      <c r="BCR971" s="7"/>
      <c r="BCS971" s="7"/>
      <c r="BCT971" s="7"/>
      <c r="BCU971" s="7"/>
      <c r="BCV971" s="7"/>
      <c r="BCW971" s="7"/>
      <c r="BCX971" s="7"/>
      <c r="BCY971" s="7"/>
      <c r="BCZ971" s="7"/>
      <c r="BDA971" s="7"/>
      <c r="BDB971" s="7"/>
      <c r="BDC971" s="7"/>
      <c r="BDD971" s="7"/>
      <c r="BDE971" s="7"/>
      <c r="BDF971" s="7"/>
      <c r="BDG971" s="11"/>
      <c r="BDH971" s="7"/>
      <c r="BDI971" s="7"/>
      <c r="BDJ971" s="7"/>
      <c r="BDK971" s="7"/>
      <c r="BDL971" s="7"/>
      <c r="BDM971" s="7"/>
      <c r="BDN971" s="7"/>
      <c r="BDO971" s="7"/>
      <c r="BDP971" s="7"/>
      <c r="BDQ971" s="7"/>
      <c r="BDR971" s="7"/>
      <c r="BDS971" s="7"/>
      <c r="BDT971" s="7"/>
      <c r="BDU971" s="7"/>
      <c r="BDV971" s="7"/>
      <c r="BDW971" s="7"/>
      <c r="BDX971" s="7"/>
      <c r="BDY971" s="7"/>
      <c r="BDZ971" s="7"/>
      <c r="BEA971" s="7"/>
      <c r="BEB971" s="7"/>
    </row>
    <row r="972" spans="1440:1484" ht="15" x14ac:dyDescent="0.2">
      <c r="BCJ972" s="7"/>
      <c r="BCK972" s="7"/>
      <c r="BCL972" s="7"/>
      <c r="BCM972" s="7"/>
      <c r="BCN972" s="7"/>
      <c r="BCO972" s="7"/>
      <c r="BCP972" s="7"/>
      <c r="BCQ972" s="7"/>
      <c r="BCR972" s="7"/>
      <c r="BCS972" s="7"/>
      <c r="BCT972" s="7"/>
      <c r="BCU972" s="7"/>
      <c r="BCV972" s="7"/>
      <c r="BCW972" s="7"/>
      <c r="BCX972" s="7"/>
      <c r="BCY972" s="7"/>
      <c r="BCZ972" s="7"/>
      <c r="BDA972" s="7"/>
      <c r="BDB972" s="7"/>
      <c r="BDC972" s="7"/>
      <c r="BDD972" s="7"/>
      <c r="BDE972" s="7"/>
      <c r="BDF972" s="7"/>
      <c r="BDG972" s="11"/>
      <c r="BDH972" s="7"/>
      <c r="BDI972" s="13" t="s">
        <v>35</v>
      </c>
      <c r="BDJ972" s="7"/>
      <c r="BDK972" s="7"/>
      <c r="BDL972" s="7"/>
      <c r="BDM972" s="7"/>
      <c r="BDN972" s="7"/>
      <c r="BDO972" s="7"/>
      <c r="BDP972" s="7"/>
      <c r="BDQ972" s="7"/>
      <c r="BDR972" s="7"/>
      <c r="BDS972" s="7"/>
      <c r="BDT972" s="7"/>
      <c r="BDU972" s="7"/>
      <c r="BDV972" s="7"/>
      <c r="BDW972" s="7"/>
      <c r="BDX972" s="7"/>
      <c r="BDY972" s="7"/>
      <c r="BDZ972" s="7"/>
      <c r="BEA972" s="7"/>
      <c r="BEB972" s="7"/>
    </row>
    <row r="973" spans="1440:1484" ht="12.75" x14ac:dyDescent="0.2">
      <c r="BCJ973" s="7"/>
      <c r="BCK973" s="7"/>
      <c r="BCL973" s="7"/>
      <c r="BCM973" s="7"/>
      <c r="BCN973" s="7"/>
      <c r="BCO973" s="7"/>
      <c r="BCP973" s="7"/>
      <c r="BCQ973" s="7"/>
      <c r="BCR973" s="7"/>
      <c r="BCS973" s="7"/>
      <c r="BCT973" s="7"/>
      <c r="BCU973" s="7"/>
      <c r="BCV973" s="7"/>
      <c r="BCW973" s="7"/>
      <c r="BCX973" s="7"/>
      <c r="BCY973" s="7"/>
      <c r="BCZ973" s="7"/>
      <c r="BDA973" s="7"/>
      <c r="BDB973" s="7"/>
      <c r="BDC973" s="7"/>
      <c r="BDD973" s="7"/>
      <c r="BDE973" s="7"/>
      <c r="BDF973" s="7"/>
      <c r="BDG973" s="11"/>
      <c r="BDH973" s="7"/>
      <c r="BDI973" s="11" t="s">
        <v>206</v>
      </c>
      <c r="BDJ973" s="7"/>
      <c r="BDK973" s="7"/>
      <c r="BDL973" s="7"/>
      <c r="BDM973" s="7"/>
      <c r="BDN973" s="7"/>
      <c r="BDO973" s="7"/>
      <c r="BDP973" s="7"/>
      <c r="BDQ973" s="7"/>
      <c r="BDR973" s="7"/>
      <c r="BDS973" s="7"/>
      <c r="BDT973" s="7"/>
      <c r="BDU973" s="7"/>
      <c r="BDV973" s="7"/>
      <c r="BDW973" s="7"/>
      <c r="BDX973" s="7"/>
      <c r="BDY973" s="7"/>
      <c r="BDZ973" s="7"/>
      <c r="BEA973" s="7"/>
      <c r="BEB973" s="7"/>
    </row>
    <row r="974" spans="1440:1484" ht="12.75" x14ac:dyDescent="0.2">
      <c r="BCJ974" s="7"/>
      <c r="BCK974" s="7"/>
      <c r="BCL974" s="7"/>
      <c r="BCM974" s="7"/>
      <c r="BCN974" s="7"/>
      <c r="BCO974" s="7"/>
      <c r="BCP974" s="7"/>
      <c r="BCQ974" s="10"/>
      <c r="BCR974" s="10"/>
      <c r="BCS974" s="10"/>
      <c r="BCT974" s="10"/>
      <c r="BCU974" s="7"/>
      <c r="BCV974" s="7"/>
      <c r="BCW974" s="7"/>
      <c r="BCX974" s="7"/>
      <c r="BCY974" s="7"/>
      <c r="BCZ974" s="7"/>
      <c r="BDA974" s="7"/>
      <c r="BDB974" s="7"/>
      <c r="BDC974" s="7"/>
      <c r="BDD974" s="7"/>
      <c r="BDE974" s="7"/>
      <c r="BDF974" s="7"/>
      <c r="BDG974" s="11"/>
      <c r="BDH974" s="7"/>
      <c r="BDI974" s="11" t="s">
        <v>205</v>
      </c>
      <c r="BDJ974" s="7"/>
      <c r="BDK974" s="7"/>
      <c r="BDL974" s="7"/>
      <c r="BDM974" s="7"/>
      <c r="BDN974" s="7"/>
      <c r="BDO974" s="7"/>
      <c r="BDP974" s="7"/>
      <c r="BDQ974" s="7"/>
      <c r="BDR974" s="7"/>
      <c r="BDS974" s="7"/>
      <c r="BDT974" s="7"/>
      <c r="BDU974" s="7"/>
      <c r="BDV974" s="7"/>
      <c r="BDW974" s="7"/>
      <c r="BDX974" s="7"/>
      <c r="BDY974" s="7"/>
      <c r="BDZ974" s="7"/>
      <c r="BEA974" s="7"/>
      <c r="BEB974" s="7"/>
    </row>
    <row r="975" spans="1440:1484" ht="12.75" x14ac:dyDescent="0.2">
      <c r="BCJ975" s="7"/>
      <c r="BCK975" s="7"/>
      <c r="BCL975" s="7"/>
      <c r="BCM975" s="7"/>
      <c r="BCN975" s="7"/>
      <c r="BCO975" s="7"/>
      <c r="BCP975" s="7"/>
      <c r="BCQ975" s="7"/>
      <c r="BCR975" s="7"/>
      <c r="BCS975" s="7"/>
      <c r="BCT975" s="7"/>
      <c r="BCU975" s="7"/>
      <c r="BCV975" s="7"/>
      <c r="BCW975" s="7"/>
      <c r="BCX975" s="7"/>
      <c r="BCY975" s="7"/>
      <c r="BCZ975" s="7"/>
      <c r="BDA975" s="7"/>
      <c r="BDB975" s="7"/>
      <c r="BDC975" s="7"/>
      <c r="BDD975" s="7"/>
      <c r="BDE975" s="7"/>
      <c r="BDF975" s="7"/>
      <c r="BDG975" s="11"/>
      <c r="BDH975" s="7"/>
      <c r="BDI975" s="11" t="s">
        <v>204</v>
      </c>
      <c r="BDJ975" s="7"/>
      <c r="BDK975" s="7"/>
      <c r="BDL975" s="7"/>
      <c r="BDM975" s="7"/>
      <c r="BDN975" s="7"/>
      <c r="BDO975" s="7"/>
      <c r="BDP975" s="7"/>
      <c r="BDQ975" s="7"/>
      <c r="BDR975" s="7"/>
      <c r="BDS975" s="7"/>
      <c r="BDT975" s="7"/>
      <c r="BDU975" s="7"/>
      <c r="BDV975" s="7"/>
      <c r="BDW975" s="7"/>
      <c r="BDX975" s="7"/>
      <c r="BDY975" s="7"/>
      <c r="BDZ975" s="7"/>
      <c r="BEA975" s="7"/>
      <c r="BEB975" s="7"/>
    </row>
    <row r="976" spans="1440:1484" ht="12.75" x14ac:dyDescent="0.2">
      <c r="BCJ976" s="7"/>
      <c r="BCK976" s="7"/>
      <c r="BCL976" s="7"/>
      <c r="BCM976" s="7"/>
      <c r="BCN976" s="7"/>
      <c r="BCO976" s="7"/>
      <c r="BCP976" s="7"/>
      <c r="BCQ976" s="7"/>
      <c r="BCR976" s="7"/>
      <c r="BCS976" s="7"/>
      <c r="BCT976" s="7"/>
      <c r="BCU976" s="7"/>
      <c r="BCV976" s="7"/>
      <c r="BCW976" s="7"/>
      <c r="BCX976" s="7"/>
      <c r="BCY976" s="7"/>
      <c r="BCZ976" s="7"/>
      <c r="BDA976" s="7"/>
      <c r="BDB976" s="7"/>
      <c r="BDC976" s="7"/>
      <c r="BDD976" s="7"/>
      <c r="BDE976" s="7"/>
      <c r="BDF976" s="7"/>
      <c r="BDG976" s="11"/>
      <c r="BDH976" s="7"/>
      <c r="BDI976" s="11" t="s">
        <v>203</v>
      </c>
      <c r="BDJ976" s="7"/>
      <c r="BDK976" s="7"/>
      <c r="BDL976" s="7"/>
      <c r="BDM976" s="7"/>
      <c r="BDN976" s="7"/>
      <c r="BDO976" s="7"/>
      <c r="BDP976" s="7"/>
      <c r="BDQ976" s="7"/>
      <c r="BDR976" s="7"/>
      <c r="BDS976" s="7"/>
      <c r="BDT976" s="7"/>
      <c r="BDU976" s="7"/>
      <c r="BDV976" s="7"/>
      <c r="BDW976" s="7"/>
      <c r="BDX976" s="7"/>
      <c r="BDY976" s="7"/>
      <c r="BDZ976" s="7"/>
      <c r="BEA976" s="7"/>
      <c r="BEB976" s="7"/>
    </row>
    <row r="977" spans="1440:1484" ht="12.75" x14ac:dyDescent="0.2">
      <c r="BCJ977" s="7"/>
      <c r="BCK977" s="7"/>
      <c r="BCL977" s="7"/>
      <c r="BCM977" s="7"/>
      <c r="BCN977" s="7"/>
      <c r="BCO977" s="7"/>
      <c r="BCP977" s="7"/>
      <c r="BCQ977" s="7"/>
      <c r="BCR977" s="7"/>
      <c r="BCS977" s="7"/>
      <c r="BCT977" s="7"/>
      <c r="BCU977" s="7"/>
      <c r="BCV977" s="7"/>
      <c r="BCW977" s="7"/>
      <c r="BCX977" s="7"/>
      <c r="BCY977" s="7"/>
      <c r="BCZ977" s="7"/>
      <c r="BDA977" s="7"/>
      <c r="BDB977" s="7"/>
      <c r="BDC977" s="7"/>
      <c r="BDD977" s="7"/>
      <c r="BDE977" s="7"/>
      <c r="BDF977" s="7"/>
      <c r="BDG977" s="11"/>
      <c r="BDH977" s="7"/>
      <c r="BDI977" s="11" t="s">
        <v>202</v>
      </c>
      <c r="BDJ977" s="7"/>
      <c r="BDK977" s="7"/>
      <c r="BDL977" s="7"/>
      <c r="BDM977" s="7"/>
      <c r="BDN977" s="7"/>
      <c r="BDO977" s="7"/>
      <c r="BDP977" s="7"/>
      <c r="BDQ977" s="7"/>
      <c r="BDR977" s="7"/>
      <c r="BDS977" s="7"/>
      <c r="BDT977" s="7"/>
      <c r="BDU977" s="7"/>
      <c r="BDV977" s="7"/>
      <c r="BDW977" s="7"/>
      <c r="BDX977" s="7"/>
      <c r="BDY977" s="7"/>
      <c r="BDZ977" s="7"/>
      <c r="BEA977" s="7"/>
      <c r="BEB977" s="7"/>
    </row>
    <row r="978" spans="1440:1484" ht="12.75" x14ac:dyDescent="0.2">
      <c r="BCJ978" s="7"/>
      <c r="BCK978" s="7"/>
      <c r="BCL978" s="7"/>
      <c r="BCM978" s="7"/>
      <c r="BCN978" s="7"/>
      <c r="BCO978" s="7"/>
      <c r="BCP978" s="7"/>
      <c r="BCQ978" s="7"/>
      <c r="BCR978" s="7"/>
      <c r="BCS978" s="7"/>
      <c r="BCT978" s="7"/>
      <c r="BCU978" s="7"/>
      <c r="BCV978" s="7"/>
      <c r="BCW978" s="7"/>
      <c r="BCX978" s="7"/>
      <c r="BCY978" s="7"/>
      <c r="BCZ978" s="7"/>
      <c r="BDA978" s="7"/>
      <c r="BDB978" s="7"/>
      <c r="BDC978" s="7"/>
      <c r="BDD978" s="7"/>
      <c r="BDE978" s="7"/>
      <c r="BDF978" s="7"/>
      <c r="BDG978" s="11"/>
      <c r="BDH978" s="7"/>
      <c r="BDI978" s="7"/>
      <c r="BDJ978" s="7"/>
      <c r="BDK978" s="7"/>
      <c r="BDL978" s="7"/>
      <c r="BDM978" s="7"/>
      <c r="BDN978" s="7"/>
      <c r="BDO978" s="7"/>
      <c r="BDP978" s="7"/>
      <c r="BDQ978" s="7"/>
      <c r="BDR978" s="7"/>
      <c r="BDS978" s="7"/>
      <c r="BDT978" s="7"/>
      <c r="BDU978" s="7"/>
      <c r="BDV978" s="7"/>
      <c r="BDW978" s="7"/>
      <c r="BDX978" s="7"/>
      <c r="BDY978" s="7"/>
      <c r="BDZ978" s="7"/>
      <c r="BEA978" s="7"/>
      <c r="BEB978" s="7"/>
    </row>
    <row r="979" spans="1440:1484" ht="12.75" x14ac:dyDescent="0.2">
      <c r="BCJ979" s="7"/>
      <c r="BCK979" s="7"/>
      <c r="BCL979" s="7"/>
      <c r="BCM979" s="7"/>
      <c r="BCN979" s="7"/>
      <c r="BCO979" s="7"/>
      <c r="BCP979" s="7" t="s">
        <v>36</v>
      </c>
      <c r="BCQ979" s="10"/>
      <c r="BCR979" s="10"/>
      <c r="BCS979" s="10"/>
      <c r="BCT979" s="10"/>
      <c r="BCU979" s="7"/>
      <c r="BCV979" s="7"/>
      <c r="BCW979" s="7"/>
      <c r="BCX979" s="7"/>
      <c r="BCY979" s="7"/>
      <c r="BCZ979" s="7"/>
      <c r="BDA979" s="7"/>
      <c r="BDB979" s="7"/>
      <c r="BDC979" s="7"/>
      <c r="BDD979" s="7"/>
      <c r="BDE979" s="7"/>
      <c r="BDF979" s="7"/>
      <c r="BDG979" s="11"/>
      <c r="BDH979" s="7"/>
      <c r="BDI979" s="7"/>
      <c r="BDJ979" s="7"/>
      <c r="BDK979" s="7"/>
      <c r="BDL979" s="7"/>
      <c r="BDM979" s="7"/>
      <c r="BDN979" s="7"/>
      <c r="BDO979" s="7"/>
      <c r="BDP979" s="7"/>
      <c r="BDQ979" s="7"/>
      <c r="BDR979" s="7"/>
      <c r="BDS979" s="7"/>
      <c r="BDT979" s="7"/>
      <c r="BDU979" s="7"/>
      <c r="BDV979" s="7"/>
      <c r="BDW979" s="7"/>
      <c r="BDX979" s="7"/>
      <c r="BDY979" s="7"/>
      <c r="BDZ979" s="7"/>
      <c r="BEA979" s="7"/>
      <c r="BEB979" s="7"/>
    </row>
    <row r="980" spans="1440:1484" ht="12.75" x14ac:dyDescent="0.2">
      <c r="BCJ980" s="7"/>
      <c r="BCK980" s="7"/>
      <c r="BCL980" s="7"/>
      <c r="BCM980" s="7"/>
      <c r="BCN980" s="7"/>
      <c r="BCO980" s="7"/>
      <c r="BCP980" s="7" t="s">
        <v>37</v>
      </c>
      <c r="BCQ980" s="10">
        <v>0</v>
      </c>
      <c r="BCR980" s="10"/>
      <c r="BCS980" s="10"/>
      <c r="BCT980" s="10"/>
      <c r="BCU980" s="7" t="s">
        <v>38</v>
      </c>
      <c r="BCV980" s="7"/>
      <c r="BCW980" s="7"/>
      <c r="BCX980" s="7"/>
      <c r="BCY980" s="7"/>
      <c r="BCZ980" s="7"/>
      <c r="BDA980" s="7"/>
      <c r="BDB980" s="7"/>
      <c r="BDC980" s="7"/>
      <c r="BDD980" s="7"/>
      <c r="BDE980" s="7"/>
      <c r="BDF980" s="7"/>
      <c r="BDG980" s="11"/>
      <c r="BDH980" s="7"/>
      <c r="BDI980" s="7"/>
      <c r="BDJ980" s="7"/>
      <c r="BDK980" s="7"/>
      <c r="BDL980" s="7"/>
      <c r="BDM980" s="7"/>
      <c r="BDN980" s="7"/>
      <c r="BDO980" s="7"/>
      <c r="BDP980" s="7"/>
      <c r="BDQ980" s="7"/>
      <c r="BDR980" s="7"/>
      <c r="BDS980" s="7"/>
      <c r="BDT980" s="7"/>
      <c r="BDU980" s="7"/>
      <c r="BDV980" s="7"/>
      <c r="BDW980" s="7"/>
      <c r="BDX980" s="7"/>
      <c r="BDY980" s="7"/>
      <c r="BDZ980" s="7"/>
      <c r="BEA980" s="7"/>
      <c r="BEB980" s="7"/>
    </row>
    <row r="981" spans="1440:1484" ht="12.75" x14ac:dyDescent="0.2">
      <c r="BCJ981" s="7"/>
      <c r="BCK981" s="7"/>
      <c r="BCL981" s="7"/>
      <c r="BCM981" s="7"/>
      <c r="BCN981" s="7"/>
      <c r="BCO981" s="7"/>
      <c r="BCP981" s="7" t="s">
        <v>39</v>
      </c>
      <c r="BCQ981" s="10">
        <v>1</v>
      </c>
      <c r="BCR981" s="10"/>
      <c r="BCS981" s="10"/>
      <c r="BCT981" s="10"/>
      <c r="BCU981" s="7" t="s">
        <v>40</v>
      </c>
      <c r="BCV981" s="7"/>
      <c r="BCW981" s="7"/>
      <c r="BCX981" s="7"/>
      <c r="BCY981" s="7"/>
      <c r="BCZ981" s="7"/>
      <c r="BDA981" s="7"/>
      <c r="BDB981" s="7"/>
      <c r="BDC981" s="7"/>
      <c r="BDD981" s="7"/>
      <c r="BDE981" s="7"/>
      <c r="BDF981" s="7"/>
      <c r="BDG981" s="11"/>
      <c r="BDH981" s="7"/>
      <c r="BDI981" s="7"/>
      <c r="BDJ981" s="7"/>
      <c r="BDK981" s="7"/>
      <c r="BDL981" s="7"/>
      <c r="BDM981" s="7"/>
      <c r="BDN981" s="7"/>
      <c r="BDO981" s="7"/>
      <c r="BDP981" s="7"/>
      <c r="BDQ981" s="7"/>
      <c r="BDR981" s="7"/>
      <c r="BDS981" s="7"/>
      <c r="BDT981" s="7"/>
      <c r="BDU981" s="7"/>
      <c r="BDV981" s="7"/>
      <c r="BDW981" s="7"/>
      <c r="BDX981" s="7"/>
      <c r="BDY981" s="7"/>
      <c r="BDZ981" s="7"/>
      <c r="BEA981" s="7"/>
      <c r="BEB981" s="7"/>
    </row>
    <row r="982" spans="1440:1484" ht="12.75" x14ac:dyDescent="0.2">
      <c r="BCJ982" s="7"/>
      <c r="BCK982" s="7"/>
      <c r="BCL982" s="7"/>
      <c r="BCM982" s="7"/>
      <c r="BCN982" s="7"/>
      <c r="BCO982" s="7"/>
      <c r="BCP982" s="7" t="s">
        <v>41</v>
      </c>
      <c r="BCQ982" s="10">
        <v>2</v>
      </c>
      <c r="BCR982" s="10"/>
      <c r="BCS982" s="10"/>
      <c r="BCT982" s="10"/>
      <c r="BCU982" s="7" t="s">
        <v>42</v>
      </c>
      <c r="BCV982" s="7"/>
      <c r="BCW982" s="7"/>
      <c r="BCX982" s="7"/>
      <c r="BCY982" s="7"/>
      <c r="BCZ982" s="7"/>
      <c r="BDA982" s="7"/>
      <c r="BDB982" s="7"/>
      <c r="BDC982" s="7"/>
      <c r="BDD982" s="7"/>
      <c r="BDE982" s="7"/>
      <c r="BDF982" s="7"/>
      <c r="BDG982" s="7"/>
      <c r="BDH982" s="7"/>
      <c r="BDI982" s="7"/>
      <c r="BDJ982" s="7"/>
      <c r="BDK982" s="7"/>
      <c r="BDL982" s="7"/>
      <c r="BDM982" s="7"/>
      <c r="BDN982" s="7"/>
      <c r="BDO982" s="7"/>
      <c r="BDP982" s="7"/>
      <c r="BDQ982" s="7"/>
      <c r="BDR982" s="7"/>
      <c r="BDS982" s="7"/>
      <c r="BDT982" s="7"/>
      <c r="BDU982" s="7"/>
      <c r="BDV982" s="7"/>
      <c r="BDW982" s="7"/>
      <c r="BDX982" s="7"/>
      <c r="BDY982" s="7"/>
      <c r="BDZ982" s="7"/>
      <c r="BEA982" s="7"/>
      <c r="BEB982" s="7"/>
    </row>
    <row r="983" spans="1440:1484" ht="15" x14ac:dyDescent="0.2">
      <c r="BCJ983" s="7"/>
      <c r="BCK983" s="7"/>
      <c r="BCL983" s="7"/>
      <c r="BCM983" s="7"/>
      <c r="BCN983" s="7"/>
      <c r="BCO983" s="7"/>
      <c r="BCP983" s="7"/>
      <c r="BCQ983" s="7"/>
      <c r="BCR983" s="7"/>
      <c r="BCS983" s="7"/>
      <c r="BCT983" s="7"/>
      <c r="BCU983" s="7"/>
      <c r="BCV983" s="7"/>
      <c r="BCW983" s="7"/>
      <c r="BCX983" s="7"/>
      <c r="BCY983" s="7"/>
      <c r="BCZ983" s="7"/>
      <c r="BDA983" s="7"/>
      <c r="BDB983" s="7"/>
      <c r="BDC983" s="7"/>
      <c r="BDD983" s="7"/>
      <c r="BDE983" s="7"/>
      <c r="BDF983" s="7"/>
      <c r="BDG983" s="7"/>
      <c r="BDH983" s="7"/>
      <c r="BDI983" s="13"/>
      <c r="BDJ983" s="7"/>
      <c r="BDK983" s="7"/>
      <c r="BDL983" s="7"/>
      <c r="BDM983" s="7"/>
      <c r="BDN983" s="7"/>
      <c r="BDO983" s="7"/>
      <c r="BDP983" s="7"/>
      <c r="BDQ983" s="7"/>
      <c r="BDR983" s="7"/>
      <c r="BDS983" s="7"/>
      <c r="BDT983" s="7"/>
      <c r="BDU983" s="7"/>
      <c r="BDV983" s="7"/>
      <c r="BDW983" s="7"/>
      <c r="BDX983" s="7"/>
      <c r="BDY983" s="7"/>
      <c r="BDZ983" s="7"/>
      <c r="BEA983" s="7"/>
      <c r="BEB983" s="7"/>
    </row>
    <row r="984" spans="1440:1484" ht="12.75" x14ac:dyDescent="0.2">
      <c r="BCJ984" s="14"/>
      <c r="BCK984" s="14"/>
      <c r="BCL984" s="14"/>
      <c r="BCM984" s="14"/>
      <c r="BCN984" s="14"/>
      <c r="BCO984" s="14"/>
      <c r="BCP984" s="14"/>
      <c r="BCQ984" s="14"/>
      <c r="BCR984" s="14"/>
      <c r="BCS984" s="14"/>
      <c r="BCT984" s="14"/>
      <c r="BCU984" s="14"/>
      <c r="BCV984" s="14"/>
      <c r="BCW984" s="14"/>
      <c r="BCX984" s="14"/>
      <c r="BCY984" s="7"/>
      <c r="BCZ984" s="7"/>
      <c r="BDA984" s="7"/>
      <c r="BDB984" s="7"/>
      <c r="BDC984" s="7"/>
      <c r="BDD984" s="7"/>
      <c r="BDE984" s="7"/>
      <c r="BDF984" s="7"/>
      <c r="BDG984" s="7"/>
      <c r="BDH984" s="7"/>
      <c r="BDI984" s="11"/>
      <c r="BDJ984" s="7"/>
      <c r="BDK984" s="7"/>
      <c r="BDL984" s="15" t="s">
        <v>43</v>
      </c>
      <c r="BDM984" s="284" t="s">
        <v>25</v>
      </c>
      <c r="BDN984" s="284"/>
      <c r="BDO984" s="284"/>
      <c r="BDP984" s="15" t="s">
        <v>44</v>
      </c>
      <c r="BDQ984" s="7"/>
      <c r="BDR984" s="7"/>
      <c r="BDS984" s="7"/>
      <c r="BDT984" s="7"/>
      <c r="BDU984" s="7"/>
      <c r="BDV984" s="7"/>
      <c r="BDW984" s="7"/>
      <c r="BDX984" s="7"/>
      <c r="BDY984" s="7"/>
      <c r="BDZ984" s="7"/>
      <c r="BEA984" s="7"/>
      <c r="BEB984" s="7"/>
    </row>
    <row r="985" spans="1440:1484" ht="12.75" x14ac:dyDescent="0.2">
      <c r="BCJ985" s="16"/>
      <c r="BCK985" s="16"/>
      <c r="BCL985" s="16"/>
      <c r="BCM985" s="16"/>
      <c r="BCN985" s="16"/>
      <c r="BCO985" s="16"/>
      <c r="BCP985" s="14"/>
      <c r="BCQ985" s="14"/>
      <c r="BCR985" s="14"/>
      <c r="BCS985" s="14"/>
      <c r="BCT985" s="14"/>
      <c r="BCU985" s="14"/>
      <c r="BCV985" s="14"/>
      <c r="BCW985" s="14"/>
      <c r="BCX985" s="14"/>
      <c r="BCY985" s="7"/>
      <c r="BCZ985" s="7"/>
      <c r="BDA985" s="7"/>
      <c r="BDB985" s="7"/>
      <c r="BDC985" s="7"/>
      <c r="BDD985" s="7"/>
      <c r="BDE985" s="7"/>
      <c r="BDF985" s="7"/>
      <c r="BDG985" s="7"/>
      <c r="BDH985" s="7"/>
      <c r="BDI985" s="11"/>
      <c r="BDJ985" s="7"/>
      <c r="BDK985" s="7"/>
      <c r="BDL985" s="16" t="s">
        <v>45</v>
      </c>
      <c r="BDM985" s="16" t="s">
        <v>46</v>
      </c>
      <c r="BDN985" s="16" t="s">
        <v>47</v>
      </c>
      <c r="BDO985" s="16" t="s">
        <v>26</v>
      </c>
      <c r="BDP985" s="16" t="s">
        <v>48</v>
      </c>
      <c r="BDQ985" s="7"/>
      <c r="BDR985" s="7"/>
      <c r="BDS985" s="7"/>
      <c r="BDT985" s="7"/>
      <c r="BDU985" s="7"/>
      <c r="BDV985" s="7"/>
      <c r="BDW985" s="7"/>
      <c r="BDX985" s="7"/>
      <c r="BDY985" s="7"/>
      <c r="BDZ985" s="7"/>
      <c r="BEA985" s="7"/>
      <c r="BEB985" s="7"/>
    </row>
    <row r="986" spans="1440:1484" ht="12.75" x14ac:dyDescent="0.2">
      <c r="BCJ986" s="14"/>
      <c r="BCK986" s="14"/>
      <c r="BCL986" s="14"/>
      <c r="BCM986" s="14"/>
      <c r="BCN986" s="14"/>
      <c r="BCO986" s="14"/>
      <c r="BCP986" s="14"/>
      <c r="BCQ986" s="14"/>
      <c r="BCR986" s="14"/>
      <c r="BCS986" s="14"/>
      <c r="BCT986" s="14"/>
      <c r="BCU986" s="14"/>
      <c r="BCV986" s="14"/>
      <c r="BCW986" s="14"/>
      <c r="BCX986" s="14"/>
      <c r="BCY986" s="7"/>
      <c r="BCZ986" s="7"/>
      <c r="BDA986" s="7"/>
      <c r="BDB986" s="7"/>
      <c r="BDC986" s="7"/>
      <c r="BDD986" s="7"/>
      <c r="BDE986" s="7"/>
      <c r="BDF986" s="7"/>
      <c r="BDG986" s="7"/>
      <c r="BDH986" s="7"/>
      <c r="BDI986" s="11"/>
      <c r="BDJ986" s="7"/>
      <c r="BDK986" s="7"/>
      <c r="BDL986" s="14" t="s">
        <v>49</v>
      </c>
      <c r="BDM986" s="14" t="s">
        <v>50</v>
      </c>
      <c r="BDN986" s="14" t="s">
        <v>51</v>
      </c>
      <c r="BDO986" s="14" t="s">
        <v>34</v>
      </c>
      <c r="BDP986" s="14" t="s">
        <v>53</v>
      </c>
      <c r="BDQ986" s="7"/>
      <c r="BDR986" s="7"/>
      <c r="BDS986" s="7"/>
      <c r="BDT986" s="7"/>
      <c r="BDU986" s="7"/>
      <c r="BDV986" s="7"/>
      <c r="BDW986" s="7"/>
      <c r="BDX986" s="7"/>
      <c r="BDY986" s="7"/>
      <c r="BDZ986" s="7"/>
      <c r="BEA986" s="7"/>
      <c r="BEB986" s="7"/>
    </row>
    <row r="987" spans="1440:1484" ht="12.75" x14ac:dyDescent="0.2">
      <c r="BCJ987" s="14"/>
      <c r="BCK987" s="14"/>
      <c r="BCL987" s="14"/>
      <c r="BCM987" s="14"/>
      <c r="BCN987" s="14"/>
      <c r="BCO987" s="14"/>
      <c r="BCP987" s="14"/>
      <c r="BCQ987" s="14"/>
      <c r="BCR987" s="14"/>
      <c r="BCS987" s="14"/>
      <c r="BCT987" s="14"/>
      <c r="BCU987" s="14"/>
      <c r="BCV987" s="14"/>
      <c r="BCW987" s="14"/>
      <c r="BCX987" s="14"/>
      <c r="BCY987" s="7"/>
      <c r="BCZ987" s="7"/>
      <c r="BDA987" s="7"/>
      <c r="BDB987" s="7"/>
      <c r="BDC987" s="7"/>
      <c r="BDD987" s="7"/>
      <c r="BDE987" s="7"/>
      <c r="BDF987" s="7"/>
      <c r="BDG987" s="7"/>
      <c r="BDH987" s="7"/>
      <c r="BDI987" s="7"/>
      <c r="BDJ987" s="7"/>
      <c r="BDK987" s="7"/>
      <c r="BDL987" s="14" t="s">
        <v>54</v>
      </c>
      <c r="BDM987" s="14" t="s">
        <v>55</v>
      </c>
      <c r="BDN987" s="14" t="s">
        <v>56</v>
      </c>
      <c r="BDO987" s="14" t="s">
        <v>35</v>
      </c>
      <c r="BDP987" s="14" t="s">
        <v>32</v>
      </c>
      <c r="BDQ987" s="7"/>
      <c r="BDR987" s="7"/>
      <c r="BDS987" s="7"/>
      <c r="BDT987" s="7"/>
      <c r="BDU987" s="7"/>
      <c r="BDV987" s="7"/>
      <c r="BDW987" s="7"/>
      <c r="BDX987" s="7"/>
      <c r="BDY987" s="7"/>
      <c r="BDZ987" s="7"/>
      <c r="BEA987" s="7"/>
      <c r="BEB987" s="7"/>
    </row>
    <row r="988" spans="1440:1484" ht="12.75" x14ac:dyDescent="0.2">
      <c r="BCJ988" s="14"/>
      <c r="BCK988" s="14"/>
      <c r="BCL988" s="14"/>
      <c r="BCM988" s="14"/>
      <c r="BCN988" s="14"/>
      <c r="BCO988" s="14"/>
      <c r="BCP988" s="14"/>
      <c r="BCQ988" s="14"/>
      <c r="BCR988" s="14"/>
      <c r="BCS988" s="14"/>
      <c r="BCT988" s="14"/>
      <c r="BCU988" s="14"/>
      <c r="BCV988" s="14"/>
      <c r="BCW988" s="14"/>
      <c r="BCX988" s="14"/>
      <c r="BCY988" s="7"/>
      <c r="BCZ988" s="7"/>
      <c r="BDA988" s="7"/>
      <c r="BDB988" s="7"/>
      <c r="BDC988" s="7"/>
      <c r="BDD988" s="7"/>
      <c r="BDE988" s="7"/>
      <c r="BDF988" s="7"/>
      <c r="BDG988" s="7"/>
      <c r="BDH988" s="7"/>
      <c r="BDI988" s="7"/>
      <c r="BDJ988" s="7"/>
      <c r="BDK988" s="7"/>
      <c r="BDL988" s="14" t="s">
        <v>57</v>
      </c>
      <c r="BDM988" s="14" t="s">
        <v>58</v>
      </c>
      <c r="BDN988" s="14" t="s">
        <v>59</v>
      </c>
      <c r="BDO988" s="14" t="s">
        <v>62</v>
      </c>
      <c r="BDP988" s="14" t="s">
        <v>60</v>
      </c>
      <c r="BDQ988" s="7"/>
      <c r="BDR988" s="7"/>
      <c r="BDS988" s="7"/>
      <c r="BDT988" s="7"/>
      <c r="BDU988" s="7"/>
      <c r="BDV988" s="7"/>
      <c r="BDW988" s="7"/>
      <c r="BDX988" s="7"/>
      <c r="BDY988" s="7"/>
      <c r="BDZ988" s="7"/>
      <c r="BEA988" s="7"/>
      <c r="BEB988" s="7"/>
    </row>
    <row r="989" spans="1440:1484" ht="12.75" x14ac:dyDescent="0.2">
      <c r="BCJ989" s="14"/>
      <c r="BCK989" s="14"/>
      <c r="BCL989" s="14"/>
      <c r="BCM989" s="14"/>
      <c r="BCN989" s="14"/>
      <c r="BCO989" s="14"/>
      <c r="BCP989" s="14"/>
      <c r="BCQ989" s="14"/>
      <c r="BCR989" s="14"/>
      <c r="BCS989" s="14"/>
      <c r="BCT989" s="14"/>
      <c r="BCU989" s="14"/>
      <c r="BCV989" s="14"/>
      <c r="BCW989" s="14"/>
      <c r="BCX989" s="14"/>
      <c r="BCY989" s="7"/>
      <c r="BCZ989" s="7"/>
      <c r="BDA989" s="7"/>
      <c r="BDB989" s="7"/>
      <c r="BDC989" s="7"/>
      <c r="BDD989" s="7"/>
      <c r="BDE989" s="7"/>
      <c r="BDF989" s="7"/>
      <c r="BDG989" s="7"/>
      <c r="BDH989" s="7"/>
      <c r="BDI989" s="7"/>
      <c r="BDJ989" s="7"/>
      <c r="BDK989" s="7"/>
      <c r="BDL989" s="14" t="s">
        <v>61</v>
      </c>
      <c r="BDM989" s="14"/>
      <c r="BDN989" s="14"/>
      <c r="BDO989" s="14" t="s">
        <v>52</v>
      </c>
      <c r="BDP989" s="14" t="s">
        <v>63</v>
      </c>
      <c r="BDQ989" s="7"/>
      <c r="BDR989" s="7"/>
      <c r="BDS989" s="7"/>
      <c r="BDT989" s="7"/>
      <c r="BDU989" s="7"/>
      <c r="BDV989" s="7"/>
      <c r="BDW989" s="7"/>
      <c r="BDX989" s="7"/>
      <c r="BDY989" s="7"/>
      <c r="BDZ989" s="7"/>
      <c r="BEA989" s="7"/>
      <c r="BEB989" s="7"/>
    </row>
    <row r="990" spans="1440:1484" ht="12.75" x14ac:dyDescent="0.2">
      <c r="BCJ990" s="14"/>
      <c r="BCK990" s="14"/>
      <c r="BCL990" s="14"/>
      <c r="BCM990" s="14"/>
      <c r="BCN990" s="14"/>
      <c r="BCO990" s="14"/>
      <c r="BCP990" s="14"/>
      <c r="BCQ990" s="14"/>
      <c r="BCR990" s="14"/>
      <c r="BCS990" s="14"/>
      <c r="BCT990" s="14"/>
      <c r="BCU990" s="14"/>
      <c r="BCV990" s="14"/>
      <c r="BCW990" s="14"/>
      <c r="BCX990" s="14"/>
      <c r="BCY990" s="7"/>
      <c r="BCZ990" s="7"/>
      <c r="BDA990" s="7"/>
      <c r="BDB990" s="7"/>
      <c r="BDC990" s="7"/>
      <c r="BDD990" s="7"/>
      <c r="BDE990" s="7"/>
      <c r="BDF990" s="7"/>
      <c r="BDG990" s="7"/>
      <c r="BDH990" s="7"/>
      <c r="BDI990" s="7"/>
      <c r="BDJ990" s="7"/>
      <c r="BDK990" s="7"/>
      <c r="BDL990" s="14" t="s">
        <v>64</v>
      </c>
      <c r="BDM990" s="14"/>
      <c r="BDN990" s="14"/>
      <c r="BDO990" s="14"/>
      <c r="BDP990" s="14"/>
      <c r="BDQ990" s="7"/>
      <c r="BDR990" s="7"/>
      <c r="BDS990" s="7"/>
      <c r="BDT990" s="7"/>
      <c r="BDU990" s="7"/>
      <c r="BDV990" s="7"/>
      <c r="BDW990" s="7"/>
      <c r="BDX990" s="7"/>
      <c r="BDY990" s="7"/>
      <c r="BDZ990" s="7"/>
      <c r="BEA990" s="7"/>
      <c r="BEB990" s="7"/>
    </row>
    <row r="991" spans="1440:1484" ht="12.75" x14ac:dyDescent="0.2">
      <c r="BCJ991" s="14"/>
      <c r="BCK991" s="14"/>
      <c r="BCL991" s="14"/>
      <c r="BCM991" s="14"/>
      <c r="BCN991" s="14"/>
      <c r="BCO991" s="14"/>
      <c r="BCP991" s="14"/>
      <c r="BCQ991" s="14"/>
      <c r="BCR991" s="14"/>
      <c r="BCS991" s="14"/>
      <c r="BCT991" s="14"/>
      <c r="BCU991" s="14"/>
      <c r="BCV991" s="14"/>
      <c r="BCW991" s="14"/>
      <c r="BCX991" s="14"/>
      <c r="BCY991" s="7"/>
      <c r="BCZ991" s="7"/>
      <c r="BDA991" s="7"/>
      <c r="BDB991" s="7"/>
      <c r="BDC991" s="7"/>
      <c r="BDD991" s="7"/>
      <c r="BDE991" s="7"/>
      <c r="BDF991" s="7"/>
      <c r="BDG991" s="7"/>
      <c r="BDH991" s="7"/>
      <c r="BDI991" s="7"/>
      <c r="BDJ991" s="7"/>
      <c r="BDK991" s="7"/>
      <c r="BDL991" s="14" t="s">
        <v>65</v>
      </c>
      <c r="BDM991" s="14"/>
      <c r="BDN991" s="14"/>
      <c r="BDO991" s="14"/>
      <c r="BDP991" s="14"/>
      <c r="BDQ991" s="7"/>
      <c r="BDR991" s="7"/>
      <c r="BDS991" s="7"/>
      <c r="BDT991" s="7"/>
      <c r="BDU991" s="7"/>
      <c r="BDV991" s="7"/>
      <c r="BDW991" s="7"/>
      <c r="BDX991" s="7"/>
      <c r="BDY991" s="7"/>
      <c r="BDZ991" s="7"/>
      <c r="BEA991" s="7"/>
      <c r="BEB991" s="7"/>
    </row>
    <row r="992" spans="1440:1484" ht="12.75" x14ac:dyDescent="0.2">
      <c r="BCJ992" s="7"/>
      <c r="BCK992" s="7"/>
      <c r="BCL992" s="7"/>
      <c r="BCM992" s="7"/>
      <c r="BCN992" s="7"/>
      <c r="BCO992" s="7"/>
      <c r="BCP992" s="7"/>
      <c r="BCQ992" s="7"/>
      <c r="BCR992" s="7"/>
      <c r="BCS992" s="7"/>
      <c r="BCT992" s="7"/>
      <c r="BCU992" s="7"/>
      <c r="BCV992" s="7"/>
      <c r="BCW992" s="7"/>
      <c r="BCX992" s="7"/>
      <c r="BCY992" s="7"/>
      <c r="BCZ992" s="7"/>
      <c r="BDA992" s="7"/>
      <c r="BDB992" s="7"/>
      <c r="BDC992" s="7"/>
      <c r="BDD992" s="7"/>
      <c r="BDE992" s="7"/>
      <c r="BDF992" s="7"/>
      <c r="BDG992" s="7"/>
      <c r="BDH992" s="7"/>
      <c r="BDI992" s="7"/>
      <c r="BDJ992" s="7"/>
      <c r="BDK992" s="7"/>
      <c r="BDL992" s="14" t="s">
        <v>66</v>
      </c>
      <c r="BDM992" s="14"/>
      <c r="BDN992" s="14"/>
      <c r="BDO992" s="14"/>
      <c r="BDP992" s="14"/>
      <c r="BDQ992" s="7"/>
      <c r="BDR992" s="7"/>
      <c r="BDS992" s="7"/>
      <c r="BDT992" s="7"/>
      <c r="BDU992" s="7"/>
      <c r="BDV992" s="7"/>
      <c r="BDW992" s="7"/>
      <c r="BDX992" s="7"/>
      <c r="BDY992" s="7"/>
      <c r="BDZ992" s="7"/>
      <c r="BEA992" s="7"/>
      <c r="BEB992" s="7"/>
    </row>
    <row r="993" spans="1440:1484" ht="12.75" x14ac:dyDescent="0.2">
      <c r="BCJ993" s="7"/>
      <c r="BCK993" s="7"/>
      <c r="BCL993" s="7"/>
      <c r="BCM993" s="7"/>
      <c r="BCN993" s="7"/>
      <c r="BCO993" s="7"/>
      <c r="BCP993" s="7"/>
      <c r="BCQ993" s="7"/>
      <c r="BCR993" s="7"/>
      <c r="BCS993" s="7"/>
      <c r="BCT993" s="7"/>
      <c r="BCU993" s="7"/>
      <c r="BCV993" s="7"/>
      <c r="BCW993" s="7"/>
      <c r="BCX993" s="7"/>
      <c r="BCY993" s="7"/>
      <c r="BCZ993" s="7"/>
      <c r="BDA993" s="7"/>
      <c r="BDB993" s="7"/>
      <c r="BDC993" s="7"/>
      <c r="BDD993" s="7"/>
      <c r="BDE993" s="7"/>
      <c r="BDF993" s="7"/>
      <c r="BDG993" s="7"/>
      <c r="BDH993" s="7"/>
      <c r="BDI993" s="7"/>
      <c r="BDJ993" s="7"/>
      <c r="BDK993" s="7"/>
      <c r="BDL993" s="14" t="s">
        <v>67</v>
      </c>
      <c r="BDM993" s="14"/>
      <c r="BDN993" s="14"/>
      <c r="BDO993" s="14"/>
      <c r="BDP993" s="14"/>
      <c r="BDQ993" s="7"/>
      <c r="BDR993" s="7"/>
      <c r="BDS993" s="7"/>
      <c r="BDT993" s="7"/>
      <c r="BDU993" s="7"/>
      <c r="BDV993" s="7"/>
      <c r="BDW993" s="7"/>
      <c r="BDX993" s="7"/>
      <c r="BDY993" s="7"/>
      <c r="BDZ993" s="7"/>
      <c r="BEA993" s="7"/>
      <c r="BEB993" s="7"/>
    </row>
    <row r="994" spans="1440:1484" ht="12.75" x14ac:dyDescent="0.2">
      <c r="BCJ994" s="7"/>
      <c r="BCK994" s="7"/>
      <c r="BCL994" s="7"/>
      <c r="BCM994" s="7"/>
      <c r="BCN994" s="7"/>
      <c r="BCO994" s="7"/>
      <c r="BCP994" s="7"/>
      <c r="BCQ994" s="7"/>
      <c r="BCR994" s="7"/>
      <c r="BCS994" s="7"/>
      <c r="BCT994" s="7"/>
      <c r="BCU994" s="7"/>
      <c r="BCV994" s="7"/>
      <c r="BCW994" s="7"/>
      <c r="BCX994" s="7"/>
      <c r="BCY994" s="7"/>
      <c r="BCZ994" s="7"/>
      <c r="BDA994" s="7"/>
      <c r="BDB994" s="7"/>
      <c r="BDC994" s="7"/>
      <c r="BDD994" s="7"/>
      <c r="BDE994" s="7"/>
      <c r="BDF994" s="7"/>
      <c r="BDG994" s="7"/>
      <c r="BDH994" s="7"/>
      <c r="BDI994" s="7"/>
      <c r="BDJ994" s="7"/>
      <c r="BDK994" s="7"/>
      <c r="BDL994" s="14" t="s">
        <v>68</v>
      </c>
      <c r="BDM994" s="14"/>
      <c r="BDN994" s="14"/>
      <c r="BDO994" s="14"/>
      <c r="BDP994" s="14"/>
      <c r="BDQ994" s="7"/>
      <c r="BDR994" s="7"/>
      <c r="BDS994" s="7"/>
      <c r="BDT994" s="7"/>
      <c r="BDU994" s="7"/>
      <c r="BDV994" s="7"/>
      <c r="BDW994" s="7"/>
      <c r="BDX994" s="7"/>
      <c r="BDY994" s="7"/>
      <c r="BDZ994" s="7"/>
      <c r="BEA994" s="7"/>
      <c r="BEB994" s="7"/>
    </row>
    <row r="995" spans="1440:1484" ht="12.75" x14ac:dyDescent="0.2">
      <c r="BCJ995" s="7"/>
      <c r="BCK995" s="7"/>
      <c r="BCL995" s="7"/>
      <c r="BCM995" s="7"/>
      <c r="BCN995" s="7"/>
      <c r="BCO995" s="7"/>
      <c r="BCP995" s="7"/>
      <c r="BCQ995" s="7"/>
      <c r="BCR995" s="7"/>
      <c r="BCS995" s="7"/>
      <c r="BCT995" s="7"/>
      <c r="BCU995" s="7"/>
      <c r="BCV995" s="7"/>
      <c r="BCW995" s="7"/>
      <c r="BCX995" s="7"/>
      <c r="BCY995" s="7"/>
      <c r="BCZ995" s="7"/>
      <c r="BDA995" s="7"/>
      <c r="BDB995" s="7"/>
      <c r="BDC995" s="7"/>
      <c r="BDD995" s="7"/>
      <c r="BDE995" s="7"/>
      <c r="BDF995" s="7"/>
      <c r="BDG995" s="7"/>
      <c r="BDH995" s="7"/>
      <c r="BDI995" s="7"/>
      <c r="BDJ995" s="7"/>
      <c r="BDK995" s="7"/>
      <c r="BDL995" s="14" t="s">
        <v>69</v>
      </c>
      <c r="BDM995" s="7"/>
      <c r="BDN995" s="14"/>
      <c r="BDO995" s="14"/>
      <c r="BDP995" s="17"/>
      <c r="BDQ995" s="7"/>
      <c r="BDR995" s="7"/>
      <c r="BDS995" s="7"/>
      <c r="BDT995" s="7"/>
      <c r="BDU995" s="7"/>
      <c r="BDV995" s="7"/>
      <c r="BDW995" s="7"/>
      <c r="BDX995" s="7"/>
      <c r="BDY995" s="7"/>
      <c r="BDZ995" s="7"/>
      <c r="BEA995" s="7"/>
      <c r="BEB995" s="7"/>
    </row>
    <row r="996" spans="1440:1484" ht="12.75" x14ac:dyDescent="0.2">
      <c r="BCJ996" s="7"/>
      <c r="BCK996" s="7"/>
      <c r="BCL996" s="7"/>
      <c r="BCM996" s="7"/>
      <c r="BCN996" s="7"/>
      <c r="BCO996" s="7"/>
      <c r="BCP996" s="7"/>
      <c r="BCQ996" s="7"/>
      <c r="BCR996" s="7"/>
      <c r="BCS996" s="7"/>
      <c r="BCT996" s="7"/>
      <c r="BCU996" s="7"/>
      <c r="BCV996" s="7"/>
      <c r="BCW996" s="7"/>
      <c r="BCX996" s="7"/>
      <c r="BCY996" s="7"/>
      <c r="BCZ996" s="7"/>
      <c r="BDA996" s="7"/>
      <c r="BDB996" s="7"/>
      <c r="BDC996" s="7"/>
      <c r="BDD996" s="7"/>
      <c r="BDE996" s="7"/>
      <c r="BDF996" s="7"/>
      <c r="BDG996" s="7"/>
      <c r="BDH996" s="7"/>
      <c r="BDI996" s="7"/>
      <c r="BDJ996" s="7"/>
      <c r="BDK996" s="7"/>
      <c r="BDL996" s="14" t="s">
        <v>70</v>
      </c>
      <c r="BDM996" s="7"/>
      <c r="BDN996" s="14"/>
      <c r="BDO996" s="14"/>
      <c r="BDP996" s="17"/>
      <c r="BDQ996" s="7"/>
      <c r="BDR996" s="7"/>
      <c r="BDS996" s="7"/>
      <c r="BDT996" s="7"/>
      <c r="BDU996" s="7"/>
      <c r="BDV996" s="7"/>
      <c r="BDW996" s="7"/>
      <c r="BDX996" s="7"/>
      <c r="BDY996" s="7"/>
      <c r="BDZ996" s="7"/>
      <c r="BEA996" s="7"/>
      <c r="BEB996" s="7"/>
    </row>
    <row r="997" spans="1440:1484" ht="12.75" x14ac:dyDescent="0.2">
      <c r="BCJ997" s="7"/>
      <c r="BCK997" s="7"/>
      <c r="BCL997" s="7"/>
      <c r="BCM997" s="7"/>
      <c r="BCN997" s="7"/>
      <c r="BCO997" s="7"/>
      <c r="BCP997" s="7"/>
      <c r="BCQ997" s="7"/>
      <c r="BCR997" s="7"/>
      <c r="BCS997" s="7"/>
      <c r="BCT997" s="7"/>
      <c r="BCU997" s="7"/>
      <c r="BCV997" s="7"/>
      <c r="BCW997" s="7"/>
      <c r="BCX997" s="7"/>
      <c r="BCY997" s="7"/>
      <c r="BCZ997" s="7"/>
      <c r="BDA997" s="7"/>
      <c r="BDB997" s="7"/>
      <c r="BDC997" s="7"/>
      <c r="BDD997" s="7"/>
      <c r="BDE997" s="7"/>
      <c r="BDF997" s="7"/>
      <c r="BDG997" s="7"/>
      <c r="BDH997" s="7"/>
      <c r="BDI997" s="7"/>
      <c r="BDJ997" s="7"/>
      <c r="BDK997" s="7"/>
      <c r="BDL997" s="14" t="s">
        <v>71</v>
      </c>
      <c r="BDM997" s="14"/>
      <c r="BDN997" s="14"/>
      <c r="BDO997" s="14"/>
      <c r="BDP997" s="17"/>
      <c r="BDQ997" s="7"/>
      <c r="BDR997" s="7"/>
      <c r="BDS997" s="7"/>
      <c r="BDT997" s="7"/>
      <c r="BDU997" s="7"/>
      <c r="BDV997" s="7"/>
      <c r="BDW997" s="7"/>
      <c r="BDX997" s="7"/>
      <c r="BDY997" s="7"/>
      <c r="BDZ997" s="7"/>
      <c r="BEA997" s="7"/>
      <c r="BEB997" s="7"/>
    </row>
    <row r="998" spans="1440:1484" ht="12.75" x14ac:dyDescent="0.2">
      <c r="BCJ998" s="7"/>
      <c r="BCK998" s="7"/>
      <c r="BCL998" s="7"/>
      <c r="BCM998" s="7"/>
      <c r="BCN998" s="7"/>
      <c r="BCO998" s="7"/>
      <c r="BCP998" s="7"/>
      <c r="BCQ998" s="7"/>
      <c r="BCR998" s="7"/>
      <c r="BCS998" s="7"/>
      <c r="BCT998" s="7"/>
      <c r="BCU998" s="7"/>
      <c r="BCV998" s="7"/>
      <c r="BCW998" s="7"/>
      <c r="BCX998" s="7"/>
      <c r="BCY998" s="7"/>
      <c r="BCZ998" s="7"/>
      <c r="BDA998" s="7"/>
      <c r="BDB998" s="7"/>
      <c r="BDC998" s="7"/>
      <c r="BDD998" s="7"/>
      <c r="BDE998" s="7"/>
      <c r="BDF998" s="7"/>
      <c r="BDG998" s="7"/>
      <c r="BDH998" s="7"/>
      <c r="BDI998" s="7"/>
      <c r="BDJ998" s="7"/>
      <c r="BDK998" s="7"/>
      <c r="BDL998" s="7"/>
      <c r="BDM998" s="14"/>
      <c r="BDN998" s="14"/>
      <c r="BDO998" s="14"/>
      <c r="BDP998" s="17"/>
      <c r="BDQ998" s="7"/>
      <c r="BDR998" s="7"/>
      <c r="BDS998" s="7"/>
      <c r="BDT998" s="7"/>
      <c r="BDU998" s="7"/>
      <c r="BDV998" s="7"/>
      <c r="BDW998" s="7"/>
      <c r="BDX998" s="7"/>
      <c r="BDY998" s="7"/>
      <c r="BDZ998" s="7"/>
      <c r="BEA998" s="7"/>
      <c r="BEB998" s="7"/>
    </row>
    <row r="999" spans="1440:1484" ht="12.75" x14ac:dyDescent="0.2">
      <c r="BCJ999" s="14"/>
      <c r="BCK999" s="14"/>
      <c r="BCL999" s="14"/>
      <c r="BCM999" s="14"/>
      <c r="BCN999" s="14"/>
      <c r="BCO999" s="14"/>
      <c r="BCP999" s="14"/>
      <c r="BCQ999" s="14"/>
      <c r="BCR999" s="14"/>
      <c r="BCS999" s="14"/>
      <c r="BCT999" s="14"/>
      <c r="BCU999" s="14"/>
      <c r="BCV999" s="14"/>
      <c r="BCW999" s="14"/>
      <c r="BCX999" s="14"/>
      <c r="BCY999" s="7"/>
      <c r="BCZ999" s="7"/>
      <c r="BDA999" s="7"/>
      <c r="BDB999" s="7"/>
      <c r="BDC999" s="7"/>
      <c r="BDD999" s="7"/>
      <c r="BDE999" s="7"/>
      <c r="BDF999" s="7"/>
      <c r="BDG999" s="7"/>
      <c r="BDH999" s="7"/>
      <c r="BDI999" s="7"/>
      <c r="BDJ999" s="7"/>
      <c r="BDK999" s="7"/>
      <c r="BDL999" s="7"/>
      <c r="BDM999" s="14"/>
      <c r="BDN999" s="14"/>
      <c r="BDO999" s="14"/>
      <c r="BDP999" s="14"/>
      <c r="BDQ999" s="7"/>
      <c r="BDR999" s="7"/>
      <c r="BDS999" s="7"/>
      <c r="BDT999" s="7"/>
      <c r="BDU999" s="7"/>
      <c r="BDV999" s="7"/>
      <c r="BDW999" s="7"/>
      <c r="BDX999" s="7"/>
      <c r="BDY999" s="7"/>
      <c r="BDZ999" s="7"/>
      <c r="BEA999" s="7"/>
      <c r="BEB999" s="7"/>
    </row>
    <row r="1000" spans="1440:1484" ht="12.75" x14ac:dyDescent="0.2">
      <c r="BCJ1000" s="14"/>
      <c r="BCK1000" s="14"/>
      <c r="BCL1000" s="14"/>
      <c r="BCM1000" s="14"/>
      <c r="BCN1000" s="15"/>
      <c r="BCO1000" s="15"/>
      <c r="BCP1000" s="15"/>
      <c r="BCQ1000" s="18"/>
      <c r="BCR1000" s="18"/>
      <c r="BCS1000" s="18"/>
      <c r="BCT1000" s="18"/>
      <c r="BCU1000" s="18"/>
      <c r="BCV1000" s="18"/>
      <c r="BCW1000" s="18"/>
      <c r="BCX1000" s="18"/>
      <c r="BCY1000" s="7"/>
      <c r="BCZ1000" s="7"/>
      <c r="BDA1000" s="7"/>
      <c r="BDB1000" s="7"/>
      <c r="BDC1000" s="7"/>
      <c r="BDD1000" s="7"/>
      <c r="BDE1000" s="7"/>
      <c r="BDF1000" s="7"/>
      <c r="BDG1000" s="7"/>
      <c r="BDH1000" s="7"/>
      <c r="BDI1000" s="7"/>
      <c r="BDJ1000" s="7"/>
      <c r="BDK1000" s="7"/>
      <c r="BDL1000" s="7"/>
      <c r="BDM1000" s="7"/>
      <c r="BDN1000" s="7"/>
      <c r="BDO1000" s="7"/>
      <c r="BDP1000" s="7"/>
      <c r="BDQ1000" s="7"/>
      <c r="BDR1000" s="7"/>
      <c r="BDS1000" s="7"/>
      <c r="BDT1000" s="7"/>
      <c r="BDU1000" s="7"/>
      <c r="BDV1000" s="7"/>
      <c r="BDW1000" s="7"/>
      <c r="BDX1000" s="7"/>
      <c r="BDY1000" s="7"/>
      <c r="BDZ1000" s="7"/>
      <c r="BEA1000" s="7"/>
      <c r="BEB1000" s="7"/>
    </row>
    <row r="1001" spans="1440:1484" ht="12.75" x14ac:dyDescent="0.2">
      <c r="BCJ1001" s="14"/>
      <c r="BCK1001" s="14"/>
      <c r="BCL1001" s="14"/>
      <c r="BCM1001" s="14"/>
      <c r="BCN1001" s="15"/>
      <c r="BCO1001" s="15"/>
      <c r="BCP1001" s="15"/>
      <c r="BCQ1001" s="17"/>
      <c r="BCR1001" s="17"/>
      <c r="BCS1001" s="17"/>
      <c r="BCT1001" s="17"/>
      <c r="BCU1001" s="17"/>
      <c r="BCV1001" s="17"/>
      <c r="BCW1001" s="17"/>
      <c r="BCX1001" s="17"/>
      <c r="BCY1001" s="7"/>
      <c r="BCZ1001" s="7"/>
      <c r="BDA1001" s="7"/>
      <c r="BDB1001" s="7"/>
      <c r="BDC1001" s="7"/>
      <c r="BDD1001" s="7"/>
      <c r="BDE1001" s="7"/>
      <c r="BDF1001" s="7"/>
      <c r="BDG1001" s="7"/>
      <c r="BDH1001" s="7"/>
      <c r="BDI1001" s="7"/>
      <c r="BDJ1001" s="7"/>
      <c r="BDK1001" s="7"/>
      <c r="BDL1001" s="7"/>
      <c r="BDM1001" s="7"/>
      <c r="BDN1001" s="7"/>
      <c r="BDO1001" s="7"/>
      <c r="BDP1001" s="7"/>
      <c r="BDQ1001" s="7"/>
      <c r="BDR1001" s="56" t="s">
        <v>173</v>
      </c>
      <c r="BDS1001" s="7"/>
      <c r="BDT1001" s="7"/>
      <c r="BDU1001" s="7"/>
      <c r="BDV1001" s="7"/>
      <c r="BDW1001" s="7"/>
      <c r="BDX1001" s="7"/>
      <c r="BDY1001" s="7"/>
      <c r="BDZ1001" s="7"/>
      <c r="BEA1001" s="7"/>
      <c r="BEB1001" s="7"/>
    </row>
    <row r="1002" spans="1440:1484" ht="12.75" x14ac:dyDescent="0.2">
      <c r="BCJ1002" s="14"/>
      <c r="BCK1002" s="14"/>
      <c r="BCL1002" s="14"/>
      <c r="BCM1002" s="14"/>
      <c r="BCN1002" s="15"/>
      <c r="BCO1002" s="15"/>
      <c r="BCP1002" s="19"/>
      <c r="BCQ1002" s="15"/>
      <c r="BCR1002" s="15"/>
      <c r="BCS1002" s="15"/>
      <c r="BCT1002" s="15"/>
      <c r="BCU1002" s="15"/>
      <c r="BCV1002" s="15"/>
      <c r="BCW1002" s="15"/>
      <c r="BCX1002" s="15"/>
      <c r="BCY1002" s="7"/>
      <c r="BCZ1002" s="7"/>
      <c r="BDA1002" s="7"/>
      <c r="BDB1002" s="7"/>
      <c r="BDC1002" s="7"/>
      <c r="BDD1002" s="7"/>
      <c r="BDE1002" s="7"/>
      <c r="BDF1002" s="7"/>
      <c r="BDG1002" s="7"/>
      <c r="BDH1002" s="7"/>
      <c r="BDI1002" s="7"/>
      <c r="BDJ1002" s="7"/>
      <c r="BDK1002" s="7"/>
      <c r="BDL1002" s="7"/>
      <c r="BDM1002" s="7"/>
      <c r="BDN1002" s="7"/>
      <c r="BDO1002" s="7"/>
      <c r="BDP1002" s="7"/>
      <c r="BDQ1002" s="7"/>
      <c r="BDR1002" s="7" t="s">
        <v>167</v>
      </c>
      <c r="BDS1002" s="7"/>
      <c r="BDT1002" s="7"/>
      <c r="BDU1002" s="7"/>
      <c r="BDV1002" s="7"/>
      <c r="BDW1002" s="7"/>
      <c r="BDX1002" s="7"/>
      <c r="BDY1002" s="7"/>
      <c r="BDZ1002" s="7"/>
      <c r="BEA1002" s="7"/>
      <c r="BEB1002" s="7"/>
    </row>
    <row r="1003" spans="1440:1484" ht="12.75" x14ac:dyDescent="0.2">
      <c r="BCJ1003" s="17"/>
      <c r="BCK1003" s="17"/>
      <c r="BCL1003" s="17"/>
      <c r="BCM1003" s="17"/>
      <c r="BCN1003" s="18"/>
      <c r="BCO1003" s="17"/>
      <c r="BCP1003" s="15"/>
      <c r="BCQ1003" s="17"/>
      <c r="BCR1003" s="17"/>
      <c r="BCS1003" s="17"/>
      <c r="BCT1003" s="17"/>
      <c r="BCU1003" s="17"/>
      <c r="BCV1003" s="17"/>
      <c r="BCW1003" s="17"/>
      <c r="BCX1003" s="17"/>
      <c r="BCY1003" s="7"/>
      <c r="BCZ1003" s="7"/>
      <c r="BDA1003" s="7"/>
      <c r="BDB1003" s="7"/>
      <c r="BDC1003" s="7"/>
      <c r="BDD1003" s="7"/>
      <c r="BDE1003" s="7"/>
      <c r="BDF1003" s="7"/>
      <c r="BDG1003" s="7"/>
      <c r="BDH1003" s="7"/>
      <c r="BDI1003" s="7"/>
      <c r="BDJ1003" s="7"/>
      <c r="BDK1003" s="7"/>
      <c r="BDL1003" s="7"/>
      <c r="BDM1003" s="7"/>
      <c r="BDN1003" s="7"/>
      <c r="BDO1003" s="7"/>
      <c r="BDP1003" s="7"/>
      <c r="BDQ1003" s="7"/>
      <c r="BDR1003" s="7" t="s">
        <v>168</v>
      </c>
      <c r="BDS1003" s="7"/>
      <c r="BDT1003" s="7"/>
      <c r="BDU1003" s="7"/>
      <c r="BDV1003" s="7"/>
      <c r="BDW1003" s="7"/>
      <c r="BDX1003" s="7"/>
      <c r="BDY1003" s="7"/>
      <c r="BDZ1003" s="7"/>
      <c r="BEA1003" s="7"/>
      <c r="BEB1003" s="7"/>
    </row>
    <row r="1004" spans="1440:1484" ht="12.75" x14ac:dyDescent="0.2">
      <c r="BCJ1004" s="17"/>
      <c r="BCK1004" s="17"/>
      <c r="BCL1004" s="17"/>
      <c r="BCM1004" s="17"/>
      <c r="BCN1004" s="18"/>
      <c r="BCO1004" s="17"/>
      <c r="BCP1004" s="15"/>
      <c r="BCQ1004" s="17"/>
      <c r="BCR1004" s="17"/>
      <c r="BCS1004" s="17"/>
      <c r="BCT1004" s="17"/>
      <c r="BCU1004" s="17"/>
      <c r="BCV1004" s="17"/>
      <c r="BCW1004" s="17"/>
      <c r="BCX1004" s="17"/>
      <c r="BCY1004" s="7"/>
      <c r="BCZ1004" s="7"/>
      <c r="BDA1004" s="7"/>
      <c r="BDB1004" s="7"/>
      <c r="BDC1004" s="7"/>
      <c r="BDD1004" s="7"/>
      <c r="BDE1004" s="7"/>
      <c r="BDF1004" s="7"/>
      <c r="BDG1004" s="7"/>
      <c r="BDH1004" s="7"/>
      <c r="BDI1004" s="7"/>
      <c r="BDJ1004" s="7"/>
      <c r="BDK1004" s="7"/>
      <c r="BDL1004" s="7"/>
      <c r="BDM1004" s="7"/>
      <c r="BDN1004" s="7"/>
      <c r="BDO1004" s="7"/>
      <c r="BDP1004" s="7"/>
      <c r="BDQ1004" s="7"/>
      <c r="BDR1004" s="7" t="s">
        <v>169</v>
      </c>
      <c r="BDS1004" s="7"/>
      <c r="BDT1004" s="7"/>
      <c r="BDU1004" s="7"/>
      <c r="BDV1004" s="7"/>
      <c r="BDW1004" s="7"/>
      <c r="BDX1004" s="7"/>
      <c r="BDY1004" s="7"/>
      <c r="BDZ1004" s="7"/>
      <c r="BEA1004" s="7"/>
      <c r="BEB1004" s="7"/>
    </row>
    <row r="1005" spans="1440:1484" ht="12.75" x14ac:dyDescent="0.2">
      <c r="BCJ1005" s="17"/>
      <c r="BCK1005" s="17"/>
      <c r="BCL1005" s="17"/>
      <c r="BCM1005" s="17"/>
      <c r="BCN1005" s="18"/>
      <c r="BCO1005" s="17"/>
      <c r="BCP1005" s="15"/>
      <c r="BCQ1005" s="17"/>
      <c r="BCR1005" s="17"/>
      <c r="BCS1005" s="17"/>
      <c r="BCT1005" s="17"/>
      <c r="BCU1005" s="17"/>
      <c r="BCV1005" s="17"/>
      <c r="BCW1005" s="17"/>
      <c r="BCX1005" s="20"/>
      <c r="BCY1005" s="7"/>
      <c r="BCZ1005" s="7"/>
      <c r="BDA1005" s="7"/>
      <c r="BDB1005" s="7"/>
      <c r="BDC1005" s="7"/>
      <c r="BDD1005" s="7"/>
      <c r="BDE1005" s="7"/>
      <c r="BDF1005" s="7"/>
      <c r="BDG1005" s="7"/>
      <c r="BDH1005" s="7"/>
      <c r="BDI1005" s="7"/>
      <c r="BDJ1005" s="7"/>
      <c r="BDK1005" s="7"/>
      <c r="BDL1005" s="7"/>
      <c r="BDM1005" s="7"/>
      <c r="BDN1005" s="7"/>
      <c r="BDO1005" s="7"/>
      <c r="BDP1005" s="7"/>
      <c r="BDQ1005" s="7"/>
      <c r="BDR1005" s="7"/>
      <c r="BDS1005" s="7"/>
      <c r="BDT1005" s="7"/>
      <c r="BDU1005" s="7"/>
      <c r="BDV1005" s="7"/>
      <c r="BDW1005" s="7"/>
      <c r="BDX1005" s="7"/>
      <c r="BDY1005" s="7"/>
      <c r="BDZ1005" s="7"/>
      <c r="BEA1005" s="7"/>
      <c r="BEB1005" s="7"/>
    </row>
    <row r="1006" spans="1440:1484" ht="12.75" x14ac:dyDescent="0.2">
      <c r="BCJ1006" s="17"/>
      <c r="BCK1006" s="17"/>
      <c r="BCL1006" s="17"/>
      <c r="BCM1006" s="17"/>
      <c r="BCN1006" s="18"/>
      <c r="BCO1006" s="17"/>
      <c r="BCP1006" s="15"/>
      <c r="BCQ1006" s="17"/>
      <c r="BCR1006" s="17"/>
      <c r="BCS1006" s="17"/>
      <c r="BCT1006" s="17"/>
      <c r="BCU1006" s="17"/>
      <c r="BCV1006" s="17"/>
      <c r="BCW1006" s="20"/>
      <c r="BCX1006" s="20"/>
      <c r="BCY1006" s="7"/>
      <c r="BCZ1006" s="7"/>
      <c r="BDA1006" s="7"/>
      <c r="BDB1006" s="7"/>
      <c r="BDC1006" s="7"/>
      <c r="BDD1006" s="7"/>
      <c r="BDE1006" s="7"/>
      <c r="BDF1006" s="7"/>
      <c r="BDG1006" s="7"/>
      <c r="BDH1006" s="7"/>
      <c r="BDI1006" s="7"/>
      <c r="BDJ1006" s="7"/>
      <c r="BDK1006" s="7"/>
      <c r="BDL1006" s="7"/>
      <c r="BDM1006" s="7"/>
      <c r="BDN1006" s="7"/>
      <c r="BDO1006" s="7"/>
      <c r="BDP1006" s="7"/>
      <c r="BDQ1006" s="7"/>
      <c r="BDR1006" s="7"/>
      <c r="BDS1006" s="7"/>
      <c r="BDT1006" s="7"/>
      <c r="BDU1006" s="7"/>
      <c r="BDV1006" s="7"/>
      <c r="BDW1006" s="7"/>
      <c r="BDX1006" s="7"/>
      <c r="BDY1006" s="7"/>
      <c r="BDZ1006" s="7"/>
      <c r="BEA1006" s="7"/>
      <c r="BEB1006" s="7"/>
    </row>
    <row r="1007" spans="1440:1484" ht="12.75" x14ac:dyDescent="0.2">
      <c r="BCJ1007" s="17"/>
      <c r="BCK1007" s="17"/>
      <c r="BCL1007" s="17"/>
      <c r="BCM1007" s="17"/>
      <c r="BCN1007" s="18"/>
      <c r="BCO1007" s="17"/>
      <c r="BCP1007" s="15"/>
      <c r="BCQ1007" s="17"/>
      <c r="BCR1007" s="17"/>
      <c r="BCS1007" s="17"/>
      <c r="BCT1007" s="17"/>
      <c r="BCU1007" s="17"/>
      <c r="BCV1007" s="20"/>
      <c r="BCW1007" s="20"/>
      <c r="BCX1007" s="20"/>
      <c r="BCY1007" s="7"/>
      <c r="BCZ1007" s="7"/>
      <c r="BDA1007" s="7"/>
      <c r="BDB1007" s="7"/>
      <c r="BDC1007" s="7"/>
      <c r="BDD1007" s="7"/>
      <c r="BDE1007" s="7"/>
      <c r="BDF1007" s="7"/>
      <c r="BDG1007" s="7"/>
      <c r="BDH1007" s="7"/>
      <c r="BDI1007" s="7"/>
      <c r="BDJ1007" s="7"/>
      <c r="BDK1007" s="7"/>
      <c r="BDL1007" s="7"/>
      <c r="BDM1007" s="7"/>
      <c r="BDN1007" s="7"/>
      <c r="BDO1007" s="7"/>
      <c r="BDP1007" s="7"/>
      <c r="BDQ1007" s="7"/>
      <c r="BDR1007" s="7"/>
      <c r="BDS1007" s="7"/>
      <c r="BDT1007" s="56" t="s">
        <v>174</v>
      </c>
      <c r="BDU1007" s="7"/>
      <c r="BDV1007" s="7"/>
      <c r="BDW1007" s="7"/>
      <c r="BDX1007" s="7"/>
      <c r="BDY1007" s="7"/>
      <c r="BDZ1007" s="7"/>
      <c r="BEA1007" s="7"/>
      <c r="BEB1007" s="7"/>
    </row>
    <row r="1008" spans="1440:1484" ht="12.75" x14ac:dyDescent="0.2">
      <c r="BCJ1008" s="7"/>
      <c r="BCK1008" s="7"/>
      <c r="BCL1008" s="7"/>
      <c r="BCM1008" s="7"/>
      <c r="BCN1008" s="7"/>
      <c r="BCO1008" s="7"/>
      <c r="BCP1008" s="7"/>
      <c r="BCQ1008" s="7"/>
      <c r="BCR1008" s="7"/>
      <c r="BCS1008" s="7"/>
      <c r="BCT1008" s="7"/>
      <c r="BCU1008" s="7"/>
      <c r="BCV1008" s="7"/>
      <c r="BCW1008" s="7"/>
      <c r="BCX1008" s="7"/>
      <c r="BCY1008" s="7"/>
      <c r="BCZ1008" s="7"/>
      <c r="BDA1008" s="7"/>
      <c r="BDB1008" s="7"/>
      <c r="BDC1008" s="7"/>
      <c r="BDD1008" s="7"/>
      <c r="BDE1008" s="7"/>
      <c r="BDF1008" s="7"/>
      <c r="BDG1008" s="7"/>
      <c r="BDH1008" s="7"/>
      <c r="BDI1008" s="7"/>
      <c r="BDJ1008" s="7"/>
      <c r="BDK1008" s="7"/>
      <c r="BDL1008" s="7"/>
      <c r="BDM1008" s="7"/>
      <c r="BDN1008" s="7"/>
      <c r="BDO1008" s="7"/>
      <c r="BDP1008" s="7"/>
      <c r="BDQ1008" s="7"/>
      <c r="BDR1008" s="7"/>
      <c r="BDS1008" s="7"/>
      <c r="BDT1008" s="7" t="s">
        <v>171</v>
      </c>
      <c r="BDU1008" s="7"/>
      <c r="BDV1008" s="7"/>
      <c r="BDW1008" s="7"/>
      <c r="BDX1008" s="7"/>
      <c r="BDY1008" s="7"/>
      <c r="BDZ1008" s="7"/>
      <c r="BEA1008" s="7"/>
      <c r="BEB1008" s="7"/>
    </row>
    <row r="1009" spans="1440:1484" ht="12.75" x14ac:dyDescent="0.2">
      <c r="BCJ1009" s="7"/>
      <c r="BCK1009" s="7"/>
      <c r="BCL1009" s="7"/>
      <c r="BCM1009" s="7"/>
      <c r="BCN1009" s="7"/>
      <c r="BCO1009" s="17"/>
      <c r="BCP1009" s="7"/>
      <c r="BCQ1009" s="15"/>
      <c r="BCR1009" s="15"/>
      <c r="BCS1009" s="15"/>
      <c r="BCT1009" s="15"/>
      <c r="BCU1009" s="15"/>
      <c r="BCV1009" s="15"/>
      <c r="BCW1009" s="15"/>
      <c r="BCX1009" s="15"/>
      <c r="BCY1009" s="10"/>
      <c r="BCZ1009" s="10"/>
      <c r="BDA1009" s="7"/>
      <c r="BDB1009" s="7"/>
      <c r="BDC1009" s="7"/>
      <c r="BDD1009" s="7"/>
      <c r="BDE1009" s="7"/>
      <c r="BDF1009" s="7"/>
      <c r="BDG1009" s="7"/>
      <c r="BDH1009" s="7"/>
      <c r="BDI1009" s="7"/>
      <c r="BDJ1009" s="7"/>
      <c r="BDK1009" s="7"/>
      <c r="BDL1009" s="7"/>
      <c r="BDM1009" s="7"/>
      <c r="BDN1009" s="7"/>
      <c r="BDO1009" s="7"/>
      <c r="BDP1009" s="7"/>
      <c r="BDQ1009" s="7"/>
      <c r="BDR1009" s="7"/>
      <c r="BDS1009" s="7"/>
      <c r="BDT1009" s="7" t="s">
        <v>170</v>
      </c>
      <c r="BDU1009" s="7"/>
      <c r="BDV1009" s="7"/>
      <c r="BDW1009" s="7"/>
      <c r="BDX1009" s="7"/>
      <c r="BDY1009" s="7"/>
      <c r="BDZ1009" s="7"/>
      <c r="BEA1009" s="7"/>
      <c r="BEB1009" s="7"/>
    </row>
    <row r="1010" spans="1440:1484" ht="12.75" x14ac:dyDescent="0.2">
      <c r="BCJ1010" s="7"/>
      <c r="BCK1010" s="7"/>
      <c r="BCL1010" s="7"/>
      <c r="BCM1010" s="7"/>
      <c r="BCN1010" s="7"/>
      <c r="BCO1010" s="7"/>
      <c r="BCP1010" s="7"/>
      <c r="BCQ1010" s="17"/>
      <c r="BCR1010" s="17"/>
      <c r="BCS1010" s="17"/>
      <c r="BCT1010" s="17"/>
      <c r="BCU1010" s="17"/>
      <c r="BCV1010" s="17"/>
      <c r="BCW1010" s="17"/>
      <c r="BCX1010" s="17"/>
      <c r="BCY1010" s="10"/>
      <c r="BCZ1010" s="10"/>
      <c r="BDA1010" s="7"/>
      <c r="BDB1010" s="7"/>
      <c r="BDC1010" s="7"/>
      <c r="BDD1010" s="7"/>
      <c r="BDE1010" s="7"/>
      <c r="BDF1010" s="7"/>
      <c r="BDG1010" s="7"/>
      <c r="BDH1010" s="7"/>
      <c r="BDI1010" s="7"/>
      <c r="BDJ1010" s="7"/>
      <c r="BDK1010" s="7"/>
      <c r="BDL1010" s="7"/>
      <c r="BDM1010" s="7"/>
      <c r="BDN1010" s="7"/>
      <c r="BDO1010" s="7"/>
      <c r="BDP1010" s="7"/>
      <c r="BDQ1010" s="7"/>
      <c r="BDR1010" s="7"/>
      <c r="BDS1010" s="7"/>
      <c r="BDT1010" s="7"/>
      <c r="BDU1010" s="7"/>
      <c r="BDV1010" s="7"/>
      <c r="BDW1010" s="7"/>
      <c r="BDX1010" s="7"/>
      <c r="BDY1010" s="7"/>
      <c r="BDZ1010" s="7"/>
      <c r="BEA1010" s="7"/>
      <c r="BEB1010" s="7"/>
    </row>
    <row r="1011" spans="1440:1484" ht="12.75" x14ac:dyDescent="0.2">
      <c r="BCJ1011" s="7"/>
      <c r="BCK1011" s="7"/>
      <c r="BCL1011" s="7"/>
      <c r="BCM1011" s="7"/>
      <c r="BCN1011" s="7"/>
      <c r="BCO1011" s="7"/>
      <c r="BCP1011" s="7"/>
      <c r="BCQ1011" s="7"/>
      <c r="BCR1011" s="7"/>
      <c r="BCS1011" s="7"/>
      <c r="BCT1011" s="7"/>
      <c r="BCU1011" s="20"/>
      <c r="BCV1011" s="7"/>
      <c r="BCW1011" s="7"/>
      <c r="BCX1011" s="7"/>
      <c r="BCY1011" s="7"/>
      <c r="BCZ1011" s="7"/>
      <c r="BDA1011" s="7"/>
      <c r="BDB1011" s="7"/>
      <c r="BDC1011" s="7"/>
      <c r="BDD1011" s="7"/>
      <c r="BDE1011" s="7"/>
      <c r="BDF1011" s="7"/>
      <c r="BDG1011" s="7"/>
      <c r="BDH1011" s="7"/>
      <c r="BDI1011" s="7"/>
      <c r="BDJ1011" s="7"/>
      <c r="BDK1011" s="7"/>
      <c r="BDL1011" s="7"/>
      <c r="BDM1011" s="7"/>
      <c r="BDN1011" s="7"/>
      <c r="BDO1011" s="7"/>
      <c r="BDP1011" s="7"/>
      <c r="BDQ1011" s="7"/>
      <c r="BDR1011" s="7"/>
      <c r="BDS1011" s="7"/>
      <c r="BDT1011" s="7"/>
      <c r="BDU1011" s="7"/>
      <c r="BDV1011" s="7"/>
      <c r="BDX1011" s="7"/>
      <c r="BDY1011" s="7"/>
      <c r="BDZ1011" s="7"/>
      <c r="BEA1011" s="7"/>
      <c r="BEB1011" s="7"/>
    </row>
    <row r="1012" spans="1440:1484" ht="12.75" x14ac:dyDescent="0.2">
      <c r="BCJ1012" s="7"/>
      <c r="BCK1012" s="7"/>
      <c r="BCL1012" s="7"/>
      <c r="BCM1012" s="7"/>
      <c r="BCN1012" s="7"/>
      <c r="BCO1012" s="7"/>
      <c r="BCP1012" s="7"/>
      <c r="BCQ1012" s="7"/>
      <c r="BCR1012" s="7"/>
      <c r="BCS1012" s="7"/>
      <c r="BCT1012" s="7"/>
      <c r="BCU1012" s="17"/>
      <c r="BCV1012" s="7"/>
      <c r="BCW1012" s="7"/>
      <c r="BCX1012" s="7"/>
      <c r="BCY1012" s="7"/>
      <c r="BCZ1012" s="7"/>
      <c r="BDA1012" s="7"/>
      <c r="BDB1012" s="7"/>
      <c r="BDC1012" s="7"/>
      <c r="BDD1012" s="7"/>
      <c r="BDE1012" s="7"/>
      <c r="BDF1012" s="7"/>
      <c r="BDG1012" s="7"/>
      <c r="BDH1012" s="7"/>
      <c r="BDI1012" s="7"/>
      <c r="BDJ1012" s="7"/>
      <c r="BDK1012" s="7"/>
      <c r="BDL1012" s="7"/>
      <c r="BDM1012" s="7"/>
      <c r="BDN1012" s="7"/>
      <c r="BDO1012" s="7"/>
      <c r="BDP1012" s="7"/>
      <c r="BDQ1012" s="7"/>
      <c r="BDR1012" s="7"/>
      <c r="BDS1012" s="7"/>
      <c r="BDT1012" s="7"/>
      <c r="BDU1012" s="7"/>
      <c r="BDV1012" s="7"/>
      <c r="BDX1012" s="7"/>
      <c r="BDY1012" s="7"/>
      <c r="BDZ1012" s="7"/>
      <c r="BEA1012" s="7"/>
      <c r="BEB1012" s="7"/>
    </row>
    <row r="1013" spans="1440:1484" ht="12.75" x14ac:dyDescent="0.2">
      <c r="BCJ1013" s="7"/>
      <c r="BCK1013" s="7"/>
      <c r="BCL1013" s="7"/>
      <c r="BCM1013" s="7"/>
      <c r="BCN1013" s="7"/>
      <c r="BCO1013" s="7"/>
      <c r="BCP1013" s="7"/>
      <c r="BCQ1013" s="7"/>
      <c r="BCR1013" s="7"/>
      <c r="BCS1013" s="7"/>
      <c r="BCT1013" s="7"/>
      <c r="BCU1013" s="17"/>
      <c r="BCV1013" s="7"/>
      <c r="BCW1013" s="7"/>
      <c r="BCX1013" s="7"/>
      <c r="BCY1013" s="7"/>
      <c r="BCZ1013" s="7"/>
      <c r="BDA1013" s="7"/>
      <c r="BDB1013" s="7"/>
      <c r="BDC1013" s="7"/>
      <c r="BDD1013" s="7"/>
      <c r="BDE1013" s="7"/>
      <c r="BDF1013" s="7"/>
      <c r="BDG1013" s="7"/>
      <c r="BDH1013" s="7"/>
      <c r="BDI1013" s="7"/>
      <c r="BDJ1013" s="7"/>
      <c r="BDK1013" s="7"/>
      <c r="BDL1013" s="7"/>
      <c r="BDM1013" s="7"/>
      <c r="BDN1013" s="7"/>
      <c r="BDO1013" s="7"/>
      <c r="BDP1013" s="7"/>
      <c r="BDQ1013" s="7"/>
      <c r="BDR1013" s="7"/>
      <c r="BDS1013" s="7" t="s">
        <v>15</v>
      </c>
      <c r="BDT1013" s="7"/>
      <c r="BDU1013" s="7"/>
      <c r="BDV1013" s="7"/>
      <c r="BDX1013" s="7"/>
      <c r="BDY1013" s="7"/>
      <c r="BDZ1013" s="7"/>
      <c r="BEA1013" s="7"/>
      <c r="BEB1013" s="7"/>
    </row>
    <row r="1014" spans="1440:1484" ht="12.75" x14ac:dyDescent="0.2">
      <c r="BCJ1014" s="7"/>
      <c r="BCK1014" s="7"/>
      <c r="BCL1014" s="7"/>
      <c r="BCM1014" s="7"/>
      <c r="BCN1014" s="7"/>
      <c r="BCO1014" s="7"/>
      <c r="BCP1014" s="7"/>
      <c r="BCQ1014" s="7"/>
      <c r="BCR1014" s="7"/>
      <c r="BCS1014" s="7"/>
      <c r="BCT1014" s="7"/>
      <c r="BCU1014" s="17"/>
      <c r="BCV1014" s="7"/>
      <c r="BCW1014" s="7"/>
      <c r="BCX1014" s="7"/>
      <c r="BCY1014" s="7"/>
      <c r="BCZ1014" s="7"/>
      <c r="BDA1014" s="7"/>
      <c r="BDB1014" s="7"/>
      <c r="BDC1014" s="7"/>
      <c r="BDD1014" s="7"/>
      <c r="BDE1014" s="7"/>
      <c r="BDF1014" s="7"/>
      <c r="BDG1014" s="7"/>
      <c r="BDH1014" s="7"/>
      <c r="BDI1014" s="7"/>
      <c r="BDJ1014" s="7"/>
      <c r="BDK1014" s="7"/>
      <c r="BDL1014" s="7"/>
      <c r="BDM1014" s="7"/>
      <c r="BDN1014" s="7"/>
      <c r="BDO1014" s="7"/>
      <c r="BDP1014" s="7"/>
      <c r="BDQ1014" s="7"/>
      <c r="BDR1014" s="7"/>
      <c r="BDS1014" s="7" t="s">
        <v>72</v>
      </c>
      <c r="BDT1014" s="7"/>
      <c r="BDU1014" s="7"/>
      <c r="BDV1014" s="7"/>
      <c r="BDX1014" s="7"/>
      <c r="BDY1014" s="7"/>
      <c r="BDZ1014" s="7"/>
      <c r="BEA1014" s="7"/>
      <c r="BEB1014" s="7"/>
    </row>
    <row r="1015" spans="1440:1484" ht="12.75" x14ac:dyDescent="0.2">
      <c r="BCJ1015" s="7"/>
      <c r="BCK1015" s="7"/>
      <c r="BCL1015" s="7"/>
      <c r="BCM1015" s="7"/>
      <c r="BCN1015" s="7"/>
      <c r="BCO1015" s="7"/>
      <c r="BCP1015" s="7"/>
      <c r="BCQ1015" s="7"/>
      <c r="BCR1015" s="7"/>
      <c r="BCS1015" s="7"/>
      <c r="BCT1015" s="7"/>
      <c r="BCU1015" s="7"/>
      <c r="BCV1015" s="7"/>
      <c r="BCW1015" s="7"/>
      <c r="BCX1015" s="7"/>
      <c r="BCY1015" s="7"/>
      <c r="BCZ1015" s="7"/>
      <c r="BDA1015" s="7"/>
      <c r="BDB1015" s="7"/>
      <c r="BDC1015" s="7"/>
      <c r="BDD1015" s="7"/>
      <c r="BDE1015" s="7"/>
      <c r="BDF1015" s="7"/>
      <c r="BDG1015" s="7"/>
      <c r="BDH1015" s="7"/>
      <c r="BDI1015" s="7"/>
      <c r="BDJ1015" s="7"/>
      <c r="BDK1015" s="7"/>
      <c r="BDL1015" s="7"/>
      <c r="BDM1015" s="7"/>
      <c r="BDN1015" s="7"/>
      <c r="BDO1015" s="7"/>
      <c r="BDP1015" s="7"/>
      <c r="BDQ1015" s="7"/>
      <c r="BDR1015" s="7"/>
      <c r="BDS1015" s="7"/>
      <c r="BDT1015" s="7"/>
      <c r="BDU1015" s="7"/>
      <c r="BDV1015" s="7"/>
      <c r="BDX1015" s="7"/>
      <c r="BDY1015" s="7"/>
      <c r="BDZ1015" s="7"/>
      <c r="BEA1015" s="7"/>
      <c r="BEB1015" s="7"/>
    </row>
    <row r="1016" spans="1440:1484" ht="12.75" x14ac:dyDescent="0.2">
      <c r="BCJ1016" s="7"/>
      <c r="BCK1016" s="7"/>
      <c r="BCL1016" s="7"/>
      <c r="BCM1016" s="7"/>
      <c r="BCN1016" s="7"/>
      <c r="BCO1016" s="7"/>
      <c r="BCP1016" s="7"/>
      <c r="BCQ1016" s="7"/>
      <c r="BCR1016" s="7"/>
      <c r="BCS1016" s="7"/>
      <c r="BCT1016" s="7"/>
      <c r="BCU1016" s="7"/>
      <c r="BCV1016" s="7"/>
      <c r="BCW1016" s="7"/>
      <c r="BCX1016" s="7"/>
      <c r="BCY1016" s="7"/>
      <c r="BCZ1016" s="7"/>
      <c r="BDA1016" s="7"/>
      <c r="BDB1016" s="7"/>
      <c r="BDC1016" s="7"/>
      <c r="BDD1016" s="7"/>
      <c r="BDE1016" s="7"/>
      <c r="BDF1016" s="7"/>
      <c r="BDG1016" s="7"/>
      <c r="BDH1016" s="7"/>
      <c r="BDI1016" s="7"/>
      <c r="BDJ1016" s="7"/>
      <c r="BDK1016" s="7"/>
      <c r="BDL1016" s="7"/>
      <c r="BDM1016" s="7"/>
      <c r="BDN1016" s="7"/>
      <c r="BDO1016" s="7"/>
      <c r="BDP1016" s="7"/>
      <c r="BDQ1016" s="7"/>
      <c r="BDR1016" s="7"/>
      <c r="BDS1016" s="7"/>
      <c r="BDT1016" s="7"/>
      <c r="BDU1016" s="7" t="s">
        <v>81</v>
      </c>
      <c r="BDV1016" s="7"/>
      <c r="BDW1016" s="7"/>
      <c r="BDX1016" s="7"/>
      <c r="BDY1016" s="7"/>
      <c r="BDZ1016" s="7"/>
      <c r="BEA1016" s="7"/>
      <c r="BEB1016" s="7"/>
    </row>
    <row r="1017" spans="1440:1484" ht="12.75" x14ac:dyDescent="0.2">
      <c r="BCJ1017" s="7"/>
      <c r="BCK1017" s="7"/>
      <c r="BCL1017" s="7"/>
      <c r="BCM1017" s="7"/>
      <c r="BCN1017" s="7"/>
      <c r="BCO1017" s="7"/>
      <c r="BCP1017" s="7"/>
      <c r="BCQ1017" s="7"/>
      <c r="BCR1017" s="7"/>
      <c r="BCS1017" s="7"/>
      <c r="BCT1017" s="7"/>
      <c r="BCU1017" s="7"/>
      <c r="BCV1017" s="7"/>
      <c r="BCW1017" s="7"/>
      <c r="BCX1017" s="7"/>
      <c r="BCY1017" s="7"/>
      <c r="BCZ1017" s="7"/>
      <c r="BDA1017" s="7"/>
      <c r="BDB1017" s="7"/>
      <c r="BDC1017" s="7"/>
      <c r="BDD1017" s="7"/>
      <c r="BDE1017" s="7"/>
      <c r="BDF1017" s="7"/>
      <c r="BDG1017" s="7"/>
      <c r="BDH1017" s="7"/>
      <c r="BDI1017" s="7"/>
      <c r="BDJ1017" s="7"/>
      <c r="BDK1017" s="7"/>
      <c r="BDL1017" s="7"/>
      <c r="BDM1017" s="7"/>
      <c r="BDN1017" s="7"/>
      <c r="BDO1017" s="7"/>
      <c r="BDP1017" s="7"/>
      <c r="BDQ1017" s="7"/>
      <c r="BDR1017" s="7"/>
      <c r="BDS1017" s="7"/>
      <c r="BDT1017" s="7"/>
      <c r="BDU1017" s="7" t="s">
        <v>82</v>
      </c>
      <c r="BDV1017" s="7"/>
      <c r="BDW1017" s="7"/>
      <c r="BDX1017" s="7"/>
      <c r="BDY1017" s="7"/>
      <c r="BDZ1017" s="7"/>
      <c r="BEA1017" s="7"/>
      <c r="BEB1017" s="7"/>
    </row>
    <row r="1018" spans="1440:1484" ht="12.75" x14ac:dyDescent="0.2">
      <c r="BCJ1018" s="7"/>
      <c r="BCK1018" s="7"/>
      <c r="BCL1018" s="7"/>
      <c r="BCM1018" s="7"/>
      <c r="BCN1018" s="7"/>
      <c r="BCO1018" s="7"/>
      <c r="BCP1018" s="7"/>
      <c r="BCQ1018" s="7"/>
      <c r="BCR1018" s="7"/>
      <c r="BCS1018" s="7"/>
      <c r="BCT1018" s="7"/>
      <c r="BCU1018" s="7"/>
      <c r="BCV1018" s="21"/>
      <c r="BCW1018" s="21"/>
      <c r="BCX1018" s="21"/>
      <c r="BCY1018" s="7"/>
      <c r="BCZ1018" s="7"/>
      <c r="BDA1018" s="7"/>
      <c r="BDB1018" s="7"/>
      <c r="BDC1018" s="7"/>
      <c r="BDD1018" s="7"/>
      <c r="BDE1018" s="7"/>
      <c r="BDF1018" s="7"/>
      <c r="BDG1018" s="7"/>
      <c r="BDH1018" s="7"/>
      <c r="BDI1018" s="7"/>
      <c r="BDJ1018" s="7"/>
      <c r="BDK1018" s="7"/>
      <c r="BDL1018" s="7"/>
      <c r="BDM1018" s="7"/>
      <c r="BDN1018" s="7"/>
      <c r="BDO1018" s="7"/>
      <c r="BDP1018" s="7"/>
      <c r="BDQ1018" s="7"/>
      <c r="BDR1018" s="7"/>
      <c r="BDS1018" s="7"/>
      <c r="BDT1018" s="7"/>
      <c r="BDU1018" s="7" t="s">
        <v>83</v>
      </c>
      <c r="BDV1018" s="7"/>
      <c r="BDW1018" s="7"/>
      <c r="BDX1018" s="7"/>
      <c r="BDY1018" s="7"/>
      <c r="BDZ1018" s="7"/>
      <c r="BEA1018" s="7"/>
      <c r="BEB1018" s="7"/>
    </row>
    <row r="1019" spans="1440:1484" ht="12.75" x14ac:dyDescent="0.2">
      <c r="BCJ1019" s="7"/>
      <c r="BCK1019" s="7"/>
      <c r="BCL1019" s="7"/>
      <c r="BCM1019" s="7"/>
      <c r="BCN1019" s="7"/>
      <c r="BCO1019" s="7"/>
      <c r="BCP1019" s="7"/>
      <c r="BCQ1019" s="7"/>
      <c r="BCR1019" s="7"/>
      <c r="BCS1019" s="7"/>
      <c r="BCT1019" s="7"/>
      <c r="BCU1019" s="7"/>
      <c r="BCV1019" s="15"/>
      <c r="BCW1019" s="15"/>
      <c r="BCX1019" s="15"/>
      <c r="BCY1019" s="7"/>
      <c r="BCZ1019" s="7"/>
      <c r="BDA1019" s="7"/>
      <c r="BDB1019" s="7"/>
      <c r="BDC1019" s="7"/>
      <c r="BDD1019" s="7"/>
      <c r="BDE1019" s="7"/>
      <c r="BDF1019" s="7"/>
      <c r="BDG1019" s="7"/>
      <c r="BDH1019" s="7"/>
      <c r="BDI1019" s="7"/>
      <c r="BDJ1019" s="7"/>
      <c r="BDK1019" s="7"/>
      <c r="BDL1019" s="7"/>
      <c r="BDM1019" s="7"/>
      <c r="BDN1019" s="7"/>
      <c r="BDO1019" s="7"/>
      <c r="BDP1019" s="7"/>
      <c r="BDQ1019" s="7"/>
      <c r="BDR1019" s="7"/>
      <c r="BDS1019" s="7"/>
      <c r="BDT1019" s="7"/>
      <c r="BDU1019" s="7" t="s">
        <v>84</v>
      </c>
      <c r="BDV1019" s="7"/>
      <c r="BDW1019" s="7"/>
      <c r="BDX1019" s="7"/>
      <c r="BDY1019" s="7"/>
      <c r="BDZ1019" s="7"/>
      <c r="BEA1019" s="7"/>
      <c r="BEB1019" s="7"/>
    </row>
    <row r="1020" spans="1440:1484" ht="12.75" x14ac:dyDescent="0.2">
      <c r="BCJ1020" s="7"/>
      <c r="BCK1020" s="7"/>
      <c r="BCL1020" s="7"/>
      <c r="BCM1020" s="7"/>
      <c r="BCN1020" s="7"/>
      <c r="BCO1020" s="7"/>
      <c r="BCP1020" s="7"/>
      <c r="BCQ1020" s="7"/>
      <c r="BCR1020" s="7"/>
      <c r="BCS1020" s="7"/>
      <c r="BCT1020" s="7"/>
      <c r="BCU1020" s="7"/>
      <c r="BCV1020" s="11"/>
      <c r="BCW1020" s="11"/>
      <c r="BCX1020" s="11"/>
      <c r="BCY1020" s="7"/>
      <c r="BCZ1020" s="7"/>
      <c r="BDA1020" s="7"/>
      <c r="BDB1020" s="7"/>
      <c r="BDC1020" s="7"/>
      <c r="BDD1020" s="7"/>
      <c r="BDE1020" s="7"/>
      <c r="BDF1020" s="7"/>
      <c r="BDG1020" s="7"/>
      <c r="BDH1020" s="7"/>
      <c r="BDI1020" s="7"/>
      <c r="BDJ1020" s="7"/>
      <c r="BDK1020" s="7"/>
      <c r="BDL1020" s="7"/>
      <c r="BDM1020" s="7"/>
      <c r="BDN1020" s="7"/>
      <c r="BDO1020" s="7"/>
      <c r="BDP1020" s="7"/>
      <c r="BDQ1020" s="7"/>
      <c r="BDR1020" s="7"/>
      <c r="BDS1020" s="7"/>
      <c r="BDT1020" s="7"/>
      <c r="BDU1020" s="7"/>
      <c r="BDV1020" s="7"/>
      <c r="BDW1020" s="7"/>
      <c r="BDX1020" s="7"/>
      <c r="BDY1020" s="7"/>
      <c r="BDZ1020" s="7"/>
      <c r="BEA1020" s="7"/>
      <c r="BEB1020" s="7"/>
    </row>
    <row r="1021" spans="1440:1484" ht="12.75" x14ac:dyDescent="0.2">
      <c r="BCJ1021" s="7"/>
      <c r="BCK1021" s="7"/>
      <c r="BCL1021" s="7"/>
      <c r="BCM1021" s="7"/>
      <c r="BCN1021" s="7"/>
      <c r="BCO1021" s="7"/>
      <c r="BCP1021" s="7"/>
      <c r="BCQ1021" s="17"/>
      <c r="BCR1021" s="17"/>
      <c r="BCS1021" s="17"/>
      <c r="BCT1021" s="17"/>
      <c r="BCU1021" s="17"/>
      <c r="BCV1021" s="17"/>
      <c r="BCW1021" s="10"/>
      <c r="BCX1021" s="10"/>
      <c r="BCY1021" s="7"/>
      <c r="BCZ1021" s="7"/>
      <c r="BDA1021" s="7"/>
      <c r="BDB1021" s="7"/>
      <c r="BDC1021" s="7"/>
      <c r="BDD1021" s="7"/>
      <c r="BDE1021" s="7"/>
      <c r="BDF1021" s="7"/>
      <c r="BDG1021" s="7"/>
      <c r="BDH1021" s="7"/>
      <c r="BDI1021" s="7"/>
      <c r="BDJ1021" s="7"/>
      <c r="BDK1021" s="7"/>
      <c r="BDL1021" s="7"/>
      <c r="BDM1021" s="7"/>
      <c r="BDN1021" s="7"/>
      <c r="BDO1021" s="7"/>
      <c r="BDP1021" s="7"/>
      <c r="BDQ1021" s="7"/>
      <c r="BDR1021" s="7"/>
      <c r="BDS1021" s="7"/>
      <c r="BDT1021" s="7"/>
      <c r="BDU1021" s="7"/>
      <c r="BDV1021" s="7"/>
      <c r="BDW1021" s="7"/>
      <c r="BDX1021" s="7"/>
      <c r="BDY1021" s="7"/>
      <c r="BDZ1021" s="7"/>
      <c r="BEA1021" s="7"/>
      <c r="BEB1021" s="7"/>
    </row>
    <row r="1022" spans="1440:1484" ht="12.75" x14ac:dyDescent="0.2">
      <c r="BCJ1022" s="22"/>
      <c r="BCK1022" s="22"/>
      <c r="BCL1022" s="22"/>
      <c r="BCM1022" s="22"/>
      <c r="BCN1022" s="10"/>
      <c r="BCO1022" s="18"/>
      <c r="BCP1022" s="10"/>
      <c r="BCQ1022" s="17"/>
      <c r="BCR1022" s="17"/>
      <c r="BCS1022" s="17"/>
      <c r="BCT1022" s="17"/>
      <c r="BCU1022" s="17"/>
      <c r="BCV1022" s="20"/>
      <c r="BCW1022" s="20"/>
      <c r="BCX1022" s="20"/>
      <c r="BCY1022" s="7"/>
      <c r="BCZ1022" s="7"/>
      <c r="BDA1022" s="7"/>
      <c r="BDB1022" s="7"/>
      <c r="BDC1022" s="20"/>
      <c r="BDD1022" s="20"/>
      <c r="BDE1022" s="7"/>
      <c r="BDF1022" s="7"/>
      <c r="BDG1022" s="7"/>
      <c r="BDH1022" s="7"/>
      <c r="BDI1022" s="7"/>
      <c r="BDJ1022" s="7"/>
      <c r="BDK1022" s="7"/>
      <c r="BDL1022" s="7"/>
      <c r="BDM1022" s="7"/>
      <c r="BDN1022" s="7"/>
      <c r="BDO1022" s="7"/>
      <c r="BDP1022" s="7"/>
      <c r="BDQ1022" s="7"/>
      <c r="BDR1022" s="7"/>
      <c r="BDS1022" s="7"/>
      <c r="BDT1022" s="7"/>
      <c r="BDU1022" s="7"/>
      <c r="BDV1022" s="7"/>
      <c r="BDW1022" s="56" t="s">
        <v>175</v>
      </c>
      <c r="BDX1022" s="7"/>
      <c r="BDY1022" s="7"/>
      <c r="BDZ1022" s="7"/>
      <c r="BEA1022" s="7"/>
      <c r="BEB1022" s="7"/>
    </row>
    <row r="1023" spans="1440:1484" ht="12.75" x14ac:dyDescent="0.2">
      <c r="BCJ1023" s="22"/>
      <c r="BCK1023" s="22"/>
      <c r="BCL1023" s="22"/>
      <c r="BCM1023" s="22"/>
      <c r="BCN1023" s="10"/>
      <c r="BCO1023" s="18"/>
      <c r="BCP1023" s="10"/>
      <c r="BCQ1023" s="17"/>
      <c r="BCR1023" s="17"/>
      <c r="BCS1023" s="17"/>
      <c r="BCT1023" s="17"/>
      <c r="BCU1023" s="17"/>
      <c r="BCV1023" s="17"/>
      <c r="BCW1023" s="20"/>
      <c r="BCX1023" s="20"/>
      <c r="BCY1023" s="7"/>
      <c r="BCZ1023" s="7"/>
      <c r="BDA1023" s="7"/>
      <c r="BDB1023" s="7"/>
      <c r="BDC1023" s="17"/>
      <c r="BDD1023" s="17"/>
      <c r="BDE1023" s="7"/>
      <c r="BDF1023" s="7"/>
      <c r="BDG1023" s="7"/>
      <c r="BDH1023" s="7"/>
      <c r="BDI1023" s="7"/>
      <c r="BDJ1023" s="7"/>
      <c r="BDK1023" s="7"/>
      <c r="BDL1023" s="7"/>
      <c r="BDM1023" s="7"/>
      <c r="BDN1023" s="7"/>
      <c r="BDO1023" s="7"/>
      <c r="BDP1023" s="7"/>
      <c r="BDQ1023" s="7"/>
      <c r="BDR1023" s="7"/>
      <c r="BDS1023" s="7"/>
      <c r="BDT1023" s="7"/>
      <c r="BDU1023" s="7"/>
      <c r="BDV1023" s="7"/>
      <c r="BDW1023" s="11" t="s">
        <v>150</v>
      </c>
      <c r="BDX1023" s="7"/>
      <c r="BDY1023" s="7"/>
      <c r="BDZ1023" s="7"/>
      <c r="BEA1023" s="7"/>
      <c r="BEB1023" s="7"/>
    </row>
    <row r="1024" spans="1440:1484" ht="12.75" x14ac:dyDescent="0.2">
      <c r="BCJ1024" s="22"/>
      <c r="BCK1024" s="22"/>
      <c r="BCL1024" s="22"/>
      <c r="BCM1024" s="22"/>
      <c r="BCN1024" s="10"/>
      <c r="BCO1024" s="18"/>
      <c r="BCP1024" s="10"/>
      <c r="BCQ1024" s="17"/>
      <c r="BCR1024" s="17"/>
      <c r="BCS1024" s="17"/>
      <c r="BCT1024" s="17"/>
      <c r="BCU1024" s="17"/>
      <c r="BCV1024" s="17"/>
      <c r="BCW1024" s="17"/>
      <c r="BCX1024" s="20"/>
      <c r="BCY1024" s="7"/>
      <c r="BCZ1024" s="7"/>
      <c r="BDA1024" s="7"/>
      <c r="BDB1024" s="7"/>
      <c r="BDC1024" s="17"/>
      <c r="BDD1024" s="17"/>
      <c r="BDE1024" s="7"/>
      <c r="BDF1024" s="7"/>
      <c r="BDG1024" s="7"/>
      <c r="BDH1024" s="7"/>
      <c r="BDI1024" s="7"/>
      <c r="BDJ1024" s="7"/>
      <c r="BDK1024" s="7"/>
      <c r="BDL1024" s="7"/>
      <c r="BDM1024" s="7"/>
      <c r="BDN1024" s="7"/>
      <c r="BDO1024" s="7"/>
      <c r="BDP1024" s="7"/>
      <c r="BDQ1024" s="7"/>
      <c r="BDR1024" s="7"/>
      <c r="BDS1024" s="7"/>
      <c r="BDT1024" s="7"/>
      <c r="BDU1024" s="7"/>
      <c r="BDV1024" s="7"/>
      <c r="BDW1024" s="11" t="s">
        <v>151</v>
      </c>
      <c r="BDX1024" s="7"/>
      <c r="BDY1024" s="7"/>
      <c r="BDZ1024" s="7"/>
      <c r="BEA1024" s="7"/>
      <c r="BEB1024" s="7"/>
    </row>
    <row r="1025" spans="1440:1486" ht="12.75" x14ac:dyDescent="0.2">
      <c r="BCJ1025" s="22"/>
      <c r="BCK1025" s="22"/>
      <c r="BCL1025" s="22"/>
      <c r="BCM1025" s="22"/>
      <c r="BCN1025" s="10"/>
      <c r="BCO1025" s="18"/>
      <c r="BCP1025" s="10"/>
      <c r="BCQ1025" s="17"/>
      <c r="BCR1025" s="17"/>
      <c r="BCS1025" s="17"/>
      <c r="BCT1025" s="17"/>
      <c r="BCU1025" s="17"/>
      <c r="BCV1025" s="17"/>
      <c r="BCW1025" s="17"/>
      <c r="BCX1025" s="17"/>
      <c r="BCY1025" s="7"/>
      <c r="BCZ1025" s="7"/>
      <c r="BDA1025" s="7"/>
      <c r="BDB1025" s="7"/>
      <c r="BDC1025" s="17"/>
      <c r="BDD1025" s="17"/>
      <c r="BDE1025" s="7"/>
      <c r="BDF1025" s="7"/>
      <c r="BDG1025" s="7"/>
      <c r="BDH1025" s="7"/>
      <c r="BDI1025" s="7"/>
      <c r="BDJ1025" s="7"/>
      <c r="BDK1025" s="7"/>
      <c r="BDL1025" s="7"/>
      <c r="BDM1025" s="7"/>
      <c r="BDN1025" s="7"/>
      <c r="BDO1025" s="7"/>
      <c r="BDP1025" s="7"/>
      <c r="BDQ1025" s="7"/>
      <c r="BDR1025" s="7"/>
      <c r="BDS1025" s="7"/>
      <c r="BDT1025" s="7"/>
      <c r="BDU1025" s="7"/>
      <c r="BDV1025" s="7"/>
      <c r="BDW1025" s="11" t="s">
        <v>152</v>
      </c>
      <c r="BDX1025" s="7"/>
      <c r="BDY1025" s="7"/>
      <c r="BDZ1025" s="7"/>
      <c r="BEA1025" s="7"/>
      <c r="BEB1025" s="7"/>
    </row>
    <row r="1026" spans="1440:1486" ht="12.75" x14ac:dyDescent="0.2">
      <c r="BCJ1026" s="22"/>
      <c r="BCK1026" s="22"/>
      <c r="BCL1026" s="22"/>
      <c r="BCM1026" s="22"/>
      <c r="BCN1026" s="10"/>
      <c r="BCO1026" s="18"/>
      <c r="BCP1026" s="10"/>
      <c r="BCQ1026" s="17"/>
      <c r="BCR1026" s="17"/>
      <c r="BCS1026" s="17"/>
      <c r="BCT1026" s="17"/>
      <c r="BCU1026" s="17"/>
      <c r="BCV1026" s="17"/>
      <c r="BCW1026" s="17"/>
      <c r="BCX1026" s="17"/>
      <c r="BCY1026" s="7"/>
      <c r="BCZ1026" s="7"/>
      <c r="BDA1026" s="7"/>
      <c r="BDB1026" s="7"/>
      <c r="BDC1026" s="7"/>
      <c r="BDD1026" s="7"/>
      <c r="BDE1026" s="7"/>
      <c r="BDF1026" s="7"/>
      <c r="BDG1026" s="7"/>
      <c r="BDH1026" s="7"/>
      <c r="BDI1026" s="7"/>
      <c r="BDJ1026" s="7"/>
      <c r="BDK1026" s="7"/>
      <c r="BDL1026" s="7"/>
      <c r="BDM1026" s="7"/>
      <c r="BDN1026" s="7"/>
      <c r="BDO1026" s="7"/>
      <c r="BDP1026" s="7"/>
      <c r="BDQ1026" s="7"/>
      <c r="BDR1026" s="7"/>
      <c r="BDS1026" s="7"/>
      <c r="BDT1026" s="7"/>
      <c r="BDU1026" s="7"/>
      <c r="BDV1026" s="7"/>
      <c r="BDW1026" s="11" t="s">
        <v>153</v>
      </c>
      <c r="BDX1026" s="7"/>
      <c r="BDY1026" s="7"/>
      <c r="BDZ1026" s="7"/>
      <c r="BEA1026" s="7"/>
      <c r="BEB1026" s="7"/>
    </row>
    <row r="1027" spans="1440:1486" ht="12.75" x14ac:dyDescent="0.2">
      <c r="BCJ1027" s="7"/>
      <c r="BCK1027" s="7"/>
      <c r="BCL1027" s="7"/>
      <c r="BCM1027" s="7"/>
      <c r="BCN1027" s="7"/>
      <c r="BCO1027" s="7"/>
      <c r="BCP1027" s="7"/>
      <c r="BCQ1027" s="7"/>
      <c r="BCR1027" s="7"/>
      <c r="BCS1027" s="7"/>
      <c r="BCT1027" s="7"/>
      <c r="BCU1027" s="7"/>
      <c r="BCV1027" s="7"/>
      <c r="BCW1027" s="7"/>
      <c r="BCX1027" s="7"/>
      <c r="BCY1027" s="10"/>
      <c r="BCZ1027" s="10"/>
      <c r="BDA1027" s="7"/>
      <c r="BDB1027" s="7"/>
      <c r="BDC1027" s="7"/>
      <c r="BDD1027" s="7"/>
      <c r="BDE1027" s="7"/>
      <c r="BDF1027" s="7"/>
      <c r="BDG1027" s="7"/>
      <c r="BDH1027" s="7"/>
      <c r="BDI1027" s="7"/>
      <c r="BDJ1027" s="7"/>
      <c r="BDK1027" s="7"/>
      <c r="BDL1027" s="7"/>
      <c r="BDM1027" s="7"/>
      <c r="BDN1027" s="7"/>
      <c r="BDO1027" s="7"/>
      <c r="BDP1027" s="7"/>
      <c r="BDQ1027" s="7"/>
      <c r="BDR1027" s="7"/>
      <c r="BDS1027" s="7"/>
      <c r="BDT1027" s="7"/>
      <c r="BDU1027" s="7"/>
      <c r="BDV1027" s="7"/>
      <c r="BDW1027" s="11" t="s">
        <v>154</v>
      </c>
      <c r="BDX1027" s="7"/>
      <c r="BDY1027" s="7"/>
      <c r="BDZ1027" s="7"/>
      <c r="BEA1027" s="7"/>
      <c r="BEB1027" s="7"/>
    </row>
    <row r="1028" spans="1440:1486" ht="12.75" x14ac:dyDescent="0.2">
      <c r="BCJ1028" s="7"/>
      <c r="BCK1028" s="7"/>
      <c r="BCL1028" s="7"/>
      <c r="BCM1028" s="7"/>
      <c r="BCN1028" s="7"/>
      <c r="BCO1028" s="7"/>
      <c r="BCP1028" s="7"/>
      <c r="BCQ1028" s="7"/>
      <c r="BCR1028" s="7"/>
      <c r="BCS1028" s="7"/>
      <c r="BCT1028" s="7"/>
      <c r="BCU1028" s="7"/>
      <c r="BCV1028" s="7"/>
      <c r="BCW1028" s="7"/>
      <c r="BCX1028" s="7"/>
      <c r="BCY1028" s="10"/>
      <c r="BCZ1028" s="10"/>
      <c r="BDA1028" s="7"/>
      <c r="BDB1028" s="7"/>
      <c r="BDC1028" s="7"/>
      <c r="BDD1028" s="7"/>
      <c r="BDE1028" s="7"/>
      <c r="BDF1028" s="7"/>
      <c r="BDG1028" s="7"/>
      <c r="BDH1028" s="7"/>
      <c r="BDI1028" s="7"/>
      <c r="BDJ1028" s="7"/>
      <c r="BDK1028" s="7"/>
      <c r="BDL1028" s="7"/>
      <c r="BDM1028" s="7"/>
      <c r="BDN1028" s="7"/>
      <c r="BDO1028" s="7"/>
      <c r="BDP1028" s="7"/>
      <c r="BDQ1028" s="7"/>
      <c r="BDR1028" s="7"/>
      <c r="BDS1028" s="7"/>
      <c r="BDT1028" s="7"/>
      <c r="BDU1028" s="7"/>
      <c r="BDV1028" s="7"/>
      <c r="BDW1028" s="11" t="s">
        <v>155</v>
      </c>
      <c r="BDX1028" s="7"/>
      <c r="BDY1028" s="7"/>
      <c r="BDZ1028" s="7"/>
      <c r="BEA1028" s="7"/>
      <c r="BEB1028" s="7"/>
    </row>
    <row r="1029" spans="1440:1486" ht="12.75" x14ac:dyDescent="0.2">
      <c r="BCJ1029" s="7"/>
      <c r="BCK1029" s="7"/>
      <c r="BCL1029" s="7"/>
      <c r="BCM1029" s="7"/>
      <c r="BCN1029" s="7"/>
      <c r="BCO1029" s="7"/>
      <c r="BCP1029" s="7"/>
      <c r="BCQ1029" s="7"/>
      <c r="BCR1029" s="7"/>
      <c r="BCS1029" s="7"/>
      <c r="BCT1029" s="7"/>
      <c r="BCU1029" s="7"/>
      <c r="BCV1029" s="7"/>
      <c r="BCW1029" s="7"/>
      <c r="BCX1029" s="7"/>
      <c r="BCY1029" s="10"/>
      <c r="BCZ1029" s="10"/>
      <c r="BDA1029" s="7"/>
      <c r="BDB1029" s="7"/>
      <c r="BDC1029" s="7"/>
      <c r="BDD1029" s="7"/>
      <c r="BDE1029" s="7"/>
      <c r="BDF1029" s="7"/>
      <c r="BDG1029" s="7"/>
      <c r="BDH1029" s="7"/>
      <c r="BDI1029" s="7"/>
      <c r="BDJ1029" s="7"/>
      <c r="BDK1029" s="7"/>
      <c r="BDL1029" s="7"/>
      <c r="BDM1029" s="7"/>
      <c r="BDN1029" s="7"/>
      <c r="BDO1029" s="7"/>
      <c r="BDP1029" s="7"/>
      <c r="BDQ1029" s="7"/>
      <c r="BDR1029" s="7"/>
      <c r="BDS1029" s="7"/>
      <c r="BDT1029" s="7"/>
      <c r="BDU1029" s="7"/>
      <c r="BDV1029" s="7"/>
      <c r="BDW1029" s="11" t="s">
        <v>156</v>
      </c>
      <c r="BDX1029" s="7"/>
      <c r="BDY1029" s="7"/>
      <c r="BDZ1029" s="7"/>
      <c r="BEA1029" s="7"/>
      <c r="BEB1029" s="7"/>
    </row>
    <row r="1030" spans="1440:1486" ht="12.75" x14ac:dyDescent="0.2">
      <c r="BCJ1030" s="7"/>
      <c r="BCK1030" s="7"/>
      <c r="BCL1030" s="7"/>
      <c r="BCM1030" s="7"/>
      <c r="BCN1030" s="7"/>
      <c r="BCO1030" s="7"/>
      <c r="BCP1030" s="7"/>
      <c r="BCQ1030" s="17"/>
      <c r="BCR1030" s="17"/>
      <c r="BCS1030" s="17"/>
      <c r="BCT1030" s="17"/>
      <c r="BCU1030" s="17"/>
      <c r="BCV1030" s="17"/>
      <c r="BCW1030" s="10"/>
      <c r="BCX1030" s="10"/>
      <c r="BCY1030" s="7"/>
      <c r="BCZ1030" s="7"/>
      <c r="BDA1030" s="7"/>
      <c r="BDB1030" s="7"/>
      <c r="BDC1030" s="7"/>
      <c r="BDD1030" s="7"/>
      <c r="BDE1030" s="7"/>
      <c r="BDF1030" s="7"/>
      <c r="BDG1030" s="7"/>
      <c r="BDH1030" s="7"/>
      <c r="BDI1030" s="7"/>
      <c r="BDJ1030" s="7"/>
      <c r="BDK1030" s="7"/>
      <c r="BDL1030" s="7"/>
      <c r="BDM1030" s="7"/>
      <c r="BDN1030" s="7"/>
      <c r="BDO1030" s="7"/>
      <c r="BDP1030" s="7"/>
      <c r="BDQ1030" s="7"/>
      <c r="BDR1030" s="7"/>
      <c r="BDS1030" s="7"/>
      <c r="BDT1030" s="7"/>
      <c r="BDU1030" s="7"/>
      <c r="BDV1030" s="7"/>
      <c r="BDW1030" s="11" t="s">
        <v>157</v>
      </c>
      <c r="BDX1030" s="7"/>
      <c r="BDY1030" s="7"/>
      <c r="BDZ1030" s="7"/>
      <c r="BEA1030" s="7"/>
      <c r="BEB1030" s="7"/>
    </row>
    <row r="1031" spans="1440:1486" ht="12.75" x14ac:dyDescent="0.2">
      <c r="BCJ1031" s="7"/>
      <c r="BCK1031" s="7"/>
      <c r="BCL1031" s="7"/>
      <c r="BCM1031" s="7"/>
      <c r="BCN1031" s="7"/>
      <c r="BCO1031" s="7"/>
      <c r="BCP1031" s="7"/>
      <c r="BCQ1031" s="17"/>
      <c r="BCR1031" s="17"/>
      <c r="BCS1031" s="17"/>
      <c r="BCT1031" s="17"/>
      <c r="BCU1031" s="17"/>
      <c r="BCV1031" s="17"/>
      <c r="BCW1031" s="20"/>
      <c r="BCX1031" s="20"/>
      <c r="BCY1031" s="10"/>
      <c r="BCZ1031" s="10"/>
      <c r="BDA1031" s="7"/>
      <c r="BDB1031" s="7"/>
      <c r="BDC1031" s="7"/>
      <c r="BDD1031" s="7"/>
      <c r="BDE1031" s="7"/>
      <c r="BDF1031" s="7"/>
      <c r="BDG1031" s="7"/>
      <c r="BDH1031" s="7"/>
      <c r="BDI1031" s="7"/>
      <c r="BDJ1031" s="7"/>
      <c r="BDK1031" s="7"/>
      <c r="BDL1031" s="7"/>
      <c r="BDM1031" s="7"/>
      <c r="BDN1031" s="7"/>
      <c r="BDO1031" s="7"/>
      <c r="BDP1031" s="7"/>
      <c r="BDQ1031" s="7"/>
      <c r="BDR1031" s="7"/>
      <c r="BDS1031" s="7"/>
      <c r="BDT1031" s="7"/>
      <c r="BDU1031" s="7"/>
      <c r="BDV1031" s="7"/>
      <c r="BDW1031" s="11" t="s">
        <v>176</v>
      </c>
      <c r="BDX1031" s="7"/>
      <c r="BDY1031" s="7"/>
      <c r="BDZ1031" s="7"/>
      <c r="BEA1031" s="7"/>
      <c r="BEB1031" s="7"/>
    </row>
    <row r="1032" spans="1440:1486" ht="12.75" x14ac:dyDescent="0.2">
      <c r="BCJ1032" s="7"/>
      <c r="BCK1032" s="7"/>
      <c r="BCL1032" s="7"/>
      <c r="BCM1032" s="7"/>
      <c r="BCN1032" s="7"/>
      <c r="BCO1032" s="7"/>
      <c r="BCP1032" s="7"/>
      <c r="BCQ1032" s="17"/>
      <c r="BCR1032" s="17"/>
      <c r="BCS1032" s="17"/>
      <c r="BCT1032" s="17"/>
      <c r="BCU1032" s="17"/>
      <c r="BCV1032" s="17"/>
      <c r="BCW1032" s="17"/>
      <c r="BCX1032" s="20"/>
      <c r="BCY1032" s="10"/>
      <c r="BCZ1032" s="10"/>
      <c r="BDA1032" s="7"/>
      <c r="BDB1032" s="7"/>
      <c r="BDC1032" s="7"/>
      <c r="BDD1032" s="7"/>
      <c r="BDE1032" s="7"/>
      <c r="BDF1032" s="7"/>
      <c r="BDG1032" s="7"/>
      <c r="BDH1032" s="7"/>
      <c r="BDI1032" s="7"/>
      <c r="BDJ1032" s="7"/>
      <c r="BDK1032" s="7"/>
      <c r="BDL1032" s="7"/>
      <c r="BDM1032" s="7"/>
      <c r="BDN1032" s="7"/>
      <c r="BDO1032" s="7"/>
      <c r="BDP1032" s="7"/>
      <c r="BDQ1032" s="7"/>
      <c r="BDR1032" s="7"/>
      <c r="BDS1032" s="7"/>
      <c r="BDT1032" s="7"/>
      <c r="BDU1032" s="7"/>
      <c r="BDV1032" s="7"/>
      <c r="BDW1032" s="11" t="s">
        <v>158</v>
      </c>
      <c r="BDX1032" s="7"/>
      <c r="BDY1032" s="7"/>
      <c r="BDZ1032" s="7"/>
      <c r="BEA1032" s="7"/>
      <c r="BEB1032" s="7"/>
    </row>
    <row r="1033" spans="1440:1486" ht="12.75" x14ac:dyDescent="0.2">
      <c r="BCJ1033" s="7"/>
      <c r="BCK1033" s="7"/>
      <c r="BCL1033" s="7"/>
      <c r="BCM1033" s="7"/>
      <c r="BCN1033" s="7"/>
      <c r="BCO1033" s="7"/>
      <c r="BCP1033" s="7"/>
      <c r="BCQ1033" s="17"/>
      <c r="BCR1033" s="17"/>
      <c r="BCS1033" s="17"/>
      <c r="BCT1033" s="17"/>
      <c r="BCU1033" s="17"/>
      <c r="BCV1033" s="17"/>
      <c r="BCW1033" s="17"/>
      <c r="BCX1033" s="20"/>
      <c r="BCY1033" s="10"/>
      <c r="BCZ1033" s="10"/>
      <c r="BDA1033" s="7"/>
      <c r="BDB1033" s="7"/>
      <c r="BDC1033" s="7"/>
      <c r="BDD1033" s="7"/>
      <c r="BDE1033" s="7"/>
      <c r="BDF1033" s="7"/>
      <c r="BDG1033" s="7"/>
      <c r="BDH1033" s="7"/>
      <c r="BDI1033" s="7"/>
      <c r="BDJ1033" s="7"/>
      <c r="BDK1033" s="7"/>
      <c r="BDL1033" s="7"/>
      <c r="BDM1033" s="7"/>
      <c r="BDN1033" s="7"/>
      <c r="BDO1033" s="7"/>
      <c r="BDP1033" s="7"/>
      <c r="BDQ1033" s="7"/>
      <c r="BDR1033" s="7"/>
      <c r="BDS1033" s="7"/>
      <c r="BDT1033" s="7"/>
      <c r="BDU1033" s="7"/>
      <c r="BDV1033" s="7"/>
      <c r="BDW1033" s="7"/>
      <c r="BDX1033" s="7"/>
      <c r="BDY1033" s="7" t="s">
        <v>247</v>
      </c>
      <c r="BDZ1033" s="7"/>
      <c r="BEA1033" s="7"/>
      <c r="BEB1033" s="7"/>
    </row>
    <row r="1034" spans="1440:1486" x14ac:dyDescent="0.2">
      <c r="BDY1034" s="4" t="s">
        <v>218</v>
      </c>
    </row>
    <row r="1035" spans="1440:1486" x14ac:dyDescent="0.2">
      <c r="BDY1035" s="4" t="s">
        <v>176</v>
      </c>
    </row>
    <row r="1036" spans="1440:1486" x14ac:dyDescent="0.2">
      <c r="BDZ1036" s="14"/>
      <c r="BEA1036" s="14"/>
      <c r="BEB1036" s="14"/>
      <c r="BEC1036" s="14"/>
      <c r="BED1036" s="14"/>
    </row>
    <row r="1037" spans="1440:1486" x14ac:dyDescent="0.2">
      <c r="BDZ1037" s="14"/>
      <c r="BEA1037" s="14"/>
      <c r="BEB1037" s="14"/>
      <c r="BEC1037" s="14"/>
      <c r="BED1037" s="14"/>
    </row>
    <row r="1038" spans="1440:1486" x14ac:dyDescent="0.2">
      <c r="BDZ1038" s="14"/>
      <c r="BEA1038" s="14"/>
      <c r="BEB1038" s="14"/>
      <c r="BEC1038" s="14"/>
      <c r="BED1038" s="14"/>
    </row>
    <row r="1039" spans="1440:1486" x14ac:dyDescent="0.2">
      <c r="BDZ1039" s="14"/>
      <c r="BEA1039" s="63" t="s">
        <v>224</v>
      </c>
      <c r="BEB1039" s="63"/>
      <c r="BEC1039" s="63"/>
      <c r="BED1039" s="63"/>
    </row>
    <row r="1040" spans="1440:1486" ht="56.25" x14ac:dyDescent="0.2">
      <c r="BDZ1040" s="14"/>
      <c r="BEA1040" s="64" t="s">
        <v>48</v>
      </c>
      <c r="BEB1040" s="65"/>
      <c r="BEC1040" s="66" t="s">
        <v>92</v>
      </c>
      <c r="BED1040" s="66" t="s">
        <v>225</v>
      </c>
    </row>
    <row r="1041" spans="1482:1486" ht="78.75" x14ac:dyDescent="0.2">
      <c r="BDZ1041" s="14"/>
      <c r="BEA1041" s="36">
        <v>1</v>
      </c>
      <c r="BEB1041" s="37" t="s">
        <v>180</v>
      </c>
      <c r="BEC1041" s="67" t="s">
        <v>127</v>
      </c>
      <c r="BED1041" s="67" t="s">
        <v>219</v>
      </c>
    </row>
    <row r="1042" spans="1482:1486" ht="67.5" x14ac:dyDescent="0.2">
      <c r="BDZ1042" s="14"/>
      <c r="BEA1042" s="36">
        <v>2</v>
      </c>
      <c r="BEB1042" s="37" t="s">
        <v>128</v>
      </c>
      <c r="BEC1042" s="67" t="s">
        <v>129</v>
      </c>
      <c r="BED1042" s="67" t="s">
        <v>220</v>
      </c>
    </row>
    <row r="1043" spans="1482:1486" ht="67.5" x14ac:dyDescent="0.2">
      <c r="BDZ1043" s="14"/>
      <c r="BEA1043" s="36">
        <v>3</v>
      </c>
      <c r="BEB1043" s="37" t="s">
        <v>181</v>
      </c>
      <c r="BEC1043" s="67" t="s">
        <v>130</v>
      </c>
      <c r="BED1043" s="67" t="s">
        <v>221</v>
      </c>
    </row>
    <row r="1044" spans="1482:1486" ht="90" x14ac:dyDescent="0.2">
      <c r="BDZ1044" s="14"/>
      <c r="BEA1044" s="36">
        <v>4</v>
      </c>
      <c r="BEB1044" s="37" t="s">
        <v>131</v>
      </c>
      <c r="BEC1044" s="67" t="s">
        <v>132</v>
      </c>
      <c r="BED1044" s="67" t="s">
        <v>222</v>
      </c>
    </row>
    <row r="1045" spans="1482:1486" ht="67.5" x14ac:dyDescent="0.2">
      <c r="BDZ1045" s="14"/>
      <c r="BEA1045" s="38">
        <v>5</v>
      </c>
      <c r="BEB1045" s="39" t="s">
        <v>182</v>
      </c>
      <c r="BEC1045" s="68" t="s">
        <v>133</v>
      </c>
      <c r="BED1045" s="67" t="s">
        <v>223</v>
      </c>
    </row>
  </sheetData>
  <sheetProtection formatCells="0" formatColumns="0" formatRows="0" insertHyperlinks="0" sort="0" autoFilter="0" pivotTables="0"/>
  <sortState ref="BDA935:BDA944">
    <sortCondition ref="BDA935"/>
  </sortState>
  <mergeCells count="53">
    <mergeCell ref="K7:K8"/>
    <mergeCell ref="V7:Z7"/>
    <mergeCell ref="AD7:AI7"/>
    <mergeCell ref="BDM984:BDO984"/>
    <mergeCell ref="BCW921:BCY921"/>
    <mergeCell ref="BCN927:BCN931"/>
    <mergeCell ref="AL7:AL8"/>
    <mergeCell ref="AQ7:AQ8"/>
    <mergeCell ref="AU7:AU8"/>
    <mergeCell ref="AS7:AS8"/>
    <mergeCell ref="AT7:AT8"/>
    <mergeCell ref="AR7:AR8"/>
    <mergeCell ref="AP7:AP8"/>
    <mergeCell ref="AO7:AO8"/>
    <mergeCell ref="AM7:AM8"/>
    <mergeCell ref="AZ7:AZ8"/>
    <mergeCell ref="T1:U4"/>
    <mergeCell ref="R3:S3"/>
    <mergeCell ref="R4:S4"/>
    <mergeCell ref="B17:E17"/>
    <mergeCell ref="B18:E18"/>
    <mergeCell ref="P6:U6"/>
    <mergeCell ref="G1:H1"/>
    <mergeCell ref="G3:H3"/>
    <mergeCell ref="G4:H4"/>
    <mergeCell ref="F2:H2"/>
    <mergeCell ref="J1:S1"/>
    <mergeCell ref="J2:S2"/>
    <mergeCell ref="K3:Q3"/>
    <mergeCell ref="K4:Q4"/>
    <mergeCell ref="C7:C8"/>
    <mergeCell ref="L7:M8"/>
    <mergeCell ref="AV6:AZ6"/>
    <mergeCell ref="AV7:AV8"/>
    <mergeCell ref="AW7:AW8"/>
    <mergeCell ref="AX7:AX8"/>
    <mergeCell ref="AY7:AY8"/>
    <mergeCell ref="A7:A8"/>
    <mergeCell ref="AR6:AU6"/>
    <mergeCell ref="V6:AJ6"/>
    <mergeCell ref="AN7:AN8"/>
    <mergeCell ref="AJ7:AJ8"/>
    <mergeCell ref="AK6:AQ6"/>
    <mergeCell ref="N7:O8"/>
    <mergeCell ref="J7:J8"/>
    <mergeCell ref="G7:G8"/>
    <mergeCell ref="H7:H8"/>
    <mergeCell ref="I7:I8"/>
    <mergeCell ref="P7:U7"/>
    <mergeCell ref="E7:E8"/>
    <mergeCell ref="F7:F8"/>
    <mergeCell ref="D7:D8"/>
    <mergeCell ref="AK7:AK8"/>
  </mergeCells>
  <conditionalFormatting sqref="T9:T15 AH9:AH15">
    <cfRule type="containsText" dxfId="67" priority="1" operator="containsText" text="EXTREMO">
      <formula>NOT(ISERROR(SEARCH("EXTREMO",T9)))</formula>
    </cfRule>
    <cfRule type="containsText" dxfId="66" priority="2" operator="containsText" text="ALTO">
      <formula>NOT(ISERROR(SEARCH("ALTO",T9)))</formula>
    </cfRule>
    <cfRule type="containsText" dxfId="65" priority="3" operator="containsText" text="MODERADO">
      <formula>NOT(ISERROR(SEARCH("MODERADO",T9)))</formula>
    </cfRule>
    <cfRule type="containsText" dxfId="64" priority="4" operator="containsText" text="bajo">
      <formula>NOT(ISERROR(SEARCH("bajo",T9)))</formula>
    </cfRule>
  </conditionalFormatting>
  <dataValidations count="7">
    <dataValidation type="list" allowBlank="1" showInputMessage="1" showErrorMessage="1" sqref="BLB9:BLB15 XAH9:XAH15 WQL9:WQL15 WGP9:WGP15 VWT9:VWT15 VMX9:VMX15 VDB9:VDB15 UTF9:UTF15 UJJ9:UJJ15 TZN9:TZN15 TPR9:TPR15 TFV9:TFV15 SVZ9:SVZ15 SMD9:SMD15 SCH9:SCH15 RSL9:RSL15 RIP9:RIP15 QYT9:QYT15 QOX9:QOX15 QFB9:QFB15 PVF9:PVF15 PLJ9:PLJ15 PBN9:PBN15 ORR9:ORR15 OHV9:OHV15 NXZ9:NXZ15 NOD9:NOD15 NEH9:NEH15 MUL9:MUL15 MKP9:MKP15 MAT9:MAT15 LQX9:LQX15 LHB9:LHB15 KXF9:KXF15 KNJ9:KNJ15 KDN9:KDN15 JTR9:JTR15 JJV9:JJV15 IZZ9:IZZ15 IQD9:IQD15 IGH9:IGH15 HWL9:HWL15 HMP9:HMP15 HCT9:HCT15 GSX9:GSX15 GJB9:GJB15 FZF9:FZF15 FPJ9:FPJ15 FFN9:FFN15 EVR9:EVR15 ELV9:ELV15 EBZ9:EBZ15 DSD9:DSD15 DIH9:DIH15 CYL9:CYL15 COP9:COP15 CET9:CET15 BUX9:BUX15">
      <formula1>IMPACTO</formula1>
    </dataValidation>
    <dataValidation type="list" allowBlank="1" showInputMessage="1" showErrorMessage="1" sqref="BLA9:BLA15 XAG9:XAG15 WQK9:WQK15 WGO9:WGO15 VWS9:VWS15 VMW9:VMW15 VDA9:VDA15 UTE9:UTE15 UJI9:UJI15 TZM9:TZM15 TPQ9:TPQ15 TFU9:TFU15 SVY9:SVY15 SMC9:SMC15 SCG9:SCG15 RSK9:RSK15 RIO9:RIO15 QYS9:QYS15 QOW9:QOW15 QFA9:QFA15 PVE9:PVE15 PLI9:PLI15 PBM9:PBM15 ORQ9:ORQ15 OHU9:OHU15 NXY9:NXY15 NOC9:NOC15 NEG9:NEG15 MUK9:MUK15 MKO9:MKO15 MAS9:MAS15 LQW9:LQW15 LHA9:LHA15 KXE9:KXE15 KNI9:KNI15 KDM9:KDM15 JTQ9:JTQ15 JJU9:JJU15 IZY9:IZY15 IQC9:IQC15 IGG9:IGG15 HWK9:HWK15 HMO9:HMO15 HCS9:HCS15 GSW9:GSW15 GJA9:GJA15 FZE9:FZE15 FPI9:FPI15 FFM9:FFM15 EVQ9:EVQ15 ELU9:ELU15 EBY9:EBY15 DSC9:DSC15 DIG9:DIG15 CYK9:CYK15 COO9:COO15 CES9:CES15 BUW9:BUW15">
      <formula1>PROBAB</formula1>
    </dataValidation>
    <dataValidation type="list" allowBlank="1" showInputMessage="1" showErrorMessage="1" sqref="BMB9:BMB15 WRL9:WRL15 WHP9:WHP15 VXT9:VXT15 VNX9:VNX15 VEB9:VEB15 UUF9:UUF15 UKJ9:UKJ15 UAN9:UAN15 TQR9:TQR15 TGV9:TGV15 SWZ9:SWZ15 SND9:SND15 SDH9:SDH15 RTL9:RTL15 RJP9:RJP15 QZT9:QZT15 QPX9:QPX15 QGB9:QGB15 PWF9:PWF15 PMJ9:PMJ15 PCN9:PCN15 OSR9:OSR15 OIV9:OIV15 NYZ9:NYZ15 NPD9:NPD15 NFH9:NFH15 MVL9:MVL15 MLP9:MLP15 MBT9:MBT15 LRX9:LRX15 LIB9:LIB15 KYF9:KYF15 KOJ9:KOJ15 KEN9:KEN15 JUR9:JUR15 JKV9:JKV15 JAZ9:JAZ15 IRD9:IRD15 IHH9:IHH15 HXL9:HXL15 HNP9:HNP15 HDT9:HDT15 GTX9:GTX15 GKB9:GKB15 GAF9:GAF15 FQJ9:FQJ15 FGN9:FGN15 EWR9:EWR15 EMV9:EMV15 ECZ9:ECZ15 DTD9:DTD15 DJH9:DJH15 CZL9:CZL15 CPP9:CPP15 CFT9:CFT15 BVX9:BVX15">
      <formula1>SINO</formula1>
    </dataValidation>
    <dataValidation type="whole" allowBlank="1" showInputMessage="1" showErrorMessage="1" sqref="WQW9:WQW15 WHA9:WHA15 VXE9:VXE15 VNI9:VNI15 VDM9:VDM15 UTQ9:UTQ15 UJU9:UJU15 TZY9:TZY15 TQC9:TQC15 TGG9:TGG15 SWK9:SWK15 SMO9:SMO15 SCS9:SCS15 RSW9:RSW15 RJA9:RJA15 QZE9:QZE15 QPI9:QPI15 QFM9:QFM15 PVQ9:PVQ15 PLU9:PLU15 PBY9:PBY15 OSC9:OSC15 OIG9:OIG15 NYK9:NYK15 NOO9:NOO15 NES9:NES15 MUW9:MUW15 MLA9:MLA15 MBE9:MBE15 LRI9:LRI15 LHM9:LHM15 KXQ9:KXQ15 KNU9:KNU15 KDY9:KDY15 JUC9:JUC15 JKG9:JKG15 JAK9:JAK15 IQO9:IQO15 IGS9:IGS15 HWW9:HWW15 HNA9:HNA15 HDE9:HDE15 GTI9:GTI15 GJM9:GJM15 FZQ9:FZQ15 FPU9:FPU15 FFY9:FFY15 EWC9:EWC15 EMG9:EMG15 ECK9:ECK15 DSO9:DSO15 DIS9:DIS15 CYW9:CYW15 CPA9:CPA15 CFE9:CFE15 BVI9:BVI15 BLM9:BLM15">
      <formula1>0</formula1>
      <formula2>100</formula2>
    </dataValidation>
    <dataValidation showInputMessage="1" showErrorMessage="1" sqref="WQZ9:WRD15 WHD9:WHH15 VXH9:VXL15 VNL9:VNP15 VDP9:VDT15 UTT9:UTX15 UJX9:UKB15 UAB9:UAF15 TQF9:TQJ15 TGJ9:TGN15 SWN9:SWR15 SMR9:SMV15 SCV9:SCZ15 RSZ9:RTD15 RJD9:RJH15 QZH9:QZL15 QPL9:QPP15 QFP9:QFT15 PVT9:PVX15 PLX9:PMB15 PCB9:PCF15 OSF9:OSJ15 OIJ9:OIN15 NYN9:NYR15 NOR9:NOV15 NEV9:NEZ15 MUZ9:MVD15 MLD9:MLH15 MBH9:MBL15 LRL9:LRP15 LHP9:LHT15 KXT9:KXX15 KNX9:KOB15 KEB9:KEF15 JUF9:JUJ15 JKJ9:JKN15 JAN9:JAR15 IQR9:IQV15 IGV9:IGZ15 HWZ9:HXD15 HND9:HNH15 HDH9:HDL15 GTL9:GTP15 GJP9:GJT15 FZT9:FZX15 FPX9:FQB15 FGB9:FGF15 EWF9:EWJ15 EMJ9:EMN15 ECN9:ECR15 DSR9:DSV15 DIV9:DIZ15 CYZ9:CZD15 CPD9:CPH15 CFH9:CFL15 BVL9:BVP15 BLP9:BLT15"/>
    <dataValidation type="list" showInputMessage="1" showErrorMessage="1" errorTitle="Rechazado" error="Solo son validadas las opciones de la lista" sqref="BLN9:BLN15 WQX9:WQX15 WHB9:WHB15 VXF9:VXF15 VNJ9:VNJ15 VDN9:VDN15 UTR9:UTR15 UJV9:UJV15 TZZ9:TZZ15 TQD9:TQD15 TGH9:TGH15 SWL9:SWL15 SMP9:SMP15 SCT9:SCT15 RSX9:RSX15 RJB9:RJB15 QZF9:QZF15 QPJ9:QPJ15 QFN9:QFN15 PVR9:PVR15 PLV9:PLV15 PBZ9:PBZ15 OSD9:OSD15 OIH9:OIH15 NYL9:NYL15 NOP9:NOP15 NET9:NET15 MUX9:MUX15 MLB9:MLB15 MBF9:MBF15 LRJ9:LRJ15 LHN9:LHN15 KXR9:KXR15 KNV9:KNV15 KDZ9:KDZ15 JUD9:JUD15 JKH9:JKH15 JAL9:JAL15 IQP9:IQP15 IGT9:IGT15 HWX9:HWX15 HNB9:HNB15 HDF9:HDF15 GTJ9:GTJ15 GJN9:GJN15 FZR9:FZR15 FPV9:FPV15 FFZ9:FFZ15 EWD9:EWD15 EMH9:EMH15 ECL9:ECL15 DSP9:DSP15 DIT9:DIT15 CYX9:CYX15 CPB9:CPB15 CFF9:CFF15 BVJ9:BVJ15">
      <formula1>Efecto</formula1>
    </dataValidation>
    <dataValidation type="list" allowBlank="1" showInputMessage="1" showErrorMessage="1" sqref="I4">
      <formula1>monitoreo</formula1>
    </dataValidation>
  </dataValidations>
  <printOptions horizontalCentered="1" verticalCentered="1"/>
  <pageMargins left="0.39370078740157483" right="0.39370078740157483" top="0.59055118110236227" bottom="0.59055118110236227" header="0.51181102362204722" footer="0.27559055118110237"/>
  <pageSetup scale="54" firstPageNumber="0" pageOrder="overThenDown" orientation="landscape" r:id="rId1"/>
  <headerFooter>
    <oddFooter>&amp;L&amp;9Formato: FO-AC-07 Versión: 3&amp;C&amp;9Página &amp;P</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MG224"/>
  <sheetViews>
    <sheetView showGridLines="0" topLeftCell="A19" zoomScaleNormal="100" zoomScaleSheetLayoutView="100" zoomScalePageLayoutView="95" workbookViewId="0">
      <selection activeCell="A37" sqref="A37:C37"/>
    </sheetView>
  </sheetViews>
  <sheetFormatPr baseColWidth="10" defaultColWidth="9.140625" defaultRowHeight="12.75" x14ac:dyDescent="0.2"/>
  <cols>
    <col min="1" max="1" width="8.140625" style="168" customWidth="1"/>
    <col min="2" max="2" width="5.85546875" style="168" customWidth="1"/>
    <col min="3" max="3" width="15.85546875" style="168" customWidth="1"/>
    <col min="4" max="11" width="9.85546875" style="168" customWidth="1"/>
    <col min="12" max="1021" width="10.7109375" style="168"/>
  </cols>
  <sheetData>
    <row r="1" spans="1:1021" ht="11.25" customHeight="1" thickTop="1" x14ac:dyDescent="0.2">
      <c r="A1" s="671" t="s">
        <v>0</v>
      </c>
      <c r="B1" s="672"/>
      <c r="C1" s="672"/>
      <c r="D1" s="672"/>
      <c r="E1" s="672"/>
      <c r="F1" s="672"/>
      <c r="G1" s="672"/>
      <c r="H1" s="672"/>
      <c r="I1" s="672"/>
      <c r="J1" s="673" t="s">
        <v>464</v>
      </c>
      <c r="K1" s="674"/>
      <c r="L1" s="207"/>
      <c r="M1" s="208"/>
    </row>
    <row r="2" spans="1:1021" ht="14.25" customHeight="1" x14ac:dyDescent="0.2">
      <c r="A2" s="679" t="s">
        <v>107</v>
      </c>
      <c r="B2" s="680"/>
      <c r="C2" s="680"/>
      <c r="D2" s="680"/>
      <c r="E2" s="680"/>
      <c r="F2" s="680"/>
      <c r="G2" s="680"/>
      <c r="H2" s="680"/>
      <c r="I2" s="680"/>
      <c r="J2" s="675"/>
      <c r="K2" s="676"/>
      <c r="L2" s="207"/>
      <c r="M2" s="208"/>
    </row>
    <row r="3" spans="1:1021" ht="11.25" customHeight="1" x14ac:dyDescent="0.2">
      <c r="A3" s="681" t="s">
        <v>1</v>
      </c>
      <c r="B3" s="682"/>
      <c r="C3" s="683" t="s">
        <v>2</v>
      </c>
      <c r="D3" s="683"/>
      <c r="E3" s="683"/>
      <c r="F3" s="683"/>
      <c r="G3" s="683"/>
      <c r="H3" s="683" t="s">
        <v>3</v>
      </c>
      <c r="I3" s="683"/>
      <c r="J3" s="675"/>
      <c r="K3" s="676"/>
      <c r="L3" s="207"/>
      <c r="M3" s="208"/>
    </row>
    <row r="4" spans="1:1021" ht="14.25" customHeight="1" thickBot="1" x14ac:dyDescent="0.25">
      <c r="A4" s="684" t="s">
        <v>109</v>
      </c>
      <c r="B4" s="685"/>
      <c r="C4" s="686" t="s">
        <v>106</v>
      </c>
      <c r="D4" s="686"/>
      <c r="E4" s="686"/>
      <c r="F4" s="686"/>
      <c r="G4" s="686"/>
      <c r="H4" s="686">
        <v>9</v>
      </c>
      <c r="I4" s="686"/>
      <c r="J4" s="677"/>
      <c r="K4" s="678"/>
      <c r="L4" s="207"/>
      <c r="M4" s="208"/>
    </row>
    <row r="5" spans="1:1021" ht="4.5" customHeight="1" thickTop="1" x14ac:dyDescent="0.2">
      <c r="A5" s="172"/>
      <c r="K5" s="173"/>
    </row>
    <row r="6" spans="1:1021" x14ac:dyDescent="0.2">
      <c r="A6" s="687" t="s">
        <v>19</v>
      </c>
      <c r="B6" s="687"/>
      <c r="C6" s="687"/>
      <c r="D6" s="687"/>
      <c r="E6" s="687"/>
      <c r="F6" s="687"/>
      <c r="G6" s="687"/>
      <c r="H6" s="687"/>
      <c r="I6" s="687"/>
      <c r="J6" s="687"/>
      <c r="K6" s="687"/>
      <c r="L6"/>
      <c r="M6"/>
      <c r="N6" s="169"/>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row>
    <row r="7" spans="1:1021" ht="5.25" customHeight="1" x14ac:dyDescent="0.2">
      <c r="A7" s="202"/>
      <c r="B7" s="202"/>
      <c r="C7" s="202"/>
      <c r="D7" s="202"/>
      <c r="E7" s="202"/>
      <c r="F7" s="202"/>
      <c r="G7" s="202"/>
      <c r="H7" s="202"/>
      <c r="I7" s="202"/>
      <c r="J7" s="202"/>
      <c r="K7" s="202"/>
      <c r="L7"/>
      <c r="M7"/>
      <c r="N7" s="169"/>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row>
    <row r="8" spans="1:1021" ht="15.75" customHeight="1" x14ac:dyDescent="0.2">
      <c r="A8" s="252" t="s">
        <v>20</v>
      </c>
      <c r="B8" s="252"/>
      <c r="C8" s="252"/>
      <c r="D8" s="252"/>
      <c r="E8" s="252"/>
      <c r="F8" s="252"/>
      <c r="G8" s="252"/>
      <c r="H8" s="252"/>
      <c r="I8" s="252"/>
      <c r="J8" s="252"/>
      <c r="K8" s="252"/>
      <c r="L8"/>
      <c r="M8"/>
      <c r="N8" s="169"/>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row>
    <row r="9" spans="1:1021" ht="24.75" customHeight="1" x14ac:dyDescent="0.2">
      <c r="A9" s="661" t="s">
        <v>359</v>
      </c>
      <c r="B9" s="661"/>
      <c r="C9" s="661"/>
      <c r="D9" s="667" t="s">
        <v>360</v>
      </c>
      <c r="E9" s="667"/>
      <c r="F9" s="667"/>
      <c r="G9" s="667"/>
      <c r="H9" s="667"/>
      <c r="I9" s="667"/>
      <c r="J9" s="667"/>
      <c r="K9" s="667"/>
      <c r="L9"/>
      <c r="M9"/>
      <c r="N9" s="16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row>
    <row r="10" spans="1:1021" ht="25.5" customHeight="1" x14ac:dyDescent="0.2">
      <c r="A10" s="661" t="s">
        <v>384</v>
      </c>
      <c r="B10" s="661"/>
      <c r="C10" s="661"/>
      <c r="D10" s="667" t="s">
        <v>361</v>
      </c>
      <c r="E10" s="667"/>
      <c r="F10" s="667"/>
      <c r="G10" s="667"/>
      <c r="H10" s="667"/>
      <c r="I10" s="667"/>
      <c r="J10" s="667"/>
      <c r="K10" s="667"/>
      <c r="L10"/>
      <c r="M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row>
    <row r="11" spans="1:1021" ht="25.5" customHeight="1" x14ac:dyDescent="0.2">
      <c r="A11" s="661" t="s">
        <v>30</v>
      </c>
      <c r="B11" s="661"/>
      <c r="C11" s="661"/>
      <c r="D11" s="667" t="s">
        <v>358</v>
      </c>
      <c r="E11" s="667"/>
      <c r="F11" s="667"/>
      <c r="G11" s="667"/>
      <c r="H11" s="667"/>
      <c r="I11" s="667"/>
      <c r="J11" s="667"/>
      <c r="K11" s="667"/>
      <c r="L11"/>
      <c r="M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row>
    <row r="12" spans="1:1021" ht="25.5" customHeight="1" x14ac:dyDescent="0.2">
      <c r="A12" s="661" t="s">
        <v>108</v>
      </c>
      <c r="B12" s="661"/>
      <c r="C12" s="661"/>
      <c r="D12" s="666" t="s">
        <v>371</v>
      </c>
      <c r="E12" s="666"/>
      <c r="F12" s="666"/>
      <c r="G12" s="666"/>
      <c r="H12" s="666"/>
      <c r="I12" s="666"/>
      <c r="J12" s="666"/>
      <c r="K12" s="666"/>
      <c r="L12"/>
      <c r="M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row>
    <row r="13" spans="1:1021" ht="25.5" customHeight="1" x14ac:dyDescent="0.2">
      <c r="A13" s="661" t="s">
        <v>382</v>
      </c>
      <c r="B13" s="661"/>
      <c r="C13" s="661"/>
      <c r="D13" s="688" t="s">
        <v>372</v>
      </c>
      <c r="E13" s="688"/>
      <c r="F13" s="688"/>
      <c r="G13" s="688"/>
      <c r="H13" s="688"/>
      <c r="I13" s="688"/>
      <c r="J13" s="688"/>
      <c r="K13" s="688"/>
    </row>
    <row r="14" spans="1:1021" ht="12.75" customHeight="1" x14ac:dyDescent="0.2">
      <c r="A14" s="252" t="s">
        <v>364</v>
      </c>
      <c r="B14" s="252"/>
      <c r="C14" s="252"/>
      <c r="D14" s="252"/>
      <c r="E14" s="252"/>
      <c r="F14" s="252"/>
      <c r="G14" s="252"/>
      <c r="H14" s="252"/>
      <c r="I14" s="252"/>
      <c r="J14" s="252"/>
      <c r="K14" s="252"/>
      <c r="L14"/>
      <c r="M14"/>
      <c r="N14" s="169"/>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row>
    <row r="15" spans="1:1021" s="170" customFormat="1" ht="15.75" customHeight="1" x14ac:dyDescent="0.2">
      <c r="A15" s="252" t="s">
        <v>4</v>
      </c>
      <c r="B15" s="252"/>
      <c r="C15" s="252"/>
      <c r="D15" s="252"/>
      <c r="E15" s="252"/>
      <c r="F15" s="252"/>
      <c r="G15" s="252"/>
      <c r="H15" s="252"/>
      <c r="I15" s="252"/>
      <c r="J15" s="252"/>
      <c r="K15" s="252"/>
      <c r="N15" s="169"/>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c r="IW15" s="171"/>
      <c r="IX15" s="171"/>
      <c r="IY15" s="171"/>
      <c r="IZ15" s="171"/>
      <c r="JA15" s="171"/>
      <c r="JB15" s="171"/>
      <c r="JC15" s="171"/>
      <c r="JD15" s="171"/>
      <c r="JE15" s="171"/>
      <c r="JF15" s="171"/>
      <c r="JG15" s="171"/>
      <c r="JH15" s="171"/>
      <c r="JI15" s="171"/>
      <c r="JJ15" s="171"/>
      <c r="JK15" s="171"/>
      <c r="JL15" s="171"/>
      <c r="JM15" s="171"/>
      <c r="JN15" s="171"/>
      <c r="JO15" s="171"/>
      <c r="JP15" s="171"/>
      <c r="JQ15" s="171"/>
      <c r="JR15" s="171"/>
      <c r="JS15" s="171"/>
      <c r="JT15" s="171"/>
      <c r="JU15" s="171"/>
      <c r="JV15" s="171"/>
      <c r="JW15" s="171"/>
      <c r="JX15" s="171"/>
      <c r="JY15" s="171"/>
      <c r="JZ15" s="171"/>
      <c r="KA15" s="171"/>
      <c r="KB15" s="171"/>
      <c r="KC15" s="171"/>
      <c r="KD15" s="171"/>
      <c r="KE15" s="171"/>
      <c r="KF15" s="171"/>
      <c r="KG15" s="171"/>
      <c r="KH15" s="171"/>
      <c r="KI15" s="171"/>
      <c r="KJ15" s="171"/>
      <c r="KK15" s="171"/>
      <c r="KL15" s="171"/>
      <c r="KM15" s="171"/>
      <c r="KN15" s="171"/>
      <c r="KO15" s="171"/>
      <c r="KP15" s="171"/>
      <c r="KQ15" s="171"/>
      <c r="KR15" s="171"/>
      <c r="KS15" s="171"/>
      <c r="KT15" s="171"/>
      <c r="KU15" s="171"/>
      <c r="KV15" s="171"/>
      <c r="KW15" s="171"/>
      <c r="KX15" s="171"/>
      <c r="KY15" s="171"/>
      <c r="KZ15" s="171"/>
      <c r="LA15" s="171"/>
      <c r="LB15" s="171"/>
      <c r="LC15" s="171"/>
      <c r="LD15" s="171"/>
      <c r="LE15" s="171"/>
      <c r="LF15" s="171"/>
      <c r="LG15" s="171"/>
      <c r="LH15" s="171"/>
      <c r="LI15" s="171"/>
      <c r="LJ15" s="171"/>
      <c r="LK15" s="171"/>
      <c r="LL15" s="171"/>
      <c r="LM15" s="171"/>
      <c r="LN15" s="171"/>
      <c r="LO15" s="171"/>
      <c r="LP15" s="171"/>
      <c r="LQ15" s="171"/>
      <c r="LR15" s="171"/>
      <c r="LS15" s="171"/>
      <c r="LT15" s="171"/>
      <c r="LU15" s="171"/>
      <c r="LV15" s="171"/>
      <c r="LW15" s="171"/>
      <c r="LX15" s="171"/>
      <c r="LY15" s="171"/>
      <c r="LZ15" s="171"/>
      <c r="MA15" s="171"/>
      <c r="MB15" s="171"/>
      <c r="MC15" s="171"/>
      <c r="MD15" s="171"/>
      <c r="ME15" s="171"/>
      <c r="MF15" s="171"/>
      <c r="MG15" s="171"/>
      <c r="MH15" s="171"/>
      <c r="MI15" s="171"/>
      <c r="MJ15" s="171"/>
      <c r="MK15" s="171"/>
      <c r="ML15" s="171"/>
      <c r="MM15" s="171"/>
      <c r="MN15" s="171"/>
      <c r="MO15" s="171"/>
      <c r="MP15" s="171"/>
      <c r="MQ15" s="171"/>
      <c r="MR15" s="171"/>
      <c r="MS15" s="171"/>
      <c r="MT15" s="171"/>
      <c r="MU15" s="171"/>
      <c r="MV15" s="171"/>
      <c r="MW15" s="171"/>
      <c r="MX15" s="171"/>
      <c r="MY15" s="171"/>
      <c r="MZ15" s="171"/>
      <c r="NA15" s="171"/>
      <c r="NB15" s="171"/>
      <c r="NC15" s="171"/>
      <c r="ND15" s="171"/>
      <c r="NE15" s="171"/>
      <c r="NF15" s="171"/>
      <c r="NG15" s="171"/>
      <c r="NH15" s="171"/>
      <c r="NI15" s="171"/>
      <c r="NJ15" s="171"/>
      <c r="NK15" s="171"/>
      <c r="NL15" s="171"/>
      <c r="NM15" s="171"/>
      <c r="NN15" s="171"/>
      <c r="NO15" s="171"/>
      <c r="NP15" s="171"/>
      <c r="NQ15" s="171"/>
      <c r="NR15" s="171"/>
      <c r="NS15" s="171"/>
      <c r="NT15" s="171"/>
      <c r="NU15" s="171"/>
      <c r="NV15" s="171"/>
      <c r="NW15" s="171"/>
      <c r="NX15" s="171"/>
      <c r="NY15" s="171"/>
      <c r="NZ15" s="171"/>
      <c r="OA15" s="171"/>
      <c r="OB15" s="171"/>
      <c r="OC15" s="171"/>
      <c r="OD15" s="171"/>
      <c r="OE15" s="171"/>
      <c r="OF15" s="171"/>
      <c r="OG15" s="171"/>
      <c r="OH15" s="171"/>
      <c r="OI15" s="171"/>
      <c r="OJ15" s="171"/>
      <c r="OK15" s="171"/>
      <c r="OL15" s="171"/>
      <c r="OM15" s="171"/>
      <c r="ON15" s="171"/>
      <c r="OO15" s="171"/>
      <c r="OP15" s="171"/>
      <c r="OQ15" s="171"/>
      <c r="OR15" s="171"/>
      <c r="OS15" s="171"/>
      <c r="OT15" s="171"/>
      <c r="OU15" s="171"/>
      <c r="OV15" s="171"/>
      <c r="OW15" s="171"/>
      <c r="OX15" s="171"/>
      <c r="OY15" s="171"/>
      <c r="OZ15" s="171"/>
      <c r="PA15" s="171"/>
      <c r="PB15" s="171"/>
      <c r="PC15" s="171"/>
      <c r="PD15" s="171"/>
      <c r="PE15" s="171"/>
      <c r="PF15" s="171"/>
      <c r="PG15" s="171"/>
      <c r="PH15" s="171"/>
      <c r="PI15" s="171"/>
      <c r="PJ15" s="171"/>
      <c r="PK15" s="171"/>
      <c r="PL15" s="171"/>
      <c r="PM15" s="171"/>
      <c r="PN15" s="171"/>
      <c r="PO15" s="171"/>
      <c r="PP15" s="171"/>
      <c r="PQ15" s="171"/>
      <c r="PR15" s="171"/>
      <c r="PS15" s="171"/>
      <c r="PT15" s="171"/>
      <c r="PU15" s="171"/>
      <c r="PV15" s="171"/>
      <c r="PW15" s="171"/>
      <c r="PX15" s="171"/>
      <c r="PY15" s="171"/>
      <c r="PZ15" s="171"/>
      <c r="QA15" s="171"/>
      <c r="QB15" s="171"/>
      <c r="QC15" s="171"/>
      <c r="QD15" s="171"/>
      <c r="QE15" s="171"/>
      <c r="QF15" s="171"/>
      <c r="QG15" s="171"/>
      <c r="QH15" s="171"/>
      <c r="QI15" s="171"/>
      <c r="QJ15" s="171"/>
      <c r="QK15" s="171"/>
      <c r="QL15" s="171"/>
      <c r="QM15" s="171"/>
      <c r="QN15" s="171"/>
      <c r="QO15" s="171"/>
      <c r="QP15" s="171"/>
      <c r="QQ15" s="171"/>
      <c r="QR15" s="171"/>
      <c r="QS15" s="171"/>
      <c r="QT15" s="171"/>
      <c r="QU15" s="171"/>
      <c r="QV15" s="171"/>
      <c r="QW15" s="171"/>
      <c r="QX15" s="171"/>
      <c r="QY15" s="171"/>
      <c r="QZ15" s="171"/>
      <c r="RA15" s="171"/>
      <c r="RB15" s="171"/>
      <c r="RC15" s="171"/>
      <c r="RD15" s="171"/>
      <c r="RE15" s="171"/>
      <c r="RF15" s="171"/>
      <c r="RG15" s="171"/>
      <c r="RH15" s="171"/>
      <c r="RI15" s="171"/>
      <c r="RJ15" s="171"/>
      <c r="RK15" s="171"/>
      <c r="RL15" s="171"/>
      <c r="RM15" s="171"/>
      <c r="RN15" s="171"/>
      <c r="RO15" s="171"/>
      <c r="RP15" s="171"/>
      <c r="RQ15" s="171"/>
      <c r="RR15" s="171"/>
      <c r="RS15" s="171"/>
      <c r="RT15" s="171"/>
      <c r="RU15" s="171"/>
      <c r="RV15" s="171"/>
      <c r="RW15" s="171"/>
      <c r="RX15" s="171"/>
      <c r="RY15" s="171"/>
      <c r="RZ15" s="171"/>
      <c r="SA15" s="171"/>
      <c r="SB15" s="171"/>
      <c r="SC15" s="171"/>
      <c r="SD15" s="171"/>
      <c r="SE15" s="171"/>
      <c r="SF15" s="171"/>
      <c r="SG15" s="171"/>
      <c r="SH15" s="171"/>
      <c r="SI15" s="171"/>
      <c r="SJ15" s="171"/>
      <c r="SK15" s="171"/>
      <c r="SL15" s="171"/>
      <c r="SM15" s="171"/>
      <c r="SN15" s="171"/>
      <c r="SO15" s="171"/>
      <c r="SP15" s="171"/>
      <c r="SQ15" s="171"/>
      <c r="SR15" s="171"/>
      <c r="SS15" s="171"/>
      <c r="ST15" s="171"/>
      <c r="SU15" s="171"/>
      <c r="SV15" s="171"/>
      <c r="SW15" s="171"/>
      <c r="SX15" s="171"/>
      <c r="SY15" s="171"/>
      <c r="SZ15" s="171"/>
      <c r="TA15" s="171"/>
      <c r="TB15" s="171"/>
      <c r="TC15" s="171"/>
      <c r="TD15" s="171"/>
      <c r="TE15" s="171"/>
      <c r="TF15" s="171"/>
      <c r="TG15" s="171"/>
      <c r="TH15" s="171"/>
      <c r="TI15" s="171"/>
      <c r="TJ15" s="171"/>
      <c r="TK15" s="171"/>
      <c r="TL15" s="171"/>
      <c r="TM15" s="171"/>
      <c r="TN15" s="171"/>
      <c r="TO15" s="171"/>
      <c r="TP15" s="171"/>
      <c r="TQ15" s="171"/>
      <c r="TR15" s="171"/>
      <c r="TS15" s="171"/>
      <c r="TT15" s="171"/>
      <c r="TU15" s="171"/>
      <c r="TV15" s="171"/>
      <c r="TW15" s="171"/>
      <c r="TX15" s="171"/>
      <c r="TY15" s="171"/>
      <c r="TZ15" s="171"/>
      <c r="UA15" s="171"/>
      <c r="UB15" s="171"/>
      <c r="UC15" s="171"/>
      <c r="UD15" s="171"/>
      <c r="UE15" s="171"/>
      <c r="UF15" s="171"/>
      <c r="UG15" s="171"/>
      <c r="UH15" s="171"/>
      <c r="UI15" s="171"/>
      <c r="UJ15" s="171"/>
      <c r="UK15" s="171"/>
      <c r="UL15" s="171"/>
      <c r="UM15" s="171"/>
      <c r="UN15" s="171"/>
      <c r="UO15" s="171"/>
      <c r="UP15" s="171"/>
      <c r="UQ15" s="171"/>
      <c r="UR15" s="171"/>
      <c r="US15" s="171"/>
      <c r="UT15" s="171"/>
      <c r="UU15" s="171"/>
      <c r="UV15" s="171"/>
      <c r="UW15" s="171"/>
      <c r="UX15" s="171"/>
      <c r="UY15" s="171"/>
      <c r="UZ15" s="171"/>
      <c r="VA15" s="171"/>
      <c r="VB15" s="171"/>
      <c r="VC15" s="171"/>
      <c r="VD15" s="171"/>
      <c r="VE15" s="171"/>
      <c r="VF15" s="171"/>
      <c r="VG15" s="171"/>
      <c r="VH15" s="171"/>
      <c r="VI15" s="171"/>
      <c r="VJ15" s="171"/>
      <c r="VK15" s="171"/>
      <c r="VL15" s="171"/>
      <c r="VM15" s="171"/>
      <c r="VN15" s="171"/>
      <c r="VO15" s="171"/>
      <c r="VP15" s="171"/>
      <c r="VQ15" s="171"/>
      <c r="VR15" s="171"/>
      <c r="VS15" s="171"/>
      <c r="VT15" s="171"/>
      <c r="VU15" s="171"/>
      <c r="VV15" s="171"/>
      <c r="VW15" s="171"/>
      <c r="VX15" s="171"/>
      <c r="VY15" s="171"/>
      <c r="VZ15" s="171"/>
      <c r="WA15" s="171"/>
      <c r="WB15" s="171"/>
      <c r="WC15" s="171"/>
      <c r="WD15" s="171"/>
      <c r="WE15" s="171"/>
      <c r="WF15" s="171"/>
      <c r="WG15" s="171"/>
      <c r="WH15" s="171"/>
      <c r="WI15" s="171"/>
      <c r="WJ15" s="171"/>
      <c r="WK15" s="171"/>
      <c r="WL15" s="171"/>
      <c r="WM15" s="171"/>
      <c r="WN15" s="171"/>
      <c r="WO15" s="171"/>
      <c r="WP15" s="171"/>
      <c r="WQ15" s="171"/>
      <c r="WR15" s="171"/>
      <c r="WS15" s="171"/>
      <c r="WT15" s="171"/>
      <c r="WU15" s="171"/>
      <c r="WV15" s="171"/>
      <c r="WW15" s="171"/>
      <c r="WX15" s="171"/>
      <c r="WY15" s="171"/>
      <c r="WZ15" s="171"/>
      <c r="XA15" s="171"/>
      <c r="XB15" s="171"/>
      <c r="XC15" s="171"/>
      <c r="XD15" s="171"/>
      <c r="XE15" s="171"/>
      <c r="XF15" s="171"/>
      <c r="XG15" s="171"/>
      <c r="XH15" s="171"/>
      <c r="XI15" s="171"/>
      <c r="XJ15" s="171"/>
      <c r="XK15" s="171"/>
      <c r="XL15" s="171"/>
      <c r="XM15" s="171"/>
      <c r="XN15" s="171"/>
      <c r="XO15" s="171"/>
      <c r="XP15" s="171"/>
      <c r="XQ15" s="171"/>
      <c r="XR15" s="171"/>
      <c r="XS15" s="171"/>
      <c r="XT15" s="171"/>
      <c r="XU15" s="171"/>
      <c r="XV15" s="171"/>
      <c r="XW15" s="171"/>
      <c r="XX15" s="171"/>
      <c r="XY15" s="171"/>
      <c r="XZ15" s="171"/>
      <c r="YA15" s="171"/>
      <c r="YB15" s="171"/>
      <c r="YC15" s="171"/>
      <c r="YD15" s="171"/>
      <c r="YE15" s="171"/>
      <c r="YF15" s="171"/>
      <c r="YG15" s="171"/>
      <c r="YH15" s="171"/>
      <c r="YI15" s="171"/>
      <c r="YJ15" s="171"/>
      <c r="YK15" s="171"/>
      <c r="YL15" s="171"/>
      <c r="YM15" s="171"/>
      <c r="YN15" s="171"/>
      <c r="YO15" s="171"/>
      <c r="YP15" s="171"/>
      <c r="YQ15" s="171"/>
      <c r="YR15" s="171"/>
      <c r="YS15" s="171"/>
      <c r="YT15" s="171"/>
      <c r="YU15" s="171"/>
      <c r="YV15" s="171"/>
      <c r="YW15" s="171"/>
      <c r="YX15" s="171"/>
      <c r="YY15" s="171"/>
      <c r="YZ15" s="171"/>
      <c r="ZA15" s="171"/>
      <c r="ZB15" s="171"/>
      <c r="ZC15" s="171"/>
      <c r="ZD15" s="171"/>
      <c r="ZE15" s="171"/>
      <c r="ZF15" s="171"/>
      <c r="ZG15" s="171"/>
      <c r="ZH15" s="171"/>
      <c r="ZI15" s="171"/>
      <c r="ZJ15" s="171"/>
      <c r="ZK15" s="171"/>
      <c r="ZL15" s="171"/>
      <c r="ZM15" s="171"/>
      <c r="ZN15" s="171"/>
      <c r="ZO15" s="171"/>
      <c r="ZP15" s="171"/>
      <c r="ZQ15" s="171"/>
      <c r="ZR15" s="171"/>
      <c r="ZS15" s="171"/>
      <c r="ZT15" s="171"/>
      <c r="ZU15" s="171"/>
      <c r="ZV15" s="171"/>
      <c r="ZW15" s="171"/>
      <c r="ZX15" s="171"/>
      <c r="ZY15" s="171"/>
      <c r="ZZ15" s="171"/>
      <c r="AAA15" s="171"/>
      <c r="AAB15" s="171"/>
      <c r="AAC15" s="171"/>
      <c r="AAD15" s="171"/>
      <c r="AAE15" s="171"/>
      <c r="AAF15" s="171"/>
      <c r="AAG15" s="171"/>
      <c r="AAH15" s="171"/>
      <c r="AAI15" s="171"/>
      <c r="AAJ15" s="171"/>
      <c r="AAK15" s="171"/>
      <c r="AAL15" s="171"/>
      <c r="AAM15" s="171"/>
      <c r="AAN15" s="171"/>
      <c r="AAO15" s="171"/>
      <c r="AAP15" s="171"/>
      <c r="AAQ15" s="171"/>
      <c r="AAR15" s="171"/>
      <c r="AAS15" s="171"/>
      <c r="AAT15" s="171"/>
      <c r="AAU15" s="171"/>
      <c r="AAV15" s="171"/>
      <c r="AAW15" s="171"/>
      <c r="AAX15" s="171"/>
      <c r="AAY15" s="171"/>
      <c r="AAZ15" s="171"/>
      <c r="ABA15" s="171"/>
      <c r="ABB15" s="171"/>
      <c r="ABC15" s="171"/>
      <c r="ABD15" s="171"/>
      <c r="ABE15" s="171"/>
      <c r="ABF15" s="171"/>
      <c r="ABG15" s="171"/>
      <c r="ABH15" s="171"/>
      <c r="ABI15" s="171"/>
      <c r="ABJ15" s="171"/>
      <c r="ABK15" s="171"/>
      <c r="ABL15" s="171"/>
      <c r="ABM15" s="171"/>
      <c r="ABN15" s="171"/>
      <c r="ABO15" s="171"/>
      <c r="ABP15" s="171"/>
      <c r="ABQ15" s="171"/>
      <c r="ABR15" s="171"/>
      <c r="ABS15" s="171"/>
      <c r="ABT15" s="171"/>
      <c r="ABU15" s="171"/>
      <c r="ABV15" s="171"/>
      <c r="ABW15" s="171"/>
      <c r="ABX15" s="171"/>
      <c r="ABY15" s="171"/>
      <c r="ABZ15" s="171"/>
      <c r="ACA15" s="171"/>
      <c r="ACB15" s="171"/>
      <c r="ACC15" s="171"/>
      <c r="ACD15" s="171"/>
      <c r="ACE15" s="171"/>
      <c r="ACF15" s="171"/>
      <c r="ACG15" s="171"/>
      <c r="ACH15" s="171"/>
      <c r="ACI15" s="171"/>
      <c r="ACJ15" s="171"/>
      <c r="ACK15" s="171"/>
      <c r="ACL15" s="171"/>
      <c r="ACM15" s="171"/>
      <c r="ACN15" s="171"/>
      <c r="ACO15" s="171"/>
      <c r="ACP15" s="171"/>
      <c r="ACQ15" s="171"/>
      <c r="ACR15" s="171"/>
      <c r="ACS15" s="171"/>
      <c r="ACT15" s="171"/>
      <c r="ACU15" s="171"/>
      <c r="ACV15" s="171"/>
      <c r="ACW15" s="171"/>
      <c r="ACX15" s="171"/>
      <c r="ACY15" s="171"/>
      <c r="ACZ15" s="171"/>
      <c r="ADA15" s="171"/>
      <c r="ADB15" s="171"/>
      <c r="ADC15" s="171"/>
      <c r="ADD15" s="171"/>
      <c r="ADE15" s="171"/>
      <c r="ADF15" s="171"/>
      <c r="ADG15" s="171"/>
      <c r="ADH15" s="171"/>
      <c r="ADI15" s="171"/>
      <c r="ADJ15" s="171"/>
      <c r="ADK15" s="171"/>
      <c r="ADL15" s="171"/>
      <c r="ADM15" s="171"/>
      <c r="ADN15" s="171"/>
      <c r="ADO15" s="171"/>
      <c r="ADP15" s="171"/>
      <c r="ADQ15" s="171"/>
      <c r="ADR15" s="171"/>
      <c r="ADS15" s="171"/>
      <c r="ADT15" s="171"/>
      <c r="ADU15" s="171"/>
      <c r="ADV15" s="171"/>
      <c r="ADW15" s="171"/>
      <c r="ADX15" s="171"/>
      <c r="ADY15" s="171"/>
      <c r="ADZ15" s="171"/>
      <c r="AEA15" s="171"/>
      <c r="AEB15" s="171"/>
      <c r="AEC15" s="171"/>
      <c r="AED15" s="171"/>
      <c r="AEE15" s="171"/>
      <c r="AEF15" s="171"/>
      <c r="AEG15" s="171"/>
      <c r="AEH15" s="171"/>
      <c r="AEI15" s="171"/>
      <c r="AEJ15" s="171"/>
      <c r="AEK15" s="171"/>
      <c r="AEL15" s="171"/>
      <c r="AEM15" s="171"/>
      <c r="AEN15" s="171"/>
      <c r="AEO15" s="171"/>
      <c r="AEP15" s="171"/>
      <c r="AEQ15" s="171"/>
      <c r="AER15" s="171"/>
      <c r="AES15" s="171"/>
      <c r="AET15" s="171"/>
      <c r="AEU15" s="171"/>
      <c r="AEV15" s="171"/>
      <c r="AEW15" s="171"/>
      <c r="AEX15" s="171"/>
      <c r="AEY15" s="171"/>
      <c r="AEZ15" s="171"/>
      <c r="AFA15" s="171"/>
      <c r="AFB15" s="171"/>
      <c r="AFC15" s="171"/>
      <c r="AFD15" s="171"/>
      <c r="AFE15" s="171"/>
      <c r="AFF15" s="171"/>
      <c r="AFG15" s="171"/>
      <c r="AFH15" s="171"/>
      <c r="AFI15" s="171"/>
      <c r="AFJ15" s="171"/>
      <c r="AFK15" s="171"/>
      <c r="AFL15" s="171"/>
      <c r="AFM15" s="171"/>
      <c r="AFN15" s="171"/>
      <c r="AFO15" s="171"/>
      <c r="AFP15" s="171"/>
      <c r="AFQ15" s="171"/>
      <c r="AFR15" s="171"/>
      <c r="AFS15" s="171"/>
      <c r="AFT15" s="171"/>
      <c r="AFU15" s="171"/>
      <c r="AFV15" s="171"/>
      <c r="AFW15" s="171"/>
      <c r="AFX15" s="171"/>
      <c r="AFY15" s="171"/>
      <c r="AFZ15" s="171"/>
      <c r="AGA15" s="171"/>
      <c r="AGB15" s="171"/>
      <c r="AGC15" s="171"/>
      <c r="AGD15" s="171"/>
      <c r="AGE15" s="171"/>
      <c r="AGF15" s="171"/>
      <c r="AGG15" s="171"/>
      <c r="AGH15" s="171"/>
      <c r="AGI15" s="171"/>
      <c r="AGJ15" s="171"/>
      <c r="AGK15" s="171"/>
      <c r="AGL15" s="171"/>
      <c r="AGM15" s="171"/>
      <c r="AGN15" s="171"/>
      <c r="AGO15" s="171"/>
      <c r="AGP15" s="171"/>
      <c r="AGQ15" s="171"/>
      <c r="AGR15" s="171"/>
      <c r="AGS15" s="171"/>
      <c r="AGT15" s="171"/>
      <c r="AGU15" s="171"/>
      <c r="AGV15" s="171"/>
      <c r="AGW15" s="171"/>
      <c r="AGX15" s="171"/>
      <c r="AGY15" s="171"/>
      <c r="AGZ15" s="171"/>
      <c r="AHA15" s="171"/>
      <c r="AHB15" s="171"/>
      <c r="AHC15" s="171"/>
      <c r="AHD15" s="171"/>
      <c r="AHE15" s="171"/>
      <c r="AHF15" s="171"/>
      <c r="AHG15" s="171"/>
      <c r="AHH15" s="171"/>
      <c r="AHI15" s="171"/>
      <c r="AHJ15" s="171"/>
      <c r="AHK15" s="171"/>
      <c r="AHL15" s="171"/>
      <c r="AHM15" s="171"/>
      <c r="AHN15" s="171"/>
      <c r="AHO15" s="171"/>
      <c r="AHP15" s="171"/>
      <c r="AHQ15" s="171"/>
      <c r="AHR15" s="171"/>
      <c r="AHS15" s="171"/>
      <c r="AHT15" s="171"/>
      <c r="AHU15" s="171"/>
      <c r="AHV15" s="171"/>
      <c r="AHW15" s="171"/>
      <c r="AHX15" s="171"/>
      <c r="AHY15" s="171"/>
      <c r="AHZ15" s="171"/>
      <c r="AIA15" s="171"/>
      <c r="AIB15" s="171"/>
      <c r="AIC15" s="171"/>
      <c r="AID15" s="171"/>
      <c r="AIE15" s="171"/>
      <c r="AIF15" s="171"/>
      <c r="AIG15" s="171"/>
      <c r="AIH15" s="171"/>
      <c r="AII15" s="171"/>
      <c r="AIJ15" s="171"/>
      <c r="AIK15" s="171"/>
      <c r="AIL15" s="171"/>
      <c r="AIM15" s="171"/>
      <c r="AIN15" s="171"/>
      <c r="AIO15" s="171"/>
      <c r="AIP15" s="171"/>
      <c r="AIQ15" s="171"/>
      <c r="AIR15" s="171"/>
      <c r="AIS15" s="171"/>
      <c r="AIT15" s="171"/>
      <c r="AIU15" s="171"/>
      <c r="AIV15" s="171"/>
      <c r="AIW15" s="171"/>
      <c r="AIX15" s="171"/>
      <c r="AIY15" s="171"/>
      <c r="AIZ15" s="171"/>
      <c r="AJA15" s="171"/>
      <c r="AJB15" s="171"/>
      <c r="AJC15" s="171"/>
      <c r="AJD15" s="171"/>
      <c r="AJE15" s="171"/>
      <c r="AJF15" s="171"/>
      <c r="AJG15" s="171"/>
      <c r="AJH15" s="171"/>
      <c r="AJI15" s="171"/>
      <c r="AJJ15" s="171"/>
      <c r="AJK15" s="171"/>
      <c r="AJL15" s="171"/>
      <c r="AJM15" s="171"/>
      <c r="AJN15" s="171"/>
      <c r="AJO15" s="171"/>
      <c r="AJP15" s="171"/>
      <c r="AJQ15" s="171"/>
      <c r="AJR15" s="171"/>
      <c r="AJS15" s="171"/>
      <c r="AJT15" s="171"/>
      <c r="AJU15" s="171"/>
      <c r="AJV15" s="171"/>
      <c r="AJW15" s="171"/>
      <c r="AJX15" s="171"/>
      <c r="AJY15" s="171"/>
      <c r="AJZ15" s="171"/>
      <c r="AKA15" s="171"/>
      <c r="AKB15" s="171"/>
      <c r="AKC15" s="171"/>
      <c r="AKD15" s="171"/>
      <c r="AKE15" s="171"/>
      <c r="AKF15" s="171"/>
      <c r="AKG15" s="171"/>
      <c r="AKH15" s="171"/>
      <c r="AKI15" s="171"/>
      <c r="AKJ15" s="171"/>
      <c r="AKK15" s="171"/>
      <c r="AKL15" s="171"/>
      <c r="AKM15" s="171"/>
      <c r="AKN15" s="171"/>
      <c r="AKO15" s="171"/>
      <c r="AKP15" s="171"/>
      <c r="AKQ15" s="171"/>
      <c r="AKR15" s="171"/>
      <c r="AKS15" s="171"/>
      <c r="AKT15" s="171"/>
      <c r="AKU15" s="171"/>
      <c r="AKV15" s="171"/>
      <c r="AKW15" s="171"/>
      <c r="AKX15" s="171"/>
      <c r="AKY15" s="171"/>
      <c r="AKZ15" s="171"/>
      <c r="ALA15" s="171"/>
      <c r="ALB15" s="171"/>
      <c r="ALC15" s="171"/>
      <c r="ALD15" s="171"/>
      <c r="ALE15" s="171"/>
      <c r="ALF15" s="171"/>
      <c r="ALG15" s="171"/>
      <c r="ALH15" s="171"/>
      <c r="ALI15" s="171"/>
      <c r="ALJ15" s="171"/>
      <c r="ALK15" s="171"/>
      <c r="ALL15" s="171"/>
      <c r="ALM15" s="171"/>
      <c r="ALN15" s="171"/>
      <c r="ALO15" s="171"/>
      <c r="ALP15" s="171"/>
      <c r="ALQ15" s="171"/>
      <c r="ALR15" s="171"/>
      <c r="ALS15" s="171"/>
      <c r="ALT15" s="171"/>
      <c r="ALU15" s="171"/>
      <c r="ALV15" s="171"/>
      <c r="ALW15" s="171"/>
      <c r="ALX15" s="171"/>
      <c r="ALY15" s="171"/>
      <c r="ALZ15" s="171"/>
      <c r="AMA15" s="171"/>
      <c r="AMB15" s="171"/>
      <c r="AMC15" s="171"/>
      <c r="AMD15" s="171"/>
      <c r="AME15" s="171"/>
      <c r="AMF15" s="171"/>
      <c r="AMG15" s="171"/>
    </row>
    <row r="16" spans="1:1021" ht="26.25" customHeight="1" x14ac:dyDescent="0.2">
      <c r="A16" s="661" t="s">
        <v>500</v>
      </c>
      <c r="B16" s="661"/>
      <c r="C16" s="661"/>
      <c r="D16" s="667" t="s">
        <v>501</v>
      </c>
      <c r="E16" s="667"/>
      <c r="F16" s="667"/>
      <c r="G16" s="667"/>
      <c r="H16" s="667"/>
      <c r="I16" s="667"/>
      <c r="J16" s="667"/>
      <c r="K16" s="667"/>
      <c r="L16"/>
      <c r="M16"/>
      <c r="N16" s="169"/>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row>
    <row r="17" spans="1:1021" ht="26.25" customHeight="1" x14ac:dyDescent="0.2">
      <c r="A17" s="661" t="s">
        <v>1</v>
      </c>
      <c r="B17" s="661"/>
      <c r="C17" s="661"/>
      <c r="D17" s="667" t="s">
        <v>362</v>
      </c>
      <c r="E17" s="667"/>
      <c r="F17" s="667"/>
      <c r="G17" s="667"/>
      <c r="H17" s="667"/>
      <c r="I17" s="667"/>
      <c r="J17" s="667"/>
      <c r="K17" s="667"/>
      <c r="L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row>
    <row r="18" spans="1:1021" ht="26.25" customHeight="1" x14ac:dyDescent="0.2">
      <c r="A18" s="661" t="s">
        <v>105</v>
      </c>
      <c r="B18" s="661"/>
      <c r="C18" s="661"/>
      <c r="D18" s="667" t="s">
        <v>264</v>
      </c>
      <c r="E18" s="667"/>
      <c r="F18" s="667"/>
      <c r="G18" s="667"/>
      <c r="H18" s="667"/>
      <c r="I18" s="667"/>
      <c r="J18" s="667"/>
      <c r="K18" s="667"/>
      <c r="L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row>
    <row r="19" spans="1:1021" ht="26.25" customHeight="1" x14ac:dyDescent="0.2">
      <c r="A19" s="661" t="s">
        <v>103</v>
      </c>
      <c r="B19" s="661"/>
      <c r="C19" s="661"/>
      <c r="D19" s="667" t="s">
        <v>104</v>
      </c>
      <c r="E19" s="667"/>
      <c r="F19" s="667"/>
      <c r="G19" s="667"/>
      <c r="H19" s="667"/>
      <c r="I19" s="667"/>
      <c r="J19" s="667"/>
      <c r="K19" s="667"/>
      <c r="L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row>
    <row r="20" spans="1:1021" ht="26.25" customHeight="1" x14ac:dyDescent="0.2">
      <c r="A20" s="661" t="s">
        <v>457</v>
      </c>
      <c r="B20" s="661"/>
      <c r="C20" s="661"/>
      <c r="D20" s="667" t="s">
        <v>458</v>
      </c>
      <c r="E20" s="667"/>
      <c r="F20" s="667"/>
      <c r="G20" s="667"/>
      <c r="H20" s="667"/>
      <c r="I20" s="667"/>
      <c r="J20" s="667"/>
      <c r="K20" s="667"/>
      <c r="L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row>
    <row r="21" spans="1:1021" ht="26.25" customHeight="1" x14ac:dyDescent="0.2">
      <c r="A21" s="661" t="s">
        <v>21</v>
      </c>
      <c r="B21" s="661"/>
      <c r="C21" s="661"/>
      <c r="D21" s="667" t="s">
        <v>22</v>
      </c>
      <c r="E21" s="667"/>
      <c r="F21" s="667"/>
      <c r="G21" s="667"/>
      <c r="H21" s="667"/>
      <c r="I21" s="667"/>
      <c r="J21" s="667"/>
      <c r="K21" s="667"/>
      <c r="L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row>
    <row r="22" spans="1:1021" ht="26.25" customHeight="1" x14ac:dyDescent="0.2">
      <c r="A22" s="661" t="s">
        <v>73</v>
      </c>
      <c r="B22" s="661"/>
      <c r="C22" s="661"/>
      <c r="D22" s="667" t="s">
        <v>23</v>
      </c>
      <c r="E22" s="667"/>
      <c r="F22" s="667"/>
      <c r="G22" s="667"/>
      <c r="H22" s="667"/>
      <c r="I22" s="667"/>
      <c r="J22" s="667"/>
      <c r="K22" s="667"/>
      <c r="L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row>
    <row r="23" spans="1:1021" ht="26.25" customHeight="1" x14ac:dyDescent="0.2">
      <c r="A23" s="661" t="s">
        <v>163</v>
      </c>
      <c r="B23" s="661"/>
      <c r="C23" s="661"/>
      <c r="D23" s="667" t="s">
        <v>363</v>
      </c>
      <c r="E23" s="667"/>
      <c r="F23" s="667"/>
      <c r="G23" s="667"/>
      <c r="H23" s="667"/>
      <c r="I23" s="667"/>
      <c r="J23" s="667"/>
      <c r="K23" s="667"/>
      <c r="L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row>
    <row r="24" spans="1:1021" ht="26.25" customHeight="1" x14ac:dyDescent="0.2">
      <c r="A24" s="661" t="s">
        <v>459</v>
      </c>
      <c r="B24" s="661"/>
      <c r="C24" s="661"/>
      <c r="D24" s="662" t="s">
        <v>397</v>
      </c>
      <c r="E24" s="662"/>
      <c r="F24" s="662"/>
      <c r="G24" s="662"/>
      <c r="H24" s="662"/>
      <c r="I24" s="662"/>
      <c r="J24" s="662"/>
      <c r="K24" s="662"/>
      <c r="L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row>
    <row r="25" spans="1:1021" ht="26.25" customHeight="1" x14ac:dyDescent="0.2">
      <c r="A25" s="661" t="s">
        <v>374</v>
      </c>
      <c r="B25" s="661"/>
      <c r="C25" s="661"/>
      <c r="D25" s="662" t="s">
        <v>373</v>
      </c>
      <c r="E25" s="662"/>
      <c r="F25" s="662"/>
      <c r="G25" s="662"/>
      <c r="H25" s="662"/>
      <c r="I25" s="662"/>
      <c r="J25" s="662"/>
      <c r="K25" s="662"/>
      <c r="L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row>
    <row r="26" spans="1:1021" ht="26.25" customHeight="1" x14ac:dyDescent="0.2">
      <c r="A26" s="661" t="s">
        <v>10</v>
      </c>
      <c r="B26" s="661"/>
      <c r="C26" s="661"/>
      <c r="D26" s="667" t="s">
        <v>375</v>
      </c>
      <c r="E26" s="667"/>
      <c r="F26" s="667"/>
      <c r="G26" s="667"/>
      <c r="H26" s="667"/>
      <c r="I26" s="667"/>
      <c r="J26" s="667"/>
      <c r="K26" s="667"/>
      <c r="L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row>
    <row r="27" spans="1:1021" ht="26.25" customHeight="1" x14ac:dyDescent="0.2">
      <c r="A27" s="661" t="s">
        <v>74</v>
      </c>
      <c r="B27" s="661"/>
      <c r="C27" s="201" t="s">
        <v>385</v>
      </c>
      <c r="D27" s="667" t="s">
        <v>504</v>
      </c>
      <c r="E27" s="667"/>
      <c r="F27" s="667"/>
      <c r="G27" s="667"/>
      <c r="H27" s="667"/>
      <c r="I27" s="667"/>
      <c r="J27" s="667"/>
      <c r="K27" s="667"/>
      <c r="L27"/>
      <c r="M27"/>
      <c r="N27" s="169"/>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row>
    <row r="28" spans="1:1021" ht="26.25" customHeight="1" x14ac:dyDescent="0.2">
      <c r="A28" s="661"/>
      <c r="B28" s="661"/>
      <c r="C28" s="201" t="s">
        <v>386</v>
      </c>
      <c r="D28" s="667"/>
      <c r="E28" s="667"/>
      <c r="F28" s="667"/>
      <c r="G28" s="667"/>
      <c r="H28" s="667"/>
      <c r="I28" s="667"/>
      <c r="J28" s="667"/>
      <c r="K28" s="667"/>
      <c r="L28"/>
      <c r="M28"/>
      <c r="N28" s="169"/>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row>
    <row r="29" spans="1:1021" s="170" customFormat="1" ht="15.75" customHeight="1" x14ac:dyDescent="0.2">
      <c r="A29" s="252" t="s">
        <v>5</v>
      </c>
      <c r="B29" s="252"/>
      <c r="C29" s="252"/>
      <c r="D29" s="252"/>
      <c r="E29" s="252"/>
      <c r="F29" s="252"/>
      <c r="G29" s="252"/>
      <c r="H29" s="252"/>
      <c r="I29" s="252"/>
      <c r="J29" s="252"/>
      <c r="K29" s="252"/>
      <c r="N29" s="169"/>
    </row>
    <row r="30" spans="1:1021" ht="39" customHeight="1" x14ac:dyDescent="0.2">
      <c r="A30" s="664" t="s">
        <v>240</v>
      </c>
      <c r="B30" s="664"/>
      <c r="C30" s="662" t="s">
        <v>398</v>
      </c>
      <c r="D30" s="662"/>
      <c r="E30" s="662"/>
      <c r="F30" s="662"/>
      <c r="G30" s="662"/>
      <c r="H30" s="662"/>
      <c r="I30" s="662"/>
      <c r="J30" s="662"/>
      <c r="K30" s="662"/>
      <c r="L30"/>
      <c r="M30"/>
      <c r="N30" s="169"/>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row>
    <row r="31" spans="1:1021" ht="44.25" customHeight="1" x14ac:dyDescent="0.2">
      <c r="A31" s="664"/>
      <c r="B31" s="664"/>
      <c r="C31" s="201" t="s">
        <v>33</v>
      </c>
      <c r="D31" s="667" t="s">
        <v>509</v>
      </c>
      <c r="E31" s="667"/>
      <c r="F31" s="667"/>
      <c r="G31" s="667"/>
      <c r="H31" s="667"/>
      <c r="I31" s="667"/>
      <c r="J31" s="667"/>
      <c r="K31" s="667"/>
      <c r="L31"/>
      <c r="M31"/>
      <c r="N31" s="169"/>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row>
    <row r="32" spans="1:1021" ht="44.25" customHeight="1" x14ac:dyDescent="0.2">
      <c r="A32" s="664"/>
      <c r="B32" s="664"/>
      <c r="C32" s="201" t="s">
        <v>31</v>
      </c>
      <c r="D32" s="667" t="s">
        <v>365</v>
      </c>
      <c r="E32" s="667"/>
      <c r="F32" s="667"/>
      <c r="G32" s="667"/>
      <c r="H32" s="667"/>
      <c r="I32" s="667"/>
      <c r="J32" s="667"/>
      <c r="K32" s="667"/>
      <c r="L32"/>
      <c r="M32"/>
      <c r="N32" s="169"/>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row>
    <row r="33" spans="1:1021" ht="26.25" customHeight="1" x14ac:dyDescent="0.2">
      <c r="A33" s="664"/>
      <c r="B33" s="664"/>
      <c r="C33" s="201" t="s">
        <v>16</v>
      </c>
      <c r="D33" s="667" t="s">
        <v>24</v>
      </c>
      <c r="E33" s="667"/>
      <c r="F33" s="667"/>
      <c r="G33" s="667"/>
      <c r="H33" s="667"/>
      <c r="I33" s="667"/>
      <c r="J33" s="667"/>
      <c r="K33" s="667"/>
      <c r="L33"/>
      <c r="M33"/>
      <c r="N33" s="169"/>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row>
    <row r="34" spans="1:1021" ht="26.25" customHeight="1" x14ac:dyDescent="0.2">
      <c r="A34" s="664"/>
      <c r="B34" s="664"/>
      <c r="C34" s="201" t="s">
        <v>253</v>
      </c>
      <c r="D34" s="667" t="s">
        <v>399</v>
      </c>
      <c r="E34" s="667"/>
      <c r="F34" s="667"/>
      <c r="G34" s="667"/>
      <c r="H34" s="667"/>
      <c r="I34" s="667"/>
      <c r="J34" s="667"/>
      <c r="K34" s="667"/>
      <c r="L34"/>
      <c r="M34"/>
      <c r="N34" s="169"/>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row>
    <row r="35" spans="1:1021" s="170" customFormat="1" ht="15.75" customHeight="1" x14ac:dyDescent="0.2">
      <c r="A35" s="252" t="s">
        <v>6</v>
      </c>
      <c r="B35" s="252"/>
      <c r="C35" s="252"/>
      <c r="D35" s="252"/>
      <c r="E35" s="252"/>
      <c r="F35" s="252"/>
      <c r="G35" s="252"/>
      <c r="H35" s="252"/>
      <c r="I35" s="252"/>
      <c r="J35" s="252"/>
      <c r="K35" s="252"/>
      <c r="N35" s="169"/>
    </row>
    <row r="36" spans="1:1021" ht="62.25" customHeight="1" x14ac:dyDescent="0.2">
      <c r="A36" s="661" t="s">
        <v>265</v>
      </c>
      <c r="B36" s="661"/>
      <c r="C36" s="661"/>
      <c r="D36" s="667" t="s">
        <v>400</v>
      </c>
      <c r="E36" s="667"/>
      <c r="F36" s="667"/>
      <c r="G36" s="667"/>
      <c r="H36" s="667"/>
      <c r="I36" s="667"/>
      <c r="J36" s="667"/>
      <c r="K36" s="667"/>
      <c r="L36"/>
      <c r="N36" s="169"/>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row>
    <row r="37" spans="1:1021" ht="26.25" customHeight="1" x14ac:dyDescent="0.2">
      <c r="A37" s="661" t="s">
        <v>97</v>
      </c>
      <c r="B37" s="661"/>
      <c r="C37" s="661"/>
      <c r="D37" s="667" t="s">
        <v>161</v>
      </c>
      <c r="E37" s="667"/>
      <c r="F37" s="667"/>
      <c r="G37" s="667"/>
      <c r="H37" s="667"/>
      <c r="I37" s="667"/>
      <c r="J37" s="667"/>
      <c r="K37" s="667"/>
      <c r="L37"/>
      <c r="N37" s="169"/>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row>
    <row r="38" spans="1:1021" ht="26.25" customHeight="1" x14ac:dyDescent="0.2">
      <c r="A38" s="661" t="s">
        <v>162</v>
      </c>
      <c r="B38" s="661"/>
      <c r="C38" s="661"/>
      <c r="D38" s="667" t="s">
        <v>266</v>
      </c>
      <c r="E38" s="667"/>
      <c r="F38" s="667"/>
      <c r="G38" s="667"/>
      <c r="H38" s="667"/>
      <c r="I38" s="667"/>
      <c r="J38" s="667"/>
      <c r="K38" s="667"/>
      <c r="L38"/>
      <c r="N38" s="169"/>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row>
    <row r="39" spans="1:1021" ht="26.25" customHeight="1" x14ac:dyDescent="0.2">
      <c r="A39" s="661" t="s">
        <v>254</v>
      </c>
      <c r="B39" s="661"/>
      <c r="C39" s="661"/>
      <c r="D39" s="667" t="s">
        <v>267</v>
      </c>
      <c r="E39" s="667"/>
      <c r="F39" s="667"/>
      <c r="G39" s="667"/>
      <c r="H39" s="667"/>
      <c r="I39" s="667"/>
      <c r="J39" s="667"/>
      <c r="K39" s="667"/>
      <c r="L39"/>
      <c r="N39" s="16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row>
    <row r="40" spans="1:1021" ht="36.75" customHeight="1" x14ac:dyDescent="0.2">
      <c r="A40" s="661" t="s">
        <v>255</v>
      </c>
      <c r="B40" s="661"/>
      <c r="C40" s="661"/>
      <c r="D40" s="667" t="s">
        <v>256</v>
      </c>
      <c r="E40" s="667"/>
      <c r="F40" s="667"/>
      <c r="G40" s="667"/>
      <c r="H40" s="667"/>
      <c r="I40" s="667"/>
      <c r="J40" s="667"/>
      <c r="K40" s="667"/>
      <c r="L40"/>
      <c r="N40" s="169"/>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row>
    <row r="41" spans="1:1021" ht="26.25" customHeight="1" x14ac:dyDescent="0.2">
      <c r="A41" s="661" t="s">
        <v>190</v>
      </c>
      <c r="B41" s="661"/>
      <c r="C41" s="661"/>
      <c r="D41" s="667" t="s">
        <v>401</v>
      </c>
      <c r="E41" s="667"/>
      <c r="F41" s="667"/>
      <c r="G41" s="667"/>
      <c r="H41" s="667"/>
      <c r="I41" s="667"/>
      <c r="J41" s="667"/>
      <c r="K41" s="667"/>
      <c r="L41"/>
      <c r="N41" s="169"/>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row>
    <row r="42" spans="1:1021" ht="36.75" customHeight="1" x14ac:dyDescent="0.2">
      <c r="A42" s="661" t="s">
        <v>172</v>
      </c>
      <c r="B42" s="661"/>
      <c r="C42" s="661"/>
      <c r="D42" s="667" t="s">
        <v>256</v>
      </c>
      <c r="E42" s="667"/>
      <c r="F42" s="667"/>
      <c r="G42" s="667"/>
      <c r="H42" s="667"/>
      <c r="I42" s="667"/>
      <c r="J42" s="667"/>
      <c r="K42" s="667"/>
      <c r="L42"/>
      <c r="N42" s="169"/>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row>
    <row r="43" spans="1:1021" ht="36.75" customHeight="1" x14ac:dyDescent="0.2">
      <c r="A43" s="661" t="s">
        <v>26</v>
      </c>
      <c r="B43" s="661"/>
      <c r="C43" s="661"/>
      <c r="D43" s="667" t="s">
        <v>256</v>
      </c>
      <c r="E43" s="667"/>
      <c r="F43" s="667"/>
      <c r="G43" s="667"/>
      <c r="H43" s="667"/>
      <c r="I43" s="667"/>
      <c r="J43" s="667"/>
      <c r="K43" s="667"/>
      <c r="L43"/>
      <c r="N43" s="169"/>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row>
    <row r="44" spans="1:1021" ht="26.25" customHeight="1" x14ac:dyDescent="0.2">
      <c r="A44" s="664" t="s">
        <v>271</v>
      </c>
      <c r="B44" s="661" t="s">
        <v>269</v>
      </c>
      <c r="C44" s="661"/>
      <c r="D44" s="668" t="s">
        <v>505</v>
      </c>
      <c r="E44" s="669"/>
      <c r="F44" s="669"/>
      <c r="G44" s="669"/>
      <c r="H44" s="669"/>
      <c r="I44" s="669"/>
      <c r="J44" s="669"/>
      <c r="K44" s="670"/>
      <c r="L44"/>
      <c r="M44"/>
      <c r="N44" s="169"/>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row>
    <row r="45" spans="1:1021" ht="26.25" customHeight="1" x14ac:dyDescent="0.2">
      <c r="A45" s="664"/>
      <c r="B45" s="661" t="s">
        <v>268</v>
      </c>
      <c r="C45" s="661"/>
      <c r="D45" s="668" t="s">
        <v>506</v>
      </c>
      <c r="E45" s="669"/>
      <c r="F45" s="669"/>
      <c r="G45" s="669"/>
      <c r="H45" s="669"/>
      <c r="I45" s="669"/>
      <c r="J45" s="669"/>
      <c r="K45" s="670"/>
      <c r="L45"/>
      <c r="M45"/>
      <c r="N45" s="169"/>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row>
    <row r="46" spans="1:1021" ht="26.25" customHeight="1" x14ac:dyDescent="0.2">
      <c r="A46" s="664"/>
      <c r="B46" s="661" t="s">
        <v>17</v>
      </c>
      <c r="C46" s="661"/>
      <c r="D46" s="667" t="s">
        <v>507</v>
      </c>
      <c r="E46" s="667"/>
      <c r="F46" s="667"/>
      <c r="G46" s="667"/>
      <c r="H46" s="667"/>
      <c r="I46" s="667"/>
      <c r="J46" s="667"/>
      <c r="K46" s="667"/>
      <c r="L46"/>
      <c r="M46"/>
      <c r="N46" s="169"/>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row>
    <row r="47" spans="1:1021" ht="26.25" customHeight="1" x14ac:dyDescent="0.2">
      <c r="A47" s="664"/>
      <c r="B47" s="661" t="s">
        <v>270</v>
      </c>
      <c r="C47" s="661"/>
      <c r="D47" s="667" t="s">
        <v>508</v>
      </c>
      <c r="E47" s="667"/>
      <c r="F47" s="667"/>
      <c r="G47" s="667"/>
      <c r="H47" s="667"/>
      <c r="I47" s="667"/>
      <c r="J47" s="667"/>
      <c r="K47" s="667"/>
      <c r="L47"/>
      <c r="M47"/>
      <c r="N47" s="169"/>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row>
    <row r="48" spans="1:1021" s="170" customFormat="1" ht="15.75" customHeight="1" x14ac:dyDescent="0.2">
      <c r="A48" s="252" t="s">
        <v>216</v>
      </c>
      <c r="B48" s="252"/>
      <c r="C48" s="252"/>
      <c r="D48" s="252"/>
      <c r="E48" s="252"/>
      <c r="F48" s="252"/>
      <c r="G48" s="252"/>
      <c r="H48" s="252"/>
      <c r="I48" s="252"/>
      <c r="J48" s="252"/>
      <c r="K48" s="252"/>
      <c r="N48" s="169"/>
    </row>
    <row r="49" spans="1:1021" ht="26.25" customHeight="1" x14ac:dyDescent="0.2">
      <c r="A49" s="664" t="s">
        <v>89</v>
      </c>
      <c r="B49" s="664"/>
      <c r="C49" s="664"/>
      <c r="D49" s="666" t="s">
        <v>86</v>
      </c>
      <c r="E49" s="666"/>
      <c r="F49" s="666"/>
      <c r="G49" s="666"/>
      <c r="H49" s="666"/>
      <c r="I49" s="666"/>
      <c r="J49" s="666"/>
      <c r="K49" s="666"/>
    </row>
    <row r="50" spans="1:1021" ht="26.25" customHeight="1" x14ac:dyDescent="0.2">
      <c r="A50" s="664" t="s">
        <v>91</v>
      </c>
      <c r="B50" s="664"/>
      <c r="C50" s="664"/>
      <c r="D50" s="667" t="s">
        <v>366</v>
      </c>
      <c r="E50" s="667"/>
      <c r="F50" s="667"/>
      <c r="G50" s="667"/>
      <c r="H50" s="667"/>
      <c r="I50" s="667"/>
      <c r="J50" s="667"/>
      <c r="K50" s="667"/>
    </row>
    <row r="51" spans="1:1021" ht="26.25" customHeight="1" x14ac:dyDescent="0.2">
      <c r="A51" s="664" t="s">
        <v>88</v>
      </c>
      <c r="B51" s="664"/>
      <c r="C51" s="664"/>
      <c r="D51" s="666" t="s">
        <v>87</v>
      </c>
      <c r="E51" s="666"/>
      <c r="F51" s="666"/>
      <c r="G51" s="666"/>
      <c r="H51" s="666"/>
      <c r="I51" s="666"/>
      <c r="J51" s="666"/>
      <c r="K51" s="666"/>
    </row>
    <row r="52" spans="1:1021" ht="26.25" customHeight="1" x14ac:dyDescent="0.2">
      <c r="A52" s="664" t="s">
        <v>85</v>
      </c>
      <c r="B52" s="664"/>
      <c r="C52" s="664"/>
      <c r="D52" s="666" t="s">
        <v>376</v>
      </c>
      <c r="E52" s="666"/>
      <c r="F52" s="666"/>
      <c r="G52" s="666"/>
      <c r="H52" s="666"/>
      <c r="I52" s="666"/>
      <c r="J52" s="666"/>
      <c r="K52" s="666"/>
    </row>
    <row r="53" spans="1:1021" ht="26.25" customHeight="1" x14ac:dyDescent="0.2">
      <c r="A53" s="664" t="s">
        <v>300</v>
      </c>
      <c r="B53" s="664"/>
      <c r="C53" s="664"/>
      <c r="D53" s="663" t="s">
        <v>367</v>
      </c>
      <c r="E53" s="663"/>
      <c r="F53" s="663"/>
      <c r="G53" s="663"/>
      <c r="H53" s="663"/>
      <c r="I53" s="663"/>
      <c r="J53" s="663"/>
      <c r="K53" s="663"/>
      <c r="L53"/>
      <c r="M53"/>
      <c r="N53" s="169"/>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row>
    <row r="54" spans="1:1021" ht="26.25" customHeight="1" x14ac:dyDescent="0.2">
      <c r="A54" s="664" t="s">
        <v>301</v>
      </c>
      <c r="B54" s="664"/>
      <c r="C54" s="664"/>
      <c r="D54" s="666" t="s">
        <v>368</v>
      </c>
      <c r="E54" s="666"/>
      <c r="F54" s="666"/>
      <c r="G54" s="666"/>
      <c r="H54" s="666"/>
      <c r="I54" s="666"/>
      <c r="J54" s="666"/>
      <c r="K54" s="666"/>
      <c r="L54"/>
      <c r="M54"/>
      <c r="N54" s="169"/>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row>
    <row r="55" spans="1:1021" ht="26.25" customHeight="1" x14ac:dyDescent="0.2">
      <c r="A55" s="664" t="s">
        <v>377</v>
      </c>
      <c r="B55" s="664"/>
      <c r="C55" s="664"/>
      <c r="D55" s="666" t="s">
        <v>402</v>
      </c>
      <c r="E55" s="666"/>
      <c r="F55" s="666"/>
      <c r="G55" s="666"/>
      <c r="H55" s="666"/>
      <c r="I55" s="666"/>
      <c r="J55" s="666"/>
      <c r="K55" s="666"/>
      <c r="L55"/>
      <c r="M55"/>
      <c r="N55" s="169"/>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row>
    <row r="56" spans="1:1021" ht="26.25" customHeight="1" x14ac:dyDescent="0.2">
      <c r="A56" s="664" t="s">
        <v>378</v>
      </c>
      <c r="B56" s="664"/>
      <c r="C56" s="664"/>
      <c r="D56" s="662" t="s">
        <v>379</v>
      </c>
      <c r="E56" s="662"/>
      <c r="F56" s="662"/>
      <c r="G56" s="662"/>
      <c r="H56" s="662"/>
      <c r="I56" s="662"/>
      <c r="J56" s="662"/>
      <c r="K56" s="662"/>
      <c r="L56"/>
      <c r="M56"/>
      <c r="N56" s="169"/>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row>
    <row r="57" spans="1:1021" s="170" customFormat="1" ht="15.75" customHeight="1" x14ac:dyDescent="0.2">
      <c r="A57" s="252" t="s">
        <v>369</v>
      </c>
      <c r="B57" s="252"/>
      <c r="C57" s="252"/>
      <c r="D57" s="252"/>
      <c r="E57" s="252"/>
      <c r="F57" s="252"/>
      <c r="G57" s="252"/>
      <c r="H57" s="252"/>
      <c r="I57" s="252"/>
      <c r="J57" s="252"/>
      <c r="K57" s="252"/>
      <c r="N57" s="169"/>
    </row>
    <row r="58" spans="1:1021" ht="26.25" customHeight="1" x14ac:dyDescent="0.2">
      <c r="A58" s="661" t="s">
        <v>342</v>
      </c>
      <c r="B58" s="661"/>
      <c r="C58" s="661"/>
      <c r="D58" s="662" t="s">
        <v>403</v>
      </c>
      <c r="E58" s="662"/>
      <c r="F58" s="662"/>
      <c r="G58" s="662"/>
      <c r="H58" s="662"/>
      <c r="I58" s="662"/>
      <c r="J58" s="662"/>
      <c r="K58" s="662"/>
      <c r="L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row>
    <row r="59" spans="1:1021" ht="26.25" customHeight="1" x14ac:dyDescent="0.2">
      <c r="A59" s="661" t="s">
        <v>90</v>
      </c>
      <c r="B59" s="661"/>
      <c r="C59" s="661"/>
      <c r="D59" s="663" t="s">
        <v>380</v>
      </c>
      <c r="E59" s="663"/>
      <c r="F59" s="663"/>
      <c r="G59" s="663"/>
      <c r="H59" s="663"/>
      <c r="I59" s="663"/>
      <c r="J59" s="663"/>
      <c r="K59" s="663"/>
      <c r="L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row>
    <row r="60" spans="1:1021" ht="26.25" customHeight="1" x14ac:dyDescent="0.2">
      <c r="A60" s="661" t="s">
        <v>390</v>
      </c>
      <c r="B60" s="661"/>
      <c r="C60" s="661"/>
      <c r="D60" s="663" t="s">
        <v>404</v>
      </c>
      <c r="E60" s="663"/>
      <c r="F60" s="663"/>
      <c r="G60" s="663"/>
      <c r="H60" s="663"/>
      <c r="I60" s="663"/>
      <c r="J60" s="663"/>
      <c r="K60" s="663"/>
      <c r="L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row>
    <row r="61" spans="1:1021" ht="26.25" customHeight="1" x14ac:dyDescent="0.2">
      <c r="A61" s="661" t="s">
        <v>370</v>
      </c>
      <c r="B61" s="661"/>
      <c r="C61" s="661"/>
      <c r="D61" s="663" t="s">
        <v>381</v>
      </c>
      <c r="E61" s="663"/>
      <c r="F61" s="663"/>
      <c r="G61" s="663"/>
      <c r="H61" s="663"/>
      <c r="I61" s="663"/>
      <c r="J61" s="663"/>
      <c r="K61" s="663"/>
      <c r="L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row>
    <row r="62" spans="1:1021" s="170" customFormat="1" ht="15.75" customHeight="1" x14ac:dyDescent="0.2">
      <c r="A62" s="252" t="s">
        <v>8</v>
      </c>
      <c r="B62" s="252"/>
      <c r="C62" s="252"/>
      <c r="D62" s="252"/>
      <c r="E62" s="252"/>
      <c r="F62" s="252"/>
      <c r="G62" s="252"/>
      <c r="H62" s="252"/>
      <c r="I62" s="252"/>
      <c r="J62" s="252"/>
      <c r="K62" s="252"/>
      <c r="M62" s="171"/>
      <c r="N62" s="171"/>
    </row>
    <row r="63" spans="1:1021" ht="39.75" customHeight="1" x14ac:dyDescent="0.2">
      <c r="A63" s="661" t="s">
        <v>387</v>
      </c>
      <c r="B63" s="661"/>
      <c r="C63" s="661"/>
      <c r="D63" s="663" t="s">
        <v>28</v>
      </c>
      <c r="E63" s="663"/>
      <c r="F63" s="663"/>
      <c r="G63" s="663"/>
      <c r="H63" s="663"/>
      <c r="I63" s="663"/>
      <c r="J63" s="663"/>
      <c r="K63" s="663"/>
      <c r="L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row>
    <row r="64" spans="1:1021" ht="26.25" customHeight="1" x14ac:dyDescent="0.2">
      <c r="A64" s="661" t="s">
        <v>14</v>
      </c>
      <c r="B64" s="661"/>
      <c r="C64" s="661"/>
      <c r="D64" s="663" t="s">
        <v>405</v>
      </c>
      <c r="E64" s="663"/>
      <c r="F64" s="663"/>
      <c r="G64" s="663"/>
      <c r="H64" s="663"/>
      <c r="I64" s="663"/>
      <c r="J64" s="663"/>
      <c r="K64" s="663"/>
      <c r="L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row>
    <row r="65" spans="1:1021" ht="26.25" customHeight="1" x14ac:dyDescent="0.2">
      <c r="A65" s="661" t="s">
        <v>389</v>
      </c>
      <c r="B65" s="661"/>
      <c r="C65" s="661"/>
      <c r="D65" s="663" t="s">
        <v>29</v>
      </c>
      <c r="E65" s="663"/>
      <c r="F65" s="663"/>
      <c r="G65" s="663"/>
      <c r="H65" s="663"/>
      <c r="I65" s="663"/>
      <c r="J65" s="663"/>
      <c r="K65" s="663"/>
      <c r="L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row>
    <row r="66" spans="1:1021" ht="26.25" customHeight="1" x14ac:dyDescent="0.2">
      <c r="A66" s="661" t="s">
        <v>299</v>
      </c>
      <c r="B66" s="661"/>
      <c r="C66" s="661"/>
      <c r="D66" s="663" t="s">
        <v>406</v>
      </c>
      <c r="E66" s="663"/>
      <c r="F66" s="663"/>
      <c r="G66" s="663"/>
      <c r="H66" s="663"/>
      <c r="I66" s="663"/>
      <c r="J66" s="663"/>
      <c r="K66" s="663"/>
      <c r="L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row>
    <row r="67" spans="1:1021" ht="26.25" customHeight="1" x14ac:dyDescent="0.2">
      <c r="A67" s="661" t="s">
        <v>300</v>
      </c>
      <c r="B67" s="661"/>
      <c r="C67" s="661"/>
      <c r="D67" s="663" t="s">
        <v>407</v>
      </c>
      <c r="E67" s="663"/>
      <c r="F67" s="663"/>
      <c r="G67" s="663"/>
      <c r="H67" s="663"/>
      <c r="I67" s="663"/>
      <c r="J67" s="663"/>
      <c r="K67" s="663"/>
      <c r="L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row>
    <row r="68" spans="1:1021" ht="26.25" customHeight="1" x14ac:dyDescent="0.2">
      <c r="A68" s="661" t="s">
        <v>301</v>
      </c>
      <c r="B68" s="661"/>
      <c r="C68" s="661"/>
      <c r="D68" s="663" t="s">
        <v>408</v>
      </c>
      <c r="E68" s="663"/>
      <c r="F68" s="663"/>
      <c r="G68" s="663"/>
      <c r="H68" s="663"/>
      <c r="I68" s="663"/>
      <c r="J68" s="663"/>
      <c r="K68" s="663"/>
      <c r="L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row>
    <row r="69" spans="1:1021" ht="26.25" customHeight="1" x14ac:dyDescent="0.2">
      <c r="A69" s="661" t="s">
        <v>98</v>
      </c>
      <c r="B69" s="661" t="s">
        <v>93</v>
      </c>
      <c r="C69" s="661"/>
      <c r="D69" s="663" t="s">
        <v>409</v>
      </c>
      <c r="E69" s="663"/>
      <c r="F69" s="663"/>
      <c r="G69" s="663"/>
      <c r="H69" s="663"/>
      <c r="I69" s="663"/>
      <c r="J69" s="663"/>
      <c r="K69" s="663"/>
      <c r="L69"/>
      <c r="N69" s="1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row>
    <row r="70" spans="1:1021" ht="26.25" customHeight="1" x14ac:dyDescent="0.2">
      <c r="A70" s="661"/>
      <c r="B70" s="661" t="s">
        <v>95</v>
      </c>
      <c r="C70" s="661"/>
      <c r="D70" s="663" t="s">
        <v>99</v>
      </c>
      <c r="E70" s="663"/>
      <c r="F70" s="663"/>
      <c r="G70" s="663"/>
      <c r="H70" s="663"/>
      <c r="I70" s="663"/>
      <c r="J70" s="663"/>
      <c r="K70" s="663"/>
      <c r="L70"/>
      <c r="N70" s="169"/>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row>
    <row r="71" spans="1:1021" ht="26.25" customHeight="1" x14ac:dyDescent="0.2">
      <c r="A71" s="661"/>
      <c r="B71" s="661" t="s">
        <v>96</v>
      </c>
      <c r="C71" s="661"/>
      <c r="D71" s="663" t="s">
        <v>100</v>
      </c>
      <c r="E71" s="663"/>
      <c r="F71" s="663"/>
      <c r="G71" s="663"/>
      <c r="H71" s="663"/>
      <c r="I71" s="663"/>
      <c r="J71" s="663"/>
      <c r="K71" s="663"/>
      <c r="L71"/>
      <c r="N71" s="169"/>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row>
    <row r="72" spans="1:1021" ht="26.25" customHeight="1" x14ac:dyDescent="0.2">
      <c r="A72" s="661"/>
      <c r="B72" s="661" t="s">
        <v>97</v>
      </c>
      <c r="C72" s="661"/>
      <c r="D72" s="663" t="s">
        <v>101</v>
      </c>
      <c r="E72" s="663"/>
      <c r="F72" s="663"/>
      <c r="G72" s="663"/>
      <c r="H72" s="663"/>
      <c r="I72" s="663"/>
      <c r="J72" s="663"/>
      <c r="K72" s="663"/>
      <c r="L72"/>
      <c r="N72" s="169"/>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row>
    <row r="73" spans="1:1021" ht="26.25" customHeight="1" x14ac:dyDescent="0.2">
      <c r="A73" s="661"/>
      <c r="B73" s="661" t="s">
        <v>410</v>
      </c>
      <c r="C73" s="661"/>
      <c r="D73" s="663" t="s">
        <v>411</v>
      </c>
      <c r="E73" s="663"/>
      <c r="F73" s="663"/>
      <c r="G73" s="663"/>
      <c r="H73" s="663"/>
      <c r="I73" s="663"/>
      <c r="J73" s="663"/>
      <c r="K73" s="663"/>
      <c r="L73"/>
      <c r="N73" s="16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row>
    <row r="74" spans="1:1021" ht="37.5" customHeight="1" x14ac:dyDescent="0.2">
      <c r="A74" s="252" t="s">
        <v>388</v>
      </c>
      <c r="B74" s="252"/>
      <c r="C74" s="252"/>
      <c r="D74" s="665" t="s">
        <v>412</v>
      </c>
      <c r="E74" s="665"/>
      <c r="F74" s="665"/>
      <c r="G74" s="665"/>
      <c r="H74" s="665"/>
      <c r="I74" s="665"/>
      <c r="J74" s="665"/>
      <c r="K74" s="665"/>
      <c r="L74"/>
      <c r="M74"/>
      <c r="N74" s="169"/>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row>
    <row r="75" spans="1:1021" ht="32.25" customHeight="1" x14ac:dyDescent="0.2">
      <c r="A75" s="252" t="s">
        <v>414</v>
      </c>
      <c r="B75" s="252"/>
      <c r="C75" s="252"/>
      <c r="D75" s="665" t="s">
        <v>413</v>
      </c>
      <c r="E75" s="665"/>
      <c r="F75" s="665"/>
      <c r="G75" s="665"/>
      <c r="H75" s="665"/>
      <c r="I75" s="665"/>
      <c r="J75" s="665"/>
      <c r="K75" s="665"/>
      <c r="L75"/>
      <c r="M75"/>
      <c r="N75" s="169"/>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row>
    <row r="76" spans="1:1021" ht="9.75" customHeight="1" x14ac:dyDescent="0.2">
      <c r="A76" s="126"/>
      <c r="B76" s="126"/>
      <c r="C76" s="126"/>
      <c r="D76" s="126"/>
      <c r="E76" s="126"/>
      <c r="F76" s="126"/>
      <c r="G76" s="126"/>
      <c r="H76" s="126"/>
      <c r="I76" s="126"/>
      <c r="J76" s="126"/>
      <c r="K76" s="126"/>
    </row>
    <row r="77" spans="1:1021" s="170" customFormat="1" ht="15.75" customHeight="1" x14ac:dyDescent="0.2">
      <c r="A77" s="251" t="s">
        <v>248</v>
      </c>
      <c r="B77" s="251"/>
      <c r="C77" s="251"/>
      <c r="D77" s="251"/>
      <c r="E77" s="251"/>
      <c r="F77" s="251"/>
      <c r="G77" s="251"/>
      <c r="H77" s="251"/>
      <c r="I77" s="251"/>
      <c r="J77" s="251"/>
      <c r="K77" s="25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c r="IH77" s="171"/>
      <c r="II77" s="171"/>
      <c r="IJ77" s="171"/>
      <c r="IK77" s="171"/>
      <c r="IL77" s="171"/>
      <c r="IM77" s="171"/>
      <c r="IN77" s="171"/>
      <c r="IO77" s="171"/>
      <c r="IP77" s="171"/>
      <c r="IQ77" s="171"/>
      <c r="IR77" s="171"/>
      <c r="IS77" s="171"/>
      <c r="IT77" s="171"/>
      <c r="IU77" s="171"/>
      <c r="IV77" s="171"/>
      <c r="IW77" s="171"/>
      <c r="IX77" s="171"/>
      <c r="IY77" s="171"/>
      <c r="IZ77" s="171"/>
      <c r="JA77" s="171"/>
      <c r="JB77" s="171"/>
      <c r="JC77" s="171"/>
      <c r="JD77" s="171"/>
      <c r="JE77" s="171"/>
      <c r="JF77" s="171"/>
      <c r="JG77" s="171"/>
      <c r="JH77" s="171"/>
      <c r="JI77" s="171"/>
      <c r="JJ77" s="171"/>
      <c r="JK77" s="171"/>
      <c r="JL77" s="171"/>
      <c r="JM77" s="171"/>
      <c r="JN77" s="171"/>
      <c r="JO77" s="171"/>
      <c r="JP77" s="171"/>
      <c r="JQ77" s="171"/>
      <c r="JR77" s="171"/>
      <c r="JS77" s="171"/>
      <c r="JT77" s="171"/>
      <c r="JU77" s="171"/>
      <c r="JV77" s="171"/>
      <c r="JW77" s="171"/>
      <c r="JX77" s="171"/>
      <c r="JY77" s="171"/>
      <c r="JZ77" s="171"/>
      <c r="KA77" s="171"/>
      <c r="KB77" s="171"/>
      <c r="KC77" s="171"/>
      <c r="KD77" s="171"/>
      <c r="KE77" s="171"/>
      <c r="KF77" s="171"/>
      <c r="KG77" s="171"/>
      <c r="KH77" s="171"/>
      <c r="KI77" s="171"/>
      <c r="KJ77" s="171"/>
      <c r="KK77" s="171"/>
      <c r="KL77" s="171"/>
      <c r="KM77" s="171"/>
      <c r="KN77" s="171"/>
      <c r="KO77" s="171"/>
      <c r="KP77" s="171"/>
      <c r="KQ77" s="171"/>
      <c r="KR77" s="171"/>
      <c r="KS77" s="171"/>
      <c r="KT77" s="171"/>
      <c r="KU77" s="171"/>
      <c r="KV77" s="171"/>
      <c r="KW77" s="171"/>
      <c r="KX77" s="171"/>
      <c r="KY77" s="171"/>
      <c r="KZ77" s="171"/>
      <c r="LA77" s="171"/>
      <c r="LB77" s="171"/>
      <c r="LC77" s="171"/>
      <c r="LD77" s="171"/>
      <c r="LE77" s="171"/>
      <c r="LF77" s="171"/>
      <c r="LG77" s="171"/>
      <c r="LH77" s="171"/>
      <c r="LI77" s="171"/>
      <c r="LJ77" s="171"/>
      <c r="LK77" s="171"/>
      <c r="LL77" s="171"/>
      <c r="LM77" s="171"/>
      <c r="LN77" s="171"/>
      <c r="LO77" s="171"/>
      <c r="LP77" s="171"/>
      <c r="LQ77" s="171"/>
      <c r="LR77" s="171"/>
      <c r="LS77" s="171"/>
      <c r="LT77" s="171"/>
      <c r="LU77" s="171"/>
      <c r="LV77" s="171"/>
      <c r="LW77" s="171"/>
      <c r="LX77" s="171"/>
      <c r="LY77" s="171"/>
      <c r="LZ77" s="171"/>
      <c r="MA77" s="171"/>
      <c r="MB77" s="171"/>
      <c r="MC77" s="171"/>
      <c r="MD77" s="171"/>
      <c r="ME77" s="171"/>
      <c r="MF77" s="171"/>
      <c r="MG77" s="171"/>
      <c r="MH77" s="171"/>
      <c r="MI77" s="171"/>
      <c r="MJ77" s="171"/>
      <c r="MK77" s="171"/>
      <c r="ML77" s="171"/>
      <c r="MM77" s="171"/>
      <c r="MN77" s="171"/>
      <c r="MO77" s="171"/>
      <c r="MP77" s="171"/>
      <c r="MQ77" s="171"/>
      <c r="MR77" s="171"/>
      <c r="MS77" s="171"/>
      <c r="MT77" s="171"/>
      <c r="MU77" s="171"/>
      <c r="MV77" s="171"/>
      <c r="MW77" s="171"/>
      <c r="MX77" s="171"/>
      <c r="MY77" s="171"/>
      <c r="MZ77" s="171"/>
      <c r="NA77" s="171"/>
      <c r="NB77" s="171"/>
      <c r="NC77" s="171"/>
      <c r="ND77" s="171"/>
      <c r="NE77" s="171"/>
      <c r="NF77" s="171"/>
      <c r="NG77" s="171"/>
      <c r="NH77" s="171"/>
      <c r="NI77" s="171"/>
      <c r="NJ77" s="171"/>
      <c r="NK77" s="171"/>
      <c r="NL77" s="171"/>
      <c r="NM77" s="171"/>
      <c r="NN77" s="171"/>
      <c r="NO77" s="171"/>
      <c r="NP77" s="171"/>
      <c r="NQ77" s="171"/>
      <c r="NR77" s="171"/>
      <c r="NS77" s="171"/>
      <c r="NT77" s="171"/>
      <c r="NU77" s="171"/>
      <c r="NV77" s="171"/>
      <c r="NW77" s="171"/>
      <c r="NX77" s="171"/>
      <c r="NY77" s="171"/>
      <c r="NZ77" s="171"/>
      <c r="OA77" s="171"/>
      <c r="OB77" s="171"/>
      <c r="OC77" s="171"/>
      <c r="OD77" s="171"/>
      <c r="OE77" s="171"/>
      <c r="OF77" s="171"/>
      <c r="OG77" s="171"/>
      <c r="OH77" s="171"/>
      <c r="OI77" s="171"/>
      <c r="OJ77" s="171"/>
      <c r="OK77" s="171"/>
      <c r="OL77" s="171"/>
      <c r="OM77" s="171"/>
      <c r="ON77" s="171"/>
      <c r="OO77" s="171"/>
      <c r="OP77" s="171"/>
      <c r="OQ77" s="171"/>
      <c r="OR77" s="171"/>
      <c r="OS77" s="171"/>
      <c r="OT77" s="171"/>
      <c r="OU77" s="171"/>
      <c r="OV77" s="171"/>
      <c r="OW77" s="171"/>
      <c r="OX77" s="171"/>
      <c r="OY77" s="171"/>
      <c r="OZ77" s="171"/>
      <c r="PA77" s="171"/>
      <c r="PB77" s="171"/>
      <c r="PC77" s="171"/>
      <c r="PD77" s="171"/>
      <c r="PE77" s="171"/>
      <c r="PF77" s="171"/>
      <c r="PG77" s="171"/>
      <c r="PH77" s="171"/>
      <c r="PI77" s="171"/>
      <c r="PJ77" s="171"/>
      <c r="PK77" s="171"/>
      <c r="PL77" s="171"/>
      <c r="PM77" s="171"/>
      <c r="PN77" s="171"/>
      <c r="PO77" s="171"/>
      <c r="PP77" s="171"/>
      <c r="PQ77" s="171"/>
      <c r="PR77" s="171"/>
      <c r="PS77" s="171"/>
      <c r="PT77" s="171"/>
      <c r="PU77" s="171"/>
      <c r="PV77" s="171"/>
      <c r="PW77" s="171"/>
      <c r="PX77" s="171"/>
      <c r="PY77" s="171"/>
      <c r="PZ77" s="171"/>
      <c r="QA77" s="171"/>
      <c r="QB77" s="171"/>
      <c r="QC77" s="171"/>
      <c r="QD77" s="171"/>
      <c r="QE77" s="171"/>
      <c r="QF77" s="171"/>
      <c r="QG77" s="171"/>
      <c r="QH77" s="171"/>
      <c r="QI77" s="171"/>
      <c r="QJ77" s="171"/>
      <c r="QK77" s="171"/>
      <c r="QL77" s="171"/>
      <c r="QM77" s="171"/>
      <c r="QN77" s="171"/>
      <c r="QO77" s="171"/>
      <c r="QP77" s="171"/>
      <c r="QQ77" s="171"/>
      <c r="QR77" s="171"/>
      <c r="QS77" s="171"/>
      <c r="QT77" s="171"/>
      <c r="QU77" s="171"/>
      <c r="QV77" s="171"/>
      <c r="QW77" s="171"/>
      <c r="QX77" s="171"/>
      <c r="QY77" s="171"/>
      <c r="QZ77" s="171"/>
      <c r="RA77" s="171"/>
      <c r="RB77" s="171"/>
      <c r="RC77" s="171"/>
      <c r="RD77" s="171"/>
      <c r="RE77" s="171"/>
      <c r="RF77" s="171"/>
      <c r="RG77" s="171"/>
      <c r="RH77" s="171"/>
      <c r="RI77" s="171"/>
      <c r="RJ77" s="171"/>
      <c r="RK77" s="171"/>
      <c r="RL77" s="171"/>
      <c r="RM77" s="171"/>
      <c r="RN77" s="171"/>
      <c r="RO77" s="171"/>
      <c r="RP77" s="171"/>
      <c r="RQ77" s="171"/>
      <c r="RR77" s="171"/>
      <c r="RS77" s="171"/>
      <c r="RT77" s="171"/>
      <c r="RU77" s="171"/>
      <c r="RV77" s="171"/>
      <c r="RW77" s="171"/>
      <c r="RX77" s="171"/>
      <c r="RY77" s="171"/>
      <c r="RZ77" s="171"/>
      <c r="SA77" s="171"/>
      <c r="SB77" s="171"/>
      <c r="SC77" s="171"/>
      <c r="SD77" s="171"/>
      <c r="SE77" s="171"/>
      <c r="SF77" s="171"/>
      <c r="SG77" s="171"/>
      <c r="SH77" s="171"/>
      <c r="SI77" s="171"/>
      <c r="SJ77" s="171"/>
      <c r="SK77" s="171"/>
      <c r="SL77" s="171"/>
      <c r="SM77" s="171"/>
      <c r="SN77" s="171"/>
      <c r="SO77" s="171"/>
      <c r="SP77" s="171"/>
      <c r="SQ77" s="171"/>
      <c r="SR77" s="171"/>
      <c r="SS77" s="171"/>
      <c r="ST77" s="171"/>
      <c r="SU77" s="171"/>
      <c r="SV77" s="171"/>
      <c r="SW77" s="171"/>
      <c r="SX77" s="171"/>
      <c r="SY77" s="171"/>
      <c r="SZ77" s="171"/>
      <c r="TA77" s="171"/>
      <c r="TB77" s="171"/>
      <c r="TC77" s="171"/>
      <c r="TD77" s="171"/>
      <c r="TE77" s="171"/>
      <c r="TF77" s="171"/>
      <c r="TG77" s="171"/>
      <c r="TH77" s="171"/>
      <c r="TI77" s="171"/>
      <c r="TJ77" s="171"/>
      <c r="TK77" s="171"/>
      <c r="TL77" s="171"/>
      <c r="TM77" s="171"/>
      <c r="TN77" s="171"/>
      <c r="TO77" s="171"/>
      <c r="TP77" s="171"/>
      <c r="TQ77" s="171"/>
      <c r="TR77" s="171"/>
      <c r="TS77" s="171"/>
      <c r="TT77" s="171"/>
      <c r="TU77" s="171"/>
      <c r="TV77" s="171"/>
      <c r="TW77" s="171"/>
      <c r="TX77" s="171"/>
      <c r="TY77" s="171"/>
      <c r="TZ77" s="171"/>
      <c r="UA77" s="171"/>
      <c r="UB77" s="171"/>
      <c r="UC77" s="171"/>
      <c r="UD77" s="171"/>
      <c r="UE77" s="171"/>
      <c r="UF77" s="171"/>
      <c r="UG77" s="171"/>
      <c r="UH77" s="171"/>
      <c r="UI77" s="171"/>
      <c r="UJ77" s="171"/>
      <c r="UK77" s="171"/>
      <c r="UL77" s="171"/>
      <c r="UM77" s="171"/>
      <c r="UN77" s="171"/>
      <c r="UO77" s="171"/>
      <c r="UP77" s="171"/>
      <c r="UQ77" s="171"/>
      <c r="UR77" s="171"/>
      <c r="US77" s="171"/>
      <c r="UT77" s="171"/>
      <c r="UU77" s="171"/>
      <c r="UV77" s="171"/>
      <c r="UW77" s="171"/>
      <c r="UX77" s="171"/>
      <c r="UY77" s="171"/>
      <c r="UZ77" s="171"/>
      <c r="VA77" s="171"/>
      <c r="VB77" s="171"/>
      <c r="VC77" s="171"/>
      <c r="VD77" s="171"/>
      <c r="VE77" s="171"/>
      <c r="VF77" s="171"/>
      <c r="VG77" s="171"/>
      <c r="VH77" s="171"/>
      <c r="VI77" s="171"/>
      <c r="VJ77" s="171"/>
      <c r="VK77" s="171"/>
      <c r="VL77" s="171"/>
      <c r="VM77" s="171"/>
      <c r="VN77" s="171"/>
      <c r="VO77" s="171"/>
      <c r="VP77" s="171"/>
      <c r="VQ77" s="171"/>
      <c r="VR77" s="171"/>
      <c r="VS77" s="171"/>
      <c r="VT77" s="171"/>
      <c r="VU77" s="171"/>
      <c r="VV77" s="171"/>
      <c r="VW77" s="171"/>
      <c r="VX77" s="171"/>
      <c r="VY77" s="171"/>
      <c r="VZ77" s="171"/>
      <c r="WA77" s="171"/>
      <c r="WB77" s="171"/>
      <c r="WC77" s="171"/>
      <c r="WD77" s="171"/>
      <c r="WE77" s="171"/>
      <c r="WF77" s="171"/>
      <c r="WG77" s="171"/>
      <c r="WH77" s="171"/>
      <c r="WI77" s="171"/>
      <c r="WJ77" s="171"/>
      <c r="WK77" s="171"/>
      <c r="WL77" s="171"/>
      <c r="WM77" s="171"/>
      <c r="WN77" s="171"/>
      <c r="WO77" s="171"/>
      <c r="WP77" s="171"/>
      <c r="WQ77" s="171"/>
      <c r="WR77" s="171"/>
      <c r="WS77" s="171"/>
      <c r="WT77" s="171"/>
      <c r="WU77" s="171"/>
      <c r="WV77" s="171"/>
      <c r="WW77" s="171"/>
      <c r="WX77" s="171"/>
      <c r="WY77" s="171"/>
      <c r="WZ77" s="171"/>
      <c r="XA77" s="171"/>
      <c r="XB77" s="171"/>
      <c r="XC77" s="171"/>
      <c r="XD77" s="171"/>
      <c r="XE77" s="171"/>
      <c r="XF77" s="171"/>
      <c r="XG77" s="171"/>
      <c r="XH77" s="171"/>
      <c r="XI77" s="171"/>
      <c r="XJ77" s="171"/>
      <c r="XK77" s="171"/>
      <c r="XL77" s="171"/>
      <c r="XM77" s="171"/>
      <c r="XN77" s="171"/>
      <c r="XO77" s="171"/>
      <c r="XP77" s="171"/>
      <c r="XQ77" s="171"/>
      <c r="XR77" s="171"/>
      <c r="XS77" s="171"/>
      <c r="XT77" s="171"/>
      <c r="XU77" s="171"/>
      <c r="XV77" s="171"/>
      <c r="XW77" s="171"/>
      <c r="XX77" s="171"/>
      <c r="XY77" s="171"/>
      <c r="XZ77" s="171"/>
      <c r="YA77" s="171"/>
      <c r="YB77" s="171"/>
      <c r="YC77" s="171"/>
      <c r="YD77" s="171"/>
      <c r="YE77" s="171"/>
      <c r="YF77" s="171"/>
      <c r="YG77" s="171"/>
      <c r="YH77" s="171"/>
      <c r="YI77" s="171"/>
      <c r="YJ77" s="171"/>
      <c r="YK77" s="171"/>
      <c r="YL77" s="171"/>
      <c r="YM77" s="171"/>
      <c r="YN77" s="171"/>
      <c r="YO77" s="171"/>
      <c r="YP77" s="171"/>
      <c r="YQ77" s="171"/>
      <c r="YR77" s="171"/>
      <c r="YS77" s="171"/>
      <c r="YT77" s="171"/>
      <c r="YU77" s="171"/>
      <c r="YV77" s="171"/>
      <c r="YW77" s="171"/>
      <c r="YX77" s="171"/>
      <c r="YY77" s="171"/>
      <c r="YZ77" s="171"/>
      <c r="ZA77" s="171"/>
      <c r="ZB77" s="171"/>
      <c r="ZC77" s="171"/>
      <c r="ZD77" s="171"/>
      <c r="ZE77" s="171"/>
      <c r="ZF77" s="171"/>
      <c r="ZG77" s="171"/>
      <c r="ZH77" s="171"/>
      <c r="ZI77" s="171"/>
      <c r="ZJ77" s="171"/>
      <c r="ZK77" s="171"/>
      <c r="ZL77" s="171"/>
      <c r="ZM77" s="171"/>
      <c r="ZN77" s="171"/>
      <c r="ZO77" s="171"/>
      <c r="ZP77" s="171"/>
      <c r="ZQ77" s="171"/>
      <c r="ZR77" s="171"/>
      <c r="ZS77" s="171"/>
      <c r="ZT77" s="171"/>
      <c r="ZU77" s="171"/>
      <c r="ZV77" s="171"/>
      <c r="ZW77" s="171"/>
      <c r="ZX77" s="171"/>
      <c r="ZY77" s="171"/>
      <c r="ZZ77" s="171"/>
      <c r="AAA77" s="171"/>
      <c r="AAB77" s="171"/>
      <c r="AAC77" s="171"/>
      <c r="AAD77" s="171"/>
      <c r="AAE77" s="171"/>
      <c r="AAF77" s="171"/>
      <c r="AAG77" s="171"/>
      <c r="AAH77" s="171"/>
      <c r="AAI77" s="171"/>
      <c r="AAJ77" s="171"/>
      <c r="AAK77" s="171"/>
      <c r="AAL77" s="171"/>
      <c r="AAM77" s="171"/>
      <c r="AAN77" s="171"/>
      <c r="AAO77" s="171"/>
      <c r="AAP77" s="171"/>
      <c r="AAQ77" s="171"/>
      <c r="AAR77" s="171"/>
      <c r="AAS77" s="171"/>
      <c r="AAT77" s="171"/>
      <c r="AAU77" s="171"/>
      <c r="AAV77" s="171"/>
      <c r="AAW77" s="171"/>
      <c r="AAX77" s="171"/>
      <c r="AAY77" s="171"/>
      <c r="AAZ77" s="171"/>
      <c r="ABA77" s="171"/>
      <c r="ABB77" s="171"/>
      <c r="ABC77" s="171"/>
      <c r="ABD77" s="171"/>
      <c r="ABE77" s="171"/>
      <c r="ABF77" s="171"/>
      <c r="ABG77" s="171"/>
      <c r="ABH77" s="171"/>
      <c r="ABI77" s="171"/>
      <c r="ABJ77" s="171"/>
      <c r="ABK77" s="171"/>
      <c r="ABL77" s="171"/>
      <c r="ABM77" s="171"/>
      <c r="ABN77" s="171"/>
      <c r="ABO77" s="171"/>
      <c r="ABP77" s="171"/>
      <c r="ABQ77" s="171"/>
      <c r="ABR77" s="171"/>
      <c r="ABS77" s="171"/>
      <c r="ABT77" s="171"/>
      <c r="ABU77" s="171"/>
      <c r="ABV77" s="171"/>
      <c r="ABW77" s="171"/>
      <c r="ABX77" s="171"/>
      <c r="ABY77" s="171"/>
      <c r="ABZ77" s="171"/>
      <c r="ACA77" s="171"/>
      <c r="ACB77" s="171"/>
      <c r="ACC77" s="171"/>
      <c r="ACD77" s="171"/>
      <c r="ACE77" s="171"/>
      <c r="ACF77" s="171"/>
      <c r="ACG77" s="171"/>
      <c r="ACH77" s="171"/>
      <c r="ACI77" s="171"/>
      <c r="ACJ77" s="171"/>
      <c r="ACK77" s="171"/>
      <c r="ACL77" s="171"/>
      <c r="ACM77" s="171"/>
      <c r="ACN77" s="171"/>
      <c r="ACO77" s="171"/>
      <c r="ACP77" s="171"/>
      <c r="ACQ77" s="171"/>
      <c r="ACR77" s="171"/>
      <c r="ACS77" s="171"/>
      <c r="ACT77" s="171"/>
      <c r="ACU77" s="171"/>
      <c r="ACV77" s="171"/>
      <c r="ACW77" s="171"/>
      <c r="ACX77" s="171"/>
      <c r="ACY77" s="171"/>
      <c r="ACZ77" s="171"/>
      <c r="ADA77" s="171"/>
      <c r="ADB77" s="171"/>
      <c r="ADC77" s="171"/>
      <c r="ADD77" s="171"/>
      <c r="ADE77" s="171"/>
      <c r="ADF77" s="171"/>
      <c r="ADG77" s="171"/>
      <c r="ADH77" s="171"/>
      <c r="ADI77" s="171"/>
      <c r="ADJ77" s="171"/>
      <c r="ADK77" s="171"/>
      <c r="ADL77" s="171"/>
      <c r="ADM77" s="171"/>
      <c r="ADN77" s="171"/>
      <c r="ADO77" s="171"/>
      <c r="ADP77" s="171"/>
      <c r="ADQ77" s="171"/>
      <c r="ADR77" s="171"/>
      <c r="ADS77" s="171"/>
      <c r="ADT77" s="171"/>
      <c r="ADU77" s="171"/>
      <c r="ADV77" s="171"/>
      <c r="ADW77" s="171"/>
      <c r="ADX77" s="171"/>
      <c r="ADY77" s="171"/>
      <c r="ADZ77" s="171"/>
      <c r="AEA77" s="171"/>
      <c r="AEB77" s="171"/>
      <c r="AEC77" s="171"/>
      <c r="AED77" s="171"/>
      <c r="AEE77" s="171"/>
      <c r="AEF77" s="171"/>
      <c r="AEG77" s="171"/>
      <c r="AEH77" s="171"/>
      <c r="AEI77" s="171"/>
      <c r="AEJ77" s="171"/>
      <c r="AEK77" s="171"/>
      <c r="AEL77" s="171"/>
      <c r="AEM77" s="171"/>
      <c r="AEN77" s="171"/>
      <c r="AEO77" s="171"/>
      <c r="AEP77" s="171"/>
      <c r="AEQ77" s="171"/>
      <c r="AER77" s="171"/>
      <c r="AES77" s="171"/>
      <c r="AET77" s="171"/>
      <c r="AEU77" s="171"/>
      <c r="AEV77" s="171"/>
      <c r="AEW77" s="171"/>
      <c r="AEX77" s="171"/>
      <c r="AEY77" s="171"/>
      <c r="AEZ77" s="171"/>
      <c r="AFA77" s="171"/>
      <c r="AFB77" s="171"/>
      <c r="AFC77" s="171"/>
      <c r="AFD77" s="171"/>
      <c r="AFE77" s="171"/>
      <c r="AFF77" s="171"/>
      <c r="AFG77" s="171"/>
      <c r="AFH77" s="171"/>
      <c r="AFI77" s="171"/>
      <c r="AFJ77" s="171"/>
      <c r="AFK77" s="171"/>
      <c r="AFL77" s="171"/>
      <c r="AFM77" s="171"/>
      <c r="AFN77" s="171"/>
      <c r="AFO77" s="171"/>
      <c r="AFP77" s="171"/>
      <c r="AFQ77" s="171"/>
      <c r="AFR77" s="171"/>
      <c r="AFS77" s="171"/>
      <c r="AFT77" s="171"/>
      <c r="AFU77" s="171"/>
      <c r="AFV77" s="171"/>
      <c r="AFW77" s="171"/>
      <c r="AFX77" s="171"/>
      <c r="AFY77" s="171"/>
      <c r="AFZ77" s="171"/>
      <c r="AGA77" s="171"/>
      <c r="AGB77" s="171"/>
      <c r="AGC77" s="171"/>
      <c r="AGD77" s="171"/>
      <c r="AGE77" s="171"/>
      <c r="AGF77" s="171"/>
      <c r="AGG77" s="171"/>
      <c r="AGH77" s="171"/>
      <c r="AGI77" s="171"/>
      <c r="AGJ77" s="171"/>
      <c r="AGK77" s="171"/>
      <c r="AGL77" s="171"/>
      <c r="AGM77" s="171"/>
      <c r="AGN77" s="171"/>
      <c r="AGO77" s="171"/>
      <c r="AGP77" s="171"/>
      <c r="AGQ77" s="171"/>
      <c r="AGR77" s="171"/>
      <c r="AGS77" s="171"/>
      <c r="AGT77" s="171"/>
      <c r="AGU77" s="171"/>
      <c r="AGV77" s="171"/>
      <c r="AGW77" s="171"/>
      <c r="AGX77" s="171"/>
      <c r="AGY77" s="171"/>
      <c r="AGZ77" s="171"/>
      <c r="AHA77" s="171"/>
      <c r="AHB77" s="171"/>
      <c r="AHC77" s="171"/>
      <c r="AHD77" s="171"/>
      <c r="AHE77" s="171"/>
      <c r="AHF77" s="171"/>
      <c r="AHG77" s="171"/>
      <c r="AHH77" s="171"/>
      <c r="AHI77" s="171"/>
      <c r="AHJ77" s="171"/>
      <c r="AHK77" s="171"/>
      <c r="AHL77" s="171"/>
      <c r="AHM77" s="171"/>
      <c r="AHN77" s="171"/>
      <c r="AHO77" s="171"/>
      <c r="AHP77" s="171"/>
      <c r="AHQ77" s="171"/>
      <c r="AHR77" s="171"/>
      <c r="AHS77" s="171"/>
      <c r="AHT77" s="171"/>
      <c r="AHU77" s="171"/>
      <c r="AHV77" s="171"/>
      <c r="AHW77" s="171"/>
      <c r="AHX77" s="171"/>
      <c r="AHY77" s="171"/>
      <c r="AHZ77" s="171"/>
      <c r="AIA77" s="171"/>
      <c r="AIB77" s="171"/>
      <c r="AIC77" s="171"/>
      <c r="AID77" s="171"/>
      <c r="AIE77" s="171"/>
      <c r="AIF77" s="171"/>
      <c r="AIG77" s="171"/>
      <c r="AIH77" s="171"/>
      <c r="AII77" s="171"/>
      <c r="AIJ77" s="171"/>
      <c r="AIK77" s="171"/>
      <c r="AIL77" s="171"/>
      <c r="AIM77" s="171"/>
      <c r="AIN77" s="171"/>
      <c r="AIO77" s="171"/>
      <c r="AIP77" s="171"/>
      <c r="AIQ77" s="171"/>
      <c r="AIR77" s="171"/>
      <c r="AIS77" s="171"/>
      <c r="AIT77" s="171"/>
      <c r="AIU77" s="171"/>
      <c r="AIV77" s="171"/>
      <c r="AIW77" s="171"/>
      <c r="AIX77" s="171"/>
      <c r="AIY77" s="171"/>
      <c r="AIZ77" s="171"/>
      <c r="AJA77" s="171"/>
      <c r="AJB77" s="171"/>
      <c r="AJC77" s="171"/>
      <c r="AJD77" s="171"/>
      <c r="AJE77" s="171"/>
      <c r="AJF77" s="171"/>
      <c r="AJG77" s="171"/>
      <c r="AJH77" s="171"/>
      <c r="AJI77" s="171"/>
      <c r="AJJ77" s="171"/>
      <c r="AJK77" s="171"/>
      <c r="AJL77" s="171"/>
      <c r="AJM77" s="171"/>
      <c r="AJN77" s="171"/>
      <c r="AJO77" s="171"/>
      <c r="AJP77" s="171"/>
      <c r="AJQ77" s="171"/>
      <c r="AJR77" s="171"/>
      <c r="AJS77" s="171"/>
      <c r="AJT77" s="171"/>
      <c r="AJU77" s="171"/>
      <c r="AJV77" s="171"/>
      <c r="AJW77" s="171"/>
      <c r="AJX77" s="171"/>
      <c r="AJY77" s="171"/>
      <c r="AJZ77" s="171"/>
      <c r="AKA77" s="171"/>
      <c r="AKB77" s="171"/>
      <c r="AKC77" s="171"/>
      <c r="AKD77" s="171"/>
      <c r="AKE77" s="171"/>
      <c r="AKF77" s="171"/>
      <c r="AKG77" s="171"/>
      <c r="AKH77" s="171"/>
      <c r="AKI77" s="171"/>
      <c r="AKJ77" s="171"/>
      <c r="AKK77" s="171"/>
      <c r="AKL77" s="171"/>
      <c r="AKM77" s="171"/>
      <c r="AKN77" s="171"/>
      <c r="AKO77" s="171"/>
      <c r="AKP77" s="171"/>
      <c r="AKQ77" s="171"/>
      <c r="AKR77" s="171"/>
      <c r="AKS77" s="171"/>
      <c r="AKT77" s="171"/>
      <c r="AKU77" s="171"/>
      <c r="AKV77" s="171"/>
      <c r="AKW77" s="171"/>
      <c r="AKX77" s="171"/>
      <c r="AKY77" s="171"/>
      <c r="AKZ77" s="171"/>
      <c r="ALA77" s="171"/>
      <c r="ALB77" s="171"/>
      <c r="ALC77" s="171"/>
      <c r="ALD77" s="171"/>
      <c r="ALE77" s="171"/>
      <c r="ALF77" s="171"/>
      <c r="ALG77" s="171"/>
      <c r="ALH77" s="171"/>
      <c r="ALI77" s="171"/>
      <c r="ALJ77" s="171"/>
      <c r="ALK77" s="171"/>
      <c r="ALL77" s="171"/>
      <c r="ALM77" s="171"/>
      <c r="ALN77" s="171"/>
      <c r="ALO77" s="171"/>
      <c r="ALP77" s="171"/>
      <c r="ALQ77" s="171"/>
      <c r="ALR77" s="171"/>
      <c r="ALS77" s="171"/>
      <c r="ALT77" s="171"/>
      <c r="ALU77" s="171"/>
      <c r="ALV77" s="171"/>
      <c r="ALW77" s="171"/>
      <c r="ALX77" s="171"/>
      <c r="ALY77" s="171"/>
      <c r="ALZ77" s="171"/>
      <c r="AMA77" s="171"/>
      <c r="AMB77" s="171"/>
      <c r="AMC77" s="171"/>
      <c r="AMD77" s="171"/>
      <c r="AME77" s="171"/>
      <c r="AMF77" s="171"/>
      <c r="AMG77" s="171"/>
    </row>
    <row r="78" spans="1:1021" x14ac:dyDescent="0.2">
      <c r="A78" s="251" t="s">
        <v>108</v>
      </c>
      <c r="B78" s="251"/>
      <c r="C78" s="251"/>
      <c r="D78" s="665" t="s">
        <v>394</v>
      </c>
      <c r="E78" s="665"/>
      <c r="F78" s="665"/>
      <c r="G78" s="665"/>
      <c r="H78" s="665"/>
      <c r="I78" s="665"/>
      <c r="J78" s="665"/>
      <c r="K78" s="665"/>
    </row>
    <row r="79" spans="1:1021" ht="23.25" customHeight="1" x14ac:dyDescent="0.2">
      <c r="A79" s="251" t="s">
        <v>18</v>
      </c>
      <c r="B79" s="251"/>
      <c r="C79" s="251"/>
      <c r="D79" s="665" t="s">
        <v>395</v>
      </c>
      <c r="E79" s="665"/>
      <c r="F79" s="665"/>
      <c r="G79" s="665"/>
      <c r="H79" s="665"/>
      <c r="I79" s="665"/>
      <c r="J79" s="665"/>
      <c r="K79" s="665"/>
    </row>
    <row r="80" spans="1:1021" x14ac:dyDescent="0.2">
      <c r="A80" s="252" t="s">
        <v>396</v>
      </c>
      <c r="B80" s="251"/>
      <c r="C80" s="251"/>
      <c r="D80" s="665" t="s">
        <v>391</v>
      </c>
      <c r="E80" s="665"/>
      <c r="F80" s="665"/>
      <c r="G80" s="665"/>
      <c r="H80" s="665"/>
      <c r="I80" s="665"/>
      <c r="J80" s="665"/>
      <c r="K80" s="665"/>
    </row>
    <row r="81" spans="1:11" x14ac:dyDescent="0.2">
      <c r="A81" s="251" t="s">
        <v>212</v>
      </c>
      <c r="B81" s="251"/>
      <c r="C81" s="251"/>
      <c r="D81" s="665" t="s">
        <v>392</v>
      </c>
      <c r="E81" s="665"/>
      <c r="F81" s="665"/>
      <c r="G81" s="665"/>
      <c r="H81" s="665"/>
      <c r="I81" s="665"/>
      <c r="J81" s="665"/>
      <c r="K81" s="665"/>
    </row>
    <row r="82" spans="1:11" ht="35.25" customHeight="1" x14ac:dyDescent="0.2">
      <c r="A82" s="252" t="s">
        <v>306</v>
      </c>
      <c r="B82" s="251"/>
      <c r="C82" s="251"/>
      <c r="D82" s="665" t="s">
        <v>393</v>
      </c>
      <c r="E82" s="665"/>
      <c r="F82" s="665"/>
      <c r="G82" s="665"/>
      <c r="H82" s="665"/>
      <c r="I82" s="665"/>
      <c r="J82" s="665"/>
      <c r="K82" s="665"/>
    </row>
    <row r="83" spans="1:11" x14ac:dyDescent="0.2">
      <c r="A83" s="126"/>
      <c r="B83" s="126"/>
      <c r="C83" s="126"/>
      <c r="D83" s="126"/>
      <c r="E83" s="126"/>
      <c r="F83" s="126"/>
      <c r="G83" s="126"/>
      <c r="H83" s="126"/>
      <c r="I83" s="126"/>
      <c r="J83" s="126"/>
      <c r="K83" s="126"/>
    </row>
    <row r="84" spans="1:11" x14ac:dyDescent="0.2">
      <c r="A84" s="126"/>
      <c r="B84" s="126"/>
      <c r="C84" s="126"/>
      <c r="D84" s="126"/>
      <c r="E84" s="126"/>
      <c r="F84" s="126"/>
      <c r="G84" s="126"/>
      <c r="H84" s="126"/>
      <c r="I84" s="126"/>
      <c r="J84" s="126"/>
      <c r="K84" s="126"/>
    </row>
    <row r="85" spans="1:11" x14ac:dyDescent="0.2">
      <c r="A85" s="126"/>
      <c r="B85" s="126"/>
      <c r="C85" s="126"/>
      <c r="D85" s="126"/>
      <c r="E85" s="126"/>
      <c r="F85" s="126"/>
      <c r="G85" s="126"/>
      <c r="H85" s="126"/>
      <c r="I85" s="126"/>
      <c r="J85" s="126"/>
      <c r="K85" s="126"/>
    </row>
    <row r="86" spans="1:11" x14ac:dyDescent="0.2">
      <c r="A86" s="126"/>
      <c r="B86" s="126"/>
      <c r="C86" s="126"/>
      <c r="D86" s="126"/>
      <c r="E86" s="126"/>
      <c r="F86" s="126"/>
      <c r="G86" s="126"/>
      <c r="H86" s="126"/>
      <c r="I86" s="126"/>
      <c r="J86" s="126"/>
      <c r="K86" s="126"/>
    </row>
    <row r="87" spans="1:11" x14ac:dyDescent="0.2">
      <c r="A87" s="126"/>
      <c r="B87" s="126"/>
      <c r="C87" s="126"/>
      <c r="D87" s="126"/>
      <c r="E87" s="126"/>
      <c r="F87" s="126"/>
      <c r="G87" s="126"/>
      <c r="H87" s="126"/>
      <c r="I87" s="126"/>
      <c r="J87" s="126"/>
      <c r="K87" s="126"/>
    </row>
    <row r="88" spans="1:11" x14ac:dyDescent="0.2">
      <c r="A88" s="126"/>
      <c r="B88" s="126"/>
      <c r="C88" s="126"/>
      <c r="D88" s="126"/>
      <c r="E88" s="126"/>
      <c r="F88" s="126"/>
      <c r="G88" s="126"/>
      <c r="H88" s="126"/>
      <c r="I88" s="126"/>
      <c r="J88" s="126"/>
      <c r="K88" s="126"/>
    </row>
    <row r="89" spans="1:11" x14ac:dyDescent="0.2">
      <c r="A89" s="126"/>
      <c r="B89" s="126"/>
      <c r="C89" s="126"/>
      <c r="D89" s="126"/>
      <c r="E89" s="126"/>
      <c r="F89" s="126"/>
      <c r="G89" s="126"/>
      <c r="H89" s="126"/>
      <c r="I89" s="126"/>
      <c r="J89" s="126"/>
      <c r="K89" s="126"/>
    </row>
    <row r="90" spans="1:11" x14ac:dyDescent="0.2">
      <c r="A90" s="126"/>
      <c r="B90" s="126"/>
      <c r="C90" s="126"/>
      <c r="D90" s="126"/>
      <c r="E90" s="126"/>
      <c r="F90" s="126"/>
      <c r="G90" s="126"/>
      <c r="H90" s="126"/>
      <c r="I90" s="126"/>
      <c r="J90" s="126"/>
      <c r="K90" s="126"/>
    </row>
    <row r="91" spans="1:11" x14ac:dyDescent="0.2">
      <c r="A91" s="126"/>
      <c r="B91" s="126"/>
      <c r="C91" s="126"/>
      <c r="D91" s="126"/>
      <c r="E91" s="126"/>
      <c r="F91" s="126"/>
      <c r="G91" s="126"/>
      <c r="H91" s="126"/>
      <c r="I91" s="126"/>
      <c r="J91" s="126"/>
      <c r="K91" s="126"/>
    </row>
    <row r="92" spans="1:11" x14ac:dyDescent="0.2">
      <c r="A92" s="126"/>
      <c r="B92" s="126"/>
      <c r="C92" s="126"/>
      <c r="D92" s="126"/>
      <c r="E92" s="126"/>
      <c r="F92" s="126"/>
      <c r="G92" s="126"/>
      <c r="H92" s="126"/>
      <c r="I92" s="126"/>
      <c r="J92" s="126"/>
      <c r="K92" s="126"/>
    </row>
    <row r="93" spans="1:11" x14ac:dyDescent="0.2">
      <c r="A93" s="126"/>
      <c r="B93" s="126"/>
      <c r="C93" s="126"/>
      <c r="D93" s="126"/>
      <c r="E93" s="126"/>
      <c r="F93" s="126"/>
      <c r="G93" s="126"/>
      <c r="H93" s="126"/>
      <c r="I93" s="126"/>
      <c r="J93" s="126"/>
      <c r="K93" s="126"/>
    </row>
    <row r="94" spans="1:11" x14ac:dyDescent="0.2">
      <c r="A94" s="126"/>
      <c r="B94" s="126"/>
      <c r="C94" s="126"/>
      <c r="D94" s="126"/>
      <c r="E94" s="126"/>
      <c r="F94" s="126"/>
      <c r="G94" s="126"/>
      <c r="H94" s="126"/>
      <c r="I94" s="126"/>
      <c r="J94" s="126"/>
      <c r="K94" s="126"/>
    </row>
    <row r="95" spans="1:11" x14ac:dyDescent="0.2">
      <c r="A95" s="126"/>
      <c r="B95" s="126"/>
      <c r="C95" s="126"/>
      <c r="D95" s="126"/>
      <c r="E95" s="126"/>
      <c r="F95" s="126"/>
      <c r="G95" s="126"/>
      <c r="H95" s="126"/>
      <c r="I95" s="126"/>
      <c r="J95" s="126"/>
      <c r="K95" s="126"/>
    </row>
    <row r="96" spans="1:11" x14ac:dyDescent="0.2">
      <c r="A96" s="126"/>
      <c r="B96" s="126"/>
      <c r="C96" s="126"/>
      <c r="D96" s="126"/>
      <c r="E96" s="126"/>
      <c r="F96" s="126"/>
      <c r="G96" s="126"/>
      <c r="H96" s="126"/>
      <c r="I96" s="126"/>
      <c r="J96" s="126"/>
      <c r="K96" s="126"/>
    </row>
    <row r="97" spans="1:11" x14ac:dyDescent="0.2">
      <c r="A97" s="126"/>
      <c r="B97" s="126"/>
      <c r="C97" s="126"/>
      <c r="D97" s="126"/>
      <c r="E97" s="126"/>
      <c r="F97" s="126"/>
      <c r="G97" s="126"/>
      <c r="H97" s="126"/>
      <c r="I97" s="126"/>
      <c r="J97" s="126"/>
      <c r="K97" s="126"/>
    </row>
    <row r="98" spans="1:11" x14ac:dyDescent="0.2">
      <c r="A98" s="126"/>
      <c r="B98" s="126"/>
      <c r="C98" s="126"/>
      <c r="D98" s="126"/>
      <c r="E98" s="126"/>
      <c r="F98" s="126"/>
      <c r="G98" s="126"/>
      <c r="H98" s="126"/>
      <c r="I98" s="126"/>
      <c r="J98" s="126"/>
      <c r="K98" s="126"/>
    </row>
    <row r="99" spans="1:11" x14ac:dyDescent="0.2">
      <c r="A99" s="126"/>
      <c r="B99" s="126"/>
      <c r="C99" s="126"/>
      <c r="D99" s="126"/>
      <c r="E99" s="126"/>
      <c r="F99" s="126"/>
      <c r="G99" s="126"/>
      <c r="H99" s="126"/>
      <c r="I99" s="126"/>
      <c r="J99" s="126"/>
      <c r="K99" s="126"/>
    </row>
    <row r="100" spans="1:11" x14ac:dyDescent="0.2">
      <c r="A100" s="126"/>
      <c r="B100" s="126"/>
      <c r="C100" s="126"/>
      <c r="D100" s="126"/>
      <c r="E100" s="126"/>
      <c r="F100" s="126"/>
      <c r="G100" s="126"/>
      <c r="H100" s="126"/>
      <c r="I100" s="126"/>
      <c r="J100" s="126"/>
      <c r="K100" s="126"/>
    </row>
    <row r="101" spans="1:11" x14ac:dyDescent="0.2">
      <c r="A101" s="126"/>
      <c r="B101" s="126"/>
      <c r="C101" s="126"/>
      <c r="D101" s="126"/>
      <c r="E101" s="126"/>
      <c r="F101" s="126"/>
      <c r="G101" s="126"/>
      <c r="H101" s="126"/>
      <c r="I101" s="126"/>
      <c r="J101" s="126"/>
      <c r="K101" s="126"/>
    </row>
    <row r="102" spans="1:11" x14ac:dyDescent="0.2">
      <c r="A102" s="126"/>
      <c r="B102" s="126"/>
      <c r="C102" s="126"/>
      <c r="D102" s="126"/>
      <c r="E102" s="126"/>
      <c r="F102" s="126"/>
      <c r="G102" s="126"/>
      <c r="H102" s="126"/>
      <c r="I102" s="126"/>
      <c r="J102" s="126"/>
      <c r="K102" s="126"/>
    </row>
    <row r="103" spans="1:11" x14ac:dyDescent="0.2">
      <c r="A103" s="126"/>
      <c r="B103" s="126"/>
      <c r="C103" s="126"/>
      <c r="D103" s="126"/>
      <c r="E103" s="126"/>
      <c r="F103" s="126"/>
      <c r="G103" s="126"/>
      <c r="H103" s="126"/>
      <c r="I103" s="126"/>
      <c r="J103" s="126"/>
      <c r="K103" s="126"/>
    </row>
    <row r="104" spans="1:11" x14ac:dyDescent="0.2">
      <c r="A104" s="126"/>
      <c r="B104" s="126"/>
      <c r="C104" s="126"/>
      <c r="D104" s="126"/>
      <c r="E104" s="126"/>
      <c r="F104" s="126"/>
      <c r="G104" s="126"/>
      <c r="H104" s="126"/>
      <c r="I104" s="126"/>
      <c r="J104" s="126"/>
      <c r="K104" s="126"/>
    </row>
    <row r="105" spans="1:11" x14ac:dyDescent="0.2">
      <c r="A105" s="126"/>
      <c r="B105" s="126"/>
      <c r="C105" s="126"/>
      <c r="D105" s="126"/>
      <c r="E105" s="126"/>
      <c r="F105" s="126"/>
      <c r="G105" s="126"/>
      <c r="H105" s="126"/>
      <c r="I105" s="126"/>
      <c r="J105" s="126"/>
      <c r="K105" s="126"/>
    </row>
    <row r="106" spans="1:11" x14ac:dyDescent="0.2">
      <c r="A106" s="126"/>
      <c r="B106" s="126"/>
      <c r="C106" s="126"/>
      <c r="D106" s="126"/>
      <c r="E106" s="126"/>
      <c r="F106" s="126"/>
      <c r="G106" s="126"/>
      <c r="H106" s="126"/>
      <c r="I106" s="126"/>
      <c r="J106" s="126"/>
      <c r="K106" s="126"/>
    </row>
    <row r="107" spans="1:11" x14ac:dyDescent="0.2">
      <c r="A107" s="126"/>
      <c r="B107" s="126"/>
      <c r="C107" s="126"/>
      <c r="D107" s="126"/>
      <c r="E107" s="126"/>
      <c r="F107" s="126"/>
      <c r="G107" s="126"/>
      <c r="H107" s="126"/>
      <c r="I107" s="126"/>
      <c r="J107" s="126"/>
      <c r="K107" s="126"/>
    </row>
    <row r="108" spans="1:11" x14ac:dyDescent="0.2">
      <c r="A108" s="126"/>
      <c r="B108" s="126"/>
      <c r="C108" s="126"/>
      <c r="D108" s="126"/>
      <c r="E108" s="126"/>
      <c r="F108" s="126"/>
      <c r="G108" s="126"/>
      <c r="H108" s="126"/>
      <c r="I108" s="126"/>
      <c r="J108" s="126"/>
      <c r="K108" s="126"/>
    </row>
    <row r="109" spans="1:11" x14ac:dyDescent="0.2">
      <c r="A109" s="126"/>
      <c r="B109" s="126"/>
      <c r="C109" s="126"/>
      <c r="D109" s="126"/>
      <c r="E109" s="126"/>
      <c r="F109" s="126"/>
      <c r="G109" s="126"/>
      <c r="H109" s="126"/>
      <c r="I109" s="126"/>
      <c r="J109" s="126"/>
      <c r="K109" s="126"/>
    </row>
    <row r="110" spans="1:11" x14ac:dyDescent="0.2">
      <c r="A110" s="126"/>
      <c r="B110" s="126"/>
      <c r="C110" s="126"/>
      <c r="D110" s="126"/>
      <c r="E110" s="126"/>
      <c r="F110" s="126"/>
      <c r="G110" s="126"/>
      <c r="H110" s="126"/>
      <c r="I110" s="126"/>
      <c r="J110" s="126"/>
      <c r="K110" s="126"/>
    </row>
    <row r="111" spans="1:11" x14ac:dyDescent="0.2">
      <c r="A111" s="126"/>
      <c r="B111" s="126"/>
      <c r="C111" s="126"/>
      <c r="D111" s="126"/>
      <c r="E111" s="126"/>
      <c r="F111" s="126"/>
      <c r="G111" s="126"/>
      <c r="H111" s="126"/>
      <c r="I111" s="126"/>
      <c r="J111" s="126"/>
      <c r="K111" s="126"/>
    </row>
    <row r="112" spans="1:11" x14ac:dyDescent="0.2">
      <c r="A112" s="126"/>
      <c r="B112" s="126"/>
      <c r="C112" s="126"/>
      <c r="D112" s="126"/>
      <c r="E112" s="126"/>
      <c r="F112" s="126"/>
      <c r="G112" s="126"/>
      <c r="H112" s="126"/>
      <c r="I112" s="126"/>
      <c r="J112" s="126"/>
      <c r="K112" s="126"/>
    </row>
    <row r="113" spans="1:11" x14ac:dyDescent="0.2">
      <c r="A113" s="126"/>
      <c r="B113" s="126"/>
      <c r="C113" s="126"/>
      <c r="D113" s="126"/>
      <c r="E113" s="126"/>
      <c r="F113" s="126"/>
      <c r="G113" s="126"/>
      <c r="H113" s="126"/>
      <c r="I113" s="126"/>
      <c r="J113" s="126"/>
      <c r="K113" s="126"/>
    </row>
    <row r="114" spans="1:11" x14ac:dyDescent="0.2">
      <c r="A114" s="126"/>
      <c r="B114" s="126"/>
      <c r="C114" s="126"/>
      <c r="D114" s="126"/>
      <c r="E114" s="126"/>
      <c r="F114" s="126"/>
      <c r="G114" s="126"/>
      <c r="H114" s="126"/>
      <c r="I114" s="126"/>
      <c r="J114" s="126"/>
      <c r="K114" s="126"/>
    </row>
    <row r="115" spans="1:11" x14ac:dyDescent="0.2">
      <c r="A115" s="126"/>
      <c r="B115" s="126"/>
      <c r="C115" s="126"/>
      <c r="D115" s="126"/>
      <c r="E115" s="126"/>
      <c r="F115" s="126"/>
      <c r="G115" s="126"/>
      <c r="H115" s="126"/>
      <c r="I115" s="126"/>
      <c r="J115" s="126"/>
      <c r="K115" s="126"/>
    </row>
    <row r="116" spans="1:11" x14ac:dyDescent="0.2">
      <c r="A116" s="126"/>
      <c r="B116" s="126"/>
      <c r="C116" s="126"/>
      <c r="D116" s="126"/>
      <c r="E116" s="126"/>
      <c r="F116" s="126"/>
      <c r="G116" s="126"/>
      <c r="H116" s="126"/>
      <c r="I116" s="126"/>
      <c r="J116" s="126"/>
      <c r="K116" s="126"/>
    </row>
    <row r="117" spans="1:11" x14ac:dyDescent="0.2">
      <c r="A117" s="126"/>
      <c r="B117" s="126"/>
      <c r="C117" s="126"/>
      <c r="D117" s="126"/>
      <c r="E117" s="126"/>
      <c r="F117" s="126"/>
      <c r="G117" s="126"/>
      <c r="H117" s="126"/>
      <c r="I117" s="126"/>
      <c r="J117" s="126"/>
      <c r="K117" s="126"/>
    </row>
    <row r="118" spans="1:11" x14ac:dyDescent="0.2">
      <c r="A118" s="126"/>
      <c r="B118" s="126"/>
      <c r="C118" s="126"/>
      <c r="D118" s="126"/>
      <c r="E118" s="126"/>
      <c r="F118" s="126"/>
      <c r="G118" s="126"/>
      <c r="H118" s="126"/>
      <c r="I118" s="126"/>
      <c r="J118" s="126"/>
      <c r="K118" s="126"/>
    </row>
    <row r="119" spans="1:11" x14ac:dyDescent="0.2">
      <c r="A119" s="126"/>
      <c r="B119" s="126"/>
      <c r="C119" s="126"/>
      <c r="D119" s="126"/>
      <c r="E119" s="126"/>
      <c r="F119" s="126"/>
      <c r="G119" s="126"/>
      <c r="H119" s="126"/>
      <c r="I119" s="126"/>
      <c r="J119" s="126"/>
      <c r="K119" s="126"/>
    </row>
    <row r="120" spans="1:11" x14ac:dyDescent="0.2">
      <c r="A120" s="126"/>
      <c r="B120" s="126"/>
      <c r="C120" s="126"/>
      <c r="D120" s="126"/>
      <c r="E120" s="126"/>
      <c r="F120" s="126"/>
      <c r="G120" s="126"/>
      <c r="H120" s="126"/>
      <c r="I120" s="126"/>
      <c r="J120" s="126"/>
      <c r="K120" s="126"/>
    </row>
    <row r="121" spans="1:11" x14ac:dyDescent="0.2">
      <c r="A121" s="126"/>
      <c r="B121" s="126"/>
      <c r="C121" s="126"/>
      <c r="D121" s="126"/>
      <c r="E121" s="126"/>
      <c r="F121" s="126"/>
      <c r="G121" s="126"/>
      <c r="H121" s="126"/>
      <c r="I121" s="126"/>
      <c r="J121" s="126"/>
      <c r="K121" s="126"/>
    </row>
    <row r="122" spans="1:11" x14ac:dyDescent="0.2">
      <c r="A122" s="126"/>
      <c r="B122" s="126"/>
      <c r="C122" s="126"/>
      <c r="D122" s="126"/>
      <c r="E122" s="126"/>
      <c r="F122" s="126"/>
      <c r="G122" s="126"/>
      <c r="H122" s="126"/>
      <c r="I122" s="126"/>
      <c r="J122" s="126"/>
      <c r="K122" s="126"/>
    </row>
    <row r="123" spans="1:11" x14ac:dyDescent="0.2">
      <c r="A123" s="126"/>
      <c r="B123" s="126"/>
      <c r="C123" s="126"/>
      <c r="D123" s="126"/>
      <c r="E123" s="126"/>
      <c r="F123" s="126"/>
      <c r="G123" s="126"/>
      <c r="H123" s="126"/>
      <c r="I123" s="126"/>
      <c r="J123" s="126"/>
      <c r="K123" s="126"/>
    </row>
    <row r="124" spans="1:11" x14ac:dyDescent="0.2">
      <c r="A124" s="126"/>
      <c r="B124" s="126"/>
      <c r="C124" s="126"/>
      <c r="D124" s="126"/>
      <c r="E124" s="126"/>
      <c r="F124" s="126"/>
      <c r="G124" s="126"/>
      <c r="H124" s="126"/>
      <c r="I124" s="126"/>
      <c r="J124" s="126"/>
      <c r="K124" s="126"/>
    </row>
    <row r="125" spans="1:11" x14ac:dyDescent="0.2">
      <c r="A125" s="126"/>
      <c r="B125" s="126"/>
      <c r="C125" s="126"/>
      <c r="D125" s="126"/>
      <c r="E125" s="126"/>
      <c r="F125" s="126"/>
      <c r="G125" s="126"/>
      <c r="H125" s="126"/>
      <c r="I125" s="126"/>
      <c r="J125" s="126"/>
      <c r="K125" s="126"/>
    </row>
    <row r="126" spans="1:11" x14ac:dyDescent="0.2">
      <c r="A126" s="126"/>
      <c r="B126" s="126"/>
      <c r="C126" s="126"/>
      <c r="D126" s="126"/>
      <c r="E126" s="126"/>
      <c r="F126" s="126"/>
      <c r="G126" s="126"/>
      <c r="H126" s="126"/>
      <c r="I126" s="126"/>
      <c r="J126" s="126"/>
      <c r="K126" s="126"/>
    </row>
    <row r="127" spans="1:11" x14ac:dyDescent="0.2">
      <c r="A127" s="126"/>
      <c r="B127" s="126"/>
      <c r="C127" s="126"/>
      <c r="D127" s="126"/>
      <c r="E127" s="126"/>
      <c r="F127" s="126"/>
      <c r="G127" s="126"/>
      <c r="H127" s="126"/>
      <c r="I127" s="126"/>
      <c r="J127" s="126"/>
      <c r="K127" s="126"/>
    </row>
    <row r="128" spans="1:11" x14ac:dyDescent="0.2">
      <c r="A128" s="126"/>
      <c r="B128" s="126"/>
      <c r="C128" s="126"/>
      <c r="D128" s="126"/>
      <c r="E128" s="126"/>
      <c r="F128" s="126"/>
      <c r="G128" s="126"/>
      <c r="H128" s="126"/>
      <c r="I128" s="126"/>
      <c r="J128" s="126"/>
      <c r="K128" s="126"/>
    </row>
    <row r="129" spans="1:11" x14ac:dyDescent="0.2">
      <c r="A129" s="126"/>
      <c r="B129" s="126"/>
      <c r="C129" s="126"/>
      <c r="D129" s="126"/>
      <c r="E129" s="126"/>
      <c r="F129" s="126"/>
      <c r="G129" s="126"/>
      <c r="H129" s="126"/>
      <c r="I129" s="126"/>
      <c r="J129" s="126"/>
      <c r="K129" s="126"/>
    </row>
    <row r="130" spans="1:11" x14ac:dyDescent="0.2">
      <c r="A130" s="126"/>
      <c r="B130" s="126"/>
      <c r="C130" s="126"/>
      <c r="D130" s="126"/>
      <c r="E130" s="126"/>
      <c r="F130" s="126"/>
      <c r="G130" s="126"/>
      <c r="H130" s="126"/>
      <c r="I130" s="126"/>
      <c r="J130" s="126"/>
      <c r="K130" s="126"/>
    </row>
    <row r="131" spans="1:11" x14ac:dyDescent="0.2">
      <c r="A131" s="126"/>
      <c r="B131" s="126"/>
      <c r="C131" s="126"/>
      <c r="D131" s="126"/>
      <c r="E131" s="126"/>
      <c r="F131" s="126"/>
      <c r="G131" s="126"/>
      <c r="H131" s="126"/>
      <c r="I131" s="126"/>
      <c r="J131" s="126"/>
      <c r="K131" s="126"/>
    </row>
    <row r="132" spans="1:11" x14ac:dyDescent="0.2">
      <c r="A132" s="126"/>
      <c r="B132" s="126"/>
      <c r="C132" s="126"/>
      <c r="D132" s="126"/>
      <c r="E132" s="126"/>
      <c r="F132" s="126"/>
      <c r="G132" s="126"/>
      <c r="H132" s="126"/>
      <c r="I132" s="126"/>
      <c r="J132" s="126"/>
      <c r="K132" s="126"/>
    </row>
    <row r="133" spans="1:11" x14ac:dyDescent="0.2">
      <c r="A133" s="126"/>
      <c r="B133" s="126"/>
      <c r="C133" s="126"/>
      <c r="D133" s="126"/>
      <c r="E133" s="126"/>
      <c r="F133" s="126"/>
      <c r="G133" s="126"/>
      <c r="H133" s="126"/>
      <c r="I133" s="126"/>
      <c r="J133" s="126"/>
      <c r="K133" s="126"/>
    </row>
    <row r="134" spans="1:11" x14ac:dyDescent="0.2">
      <c r="A134" s="126"/>
      <c r="B134" s="126"/>
      <c r="C134" s="126"/>
      <c r="D134" s="126"/>
      <c r="E134" s="126"/>
      <c r="F134" s="126"/>
      <c r="G134" s="126"/>
      <c r="H134" s="126"/>
      <c r="I134" s="126"/>
      <c r="J134" s="126"/>
      <c r="K134" s="126"/>
    </row>
    <row r="135" spans="1:11" x14ac:dyDescent="0.2">
      <c r="A135" s="126"/>
      <c r="B135" s="126"/>
      <c r="C135" s="126"/>
      <c r="D135" s="126"/>
      <c r="E135" s="126"/>
      <c r="F135" s="126"/>
      <c r="G135" s="126"/>
      <c r="H135" s="126"/>
      <c r="I135" s="126"/>
      <c r="J135" s="126"/>
      <c r="K135" s="126"/>
    </row>
    <row r="136" spans="1:11" x14ac:dyDescent="0.2">
      <c r="A136" s="126"/>
      <c r="B136" s="126"/>
      <c r="C136" s="126"/>
      <c r="D136" s="126"/>
      <c r="E136" s="126"/>
      <c r="F136" s="126"/>
      <c r="G136" s="126"/>
      <c r="H136" s="126"/>
      <c r="I136" s="126"/>
      <c r="J136" s="126"/>
      <c r="K136" s="126"/>
    </row>
    <row r="137" spans="1:11" x14ac:dyDescent="0.2">
      <c r="A137" s="126"/>
      <c r="B137" s="126"/>
      <c r="C137" s="126"/>
      <c r="D137" s="126"/>
      <c r="E137" s="126"/>
      <c r="F137" s="126"/>
      <c r="G137" s="126"/>
      <c r="H137" s="126"/>
      <c r="I137" s="126"/>
      <c r="J137" s="126"/>
      <c r="K137" s="126"/>
    </row>
    <row r="138" spans="1:11" x14ac:dyDescent="0.2">
      <c r="A138" s="126"/>
      <c r="B138" s="126"/>
      <c r="C138" s="126"/>
      <c r="D138" s="126"/>
      <c r="E138" s="126"/>
      <c r="F138" s="126"/>
      <c r="G138" s="126"/>
      <c r="H138" s="126"/>
      <c r="I138" s="126"/>
      <c r="J138" s="126"/>
      <c r="K138" s="126"/>
    </row>
    <row r="139" spans="1:11" x14ac:dyDescent="0.2">
      <c r="A139" s="126"/>
      <c r="B139" s="126"/>
      <c r="C139" s="126"/>
      <c r="D139" s="126"/>
      <c r="E139" s="126"/>
      <c r="F139" s="126"/>
      <c r="G139" s="126"/>
      <c r="H139" s="126"/>
      <c r="I139" s="126"/>
      <c r="J139" s="126"/>
      <c r="K139" s="126"/>
    </row>
    <row r="140" spans="1:11" x14ac:dyDescent="0.2">
      <c r="A140" s="126"/>
      <c r="B140" s="126"/>
      <c r="C140" s="126"/>
      <c r="D140" s="126"/>
      <c r="E140" s="126"/>
      <c r="F140" s="126"/>
      <c r="G140" s="126"/>
      <c r="H140" s="126"/>
      <c r="I140" s="126"/>
      <c r="J140" s="126"/>
      <c r="K140" s="126"/>
    </row>
    <row r="141" spans="1:11" x14ac:dyDescent="0.2">
      <c r="A141" s="126"/>
      <c r="B141" s="126"/>
      <c r="C141" s="126"/>
      <c r="D141" s="126"/>
      <c r="E141" s="126"/>
      <c r="F141" s="126"/>
      <c r="G141" s="126"/>
      <c r="H141" s="126"/>
      <c r="I141" s="126"/>
      <c r="J141" s="126"/>
      <c r="K141" s="126"/>
    </row>
    <row r="142" spans="1:11" x14ac:dyDescent="0.2">
      <c r="A142" s="126"/>
      <c r="B142" s="126"/>
      <c r="C142" s="126"/>
      <c r="D142" s="126"/>
      <c r="E142" s="126"/>
      <c r="F142" s="126"/>
      <c r="G142" s="126"/>
      <c r="H142" s="126"/>
      <c r="I142" s="126"/>
      <c r="J142" s="126"/>
      <c r="K142" s="126"/>
    </row>
    <row r="143" spans="1:11" x14ac:dyDescent="0.2">
      <c r="A143" s="126"/>
      <c r="B143" s="126"/>
      <c r="C143" s="126"/>
      <c r="D143" s="126"/>
      <c r="E143" s="126"/>
      <c r="F143" s="126"/>
      <c r="G143" s="126"/>
      <c r="H143" s="126"/>
      <c r="I143" s="126"/>
      <c r="J143" s="126"/>
      <c r="K143" s="126"/>
    </row>
    <row r="144" spans="1:11" x14ac:dyDescent="0.2">
      <c r="A144" s="126"/>
      <c r="B144" s="126"/>
      <c r="C144" s="126"/>
      <c r="D144" s="126"/>
      <c r="E144" s="126"/>
      <c r="F144" s="126"/>
      <c r="G144" s="126"/>
      <c r="H144" s="126"/>
      <c r="I144" s="126"/>
      <c r="J144" s="126"/>
      <c r="K144" s="126"/>
    </row>
    <row r="145" spans="1:11" x14ac:dyDescent="0.2">
      <c r="A145" s="126"/>
      <c r="B145" s="126"/>
      <c r="C145" s="126"/>
      <c r="D145" s="126"/>
      <c r="E145" s="126"/>
      <c r="F145" s="126"/>
      <c r="G145" s="126"/>
      <c r="H145" s="126"/>
      <c r="I145" s="126"/>
      <c r="J145" s="126"/>
      <c r="K145" s="126"/>
    </row>
    <row r="146" spans="1:11" x14ac:dyDescent="0.2">
      <c r="A146" s="126"/>
      <c r="B146" s="126"/>
      <c r="C146" s="126"/>
      <c r="D146" s="126"/>
      <c r="E146" s="126"/>
      <c r="F146" s="126"/>
      <c r="G146" s="126"/>
      <c r="H146" s="126"/>
      <c r="I146" s="126"/>
      <c r="J146" s="126"/>
      <c r="K146" s="126"/>
    </row>
    <row r="147" spans="1:11" x14ac:dyDescent="0.2">
      <c r="A147" s="126"/>
      <c r="B147" s="126"/>
      <c r="C147" s="126"/>
      <c r="D147" s="126"/>
      <c r="E147" s="126"/>
      <c r="F147" s="126"/>
      <c r="G147" s="126"/>
      <c r="H147" s="126"/>
      <c r="I147" s="126"/>
      <c r="J147" s="126"/>
      <c r="K147" s="126"/>
    </row>
    <row r="148" spans="1:11" x14ac:dyDescent="0.2">
      <c r="A148" s="126"/>
      <c r="B148" s="126"/>
      <c r="C148" s="126"/>
      <c r="D148" s="126"/>
      <c r="E148" s="126"/>
      <c r="F148" s="126"/>
      <c r="G148" s="126"/>
      <c r="H148" s="126"/>
      <c r="I148" s="126"/>
      <c r="J148" s="126"/>
      <c r="K148" s="126"/>
    </row>
    <row r="149" spans="1:11" x14ac:dyDescent="0.2">
      <c r="A149" s="126"/>
      <c r="B149" s="126"/>
      <c r="C149" s="126"/>
      <c r="D149" s="126"/>
      <c r="E149" s="126"/>
      <c r="F149" s="126"/>
      <c r="G149" s="126"/>
      <c r="H149" s="126"/>
      <c r="I149" s="126"/>
      <c r="J149" s="126"/>
      <c r="K149" s="126"/>
    </row>
    <row r="150" spans="1:11" x14ac:dyDescent="0.2">
      <c r="A150" s="126"/>
      <c r="B150" s="126"/>
      <c r="C150" s="126"/>
      <c r="D150" s="126"/>
      <c r="E150" s="126"/>
      <c r="F150" s="126"/>
      <c r="G150" s="126"/>
      <c r="H150" s="126"/>
      <c r="I150" s="126"/>
      <c r="J150" s="126"/>
      <c r="K150" s="126"/>
    </row>
    <row r="151" spans="1:11" x14ac:dyDescent="0.2">
      <c r="A151" s="126"/>
      <c r="B151" s="126"/>
      <c r="C151" s="126"/>
      <c r="D151" s="126"/>
      <c r="E151" s="126"/>
      <c r="F151" s="126"/>
      <c r="G151" s="126"/>
      <c r="H151" s="126"/>
      <c r="I151" s="126"/>
      <c r="J151" s="126"/>
      <c r="K151" s="126"/>
    </row>
    <row r="152" spans="1:11" x14ac:dyDescent="0.2">
      <c r="A152" s="126"/>
      <c r="B152" s="126"/>
      <c r="C152" s="126"/>
      <c r="D152" s="126"/>
      <c r="E152" s="126"/>
      <c r="F152" s="126"/>
      <c r="G152" s="126"/>
      <c r="H152" s="126"/>
      <c r="I152" s="126"/>
      <c r="J152" s="126"/>
      <c r="K152" s="126"/>
    </row>
    <row r="153" spans="1:11" x14ac:dyDescent="0.2">
      <c r="A153" s="126"/>
      <c r="B153" s="126"/>
      <c r="C153" s="126"/>
      <c r="D153" s="126"/>
      <c r="E153" s="126"/>
      <c r="F153" s="126"/>
      <c r="G153" s="126"/>
      <c r="H153" s="126"/>
      <c r="I153" s="126"/>
      <c r="J153" s="126"/>
      <c r="K153" s="126"/>
    </row>
    <row r="154" spans="1:11" x14ac:dyDescent="0.2">
      <c r="A154" s="126"/>
      <c r="B154" s="126"/>
      <c r="C154" s="126"/>
      <c r="D154" s="126"/>
      <c r="E154" s="126"/>
      <c r="F154" s="126"/>
      <c r="G154" s="126"/>
      <c r="H154" s="126"/>
      <c r="I154" s="126"/>
      <c r="J154" s="126"/>
      <c r="K154" s="126"/>
    </row>
    <row r="155" spans="1:11" x14ac:dyDescent="0.2">
      <c r="A155" s="126"/>
      <c r="B155" s="126"/>
      <c r="C155" s="126"/>
      <c r="D155" s="126"/>
      <c r="E155" s="126"/>
      <c r="F155" s="126"/>
      <c r="G155" s="126"/>
      <c r="H155" s="126"/>
      <c r="I155" s="126"/>
      <c r="J155" s="126"/>
      <c r="K155" s="126"/>
    </row>
    <row r="156" spans="1:11" x14ac:dyDescent="0.2">
      <c r="A156" s="126"/>
      <c r="B156" s="126"/>
      <c r="C156" s="126"/>
      <c r="D156" s="126"/>
      <c r="E156" s="126"/>
      <c r="F156" s="126"/>
      <c r="G156" s="126"/>
      <c r="H156" s="126"/>
      <c r="I156" s="126"/>
      <c r="J156" s="126"/>
      <c r="K156" s="126"/>
    </row>
    <row r="157" spans="1:11" x14ac:dyDescent="0.2">
      <c r="A157" s="126"/>
      <c r="B157" s="126"/>
      <c r="C157" s="126"/>
      <c r="D157" s="126"/>
      <c r="E157" s="126"/>
      <c r="F157" s="126"/>
      <c r="G157" s="126"/>
      <c r="H157" s="126"/>
      <c r="I157" s="126"/>
      <c r="J157" s="126"/>
      <c r="K157" s="126"/>
    </row>
    <row r="158" spans="1:11" x14ac:dyDescent="0.2">
      <c r="A158" s="126"/>
      <c r="B158" s="126"/>
      <c r="C158" s="126"/>
      <c r="D158" s="126"/>
      <c r="E158" s="126"/>
      <c r="F158" s="126"/>
      <c r="G158" s="126"/>
      <c r="H158" s="126"/>
      <c r="I158" s="126"/>
      <c r="J158" s="126"/>
      <c r="K158" s="126"/>
    </row>
    <row r="159" spans="1:11" x14ac:dyDescent="0.2">
      <c r="A159" s="126"/>
      <c r="B159" s="126"/>
      <c r="C159" s="126"/>
      <c r="D159" s="126"/>
      <c r="E159" s="126"/>
      <c r="F159" s="126"/>
      <c r="G159" s="126"/>
      <c r="H159" s="126"/>
      <c r="I159" s="126"/>
      <c r="J159" s="126"/>
      <c r="K159" s="126"/>
    </row>
    <row r="160" spans="1:11" x14ac:dyDescent="0.2">
      <c r="A160" s="126"/>
      <c r="B160" s="126"/>
      <c r="C160" s="126"/>
      <c r="D160" s="126"/>
      <c r="E160" s="126"/>
      <c r="F160" s="126"/>
      <c r="G160" s="126"/>
      <c r="H160" s="126"/>
      <c r="I160" s="126"/>
      <c r="J160" s="126"/>
      <c r="K160" s="126"/>
    </row>
    <row r="161" spans="1:11" x14ac:dyDescent="0.2">
      <c r="A161" s="126"/>
      <c r="B161" s="126"/>
      <c r="C161" s="126"/>
      <c r="D161" s="126"/>
      <c r="E161" s="126"/>
      <c r="F161" s="126"/>
      <c r="G161" s="126"/>
      <c r="H161" s="126"/>
      <c r="I161" s="126"/>
      <c r="J161" s="126"/>
      <c r="K161" s="126"/>
    </row>
    <row r="162" spans="1:11" x14ac:dyDescent="0.2">
      <c r="A162" s="126"/>
      <c r="B162" s="126"/>
      <c r="C162" s="126"/>
      <c r="D162" s="126"/>
      <c r="E162" s="126"/>
      <c r="F162" s="126"/>
      <c r="G162" s="126"/>
      <c r="H162" s="126"/>
      <c r="I162" s="126"/>
      <c r="J162" s="126"/>
      <c r="K162" s="126"/>
    </row>
    <row r="163" spans="1:11" x14ac:dyDescent="0.2">
      <c r="A163" s="126"/>
      <c r="B163" s="126"/>
      <c r="C163" s="126"/>
      <c r="D163" s="126"/>
      <c r="E163" s="126"/>
      <c r="F163" s="126"/>
      <c r="G163" s="126"/>
      <c r="H163" s="126"/>
      <c r="I163" s="126"/>
      <c r="J163" s="126"/>
      <c r="K163" s="126"/>
    </row>
    <row r="164" spans="1:11" x14ac:dyDescent="0.2">
      <c r="A164" s="126"/>
      <c r="B164" s="126"/>
      <c r="C164" s="126"/>
      <c r="D164" s="126"/>
      <c r="E164" s="126"/>
      <c r="F164" s="126"/>
      <c r="G164" s="126"/>
      <c r="H164" s="126"/>
      <c r="I164" s="126"/>
      <c r="J164" s="126"/>
      <c r="K164" s="126"/>
    </row>
    <row r="165" spans="1:11" x14ac:dyDescent="0.2">
      <c r="A165" s="126"/>
      <c r="B165" s="126"/>
      <c r="C165" s="126"/>
      <c r="D165" s="126"/>
      <c r="E165" s="126"/>
      <c r="F165" s="126"/>
      <c r="G165" s="126"/>
      <c r="H165" s="126"/>
      <c r="I165" s="126"/>
      <c r="J165" s="126"/>
      <c r="K165" s="126"/>
    </row>
    <row r="166" spans="1:11" x14ac:dyDescent="0.2">
      <c r="A166" s="126"/>
      <c r="B166" s="126"/>
      <c r="C166" s="126"/>
      <c r="D166" s="126"/>
      <c r="E166" s="126"/>
      <c r="F166" s="126"/>
      <c r="G166" s="126"/>
      <c r="H166" s="126"/>
      <c r="I166" s="126"/>
      <c r="J166" s="126"/>
      <c r="K166" s="126"/>
    </row>
    <row r="167" spans="1:11" x14ac:dyDescent="0.2">
      <c r="A167" s="126"/>
      <c r="B167" s="126"/>
      <c r="C167" s="126"/>
      <c r="D167" s="126"/>
      <c r="E167" s="126"/>
      <c r="F167" s="126"/>
      <c r="G167" s="126"/>
      <c r="H167" s="126"/>
      <c r="I167" s="126"/>
      <c r="J167" s="126"/>
      <c r="K167" s="126"/>
    </row>
    <row r="168" spans="1:11" x14ac:dyDescent="0.2">
      <c r="A168" s="126"/>
      <c r="B168" s="126"/>
      <c r="C168" s="126"/>
      <c r="D168" s="126"/>
      <c r="E168" s="126"/>
      <c r="F168" s="126"/>
      <c r="G168" s="126"/>
      <c r="H168" s="126"/>
      <c r="I168" s="126"/>
      <c r="J168" s="126"/>
      <c r="K168" s="126"/>
    </row>
    <row r="169" spans="1:11" x14ac:dyDescent="0.2">
      <c r="A169" s="126"/>
      <c r="B169" s="126"/>
      <c r="C169" s="126"/>
      <c r="D169" s="126"/>
      <c r="E169" s="126"/>
      <c r="F169" s="126"/>
      <c r="G169" s="126"/>
      <c r="H169" s="126"/>
      <c r="I169" s="126"/>
      <c r="J169" s="126"/>
      <c r="K169" s="126"/>
    </row>
    <row r="170" spans="1:11" x14ac:dyDescent="0.2">
      <c r="A170" s="126"/>
      <c r="B170" s="126"/>
      <c r="C170" s="126"/>
      <c r="D170" s="126"/>
      <c r="E170" s="126"/>
      <c r="F170" s="126"/>
      <c r="G170" s="126"/>
      <c r="H170" s="126"/>
      <c r="I170" s="126"/>
      <c r="J170" s="126"/>
      <c r="K170" s="126"/>
    </row>
    <row r="171" spans="1:11" x14ac:dyDescent="0.2">
      <c r="A171" s="126"/>
      <c r="B171" s="126"/>
      <c r="C171" s="126"/>
      <c r="D171" s="126"/>
      <c r="E171" s="126"/>
      <c r="F171" s="126"/>
      <c r="G171" s="126"/>
      <c r="H171" s="126"/>
      <c r="I171" s="126"/>
      <c r="J171" s="126"/>
      <c r="K171" s="126"/>
    </row>
    <row r="172" spans="1:11" x14ac:dyDescent="0.2">
      <c r="A172" s="126"/>
      <c r="B172" s="126"/>
      <c r="C172" s="126"/>
      <c r="D172" s="126"/>
      <c r="E172" s="126"/>
      <c r="F172" s="126"/>
      <c r="G172" s="126"/>
      <c r="H172" s="126"/>
      <c r="I172" s="126"/>
      <c r="J172" s="126"/>
      <c r="K172" s="126"/>
    </row>
    <row r="173" spans="1:11" x14ac:dyDescent="0.2">
      <c r="A173" s="126"/>
      <c r="B173" s="126"/>
      <c r="C173" s="126"/>
      <c r="D173" s="126"/>
      <c r="E173" s="126"/>
      <c r="F173" s="126"/>
      <c r="G173" s="126"/>
      <c r="H173" s="126"/>
      <c r="I173" s="126"/>
      <c r="J173" s="126"/>
      <c r="K173" s="126"/>
    </row>
    <row r="174" spans="1:11" x14ac:dyDescent="0.2">
      <c r="A174" s="126"/>
      <c r="B174" s="126"/>
      <c r="C174" s="126"/>
      <c r="D174" s="126"/>
      <c r="E174" s="126"/>
      <c r="F174" s="126"/>
      <c r="G174" s="126"/>
      <c r="H174" s="126"/>
      <c r="I174" s="126"/>
      <c r="J174" s="126"/>
      <c r="K174" s="126"/>
    </row>
    <row r="175" spans="1:11" x14ac:dyDescent="0.2">
      <c r="A175" s="126"/>
      <c r="B175" s="126"/>
      <c r="C175" s="126"/>
      <c r="D175" s="126"/>
      <c r="E175" s="126"/>
      <c r="F175" s="126"/>
      <c r="G175" s="126"/>
      <c r="H175" s="126"/>
      <c r="I175" s="126"/>
      <c r="J175" s="126"/>
      <c r="K175" s="126"/>
    </row>
    <row r="176" spans="1:11" x14ac:dyDescent="0.2">
      <c r="A176" s="126"/>
      <c r="B176" s="126"/>
      <c r="C176" s="126"/>
      <c r="D176" s="126"/>
      <c r="E176" s="126"/>
      <c r="F176" s="126"/>
      <c r="G176" s="126"/>
      <c r="H176" s="126"/>
      <c r="I176" s="126"/>
      <c r="J176" s="126"/>
      <c r="K176" s="126"/>
    </row>
    <row r="177" spans="1:11" x14ac:dyDescent="0.2">
      <c r="A177" s="126"/>
      <c r="B177" s="126"/>
      <c r="C177" s="126"/>
      <c r="D177" s="126"/>
      <c r="E177" s="126"/>
      <c r="F177" s="126"/>
      <c r="G177" s="126"/>
      <c r="H177" s="126"/>
      <c r="I177" s="126"/>
      <c r="J177" s="126"/>
      <c r="K177" s="126"/>
    </row>
    <row r="178" spans="1:11" x14ac:dyDescent="0.2">
      <c r="A178" s="126"/>
      <c r="B178" s="126"/>
      <c r="C178" s="126"/>
      <c r="D178" s="126"/>
      <c r="E178" s="126"/>
      <c r="F178" s="126"/>
      <c r="G178" s="126"/>
      <c r="H178" s="126"/>
      <c r="I178" s="126"/>
      <c r="J178" s="126"/>
      <c r="K178" s="126"/>
    </row>
    <row r="179" spans="1:11" x14ac:dyDescent="0.2">
      <c r="A179" s="126"/>
      <c r="B179" s="126"/>
      <c r="C179" s="126"/>
      <c r="D179" s="126"/>
      <c r="E179" s="126"/>
      <c r="F179" s="126"/>
      <c r="G179" s="126"/>
      <c r="H179" s="126"/>
      <c r="I179" s="126"/>
      <c r="J179" s="126"/>
      <c r="K179" s="126"/>
    </row>
    <row r="180" spans="1:11" x14ac:dyDescent="0.2">
      <c r="A180" s="126"/>
      <c r="B180" s="126"/>
      <c r="C180" s="126"/>
      <c r="D180" s="126"/>
      <c r="E180" s="126"/>
      <c r="F180" s="126"/>
      <c r="G180" s="126"/>
      <c r="H180" s="126"/>
      <c r="I180" s="126"/>
      <c r="J180" s="126"/>
      <c r="K180" s="126"/>
    </row>
    <row r="181" spans="1:11" x14ac:dyDescent="0.2">
      <c r="A181" s="126"/>
      <c r="B181" s="126"/>
      <c r="C181" s="126"/>
      <c r="D181" s="126"/>
      <c r="E181" s="126"/>
      <c r="F181" s="126"/>
      <c r="G181" s="126"/>
      <c r="H181" s="126"/>
      <c r="I181" s="126"/>
      <c r="J181" s="126"/>
      <c r="K181" s="126"/>
    </row>
    <row r="182" spans="1:11" x14ac:dyDescent="0.2">
      <c r="A182" s="126"/>
      <c r="B182" s="126"/>
      <c r="C182" s="126"/>
      <c r="D182" s="126"/>
      <c r="E182" s="126"/>
      <c r="F182" s="126"/>
      <c r="G182" s="126"/>
      <c r="H182" s="126"/>
      <c r="I182" s="126"/>
      <c r="J182" s="126"/>
      <c r="K182" s="126"/>
    </row>
    <row r="183" spans="1:11" x14ac:dyDescent="0.2">
      <c r="A183" s="126"/>
      <c r="B183" s="126"/>
      <c r="C183" s="126"/>
      <c r="D183" s="126"/>
      <c r="E183" s="126"/>
      <c r="F183" s="126"/>
      <c r="G183" s="126"/>
      <c r="H183" s="126"/>
      <c r="I183" s="126"/>
      <c r="J183" s="126"/>
      <c r="K183" s="126"/>
    </row>
    <row r="184" spans="1:11" x14ac:dyDescent="0.2">
      <c r="A184" s="126"/>
      <c r="B184" s="126"/>
      <c r="C184" s="126"/>
      <c r="D184" s="126"/>
      <c r="E184" s="126"/>
      <c r="F184" s="126"/>
      <c r="G184" s="126"/>
      <c r="H184" s="126"/>
      <c r="I184" s="126"/>
      <c r="J184" s="126"/>
      <c r="K184" s="126"/>
    </row>
    <row r="185" spans="1:11" x14ac:dyDescent="0.2">
      <c r="A185" s="126"/>
      <c r="B185" s="126"/>
      <c r="C185" s="126"/>
      <c r="D185" s="126"/>
      <c r="E185" s="126"/>
      <c r="F185" s="126"/>
      <c r="G185" s="126"/>
      <c r="H185" s="126"/>
      <c r="I185" s="126"/>
      <c r="J185" s="126"/>
      <c r="K185" s="126"/>
    </row>
    <row r="186" spans="1:11" x14ac:dyDescent="0.2">
      <c r="A186" s="126"/>
      <c r="B186" s="126"/>
      <c r="C186" s="126"/>
      <c r="D186" s="126"/>
      <c r="E186" s="126"/>
      <c r="F186" s="126"/>
      <c r="G186" s="126"/>
      <c r="H186" s="126"/>
      <c r="I186" s="126"/>
      <c r="J186" s="126"/>
      <c r="K186" s="126"/>
    </row>
    <row r="187" spans="1:11" x14ac:dyDescent="0.2">
      <c r="A187" s="126"/>
      <c r="B187" s="126"/>
      <c r="C187" s="126"/>
      <c r="D187" s="126"/>
      <c r="E187" s="126"/>
      <c r="F187" s="126"/>
      <c r="G187" s="126"/>
      <c r="H187" s="126"/>
      <c r="I187" s="126"/>
      <c r="J187" s="126"/>
      <c r="K187" s="126"/>
    </row>
    <row r="188" spans="1:11" x14ac:dyDescent="0.2">
      <c r="A188" s="126"/>
      <c r="B188" s="126"/>
      <c r="C188" s="126"/>
      <c r="D188" s="126"/>
      <c r="E188" s="126"/>
      <c r="F188" s="126"/>
      <c r="G188" s="126"/>
      <c r="H188" s="126"/>
      <c r="I188" s="126"/>
      <c r="J188" s="126"/>
      <c r="K188" s="126"/>
    </row>
    <row r="189" spans="1:11" x14ac:dyDescent="0.2">
      <c r="A189" s="126"/>
      <c r="B189" s="126"/>
      <c r="C189" s="126"/>
      <c r="D189" s="126"/>
      <c r="E189" s="126"/>
      <c r="F189" s="126"/>
      <c r="G189" s="126"/>
      <c r="H189" s="126"/>
      <c r="I189" s="126"/>
      <c r="J189" s="126"/>
      <c r="K189" s="126"/>
    </row>
    <row r="190" spans="1:11" x14ac:dyDescent="0.2">
      <c r="A190" s="126"/>
      <c r="B190" s="126"/>
      <c r="C190" s="126"/>
      <c r="D190" s="126"/>
      <c r="E190" s="126"/>
      <c r="F190" s="126"/>
      <c r="G190" s="126"/>
      <c r="H190" s="126"/>
      <c r="I190" s="126"/>
      <c r="J190" s="126"/>
      <c r="K190" s="126"/>
    </row>
    <row r="191" spans="1:11" x14ac:dyDescent="0.2">
      <c r="A191" s="126"/>
      <c r="B191" s="126"/>
      <c r="C191" s="126"/>
      <c r="D191" s="126"/>
      <c r="E191" s="126"/>
      <c r="F191" s="126"/>
      <c r="G191" s="126"/>
      <c r="H191" s="126"/>
      <c r="I191" s="126"/>
      <c r="J191" s="126"/>
      <c r="K191" s="126"/>
    </row>
    <row r="192" spans="1:11" x14ac:dyDescent="0.2">
      <c r="A192" s="126"/>
      <c r="B192" s="126"/>
      <c r="C192" s="126"/>
      <c r="D192" s="126"/>
      <c r="E192" s="126"/>
      <c r="F192" s="126"/>
      <c r="G192" s="126"/>
      <c r="H192" s="126"/>
      <c r="I192" s="126"/>
      <c r="J192" s="126"/>
      <c r="K192" s="126"/>
    </row>
    <row r="193" spans="1:11" x14ac:dyDescent="0.2">
      <c r="A193" s="126"/>
      <c r="B193" s="126"/>
      <c r="C193" s="126"/>
      <c r="D193" s="126"/>
      <c r="E193" s="126"/>
      <c r="F193" s="126"/>
      <c r="G193" s="126"/>
      <c r="H193" s="126"/>
      <c r="I193" s="126"/>
      <c r="J193" s="126"/>
      <c r="K193" s="126"/>
    </row>
    <row r="194" spans="1:11" x14ac:dyDescent="0.2">
      <c r="A194" s="126"/>
      <c r="B194" s="126"/>
      <c r="C194" s="126"/>
      <c r="D194" s="126"/>
      <c r="E194" s="126"/>
      <c r="F194" s="126"/>
      <c r="G194" s="126"/>
      <c r="H194" s="126"/>
      <c r="I194" s="126"/>
      <c r="J194" s="126"/>
      <c r="K194" s="126"/>
    </row>
    <row r="195" spans="1:11" x14ac:dyDescent="0.2">
      <c r="A195" s="126"/>
      <c r="B195" s="126"/>
      <c r="C195" s="126"/>
      <c r="D195" s="126"/>
      <c r="E195" s="126"/>
      <c r="F195" s="126"/>
      <c r="G195" s="126"/>
      <c r="H195" s="126"/>
      <c r="I195" s="126"/>
      <c r="J195" s="126"/>
      <c r="K195" s="126"/>
    </row>
    <row r="196" spans="1:11" x14ac:dyDescent="0.2">
      <c r="A196" s="174"/>
      <c r="B196" s="174"/>
      <c r="C196" s="174"/>
      <c r="D196" s="174"/>
      <c r="E196" s="174"/>
      <c r="F196" s="174"/>
      <c r="G196" s="174"/>
      <c r="H196" s="174"/>
      <c r="I196" s="174"/>
      <c r="J196" s="174"/>
      <c r="K196" s="174"/>
    </row>
    <row r="197" spans="1:11" x14ac:dyDescent="0.2">
      <c r="A197" s="174"/>
      <c r="B197" s="174"/>
      <c r="C197" s="174"/>
      <c r="D197" s="174"/>
      <c r="E197" s="174"/>
      <c r="F197" s="174"/>
      <c r="G197" s="174"/>
      <c r="H197" s="174"/>
      <c r="I197" s="174"/>
      <c r="J197" s="174"/>
      <c r="K197" s="174"/>
    </row>
    <row r="198" spans="1:11" x14ac:dyDescent="0.2">
      <c r="A198" s="174"/>
      <c r="B198" s="174"/>
      <c r="C198" s="174"/>
      <c r="D198" s="174"/>
      <c r="E198" s="174"/>
      <c r="F198" s="174"/>
      <c r="G198" s="174"/>
      <c r="H198" s="174"/>
      <c r="I198" s="174"/>
      <c r="J198" s="174"/>
      <c r="K198" s="174"/>
    </row>
    <row r="199" spans="1:11" x14ac:dyDescent="0.2">
      <c r="A199" s="174"/>
      <c r="B199" s="174"/>
      <c r="C199" s="174"/>
      <c r="D199" s="174"/>
      <c r="E199" s="174"/>
      <c r="F199" s="174"/>
      <c r="G199" s="174"/>
      <c r="H199" s="174"/>
      <c r="I199" s="174"/>
      <c r="J199" s="174"/>
      <c r="K199" s="174"/>
    </row>
    <row r="200" spans="1:11" x14ac:dyDescent="0.2">
      <c r="A200" s="174"/>
      <c r="B200" s="174"/>
      <c r="C200" s="174"/>
      <c r="D200" s="174"/>
      <c r="E200" s="174"/>
      <c r="F200" s="174"/>
      <c r="G200" s="174"/>
      <c r="H200" s="174"/>
      <c r="I200" s="174"/>
      <c r="J200" s="174"/>
      <c r="K200" s="174"/>
    </row>
    <row r="201" spans="1:11" x14ac:dyDescent="0.2">
      <c r="A201" s="174"/>
      <c r="B201" s="174"/>
      <c r="C201" s="174"/>
      <c r="D201" s="174"/>
      <c r="E201" s="174"/>
      <c r="F201" s="174"/>
      <c r="G201" s="174"/>
      <c r="H201" s="174"/>
      <c r="I201" s="174"/>
      <c r="J201" s="174"/>
      <c r="K201" s="174"/>
    </row>
    <row r="202" spans="1:11" x14ac:dyDescent="0.2">
      <c r="A202" s="174"/>
      <c r="B202" s="174"/>
      <c r="C202" s="174"/>
      <c r="D202" s="174"/>
      <c r="E202" s="174"/>
      <c r="F202" s="174"/>
      <c r="G202" s="174"/>
      <c r="H202" s="174"/>
      <c r="I202" s="174"/>
      <c r="J202" s="174"/>
      <c r="K202" s="174"/>
    </row>
    <row r="203" spans="1:11" x14ac:dyDescent="0.2">
      <c r="A203" s="174"/>
      <c r="B203" s="174"/>
      <c r="C203" s="174"/>
      <c r="D203" s="174"/>
      <c r="E203" s="174"/>
      <c r="F203" s="174"/>
      <c r="G203" s="174"/>
      <c r="H203" s="174"/>
      <c r="I203" s="174"/>
      <c r="J203" s="174"/>
      <c r="K203" s="174"/>
    </row>
    <row r="204" spans="1:11" x14ac:dyDescent="0.2">
      <c r="A204" s="174"/>
      <c r="B204" s="174"/>
      <c r="C204" s="174"/>
      <c r="D204" s="174"/>
      <c r="E204" s="174"/>
      <c r="F204" s="174"/>
      <c r="G204" s="174"/>
      <c r="H204" s="174"/>
      <c r="I204" s="174"/>
      <c r="J204" s="174"/>
      <c r="K204" s="174"/>
    </row>
    <row r="205" spans="1:11" x14ac:dyDescent="0.2">
      <c r="A205" s="174"/>
      <c r="B205" s="174"/>
      <c r="C205" s="174"/>
      <c r="D205" s="174"/>
      <c r="E205" s="174"/>
      <c r="F205" s="174"/>
      <c r="G205" s="174"/>
      <c r="H205" s="174"/>
      <c r="I205" s="174"/>
      <c r="J205" s="174"/>
      <c r="K205" s="174"/>
    </row>
    <row r="206" spans="1:11" x14ac:dyDescent="0.2">
      <c r="A206" s="174"/>
      <c r="B206" s="174"/>
      <c r="C206" s="174"/>
      <c r="D206" s="174"/>
      <c r="E206" s="174"/>
      <c r="F206" s="174"/>
      <c r="G206" s="174"/>
      <c r="H206" s="174"/>
      <c r="I206" s="174"/>
      <c r="J206" s="174"/>
      <c r="K206" s="174"/>
    </row>
    <row r="207" spans="1:11" x14ac:dyDescent="0.2">
      <c r="A207" s="174"/>
      <c r="B207" s="174"/>
      <c r="C207" s="174"/>
      <c r="D207" s="174"/>
      <c r="E207" s="174"/>
      <c r="F207" s="174"/>
      <c r="G207" s="174"/>
      <c r="H207" s="174"/>
      <c r="I207" s="174"/>
      <c r="J207" s="174"/>
      <c r="K207" s="174"/>
    </row>
    <row r="208" spans="1:11" x14ac:dyDescent="0.2">
      <c r="A208" s="174"/>
      <c r="B208" s="174"/>
      <c r="C208" s="174"/>
      <c r="D208" s="174"/>
      <c r="E208" s="174"/>
      <c r="F208" s="174"/>
      <c r="G208" s="174"/>
      <c r="H208" s="174"/>
      <c r="I208" s="174"/>
      <c r="J208" s="174"/>
      <c r="K208" s="174"/>
    </row>
    <row r="209" spans="1:11" x14ac:dyDescent="0.2">
      <c r="A209" s="174"/>
      <c r="B209" s="174"/>
      <c r="C209" s="174"/>
      <c r="D209" s="174"/>
      <c r="E209" s="174"/>
      <c r="F209" s="174"/>
      <c r="G209" s="174"/>
      <c r="H209" s="174"/>
      <c r="I209" s="174"/>
      <c r="J209" s="174"/>
      <c r="K209" s="174"/>
    </row>
    <row r="210" spans="1:11" x14ac:dyDescent="0.2">
      <c r="A210" s="174"/>
      <c r="B210" s="174"/>
      <c r="C210" s="174"/>
      <c r="D210" s="174"/>
      <c r="E210" s="174"/>
      <c r="F210" s="174"/>
      <c r="G210" s="174"/>
      <c r="H210" s="174"/>
      <c r="I210" s="174"/>
      <c r="J210" s="174"/>
      <c r="K210" s="174"/>
    </row>
    <row r="211" spans="1:11" x14ac:dyDescent="0.2">
      <c r="A211" s="174"/>
      <c r="B211" s="174"/>
      <c r="C211" s="174"/>
      <c r="D211" s="174"/>
      <c r="E211" s="174"/>
      <c r="F211" s="174"/>
      <c r="G211" s="174"/>
      <c r="H211" s="174"/>
      <c r="I211" s="174"/>
      <c r="J211" s="174"/>
      <c r="K211" s="174"/>
    </row>
    <row r="212" spans="1:11" x14ac:dyDescent="0.2">
      <c r="A212" s="174"/>
      <c r="B212" s="174"/>
      <c r="C212" s="174"/>
      <c r="D212" s="174"/>
      <c r="E212" s="174"/>
      <c r="F212" s="174"/>
      <c r="G212" s="174"/>
      <c r="H212" s="174"/>
      <c r="I212" s="174"/>
      <c r="J212" s="174"/>
      <c r="K212" s="174"/>
    </row>
    <row r="213" spans="1:11" x14ac:dyDescent="0.2">
      <c r="A213" s="174"/>
      <c r="B213" s="174"/>
      <c r="C213" s="174"/>
      <c r="D213" s="174"/>
      <c r="E213" s="174"/>
      <c r="F213" s="174"/>
      <c r="G213" s="174"/>
      <c r="H213" s="174"/>
      <c r="I213" s="174"/>
      <c r="J213" s="174"/>
      <c r="K213" s="174"/>
    </row>
    <row r="214" spans="1:11" x14ac:dyDescent="0.2">
      <c r="A214" s="174"/>
      <c r="B214" s="174"/>
      <c r="C214" s="174"/>
      <c r="D214" s="174"/>
      <c r="E214" s="174"/>
      <c r="F214" s="174"/>
      <c r="G214" s="174"/>
      <c r="H214" s="174"/>
      <c r="I214" s="174"/>
      <c r="J214" s="174"/>
      <c r="K214" s="174"/>
    </row>
    <row r="215" spans="1:11" x14ac:dyDescent="0.2">
      <c r="A215" s="174"/>
      <c r="B215" s="174"/>
      <c r="C215" s="174"/>
      <c r="D215" s="174"/>
      <c r="E215" s="174"/>
      <c r="F215" s="174"/>
      <c r="G215" s="174"/>
      <c r="H215" s="174"/>
      <c r="I215" s="174"/>
      <c r="J215" s="174"/>
      <c r="K215" s="174"/>
    </row>
    <row r="216" spans="1:11" x14ac:dyDescent="0.2">
      <c r="A216" s="174"/>
      <c r="B216" s="174"/>
      <c r="C216" s="174"/>
      <c r="D216" s="174"/>
      <c r="E216" s="174"/>
      <c r="F216" s="174"/>
      <c r="G216" s="174"/>
      <c r="H216" s="174"/>
      <c r="I216" s="174"/>
      <c r="J216" s="174"/>
      <c r="K216" s="174"/>
    </row>
    <row r="217" spans="1:11" x14ac:dyDescent="0.2">
      <c r="A217" s="174"/>
      <c r="B217" s="174"/>
      <c r="C217" s="174"/>
      <c r="D217" s="174"/>
      <c r="E217" s="174"/>
      <c r="F217" s="174"/>
      <c r="G217" s="174"/>
      <c r="H217" s="174"/>
      <c r="I217" s="174"/>
      <c r="J217" s="174"/>
      <c r="K217" s="174"/>
    </row>
    <row r="218" spans="1:11" x14ac:dyDescent="0.2">
      <c r="A218" s="174"/>
      <c r="B218" s="174"/>
      <c r="C218" s="174"/>
      <c r="D218" s="174"/>
      <c r="E218" s="174"/>
      <c r="F218" s="174"/>
      <c r="G218" s="174"/>
      <c r="H218" s="174"/>
      <c r="I218" s="174"/>
      <c r="J218" s="174"/>
      <c r="K218" s="174"/>
    </row>
    <row r="219" spans="1:11" x14ac:dyDescent="0.2">
      <c r="A219" s="174"/>
      <c r="B219" s="174"/>
      <c r="C219" s="174"/>
      <c r="D219" s="174"/>
      <c r="E219" s="174"/>
      <c r="F219" s="174"/>
      <c r="G219" s="174"/>
      <c r="H219" s="174"/>
      <c r="I219" s="174"/>
      <c r="J219" s="174"/>
      <c r="K219" s="174"/>
    </row>
    <row r="220" spans="1:11" x14ac:dyDescent="0.2">
      <c r="A220" s="174"/>
      <c r="B220" s="174"/>
      <c r="C220" s="174"/>
      <c r="D220" s="174"/>
      <c r="E220" s="174"/>
      <c r="F220" s="174"/>
      <c r="G220" s="174"/>
      <c r="H220" s="174"/>
      <c r="I220" s="174"/>
      <c r="J220" s="174"/>
      <c r="K220" s="174"/>
    </row>
    <row r="221" spans="1:11" x14ac:dyDescent="0.2">
      <c r="A221" s="174"/>
      <c r="B221" s="174"/>
      <c r="C221" s="174"/>
      <c r="D221" s="174"/>
      <c r="E221" s="174"/>
      <c r="F221" s="174"/>
      <c r="G221" s="174"/>
      <c r="H221" s="174"/>
      <c r="I221" s="174"/>
      <c r="J221" s="174"/>
      <c r="K221" s="174"/>
    </row>
    <row r="222" spans="1:11" x14ac:dyDescent="0.2">
      <c r="A222" s="174"/>
      <c r="B222" s="174"/>
      <c r="C222" s="174"/>
      <c r="D222" s="174"/>
      <c r="E222" s="174"/>
      <c r="F222" s="174"/>
      <c r="G222" s="174"/>
      <c r="H222" s="174"/>
      <c r="I222" s="174"/>
      <c r="J222" s="174"/>
      <c r="K222" s="174"/>
    </row>
    <row r="223" spans="1:11" x14ac:dyDescent="0.2">
      <c r="A223" s="174"/>
      <c r="B223" s="174"/>
      <c r="C223" s="174"/>
      <c r="D223" s="174"/>
      <c r="E223" s="174"/>
      <c r="F223" s="174"/>
      <c r="G223" s="174"/>
      <c r="H223" s="174"/>
      <c r="I223" s="174"/>
      <c r="J223" s="174"/>
      <c r="K223" s="174"/>
    </row>
    <row r="224" spans="1:11" x14ac:dyDescent="0.2">
      <c r="A224" s="174"/>
      <c r="B224" s="174"/>
      <c r="C224" s="174"/>
      <c r="D224" s="174"/>
      <c r="E224" s="174"/>
      <c r="F224" s="174"/>
      <c r="G224" s="174"/>
      <c r="H224" s="174"/>
      <c r="I224" s="174"/>
      <c r="J224" s="174"/>
      <c r="K224" s="174"/>
    </row>
  </sheetData>
  <mergeCells count="145">
    <mergeCell ref="A14:K14"/>
    <mergeCell ref="D18:K18"/>
    <mergeCell ref="D16:K16"/>
    <mergeCell ref="D17:K17"/>
    <mergeCell ref="D19:K19"/>
    <mergeCell ref="D21:K21"/>
    <mergeCell ref="D22:K22"/>
    <mergeCell ref="D26:K26"/>
    <mergeCell ref="D23:K23"/>
    <mergeCell ref="D24:K24"/>
    <mergeCell ref="D25:K25"/>
    <mergeCell ref="A25:C25"/>
    <mergeCell ref="A26:C26"/>
    <mergeCell ref="A15:K15"/>
    <mergeCell ref="A16:C16"/>
    <mergeCell ref="A17:C17"/>
    <mergeCell ref="A18:C18"/>
    <mergeCell ref="A19:C19"/>
    <mergeCell ref="A21:C21"/>
    <mergeCell ref="A22:C22"/>
    <mergeCell ref="A23:C23"/>
    <mergeCell ref="A24:C24"/>
    <mergeCell ref="A20:C20"/>
    <mergeCell ref="D20:K20"/>
    <mergeCell ref="A6:K6"/>
    <mergeCell ref="A8:K8"/>
    <mergeCell ref="A11:C11"/>
    <mergeCell ref="D11:K11"/>
    <mergeCell ref="A12:C12"/>
    <mergeCell ref="D12:K12"/>
    <mergeCell ref="D13:K13"/>
    <mergeCell ref="A9:C9"/>
    <mergeCell ref="D9:K9"/>
    <mergeCell ref="D10:K10"/>
    <mergeCell ref="A10:C10"/>
    <mergeCell ref="A13:C13"/>
    <mergeCell ref="A1:I1"/>
    <mergeCell ref="J1:K4"/>
    <mergeCell ref="A2:I2"/>
    <mergeCell ref="A3:B3"/>
    <mergeCell ref="C3:G3"/>
    <mergeCell ref="H3:I3"/>
    <mergeCell ref="A4:B4"/>
    <mergeCell ref="C4:G4"/>
    <mergeCell ref="H4:I4"/>
    <mergeCell ref="D82:K82"/>
    <mergeCell ref="D74:K74"/>
    <mergeCell ref="B73:C73"/>
    <mergeCell ref="D79:K79"/>
    <mergeCell ref="D80:K80"/>
    <mergeCell ref="D81:K81"/>
    <mergeCell ref="D27:K28"/>
    <mergeCell ref="C30:K30"/>
    <mergeCell ref="D31:K31"/>
    <mergeCell ref="D32:K32"/>
    <mergeCell ref="D34:K34"/>
    <mergeCell ref="D52:K52"/>
    <mergeCell ref="D44:K44"/>
    <mergeCell ref="D45:K45"/>
    <mergeCell ref="D46:K46"/>
    <mergeCell ref="D47:K47"/>
    <mergeCell ref="D43:K43"/>
    <mergeCell ref="A27:B28"/>
    <mergeCell ref="A29:K29"/>
    <mergeCell ref="A30:B34"/>
    <mergeCell ref="A35:K35"/>
    <mergeCell ref="B44:C44"/>
    <mergeCell ref="A48:K48"/>
    <mergeCell ref="D33:K33"/>
    <mergeCell ref="D39:K39"/>
    <mergeCell ref="D40:K40"/>
    <mergeCell ref="D37:K37"/>
    <mergeCell ref="D38:K38"/>
    <mergeCell ref="B45:C45"/>
    <mergeCell ref="D36:K36"/>
    <mergeCell ref="D49:K49"/>
    <mergeCell ref="D50:K50"/>
    <mergeCell ref="D41:K41"/>
    <mergeCell ref="A36:C36"/>
    <mergeCell ref="A37:C37"/>
    <mergeCell ref="A38:C38"/>
    <mergeCell ref="A39:C39"/>
    <mergeCell ref="A40:C40"/>
    <mergeCell ref="A41:C41"/>
    <mergeCell ref="A42:C42"/>
    <mergeCell ref="A43:C43"/>
    <mergeCell ref="D42:K42"/>
    <mergeCell ref="B69:C69"/>
    <mergeCell ref="B72:C72"/>
    <mergeCell ref="B70:C70"/>
    <mergeCell ref="B71:C71"/>
    <mergeCell ref="A57:K57"/>
    <mergeCell ref="A49:C49"/>
    <mergeCell ref="D55:K55"/>
    <mergeCell ref="D53:K53"/>
    <mergeCell ref="D54:K54"/>
    <mergeCell ref="D51:K51"/>
    <mergeCell ref="A81:C81"/>
    <mergeCell ref="A82:C82"/>
    <mergeCell ref="D78:K78"/>
    <mergeCell ref="D75:K75"/>
    <mergeCell ref="A50:C50"/>
    <mergeCell ref="A51:C51"/>
    <mergeCell ref="A52:C52"/>
    <mergeCell ref="A53:C53"/>
    <mergeCell ref="A54:C54"/>
    <mergeCell ref="A55:C55"/>
    <mergeCell ref="A56:C56"/>
    <mergeCell ref="D64:K64"/>
    <mergeCell ref="D58:K58"/>
    <mergeCell ref="D65:K65"/>
    <mergeCell ref="D66:K66"/>
    <mergeCell ref="D67:K67"/>
    <mergeCell ref="D68:K68"/>
    <mergeCell ref="D69:K69"/>
    <mergeCell ref="D70:K70"/>
    <mergeCell ref="D71:K71"/>
    <mergeCell ref="D72:K72"/>
    <mergeCell ref="D73:K73"/>
    <mergeCell ref="D63:K63"/>
    <mergeCell ref="D60:K60"/>
    <mergeCell ref="A75:C75"/>
    <mergeCell ref="B46:C46"/>
    <mergeCell ref="B47:C47"/>
    <mergeCell ref="A62:K62"/>
    <mergeCell ref="D56:K56"/>
    <mergeCell ref="A77:K77"/>
    <mergeCell ref="A78:C78"/>
    <mergeCell ref="A79:C79"/>
    <mergeCell ref="A80:C80"/>
    <mergeCell ref="D61:K61"/>
    <mergeCell ref="D59:K59"/>
    <mergeCell ref="A44:A47"/>
    <mergeCell ref="A74:C74"/>
    <mergeCell ref="A58:C58"/>
    <mergeCell ref="A59:C59"/>
    <mergeCell ref="A60:C60"/>
    <mergeCell ref="A61:C61"/>
    <mergeCell ref="A63:C63"/>
    <mergeCell ref="A64:C64"/>
    <mergeCell ref="A65:C65"/>
    <mergeCell ref="A66:C66"/>
    <mergeCell ref="A67:C67"/>
    <mergeCell ref="A68:C68"/>
    <mergeCell ref="A69:A73"/>
  </mergeCells>
  <printOptions horizontalCentered="1" verticalCentered="1"/>
  <pageMargins left="0.78749999999999998" right="0.78749999999999998" top="0.59027777777777801" bottom="0.59027777777777801" header="0.51180555555555496" footer="0.27569444444444402"/>
  <pageSetup scale="80" firstPageNumber="0" orientation="portrait" r:id="rId1"/>
  <headerFooter>
    <oddFooter>&amp;L&amp;9Formato: FO-AC-07 Versión: 3&amp;C&amp;9Página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ABT1169"/>
  <sheetViews>
    <sheetView showGridLines="0" zoomScale="145" zoomScaleNormal="145" zoomScaleSheetLayoutView="100" workbookViewId="0">
      <pane ySplit="8" topLeftCell="A9" activePane="bottomLeft" state="frozen"/>
      <selection activeCell="G11" sqref="G11:T11"/>
      <selection pane="bottomLeft" activeCell="B9" sqref="B9:F9"/>
    </sheetView>
  </sheetViews>
  <sheetFormatPr baseColWidth="10" defaultColWidth="11.42578125" defaultRowHeight="11.25" x14ac:dyDescent="0.2"/>
  <cols>
    <col min="1" max="1" width="3.42578125" style="14" customWidth="1"/>
    <col min="2" max="2" width="13" style="14" customWidth="1"/>
    <col min="3" max="3" width="14.140625" style="15" customWidth="1"/>
    <col min="4" max="4" width="15.7109375" style="15" customWidth="1"/>
    <col min="5" max="5" width="14.285156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5" style="14" customWidth="1"/>
    <col min="21"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42578125" style="14" hidden="1" customWidth="1"/>
    <col min="40" max="40" width="16.42578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42578125" style="14" customWidth="1"/>
    <col min="63" max="63" width="4.42578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42578125" style="14" customWidth="1"/>
    <col min="82" max="82" width="9.42578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3.5" customHeight="1"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customHeight="1" x14ac:dyDescent="0.2">
      <c r="A2" s="619" t="s">
        <v>498</v>
      </c>
      <c r="B2" s="620"/>
      <c r="C2" s="620"/>
      <c r="D2" s="620"/>
      <c r="E2" s="620"/>
      <c r="F2" s="620"/>
      <c r="G2" s="621"/>
      <c r="H2" s="610"/>
      <c r="I2" s="611"/>
      <c r="J2" s="611"/>
      <c r="K2" s="612"/>
      <c r="L2" s="32"/>
      <c r="M2" s="598" t="s">
        <v>510</v>
      </c>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customHeight="1"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3.5" customHeight="1" thickBot="1" x14ac:dyDescent="0.25">
      <c r="A4" s="595" t="s">
        <v>109</v>
      </c>
      <c r="B4" s="596"/>
      <c r="C4" s="596" t="s">
        <v>106</v>
      </c>
      <c r="D4" s="596"/>
      <c r="E4" s="596"/>
      <c r="F4" s="596">
        <v>9</v>
      </c>
      <c r="G4" s="597"/>
      <c r="H4" s="613"/>
      <c r="I4" s="614"/>
      <c r="J4" s="614"/>
      <c r="K4" s="615"/>
      <c r="L4" s="32"/>
      <c r="M4" s="598" t="s">
        <v>590</v>
      </c>
      <c r="N4" s="599"/>
      <c r="O4" s="599"/>
      <c r="P4" s="599"/>
      <c r="Q4" s="599"/>
      <c r="R4" s="599"/>
      <c r="S4" s="599"/>
      <c r="T4" s="599"/>
      <c r="U4" s="600"/>
      <c r="V4" s="32"/>
      <c r="W4" s="601">
        <v>45065</v>
      </c>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5.0999999999999996" customHeight="1"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26.25" customHeight="1"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41.25" customHeight="1" thickBot="1" x14ac:dyDescent="0.25">
      <c r="A7" s="581" t="s">
        <v>516</v>
      </c>
      <c r="B7" s="582"/>
      <c r="C7" s="115" t="s">
        <v>517</v>
      </c>
      <c r="D7" s="137" t="s">
        <v>518</v>
      </c>
      <c r="E7" s="583" t="s">
        <v>617</v>
      </c>
      <c r="F7" s="584"/>
      <c r="G7" s="584"/>
      <c r="H7" s="584"/>
      <c r="I7" s="584"/>
      <c r="J7" s="584"/>
      <c r="K7" s="584"/>
      <c r="L7" s="584"/>
      <c r="M7" s="584"/>
      <c r="N7" s="584"/>
      <c r="O7" s="584"/>
      <c r="P7" s="584"/>
      <c r="Q7" s="584"/>
      <c r="R7" s="584"/>
      <c r="S7" s="584"/>
      <c r="T7" s="584"/>
      <c r="U7" s="584"/>
      <c r="V7" s="584"/>
      <c r="W7" s="585"/>
      <c r="X7" s="586" t="s">
        <v>519</v>
      </c>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ht="5.0999999999999996" customHeight="1"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31.5" customHeight="1"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38.25" customHeight="1" x14ac:dyDescent="0.2">
      <c r="A10" s="176">
        <v>1</v>
      </c>
      <c r="B10" s="570" t="s">
        <v>618</v>
      </c>
      <c r="C10" s="571"/>
      <c r="D10" s="571"/>
      <c r="E10" s="571"/>
      <c r="F10" s="572"/>
      <c r="G10" s="564" t="s">
        <v>546</v>
      </c>
      <c r="H10" s="564"/>
      <c r="I10" s="564"/>
      <c r="J10" s="564"/>
      <c r="K10" s="564"/>
      <c r="L10" s="564"/>
      <c r="M10" s="564"/>
      <c r="N10" s="564"/>
      <c r="O10" s="564"/>
      <c r="P10" s="564"/>
      <c r="Q10" s="564"/>
      <c r="R10" s="564"/>
      <c r="S10" s="564"/>
      <c r="T10" s="564"/>
      <c r="U10" s="565" t="s">
        <v>520</v>
      </c>
      <c r="V10" s="565"/>
      <c r="W10" s="565"/>
      <c r="X10" s="565" t="s">
        <v>644</v>
      </c>
      <c r="Y10" s="565"/>
      <c r="Z10" s="565"/>
      <c r="AA10" s="565"/>
      <c r="AB10" s="131" t="str">
        <f>CONCATENATE(A10," ",B10," 
",A11," ",B11," 
",A12," ",B12," 
",A13," ",B13," 
",A14," ",B14," 
",A15," ",B15," 
",A16," ",B16," 
",A17," ",B17," 
",A18," ",B18," 
",A19," ",B19," 
",A20," ",B20," 
",A21," ",B21," 
",A22," ",B22," 
",A23," ",B23," 
",A24," ",B24," 
",A25," ",B25," 
",A26," ",B26," 
",A27," ",B27," 
",A28," ",B28," 
",A29," ",B29,)</f>
        <v xml:space="preserve">1 Fallas en las consultas del proponente y/o beneficiario final 
2 Fallas en la identificación de antecedentes 
3 No Identificar al beneficiario final por falencias en el reporte de información 
 </v>
      </c>
      <c r="AC10" s="131" t="str">
        <f>CONCATENATE(A10," ",G10," 
",A11," ",G11," 
",A12," ",G12," 
",A13," ",G13," 
",A14," ",G14," 
",A15," ",G15," 
",A16," ",G16," 
",A17," ",G17," 
",A18," ",G18," 
",A19," ",G19," 
",A20," ",G20," 
",A21," ",G21," 
",A22," ",G22," 
",A23," ",G23," 
",A24," ",G24," 
",A25," ",G25," 
",A26," ",G26," 
",A27," ",G27," 
",A28," ",G28," 
",A29," ",G29,)</f>
        <v xml:space="preserve">1 No diligenciar adecuadamente los registros de consulta y conocimiento del proponente cuando aplique. 
2 No consultar las base de datos de las entidades relacionadas como Procuraduria, Personería, RNMC entre otras.  
3 Fallas en la Debida Diligencia 
 </v>
      </c>
      <c r="AD10" s="131" t="str">
        <f>CONCATENATE(A10," ",U10," 
",A11," ",U11," 
",A12," ",U12," 
",A13," ",U13," 
",A14," ",U14," 
",A15," ",U15," 
",A16," ",U16," 
",A17," ",U17," 
",A18," ",U18," 
",A19," ",U19," 
",A20," ",U20," 
",A21," ",U21," 
",A22," ",U22," 
",A23," ",U23," 
",A24," ",U24," 
",A25," ",U25," 
",A26," ",U26," 
",A27," ",U27," 
",A28," ",U28," 
",A29," ",U29,)</f>
        <v xml:space="preserve">1 Contraparte 
2 Operativo 
3 Contraparte 
 </v>
      </c>
      <c r="AE10" s="32"/>
      <c r="AF10" s="32"/>
      <c r="AG10" s="32"/>
      <c r="AH10" s="32"/>
      <c r="AI10" s="32"/>
      <c r="AJ10" s="32"/>
      <c r="AK10" s="32"/>
      <c r="AL10" s="32"/>
      <c r="AM10" s="32"/>
      <c r="AN10" s="32"/>
      <c r="AP10" s="150">
        <f t="shared" ref="AP10:AP29" si="0">A77</f>
        <v>1</v>
      </c>
      <c r="AQ10" s="151" t="str">
        <f t="shared" ref="AQ10:AQ29" si="1">IF(B77="","",B77)</f>
        <v>Revisión de antedentes fiscales, disciplinarios y RNMC (registro nacional de medidas correctivas).</v>
      </c>
      <c r="AAL10" s="149"/>
      <c r="AAM10" s="149"/>
      <c r="AAN10" s="149"/>
      <c r="AAO10" s="149"/>
      <c r="AAP10" s="149"/>
      <c r="AAQ10" s="149"/>
      <c r="AAR10" s="149"/>
      <c r="AAS10" s="149"/>
      <c r="AAT10" s="149"/>
      <c r="AAU10" s="149"/>
      <c r="AAV10" s="149"/>
    </row>
    <row r="11" spans="1:724" ht="38.25" customHeight="1" x14ac:dyDescent="0.2">
      <c r="A11" s="176">
        <f t="shared" ref="A11:A29" si="2">IF(B11="","",A10+1)</f>
        <v>2</v>
      </c>
      <c r="B11" s="570" t="s">
        <v>521</v>
      </c>
      <c r="C11" s="571"/>
      <c r="D11" s="571"/>
      <c r="E11" s="571"/>
      <c r="F11" s="572"/>
      <c r="G11" s="564" t="s">
        <v>544</v>
      </c>
      <c r="H11" s="564"/>
      <c r="I11" s="564"/>
      <c r="J11" s="564"/>
      <c r="K11" s="564"/>
      <c r="L11" s="564"/>
      <c r="M11" s="564"/>
      <c r="N11" s="564"/>
      <c r="O11" s="564"/>
      <c r="P11" s="564"/>
      <c r="Q11" s="564"/>
      <c r="R11" s="564"/>
      <c r="S11" s="564"/>
      <c r="T11" s="564"/>
      <c r="U11" s="565" t="s">
        <v>522</v>
      </c>
      <c r="V11" s="565"/>
      <c r="W11" s="565"/>
      <c r="X11" s="565">
        <v>1</v>
      </c>
      <c r="Y11" s="565"/>
      <c r="Z11" s="565"/>
      <c r="AA11" s="565"/>
      <c r="AB11" s="93"/>
      <c r="AC11" s="93"/>
      <c r="AD11" s="32"/>
      <c r="AE11" s="32"/>
      <c r="AF11" s="32"/>
      <c r="AG11" s="32"/>
      <c r="AH11" s="32"/>
      <c r="AI11" s="32"/>
      <c r="AJ11" s="32"/>
      <c r="AK11" s="32"/>
      <c r="AL11" s="32"/>
      <c r="AM11" s="32"/>
      <c r="AN11" s="32"/>
      <c r="AP11" s="150">
        <f t="shared" si="0"/>
        <v>2</v>
      </c>
      <c r="AQ11" s="151" t="str">
        <f t="shared" si="1"/>
        <v xml:space="preserve">En la carta de presentación, el proponente declara que los recursos destinados al proyecto son de origen lícito. </v>
      </c>
      <c r="AAL11" s="149"/>
      <c r="AAM11" s="149"/>
      <c r="AAN11" s="149"/>
      <c r="AAO11" s="149"/>
      <c r="AAP11" s="149"/>
      <c r="AAQ11" s="149"/>
      <c r="AAR11" s="149"/>
      <c r="AAS11" s="149"/>
      <c r="AAT11" s="149"/>
      <c r="AAU11" s="149"/>
      <c r="AAV11" s="149"/>
    </row>
    <row r="12" spans="1:724" ht="38.25" customHeight="1" x14ac:dyDescent="0.2">
      <c r="A12" s="176">
        <f t="shared" si="2"/>
        <v>3</v>
      </c>
      <c r="B12" s="564" t="s">
        <v>692</v>
      </c>
      <c r="C12" s="564"/>
      <c r="D12" s="564"/>
      <c r="E12" s="564"/>
      <c r="F12" s="564"/>
      <c r="G12" s="564" t="s">
        <v>610</v>
      </c>
      <c r="H12" s="564"/>
      <c r="I12" s="564"/>
      <c r="J12" s="564"/>
      <c r="K12" s="564"/>
      <c r="L12" s="564"/>
      <c r="M12" s="564"/>
      <c r="N12" s="564"/>
      <c r="O12" s="564"/>
      <c r="P12" s="564"/>
      <c r="Q12" s="564"/>
      <c r="R12" s="564"/>
      <c r="S12" s="564"/>
      <c r="T12" s="564"/>
      <c r="U12" s="565" t="s">
        <v>520</v>
      </c>
      <c r="V12" s="565"/>
      <c r="W12" s="565"/>
      <c r="X12" s="565" t="s">
        <v>644</v>
      </c>
      <c r="Y12" s="565"/>
      <c r="Z12" s="565"/>
      <c r="AA12" s="565"/>
      <c r="AB12" s="93"/>
      <c r="AC12" s="93"/>
      <c r="AD12" s="32"/>
      <c r="AE12" s="32"/>
      <c r="AF12" s="32"/>
      <c r="AG12" s="32"/>
      <c r="AH12" s="32"/>
      <c r="AI12" s="32"/>
      <c r="AJ12" s="32"/>
      <c r="AK12" s="32"/>
      <c r="AL12" s="32"/>
      <c r="AM12" s="32"/>
      <c r="AN12" s="32"/>
      <c r="AP12" s="150">
        <f t="shared" si="0"/>
        <v>3</v>
      </c>
      <c r="AQ12" s="151" t="str">
        <f t="shared" si="1"/>
        <v>Carta de presentación de la propuesta en la cual el proponente debe incluir la conformación accionaria de acuerdo con la normatividad.</v>
      </c>
      <c r="AAL12" s="149"/>
      <c r="AAM12" s="149"/>
      <c r="AAN12" s="149"/>
      <c r="AAO12" s="149"/>
      <c r="AAP12" s="149"/>
      <c r="AAQ12" s="149"/>
      <c r="AAR12" s="149"/>
      <c r="AAS12" s="149"/>
      <c r="AAT12" s="149"/>
      <c r="AAU12" s="149"/>
      <c r="AAV12" s="149"/>
    </row>
    <row r="13" spans="1:724" ht="11.25" hidden="1" customHeight="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f t="shared" si="0"/>
        <v>4</v>
      </c>
      <c r="AQ13" s="151" t="str">
        <f t="shared" si="1"/>
        <v>Solicitud a los proponentes del diligenciamiento del formato de conocimiento de partes relacionadas</v>
      </c>
      <c r="AAL13" s="149"/>
      <c r="AAM13" s="149"/>
      <c r="AAN13" s="149"/>
      <c r="AAO13" s="149"/>
      <c r="AAP13" s="149"/>
      <c r="AAQ13" s="149"/>
      <c r="AAR13" s="149"/>
      <c r="AAS13" s="149"/>
      <c r="AAT13" s="149"/>
      <c r="AAU13" s="149"/>
      <c r="AAV13" s="149"/>
    </row>
    <row r="14" spans="1:724" ht="11.25" hidden="1" customHeight="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f t="shared" si="0"/>
        <v>5</v>
      </c>
      <c r="AQ14" s="151" t="str">
        <f t="shared" si="1"/>
        <v>Realizar procesos de análisis sobre señales de alerta de LAFT con las partes relacionadas.
(Jurisdicciones de alto riesgo, si es persona expuesta políticamente, revelación de contratos fuera del país, si cuentan con sistemas de prevención LAFT, declaración de licitud del origen de los recursos).</v>
      </c>
      <c r="AAL14" s="149"/>
      <c r="AAM14" s="149"/>
      <c r="AAN14" s="149"/>
      <c r="AAO14" s="149"/>
      <c r="AAP14" s="149"/>
      <c r="AAQ14" s="149"/>
      <c r="AAR14" s="149"/>
      <c r="AAS14" s="149"/>
      <c r="AAT14" s="149"/>
      <c r="AAU14" s="149"/>
      <c r="AAV14" s="149"/>
    </row>
    <row r="15" spans="1:724" ht="11.25" hidden="1" customHeight="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t="11.25" hidden="1" customHeight="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t="11.25" hidden="1" customHeight="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t="11.25" hidden="1" customHeight="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t="11.25" hidden="1" customHeight="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t="11.25" hidden="1" customHeight="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t="11.25" hidden="1" customHeight="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t="11.25" hidden="1" customHeight="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t="11.25" hidden="1" customHeight="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t="11.25" hidden="1" customHeight="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t="11.25" hidden="1" customHeight="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t="11.25" hidden="1" customHeight="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t="11.25" hidden="1" customHeight="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t="11.25" hidden="1" customHeight="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t="11.25" hidden="1" customHeight="1" x14ac:dyDescent="0.2">
      <c r="A29" s="176"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ht="9" customHeight="1"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2.75" customHeight="1"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1.2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34.5" customHeight="1" x14ac:dyDescent="0.2">
      <c r="A33" s="155">
        <v>1</v>
      </c>
      <c r="B33" s="209" t="s">
        <v>318</v>
      </c>
      <c r="C33" s="520" t="s">
        <v>619</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2"/>
      <c r="AB33" s="146" t="str">
        <f>CONCATENATE(A33," ",B33," ",C33," 
",A34," ",B34," ",C34," 
",A35," ",B35," ",C35," 
",A36," ",B36," ",C36," 
",A37," ",B37," ",C37," 
",A38," ",B38," ",C38," 
",A39," ",B39," ",C39,"",)</f>
        <v xml:space="preserve">1 Legal: Responsabilidades penales, fiscales y disciplinarias por el incumplimiento de las normas asociadas a SARLAFT 
2 Reputacional: Afectación de la imagen insitucional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34.5" customHeight="1" x14ac:dyDescent="0.2">
      <c r="A34" s="176">
        <f t="shared" ref="A34:A39" si="3">IF(C34="","",A33+1)</f>
        <v>2</v>
      </c>
      <c r="B34" s="209" t="s">
        <v>317</v>
      </c>
      <c r="C34" s="520" t="s">
        <v>524</v>
      </c>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2"/>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34.5" customHeight="1" x14ac:dyDescent="0.2">
      <c r="A35" s="176" t="str">
        <f t="shared" si="3"/>
        <v/>
      </c>
      <c r="B35" s="209"/>
      <c r="C35" s="520"/>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34.5"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34.5" hidden="1"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ht="23.25" hidden="1" customHeight="1"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ht="23.25" hidden="1" customHeight="1"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21.75" customHeight="1"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21.75" customHeight="1" x14ac:dyDescent="0.2">
      <c r="A41" s="17"/>
      <c r="B41" s="524" t="s">
        <v>497</v>
      </c>
      <c r="C41" s="525"/>
      <c r="D41" s="526"/>
      <c r="E41" s="215" t="s">
        <v>72</v>
      </c>
      <c r="F41" s="124" t="s">
        <v>312</v>
      </c>
      <c r="G41" s="527"/>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21.75" customHeight="1"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21.75" customHeight="1" x14ac:dyDescent="0.2">
      <c r="A43" s="17"/>
      <c r="B43" s="524" t="s">
        <v>311</v>
      </c>
      <c r="C43" s="525"/>
      <c r="D43" s="525"/>
      <c r="E43" s="215" t="s">
        <v>15</v>
      </c>
      <c r="F43" s="125" t="s">
        <v>490</v>
      </c>
      <c r="G43" s="90" t="s">
        <v>491</v>
      </c>
      <c r="H43" s="215"/>
      <c r="I43" s="90" t="s">
        <v>492</v>
      </c>
      <c r="J43" s="215"/>
      <c r="K43" s="90" t="s">
        <v>493</v>
      </c>
      <c r="L43" s="215" t="s">
        <v>512</v>
      </c>
      <c r="M43" s="90" t="s">
        <v>494</v>
      </c>
      <c r="N43" s="215" t="s">
        <v>512</v>
      </c>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21.75" customHeight="1"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21.75" customHeight="1"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ht="18.75" customHeight="1"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ht="24" customHeight="1"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ht="5.0999999999999996" customHeight="1"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ht="12.95" customHeight="1"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95"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ht="12.95" customHeight="1"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
      </c>
      <c r="BD51" s="507"/>
      <c r="BE51" s="510" t="str">
        <f>IF(O69=4,"X","")</f>
        <v>X</v>
      </c>
      <c r="BF51" s="511"/>
      <c r="BG51" s="506" t="str">
        <f>IF(O69=5,"X","")</f>
        <v/>
      </c>
      <c r="BH51" s="507"/>
      <c r="BI51" s="35"/>
      <c r="BJ51" s="32"/>
      <c r="BK51" s="32"/>
      <c r="BL51" s="32"/>
      <c r="BM51" s="32"/>
      <c r="BN51" s="32"/>
      <c r="BO51" s="32"/>
      <c r="BP51" s="506" t="str">
        <f>IF(R108=1,"X","")</f>
        <v/>
      </c>
      <c r="BQ51" s="507"/>
      <c r="BR51" s="506" t="str">
        <f>IF(R108=2,"X","")</f>
        <v>X</v>
      </c>
      <c r="BS51" s="507"/>
      <c r="BT51" s="506" t="str">
        <f>IF(R108=3,"X","")</f>
        <v/>
      </c>
      <c r="BU51" s="507"/>
      <c r="BV51" s="510" t="str">
        <f>IF(R108=4,"X","")</f>
        <v/>
      </c>
      <c r="BW51" s="511"/>
      <c r="BX51" s="506" t="str">
        <f>IF(R108=5,"X","")</f>
        <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ht="12.95" customHeigh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ht="12.95" customHeight="1" x14ac:dyDescent="0.2">
      <c r="A53" s="186">
        <v>1</v>
      </c>
      <c r="B53" s="145" t="s">
        <v>180</v>
      </c>
      <c r="C53" s="493" t="s">
        <v>127</v>
      </c>
      <c r="D53" s="493"/>
      <c r="E53" s="493"/>
      <c r="F53" s="493"/>
      <c r="G53" s="118">
        <v>0.2</v>
      </c>
      <c r="H53" s="134"/>
      <c r="I53" s="134"/>
      <c r="J53" s="134"/>
      <c r="K53" s="134"/>
      <c r="L53" s="134"/>
      <c r="M53" s="134"/>
      <c r="N53" s="134"/>
      <c r="O53" s="134"/>
      <c r="P53" s="134"/>
      <c r="Q53" s="134"/>
      <c r="R53" s="134"/>
      <c r="S53" s="134"/>
      <c r="T53" s="134"/>
      <c r="U53" s="134"/>
      <c r="V53" s="134"/>
      <c r="W53" s="134"/>
      <c r="X53" s="134"/>
      <c r="Y53" s="134"/>
      <c r="Z53" s="198">
        <f>COUNTA(H53:Y53)*G53</f>
        <v>0</v>
      </c>
      <c r="AA53" s="494">
        <f>IFERROR(SUM(Z53:Z57)/COUNTA(H53:W57),"")</f>
        <v>0.53333333333333333</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ht="12.95" customHeight="1" x14ac:dyDescent="0.2">
      <c r="A54" s="186">
        <v>2</v>
      </c>
      <c r="B54" s="144" t="s">
        <v>128</v>
      </c>
      <c r="C54" s="492" t="s">
        <v>129</v>
      </c>
      <c r="D54" s="492"/>
      <c r="E54" s="492"/>
      <c r="F54" s="492"/>
      <c r="G54" s="118">
        <v>0.4</v>
      </c>
      <c r="H54" s="134" t="s">
        <v>512</v>
      </c>
      <c r="I54" s="134"/>
      <c r="J54" s="134"/>
      <c r="K54" s="134" t="s">
        <v>512</v>
      </c>
      <c r="L54" s="134"/>
      <c r="M54" s="134"/>
      <c r="N54" s="134"/>
      <c r="O54" s="134"/>
      <c r="P54" s="134"/>
      <c r="Q54" s="134"/>
      <c r="R54" s="134"/>
      <c r="S54" s="134"/>
      <c r="T54" s="134"/>
      <c r="U54" s="134"/>
      <c r="V54" s="134"/>
      <c r="W54" s="134"/>
      <c r="X54" s="134"/>
      <c r="Y54" s="134"/>
      <c r="Z54" s="198">
        <f t="shared" ref="Z54:Z57" si="5">COUNTA(H54:Y54)*G54</f>
        <v>0.8</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v>
      </c>
      <c r="BE54" s="84"/>
      <c r="BF54" s="83">
        <f>IF(BE51="X",V69,0)</f>
        <v>0.8</v>
      </c>
      <c r="BG54" s="84"/>
      <c r="BH54" s="83">
        <f>IF(BG51="X",V69,0)</f>
        <v>0</v>
      </c>
      <c r="BI54" s="35"/>
      <c r="BJ54" s="32"/>
      <c r="BK54" s="32"/>
      <c r="BL54" s="32"/>
      <c r="BM54" s="515"/>
      <c r="BN54" s="515"/>
      <c r="BO54" s="32"/>
      <c r="BP54" s="70"/>
      <c r="BQ54" s="71">
        <f>IF(BP51="X",W108,0)</f>
        <v>0</v>
      </c>
      <c r="BR54" s="70"/>
      <c r="BS54" s="71">
        <f>IF(BR51="X",W108,0)</f>
        <v>0.33600000000000002</v>
      </c>
      <c r="BT54" s="70"/>
      <c r="BU54" s="71">
        <f>IF(BT51="X",W108,0)</f>
        <v>0</v>
      </c>
      <c r="BV54" s="70"/>
      <c r="BW54" s="71">
        <f>IF(BV51="X",W108,0)</f>
        <v>0</v>
      </c>
      <c r="BX54" s="70"/>
      <c r="BY54" s="71">
        <f>IF(BX51="X",W108,0)</f>
        <v>0</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ht="12.95" customHeight="1" x14ac:dyDescent="0.2">
      <c r="A55" s="186">
        <v>3</v>
      </c>
      <c r="B55" s="143" t="s">
        <v>181</v>
      </c>
      <c r="C55" s="492" t="s">
        <v>130</v>
      </c>
      <c r="D55" s="492"/>
      <c r="E55" s="492"/>
      <c r="F55" s="492"/>
      <c r="G55" s="118">
        <v>0.6</v>
      </c>
      <c r="H55" s="134"/>
      <c r="I55" s="134" t="s">
        <v>512</v>
      </c>
      <c r="J55" s="134" t="s">
        <v>512</v>
      </c>
      <c r="K55" s="134"/>
      <c r="L55" s="134" t="s">
        <v>512</v>
      </c>
      <c r="M55" s="134" t="s">
        <v>512</v>
      </c>
      <c r="N55" s="134"/>
      <c r="O55" s="134"/>
      <c r="P55" s="134"/>
      <c r="Q55" s="134"/>
      <c r="R55" s="134"/>
      <c r="S55" s="134"/>
      <c r="T55" s="134"/>
      <c r="U55" s="134"/>
      <c r="V55" s="134"/>
      <c r="W55" s="134"/>
      <c r="X55" s="134"/>
      <c r="Y55" s="134"/>
      <c r="Z55" s="198">
        <f t="shared" si="5"/>
        <v>2.4</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ht="12.95" customHeight="1" x14ac:dyDescent="0.2">
      <c r="A56" s="186">
        <v>4</v>
      </c>
      <c r="B56" s="142" t="s">
        <v>131</v>
      </c>
      <c r="C56" s="492" t="s">
        <v>132</v>
      </c>
      <c r="D56" s="492"/>
      <c r="E56" s="492"/>
      <c r="F56" s="492"/>
      <c r="G56" s="118">
        <v>0.8</v>
      </c>
      <c r="H56" s="134"/>
      <c r="I56" s="134"/>
      <c r="J56" s="134"/>
      <c r="K56" s="134"/>
      <c r="L56" s="134"/>
      <c r="M56" s="134"/>
      <c r="N56" s="134"/>
      <c r="O56" s="134"/>
      <c r="P56" s="134"/>
      <c r="Q56" s="134"/>
      <c r="R56" s="134"/>
      <c r="S56" s="134"/>
      <c r="T56" s="134"/>
      <c r="U56" s="134"/>
      <c r="V56" s="134"/>
      <c r="W56" s="134"/>
      <c r="X56" s="134"/>
      <c r="Y56" s="134"/>
      <c r="Z56" s="198">
        <f>COUNTA(H56:Y56)*G56</f>
        <v>0</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
      </c>
      <c r="BN56" s="465">
        <f>IF(BM56="X",J108,0)</f>
        <v>0</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str">
        <f>IF(AND(BM56="X",BX51="X"),BN56*BY54,"")</f>
        <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ht="12.95" customHeight="1" thickBot="1" x14ac:dyDescent="0.25">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1.25" hidden="1" customHeight="1" thickBot="1" x14ac:dyDescent="0.25">
      <c r="A58" s="188"/>
      <c r="B58" s="40"/>
      <c r="C58" s="41"/>
      <c r="D58" s="41"/>
      <c r="E58" s="41"/>
      <c r="F58" s="42"/>
      <c r="G58" s="40"/>
      <c r="H58" s="43">
        <f>COUNTA(H53:H57)</f>
        <v>1</v>
      </c>
      <c r="I58" s="43">
        <f t="shared" ref="I58:T58" si="6">COUNTA(I53:I57)</f>
        <v>1</v>
      </c>
      <c r="J58" s="43">
        <f t="shared" si="6"/>
        <v>1</v>
      </c>
      <c r="K58" s="43">
        <f t="shared" si="6"/>
        <v>1</v>
      </c>
      <c r="L58" s="43">
        <f t="shared" si="6"/>
        <v>1</v>
      </c>
      <c r="M58" s="43">
        <f t="shared" si="6"/>
        <v>1</v>
      </c>
      <c r="N58" s="43">
        <f t="shared" si="6"/>
        <v>0</v>
      </c>
      <c r="O58" s="44">
        <f t="shared" si="6"/>
        <v>0</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5.75" customHeight="1"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f>IF(AA53="","",IF(V59&gt;0.8,5,IF(V59&gt;0.6,4,IF(V59&gt;0.4,3,IF(V59&gt;0.2,2,1)))))</f>
        <v>3</v>
      </c>
      <c r="P59" s="502"/>
      <c r="Q59" s="502"/>
      <c r="R59" s="503" t="str">
        <f>_xlfn.IFNA(VLOOKUP(O59,A53:B57,2,1),"")</f>
        <v>Media</v>
      </c>
      <c r="S59" s="503"/>
      <c r="T59" s="503"/>
      <c r="U59" s="503"/>
      <c r="V59" s="504">
        <f>IFERROR(AA53,"")</f>
        <v>0.53333333333333333</v>
      </c>
      <c r="W59" s="504"/>
      <c r="X59" s="505"/>
      <c r="Y59" s="32"/>
      <c r="Z59" s="32"/>
      <c r="AA59" s="32"/>
      <c r="AB59" s="131" t="str">
        <f>CONCATENATE(O59," - ",R59)</f>
        <v>3 - Media</v>
      </c>
      <c r="AC59" s="32"/>
      <c r="AD59" s="32"/>
      <c r="AE59" s="32"/>
      <c r="AF59" s="32"/>
      <c r="AG59" s="32"/>
      <c r="AH59" s="32"/>
      <c r="AI59" s="32"/>
      <c r="AJ59" s="32"/>
      <c r="AK59" s="32"/>
      <c r="AL59" s="32"/>
      <c r="AM59" s="32"/>
      <c r="AN59" s="32"/>
      <c r="AR59" s="483"/>
      <c r="AS59" s="449">
        <v>4</v>
      </c>
      <c r="AT59" s="476" t="str">
        <f>IF(O59=4,"X","")</f>
        <v/>
      </c>
      <c r="AU59" s="451" t="s">
        <v>262</v>
      </c>
      <c r="AV59" s="452"/>
      <c r="AW59" s="471">
        <f>IF(AT59="X",V59,0)</f>
        <v>0</v>
      </c>
      <c r="AX59" s="32"/>
      <c r="AY59" s="488"/>
      <c r="AZ59" s="489" t="str">
        <f>IF(AND(AT59="X",AY51="X"),AW59*AZ54,"")</f>
        <v/>
      </c>
      <c r="BA59" s="474"/>
      <c r="BB59" s="474" t="str">
        <f>IF(AND(AT59="X",BA51="X"),AW59*BB54,"")</f>
        <v/>
      </c>
      <c r="BC59" s="486"/>
      <c r="BD59" s="484" t="str">
        <f>IF(AND(AT59="X",BC51="X"),AW59*BD54,"")</f>
        <v/>
      </c>
      <c r="BE59" s="487"/>
      <c r="BF59" s="487" t="str">
        <f>IF(AND(AT59="X",BE51="X"),AW59*BF54,"")</f>
        <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95" customHeight="1"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ht="12.95" customHeight="1"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X</v>
      </c>
      <c r="AU61" s="451" t="s">
        <v>261</v>
      </c>
      <c r="AV61" s="452"/>
      <c r="AW61" s="471">
        <f>IF(AT61="X",V59,0)</f>
        <v>0.53333333333333333</v>
      </c>
      <c r="AX61" s="32"/>
      <c r="AY61" s="469"/>
      <c r="AZ61" s="445" t="str">
        <f>IF(AND(AT61="X",AY51="X"),AW61*AZ54,"")</f>
        <v/>
      </c>
      <c r="BA61" s="467"/>
      <c r="BB61" s="467" t="str">
        <f>IF(AND(AT61="X",BA51="X"),AW61*BB54,"")</f>
        <v/>
      </c>
      <c r="BC61" s="443"/>
      <c r="BD61" s="445" t="str">
        <f>IF(AND(AT61="X",BC51="X"),AW61*BD54,"")</f>
        <v/>
      </c>
      <c r="BE61" s="435"/>
      <c r="BF61" s="435">
        <f>IF(AND(AT61="X",BE51="X"),AW61*BF54,"")</f>
        <v>0.42666666666666669</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ht="12.95" customHeigh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ht="12.95" customHeight="1"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f>IFERROR(SUM(Z63:Z67)/COUNTA(H63:W67),"")</f>
        <v>0.8</v>
      </c>
      <c r="AB63" s="32"/>
      <c r="AC63" s="32"/>
      <c r="AD63" s="32"/>
      <c r="AE63" s="32"/>
      <c r="AF63" s="32"/>
      <c r="AG63" s="32"/>
      <c r="AH63" s="32"/>
      <c r="AI63" s="32"/>
      <c r="AJ63" s="32"/>
      <c r="AK63" s="32"/>
      <c r="AL63" s="32"/>
      <c r="AM63" s="32"/>
      <c r="AN63" s="32"/>
      <c r="AR63" s="483"/>
      <c r="AS63" s="449">
        <v>2</v>
      </c>
      <c r="AT63" s="458" t="str">
        <f>IF(O59=2,"X","")</f>
        <v/>
      </c>
      <c r="AU63" s="451" t="s">
        <v>260</v>
      </c>
      <c r="AV63" s="452"/>
      <c r="AW63" s="471">
        <f>IF(AT63="X",V59,0)</f>
        <v>0</v>
      </c>
      <c r="AX63" s="32"/>
      <c r="AY63" s="456"/>
      <c r="AZ63" s="447" t="str">
        <f>IF(AND(AT63="X",AY51="X"),AW63*AZ54,"")</f>
        <v/>
      </c>
      <c r="BA63" s="443"/>
      <c r="BB63" s="445" t="str">
        <f>IF(AND(AT63="X",BA51="X"),AW63*BB54,"")</f>
        <v/>
      </c>
      <c r="BC63" s="443"/>
      <c r="BD63" s="445" t="str">
        <f>IF(AND(AT63="X",BC51="X"),AW63*BD54,"")</f>
        <v/>
      </c>
      <c r="BE63" s="461"/>
      <c r="BF63" s="463" t="str">
        <f>IF(AND(AT63="X",BE51="X"),AW63*BF54,"")</f>
        <v/>
      </c>
      <c r="BG63" s="437"/>
      <c r="BH63" s="439" t="str">
        <f>IF(AND(AT63="X",BG51="X"),AW63*BH54,"")</f>
        <v/>
      </c>
      <c r="BI63" s="32"/>
      <c r="BJ63" s="32"/>
      <c r="BK63" s="483"/>
      <c r="BL63" s="449">
        <v>2</v>
      </c>
      <c r="BM63" s="458" t="str">
        <f>IF(F108=2,"X","")</f>
        <v/>
      </c>
      <c r="BN63" s="465">
        <f>IF(BM63="X",J108,0)</f>
        <v>0</v>
      </c>
      <c r="BO63" s="32"/>
      <c r="BP63" s="456"/>
      <c r="BQ63" s="447" t="str">
        <f>IF(AND(BM63="X",BP51="X"),BN63*BQ54,"")</f>
        <v/>
      </c>
      <c r="BR63" s="443"/>
      <c r="BS63" s="445" t="str">
        <f>IF(AND(BM63="X",BR51="X"),BN63*BS54,"")</f>
        <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ht="12.95" customHeight="1" x14ac:dyDescent="0.2">
      <c r="A64" s="186">
        <v>2</v>
      </c>
      <c r="B64" s="144" t="s">
        <v>134</v>
      </c>
      <c r="C64" s="492"/>
      <c r="D64" s="492"/>
      <c r="E64" s="492"/>
      <c r="F64" s="492"/>
      <c r="G64" s="118">
        <v>0.4</v>
      </c>
      <c r="H64" s="134"/>
      <c r="I64" s="134"/>
      <c r="J64" s="134"/>
      <c r="K64" s="134"/>
      <c r="L64" s="134"/>
      <c r="M64" s="134"/>
      <c r="N64" s="134"/>
      <c r="O64" s="134"/>
      <c r="P64" s="134"/>
      <c r="Q64" s="134"/>
      <c r="R64" s="134"/>
      <c r="S64" s="134"/>
      <c r="T64" s="134"/>
      <c r="U64" s="134"/>
      <c r="V64" s="134"/>
      <c r="W64" s="134"/>
      <c r="X64" s="134"/>
      <c r="Y64" s="134"/>
      <c r="Z64" s="198">
        <f t="shared" ref="Z64:Z67" si="7">COUNTA(H64:Y64)*G64</f>
        <v>0</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ht="12.95" customHeight="1" x14ac:dyDescent="0.2">
      <c r="A65" s="186">
        <v>3</v>
      </c>
      <c r="B65" s="143" t="s">
        <v>32</v>
      </c>
      <c r="C65" s="492"/>
      <c r="D65" s="492"/>
      <c r="E65" s="492"/>
      <c r="F65" s="492"/>
      <c r="G65" s="118">
        <v>0.6</v>
      </c>
      <c r="H65" s="134"/>
      <c r="I65" s="134"/>
      <c r="J65" s="134"/>
      <c r="K65" s="134"/>
      <c r="L65" s="134"/>
      <c r="M65" s="134"/>
      <c r="N65" s="134"/>
      <c r="O65" s="134"/>
      <c r="P65" s="134"/>
      <c r="Q65" s="134"/>
      <c r="R65" s="134"/>
      <c r="S65" s="134"/>
      <c r="T65" s="134"/>
      <c r="U65" s="134"/>
      <c r="V65" s="134"/>
      <c r="W65" s="134"/>
      <c r="X65" s="134"/>
      <c r="Y65" s="134"/>
      <c r="Z65" s="198">
        <f t="shared" si="7"/>
        <v>0</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X</v>
      </c>
      <c r="BN65" s="460">
        <f>IF(BM65="x",J108,0)</f>
        <v>4.838399999999999E-2</v>
      </c>
      <c r="BO65" s="32"/>
      <c r="BP65" s="456"/>
      <c r="BQ65" s="447" t="str">
        <f>IF(AND(BM65="X",BP51="X"),BN65*BQ54,"")</f>
        <v/>
      </c>
      <c r="BR65" s="441"/>
      <c r="BS65" s="441">
        <f>IF(AND(BM65="X",BR51="X"),BN65*BS54,"")</f>
        <v>1.6257023999999998E-2</v>
      </c>
      <c r="BT65" s="443"/>
      <c r="BU65" s="445" t="str">
        <f>IF(AND(BM65="X",BT51="X"),BN65*BU54,"")</f>
        <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ht="12.95" customHeight="1" x14ac:dyDescent="0.2">
      <c r="A66" s="186">
        <v>4</v>
      </c>
      <c r="B66" s="142" t="s">
        <v>135</v>
      </c>
      <c r="C66" s="492"/>
      <c r="D66" s="492"/>
      <c r="E66" s="492"/>
      <c r="F66" s="492"/>
      <c r="G66" s="118">
        <v>0.8</v>
      </c>
      <c r="H66" s="134" t="s">
        <v>512</v>
      </c>
      <c r="I66" s="134" t="s">
        <v>512</v>
      </c>
      <c r="J66" s="134" t="s">
        <v>512</v>
      </c>
      <c r="K66" s="134" t="s">
        <v>512</v>
      </c>
      <c r="L66" s="134" t="s">
        <v>512</v>
      </c>
      <c r="M66" s="134"/>
      <c r="N66" s="134"/>
      <c r="O66" s="134"/>
      <c r="P66" s="134"/>
      <c r="Q66" s="134"/>
      <c r="R66" s="134"/>
      <c r="S66" s="134"/>
      <c r="T66" s="134"/>
      <c r="U66" s="134"/>
      <c r="V66" s="134"/>
      <c r="W66" s="134"/>
      <c r="X66" s="134"/>
      <c r="Y66" s="134"/>
      <c r="Z66" s="198">
        <f t="shared" si="7"/>
        <v>4</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ht="12.95" customHeight="1" thickBot="1" x14ac:dyDescent="0.25">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3.5" hidden="1" customHeight="1" thickBot="1" x14ac:dyDescent="0.25">
      <c r="A68" s="17"/>
      <c r="B68" s="46"/>
      <c r="C68" s="47"/>
      <c r="D68" s="47"/>
      <c r="E68" s="47"/>
      <c r="F68" s="42"/>
      <c r="G68" s="46"/>
      <c r="H68" s="44">
        <f>COUNTA(H63:H67)</f>
        <v>1</v>
      </c>
      <c r="I68" s="44">
        <f t="shared" ref="I68:V68" si="8">COUNTA(I63:I67)</f>
        <v>1</v>
      </c>
      <c r="J68" s="44">
        <f t="shared" si="8"/>
        <v>1</v>
      </c>
      <c r="K68" s="44">
        <f t="shared" si="8"/>
        <v>1</v>
      </c>
      <c r="L68" s="44">
        <f t="shared" si="8"/>
        <v>1</v>
      </c>
      <c r="M68" s="44">
        <f t="shared" si="8"/>
        <v>0</v>
      </c>
      <c r="N68" s="44">
        <f t="shared" si="8"/>
        <v>0</v>
      </c>
      <c r="O68" s="44">
        <f t="shared" si="8"/>
        <v>0</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5.75" customHeight="1"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f>IF(AA63="","",IF(V69&gt;0.8,5,IF(V69&gt;0.6,4,IF(V69&gt;0.4,3,IF(V69&gt;0.2,2,1)))))</f>
        <v>4</v>
      </c>
      <c r="P69" s="428"/>
      <c r="Q69" s="428"/>
      <c r="R69" s="429" t="str">
        <f>_xlfn.IFNA(VLOOKUP(O69,A63:B67,2,1),"")</f>
        <v>Mayor</v>
      </c>
      <c r="S69" s="429"/>
      <c r="T69" s="429"/>
      <c r="U69" s="429"/>
      <c r="V69" s="430">
        <f>IFERROR(AA63,"")</f>
        <v>0.8</v>
      </c>
      <c r="W69" s="430"/>
      <c r="X69" s="431"/>
      <c r="Y69" s="32"/>
      <c r="Z69" s="32"/>
      <c r="AA69" s="32"/>
      <c r="AB69" s="131" t="str">
        <f>CONCATENATE(O69," - ",R69)</f>
        <v>4 - Mayor</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5.25" customHeight="1"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28.5" customHeight="1" thickBot="1" x14ac:dyDescent="0.25">
      <c r="A71" s="189"/>
      <c r="C71" s="74"/>
      <c r="E71" s="74"/>
      <c r="F71" s="74"/>
      <c r="G71" s="378" t="s">
        <v>291</v>
      </c>
      <c r="H71" s="379"/>
      <c r="I71" s="379"/>
      <c r="J71" s="379"/>
      <c r="K71" s="379"/>
      <c r="L71" s="379"/>
      <c r="M71" s="379"/>
      <c r="N71" s="379"/>
      <c r="O71" s="380" t="str">
        <f>IFERROR(INDEX(ABN1157:ABR1161,MATCH(O59,ABI1157:ABI1161,0),MATCH(O69,ABN1153:ABR1153,0)),"")</f>
        <v>ALTO</v>
      </c>
      <c r="P71" s="380"/>
      <c r="Q71" s="380"/>
      <c r="R71" s="380"/>
      <c r="S71" s="380"/>
      <c r="T71" s="380"/>
      <c r="U71" s="381">
        <f>V59*V69</f>
        <v>0.42666666666666669</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5.25" customHeight="1"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ht="12.95" customHeight="1"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ht="12.95" customHeight="1"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12.75" customHeight="1"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ht="39.75" customHeight="1" x14ac:dyDescent="0.2">
      <c r="A76" s="191"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39.75" customHeight="1" x14ac:dyDescent="0.2">
      <c r="A77" s="192">
        <v>1</v>
      </c>
      <c r="B77" s="372" t="s">
        <v>525</v>
      </c>
      <c r="C77" s="373"/>
      <c r="D77" s="409"/>
      <c r="E77" s="210" t="s">
        <v>526</v>
      </c>
      <c r="F77" s="405" t="s">
        <v>545</v>
      </c>
      <c r="G77" s="406"/>
      <c r="H77" s="407"/>
      <c r="I77" s="405" t="s">
        <v>527</v>
      </c>
      <c r="J77" s="406"/>
      <c r="K77" s="406"/>
      <c r="L77" s="406"/>
      <c r="M77" s="407"/>
      <c r="N77" s="410" t="s">
        <v>218</v>
      </c>
      <c r="O77" s="411"/>
      <c r="P77" s="405" t="s">
        <v>170</v>
      </c>
      <c r="Q77" s="407"/>
      <c r="R77" s="405" t="s">
        <v>167</v>
      </c>
      <c r="S77" s="407"/>
      <c r="T77" s="405" t="s">
        <v>34</v>
      </c>
      <c r="U77" s="407"/>
      <c r="V77" s="184">
        <f>IF(W77&gt;0.8,5,IF(W77&gt;0.6,4,IF(W77&gt;0.4,3,IF(W77&gt;0.2,2,1))))</f>
        <v>2</v>
      </c>
      <c r="W77" s="390">
        <f>IF(OR(T77="Ambos",T77="Probabilidad"),V59-(V59*AD77),V59)</f>
        <v>0.31999999999999995</v>
      </c>
      <c r="X77" s="391"/>
      <c r="Y77" s="184">
        <f>IF(Z77&gt;0.8,5,IF(Z77&gt;0.6,4,IF(Z77&gt;0.4,3,IF(Z77&gt;0.2,2,1))))</f>
        <v>4</v>
      </c>
      <c r="Z77" s="390">
        <f>IF(OR(T77="Ambos",T77="Impacto"),V69-(V69*AD77),V69)</f>
        <v>0.8</v>
      </c>
      <c r="AA77" s="391"/>
      <c r="AB77" s="59">
        <f>IF(R77="",0,IF(P77="Automático",0.25,IF(P77="Manual",0.15,0)))</f>
        <v>0.15</v>
      </c>
      <c r="AC77" s="59">
        <f>IF(P77="",0,IF(R77="Preventivo",0.25,IF(R77="Detectivo",0.15,IF(R77="Correctivo",0.1,0))))</f>
        <v>0.25</v>
      </c>
      <c r="AD77" s="59">
        <f>IF(OR(P77=0,R77=0),0,AB77+AC77)</f>
        <v>0.4</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Revisión de antedentes fiscales, disciplinarios y RNMC (registro nacional de medidas correctivas). 
2 En la carta de presentación, el proponente declara que los recursos destinados al proyecto son de origen lícito.  
3 Carta de presentación de la propuesta en la cual el proponente debe incluir la conformación accionaria de acuerdo con la normatividad. 
4 Solicitud a los proponentes del diligenciamiento del formato de conocimiento de partes relacionadas 
5 Realizar procesos de análisis sobre señales de alerta de LAFT con las partes relacionadas.
(Jurisdicciones de alto riesgo, si es persona expuesta políticamente, revelación de contratos fuera del país, si cuentan con sistemas de prevención LAFT, declaración de licitud del origen de los recursos).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Evaluador Legal Asignado 
2 Evaluador Legal Asignado 
3 Evaluador Legal Asignado 
4 Profesional asignado de DTPS 
5 Profesional designado en DTPS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Pliego de Condiciones 
2 Carta de Presentación de la Oferta  
3 Carta de Presentación de la Oferta  
4 Documento de Debida Diligencia de SARLAFT 
5 Debida Diligencia para LAFT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1 Registro de evaluación legal. 
2 2 Registro de evaluación legal. 
3 2 Registro de evaluación legal. 
4 Formato de Conocimiento de Partes relacionadas 
5 Registros de consultas a listas vinculantes y restrictivas.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Continua 
2 Continua 
3 Continua 
4 Continua 
5 Continua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Manual 
2 Manual 
3 Manual 
4 Manual 
5 Manual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Preventivo 
2 Preventivo 
3 Detectivo 
4 Preventivo 
5 Preventivo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Probabilidad 
2 Probabilidad 
3 Ambos 
4 Probabilidad 
5 Ambos 
 </v>
      </c>
      <c r="AM77" s="106"/>
      <c r="AN77" s="106"/>
      <c r="AO77" s="153"/>
      <c r="AP77" s="150">
        <f t="shared" ref="AP77:AP96" si="9">A10</f>
        <v>1</v>
      </c>
      <c r="AQ77" s="151" t="str">
        <f t="shared" ref="AQ77:AQ96" si="10">IF(B10="","",B10)</f>
        <v>Fallas en las consultas del proponente y/o beneficiario final</v>
      </c>
      <c r="AAL77" s="149"/>
      <c r="AAM77" s="149"/>
      <c r="AAN77" s="149"/>
      <c r="AAO77" s="149"/>
      <c r="AAP77" s="149"/>
      <c r="AAQ77" s="149"/>
      <c r="AAR77" s="149"/>
      <c r="AAS77" s="149"/>
      <c r="AAT77" s="149"/>
      <c r="AAU77" s="149"/>
      <c r="AAV77" s="149"/>
    </row>
    <row r="78" spans="1:724" ht="41.25" customHeight="1" x14ac:dyDescent="0.2">
      <c r="A78" s="176">
        <f>IF(B78="","",A77+1)</f>
        <v>2</v>
      </c>
      <c r="B78" s="372" t="s">
        <v>547</v>
      </c>
      <c r="C78" s="373"/>
      <c r="D78" s="409"/>
      <c r="E78" s="210" t="s">
        <v>526</v>
      </c>
      <c r="F78" s="405" t="s">
        <v>548</v>
      </c>
      <c r="G78" s="406"/>
      <c r="H78" s="407"/>
      <c r="I78" s="405" t="s">
        <v>549</v>
      </c>
      <c r="J78" s="406"/>
      <c r="K78" s="406"/>
      <c r="L78" s="406"/>
      <c r="M78" s="407"/>
      <c r="N78" s="410" t="s">
        <v>218</v>
      </c>
      <c r="O78" s="411"/>
      <c r="P78" s="405" t="s">
        <v>170</v>
      </c>
      <c r="Q78" s="407"/>
      <c r="R78" s="405" t="s">
        <v>167</v>
      </c>
      <c r="S78" s="407"/>
      <c r="T78" s="405" t="s">
        <v>34</v>
      </c>
      <c r="U78" s="407"/>
      <c r="V78" s="184">
        <f>IF(W78&gt;0.8,5,IF(W78&gt;0.6,4,IF(W78&gt;0.4,3,IF(W78&gt;0.2,2,1))))</f>
        <v>1</v>
      </c>
      <c r="W78" s="390">
        <f t="shared" ref="W78:W106" si="11">IF(OR(T78="Ambos",T78="Probabilidad"),W77-(W77*AD78),W77)</f>
        <v>0.19199999999999998</v>
      </c>
      <c r="X78" s="391"/>
      <c r="Y78" s="184">
        <f>IF(Z78&gt;0.8,5,IF(Z78&gt;0.6,4,IF(Z78&gt;0.4,3,IF(Z78&gt;0.2,2,1))))</f>
        <v>4</v>
      </c>
      <c r="Z78" s="390">
        <f t="shared" ref="Z78:Z106" si="12">IF(OR(T78="Ambos",T78="Impacto"),Z77-(Z77*AD78),Z77)</f>
        <v>0.8</v>
      </c>
      <c r="AA78" s="391"/>
      <c r="AB78" s="60">
        <f>IF(R78="",0,IF(P78="Automático",0.25,IF(P78="Manual",0.15,0)))</f>
        <v>0.15</v>
      </c>
      <c r="AC78" s="60">
        <f>IF(P78="",0,IF(R78="Preventivo",0.25,IF(R78="Detectivo",0.15,IF(R78="Correctivo",0.1,0))))</f>
        <v>0.25</v>
      </c>
      <c r="AD78" s="60">
        <f>IF(OR(P78=0,R78=0),0,AB78+AC78)</f>
        <v>0.4</v>
      </c>
      <c r="AE78" s="93"/>
      <c r="AF78" s="93"/>
      <c r="AG78" s="93"/>
      <c r="AH78" s="93"/>
      <c r="AI78" s="93"/>
      <c r="AJ78" s="93"/>
      <c r="AK78" s="93"/>
      <c r="AL78" s="93"/>
      <c r="AM78" s="106"/>
      <c r="AN78" s="106"/>
      <c r="AO78" s="153"/>
      <c r="AP78" s="150">
        <f t="shared" si="9"/>
        <v>2</v>
      </c>
      <c r="AQ78" s="151" t="str">
        <f t="shared" si="10"/>
        <v>Fallas en la identificación de antecedentes</v>
      </c>
      <c r="AAL78" s="149"/>
      <c r="AAM78" s="149"/>
      <c r="AAN78" s="149"/>
      <c r="AAO78" s="149"/>
      <c r="AAP78" s="149"/>
      <c r="AAQ78" s="149"/>
      <c r="AAR78" s="149"/>
      <c r="AAS78" s="149"/>
      <c r="AAT78" s="149"/>
      <c r="AAU78" s="149"/>
      <c r="AAV78" s="149"/>
    </row>
    <row r="79" spans="1:724" ht="47.25" customHeight="1" x14ac:dyDescent="0.2">
      <c r="A79" s="176">
        <v>3</v>
      </c>
      <c r="B79" s="372" t="s">
        <v>693</v>
      </c>
      <c r="C79" s="373"/>
      <c r="D79" s="409"/>
      <c r="E79" s="210" t="s">
        <v>526</v>
      </c>
      <c r="F79" s="405" t="s">
        <v>548</v>
      </c>
      <c r="G79" s="406"/>
      <c r="H79" s="407"/>
      <c r="I79" s="405" t="s">
        <v>549</v>
      </c>
      <c r="J79" s="406"/>
      <c r="K79" s="406"/>
      <c r="L79" s="406"/>
      <c r="M79" s="407"/>
      <c r="N79" s="404" t="s">
        <v>218</v>
      </c>
      <c r="O79" s="404"/>
      <c r="P79" s="402" t="s">
        <v>170</v>
      </c>
      <c r="Q79" s="402"/>
      <c r="R79" s="402" t="s">
        <v>168</v>
      </c>
      <c r="S79" s="402"/>
      <c r="T79" s="402" t="s">
        <v>62</v>
      </c>
      <c r="U79" s="402"/>
      <c r="V79" s="184">
        <f t="shared" ref="V79:V106" si="13">IF(W79&gt;0.8,5,IF(W79&gt;0.6,4,IF(W79&gt;0.4,3,IF(W79&gt;0.2,2,1))))</f>
        <v>1</v>
      </c>
      <c r="W79" s="390">
        <f t="shared" si="11"/>
        <v>0.13439999999999999</v>
      </c>
      <c r="X79" s="391"/>
      <c r="Y79" s="184">
        <f t="shared" ref="Y79:Y106" si="14">IF(Z79&gt;0.8,5,IF(Z79&gt;0.6,4,IF(Z79&gt;0.4,3,IF(Z79&gt;0.2,2,1))))</f>
        <v>3</v>
      </c>
      <c r="Z79" s="390">
        <f t="shared" si="12"/>
        <v>0.56000000000000005</v>
      </c>
      <c r="AA79" s="391"/>
      <c r="AB79" s="60">
        <f t="shared" ref="AB79:AB106" si="15">IF(R79="",0,IF(P79="Automático",0.25,IF(P79="Manual",0.15,0)))</f>
        <v>0.15</v>
      </c>
      <c r="AC79" s="60">
        <f t="shared" ref="AC79:AC106" si="16">IF(P79="",0,IF(R79="Preventivo",0.25,IF(R79="Detectivo",0.15,IF(R79="Correctivo",0.1,0))))</f>
        <v>0.15</v>
      </c>
      <c r="AD79" s="60">
        <f t="shared" ref="AD79:AD106" si="17">IF(OR(P79=0,R79=0),0,AB79+AC79)</f>
        <v>0.3</v>
      </c>
      <c r="AE79" s="93"/>
      <c r="AF79" s="93"/>
      <c r="AG79" s="93"/>
      <c r="AH79" s="93"/>
      <c r="AI79" s="93"/>
      <c r="AJ79" s="93"/>
      <c r="AK79" s="93"/>
      <c r="AL79" s="93"/>
      <c r="AM79" s="106"/>
      <c r="AN79" s="106"/>
      <c r="AO79" s="153"/>
      <c r="AP79" s="150">
        <f t="shared" si="9"/>
        <v>3</v>
      </c>
      <c r="AQ79" s="151" t="str">
        <f t="shared" si="10"/>
        <v>No Identificar al beneficiario final por falencias en el reporte de información</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47.25" customHeight="1" x14ac:dyDescent="0.2">
      <c r="A80" s="176">
        <f t="shared" ref="A80:A106" si="18">IF(B80="","",A79+1)</f>
        <v>4</v>
      </c>
      <c r="B80" s="408" t="s">
        <v>694</v>
      </c>
      <c r="C80" s="408"/>
      <c r="D80" s="408"/>
      <c r="E80" s="210" t="s">
        <v>699</v>
      </c>
      <c r="F80" s="405" t="s">
        <v>645</v>
      </c>
      <c r="G80" s="406"/>
      <c r="H80" s="407"/>
      <c r="I80" s="405" t="s">
        <v>620</v>
      </c>
      <c r="J80" s="406"/>
      <c r="K80" s="406"/>
      <c r="L80" s="406"/>
      <c r="M80" s="407"/>
      <c r="N80" s="404" t="s">
        <v>218</v>
      </c>
      <c r="O80" s="404"/>
      <c r="P80" s="402" t="s">
        <v>170</v>
      </c>
      <c r="Q80" s="402"/>
      <c r="R80" s="402" t="s">
        <v>167</v>
      </c>
      <c r="S80" s="402"/>
      <c r="T80" s="402" t="s">
        <v>34</v>
      </c>
      <c r="U80" s="402"/>
      <c r="V80" s="184">
        <f t="shared" si="13"/>
        <v>1</v>
      </c>
      <c r="W80" s="390">
        <f t="shared" si="11"/>
        <v>8.0639999999999989E-2</v>
      </c>
      <c r="X80" s="391"/>
      <c r="Y80" s="184">
        <f t="shared" si="14"/>
        <v>3</v>
      </c>
      <c r="Z80" s="390">
        <f t="shared" si="12"/>
        <v>0.56000000000000005</v>
      </c>
      <c r="AA80" s="391"/>
      <c r="AB80" s="60">
        <f t="shared" si="15"/>
        <v>0.15</v>
      </c>
      <c r="AC80" s="60">
        <f t="shared" si="16"/>
        <v>0.25</v>
      </c>
      <c r="AD80" s="60">
        <f>IF(OR(P80=0,R80=0),0,AB80+AC80)</f>
        <v>0.4</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82.5" customHeight="1" x14ac:dyDescent="0.2">
      <c r="A81" s="176">
        <f t="shared" si="18"/>
        <v>5</v>
      </c>
      <c r="B81" s="372" t="s">
        <v>695</v>
      </c>
      <c r="C81" s="373"/>
      <c r="D81" s="373"/>
      <c r="E81" s="210" t="s">
        <v>696</v>
      </c>
      <c r="F81" s="405" t="s">
        <v>630</v>
      </c>
      <c r="G81" s="406"/>
      <c r="H81" s="407"/>
      <c r="I81" s="405" t="s">
        <v>632</v>
      </c>
      <c r="J81" s="406"/>
      <c r="K81" s="406"/>
      <c r="L81" s="406"/>
      <c r="M81" s="407"/>
      <c r="N81" s="404" t="s">
        <v>218</v>
      </c>
      <c r="O81" s="404"/>
      <c r="P81" s="402" t="s">
        <v>170</v>
      </c>
      <c r="Q81" s="402"/>
      <c r="R81" s="402" t="s">
        <v>167</v>
      </c>
      <c r="S81" s="402"/>
      <c r="T81" s="402" t="s">
        <v>62</v>
      </c>
      <c r="U81" s="402"/>
      <c r="V81" s="184">
        <f t="shared" si="13"/>
        <v>1</v>
      </c>
      <c r="W81" s="390">
        <f t="shared" si="11"/>
        <v>4.838399999999999E-2</v>
      </c>
      <c r="X81" s="391"/>
      <c r="Y81" s="184">
        <f t="shared" si="14"/>
        <v>2</v>
      </c>
      <c r="Z81" s="390">
        <f t="shared" si="12"/>
        <v>0.33600000000000002</v>
      </c>
      <c r="AA81" s="391"/>
      <c r="AB81" s="60">
        <f t="shared" si="15"/>
        <v>0.15</v>
      </c>
      <c r="AC81" s="60">
        <f t="shared" si="16"/>
        <v>0.25</v>
      </c>
      <c r="AD81" s="60">
        <f>IF(OR(P81=0,R81=0),0,AB81+AC81)</f>
        <v>0.4</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0.5" customHeight="1" x14ac:dyDescent="0.2">
      <c r="A82" s="176" t="str">
        <f t="shared" si="18"/>
        <v/>
      </c>
      <c r="B82" s="403"/>
      <c r="C82" s="403"/>
      <c r="D82" s="403"/>
      <c r="E82" s="130"/>
      <c r="F82" s="403"/>
      <c r="G82" s="403"/>
      <c r="H82" s="403"/>
      <c r="I82" s="403"/>
      <c r="J82" s="403"/>
      <c r="K82" s="403"/>
      <c r="L82" s="403"/>
      <c r="M82" s="403"/>
      <c r="N82" s="404"/>
      <c r="O82" s="404"/>
      <c r="P82" s="402"/>
      <c r="Q82" s="402"/>
      <c r="R82" s="402"/>
      <c r="S82" s="402"/>
      <c r="T82" s="402"/>
      <c r="U82" s="402"/>
      <c r="V82" s="184">
        <f t="shared" si="13"/>
        <v>1</v>
      </c>
      <c r="W82" s="390">
        <f t="shared" si="11"/>
        <v>4.838399999999999E-2</v>
      </c>
      <c r="X82" s="391"/>
      <c r="Y82" s="184">
        <f t="shared" si="14"/>
        <v>2</v>
      </c>
      <c r="Z82" s="390">
        <f t="shared" si="12"/>
        <v>0.33600000000000002</v>
      </c>
      <c r="AA82" s="391"/>
      <c r="AB82" s="60">
        <f t="shared" si="15"/>
        <v>0</v>
      </c>
      <c r="AC82" s="60">
        <f t="shared" si="16"/>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0.5" hidden="1" customHeight="1" x14ac:dyDescent="0.2">
      <c r="A83" s="176" t="str">
        <f t="shared" si="18"/>
        <v/>
      </c>
      <c r="B83" s="403"/>
      <c r="C83" s="403"/>
      <c r="D83" s="403"/>
      <c r="E83" s="130"/>
      <c r="F83" s="403"/>
      <c r="G83" s="403"/>
      <c r="H83" s="403"/>
      <c r="I83" s="403"/>
      <c r="J83" s="403"/>
      <c r="K83" s="403"/>
      <c r="L83" s="403"/>
      <c r="M83" s="403"/>
      <c r="N83" s="404"/>
      <c r="O83" s="404"/>
      <c r="P83" s="402"/>
      <c r="Q83" s="402"/>
      <c r="R83" s="402"/>
      <c r="S83" s="402"/>
      <c r="T83" s="402"/>
      <c r="U83" s="402"/>
      <c r="V83" s="184">
        <f t="shared" si="13"/>
        <v>1</v>
      </c>
      <c r="W83" s="390">
        <f t="shared" si="11"/>
        <v>4.838399999999999E-2</v>
      </c>
      <c r="X83" s="391"/>
      <c r="Y83" s="184">
        <f t="shared" si="14"/>
        <v>2</v>
      </c>
      <c r="Z83" s="390">
        <f t="shared" si="12"/>
        <v>0.33600000000000002</v>
      </c>
      <c r="AA83" s="391"/>
      <c r="AB83" s="60">
        <f t="shared" si="15"/>
        <v>0</v>
      </c>
      <c r="AC83" s="60">
        <f t="shared" si="16"/>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0.5" hidden="1" customHeight="1" x14ac:dyDescent="0.2">
      <c r="A84" s="176" t="str">
        <f t="shared" si="18"/>
        <v/>
      </c>
      <c r="B84" s="403"/>
      <c r="C84" s="403"/>
      <c r="D84" s="403"/>
      <c r="E84" s="130"/>
      <c r="F84" s="403"/>
      <c r="G84" s="403"/>
      <c r="H84" s="403"/>
      <c r="I84" s="403"/>
      <c r="J84" s="403"/>
      <c r="K84" s="403"/>
      <c r="L84" s="403"/>
      <c r="M84" s="403"/>
      <c r="N84" s="404"/>
      <c r="O84" s="404"/>
      <c r="P84" s="402"/>
      <c r="Q84" s="402"/>
      <c r="R84" s="402"/>
      <c r="S84" s="402"/>
      <c r="T84" s="402"/>
      <c r="U84" s="402"/>
      <c r="V84" s="184">
        <f t="shared" si="13"/>
        <v>1</v>
      </c>
      <c r="W84" s="390">
        <f t="shared" si="11"/>
        <v>4.838399999999999E-2</v>
      </c>
      <c r="X84" s="391"/>
      <c r="Y84" s="184">
        <f t="shared" si="14"/>
        <v>2</v>
      </c>
      <c r="Z84" s="390">
        <f t="shared" si="12"/>
        <v>0.33600000000000002</v>
      </c>
      <c r="AA84" s="391"/>
      <c r="AB84" s="60">
        <f t="shared" si="15"/>
        <v>0</v>
      </c>
      <c r="AC84" s="60">
        <f t="shared" si="16"/>
        <v>0</v>
      </c>
      <c r="AD84" s="60">
        <f t="shared" si="17"/>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0.5" hidden="1" customHeight="1" x14ac:dyDescent="0.2">
      <c r="A85" s="176" t="str">
        <f t="shared" si="18"/>
        <v/>
      </c>
      <c r="B85" s="403"/>
      <c r="C85" s="403"/>
      <c r="D85" s="403"/>
      <c r="E85" s="130"/>
      <c r="F85" s="403"/>
      <c r="G85" s="403"/>
      <c r="H85" s="403"/>
      <c r="I85" s="403"/>
      <c r="J85" s="403"/>
      <c r="K85" s="403"/>
      <c r="L85" s="403"/>
      <c r="M85" s="403"/>
      <c r="N85" s="404"/>
      <c r="O85" s="404"/>
      <c r="P85" s="402"/>
      <c r="Q85" s="402"/>
      <c r="R85" s="402"/>
      <c r="S85" s="402"/>
      <c r="T85" s="402"/>
      <c r="U85" s="402"/>
      <c r="V85" s="184">
        <f t="shared" si="13"/>
        <v>1</v>
      </c>
      <c r="W85" s="390">
        <f t="shared" si="11"/>
        <v>4.838399999999999E-2</v>
      </c>
      <c r="X85" s="391"/>
      <c r="Y85" s="184">
        <f t="shared" si="14"/>
        <v>2</v>
      </c>
      <c r="Z85" s="390">
        <f t="shared" si="12"/>
        <v>0.33600000000000002</v>
      </c>
      <c r="AA85" s="391"/>
      <c r="AB85" s="60">
        <f t="shared" si="15"/>
        <v>0</v>
      </c>
      <c r="AC85" s="60">
        <f t="shared" si="16"/>
        <v>0</v>
      </c>
      <c r="AD85" s="60">
        <f t="shared" si="17"/>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0.5" hidden="1" customHeight="1" x14ac:dyDescent="0.2">
      <c r="A86" s="176" t="str">
        <f t="shared" si="18"/>
        <v/>
      </c>
      <c r="B86" s="403"/>
      <c r="C86" s="403"/>
      <c r="D86" s="403"/>
      <c r="E86" s="130"/>
      <c r="F86" s="403"/>
      <c r="G86" s="403"/>
      <c r="H86" s="403"/>
      <c r="I86" s="403"/>
      <c r="J86" s="403"/>
      <c r="K86" s="403"/>
      <c r="L86" s="403"/>
      <c r="M86" s="403"/>
      <c r="N86" s="404"/>
      <c r="O86" s="404"/>
      <c r="P86" s="402"/>
      <c r="Q86" s="402"/>
      <c r="R86" s="402"/>
      <c r="S86" s="402"/>
      <c r="T86" s="402"/>
      <c r="U86" s="402"/>
      <c r="V86" s="184">
        <f t="shared" si="13"/>
        <v>1</v>
      </c>
      <c r="W86" s="390">
        <f t="shared" si="11"/>
        <v>4.838399999999999E-2</v>
      </c>
      <c r="X86" s="391"/>
      <c r="Y86" s="184">
        <f t="shared" si="14"/>
        <v>2</v>
      </c>
      <c r="Z86" s="390">
        <f t="shared" si="12"/>
        <v>0.33600000000000002</v>
      </c>
      <c r="AA86" s="391"/>
      <c r="AB86" s="60">
        <f t="shared" si="15"/>
        <v>0</v>
      </c>
      <c r="AC86" s="60">
        <f t="shared" si="16"/>
        <v>0</v>
      </c>
      <c r="AD86" s="60">
        <f t="shared" si="17"/>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0.5" hidden="1" customHeight="1" x14ac:dyDescent="0.2">
      <c r="A87" s="176" t="str">
        <f t="shared" si="18"/>
        <v/>
      </c>
      <c r="B87" s="403"/>
      <c r="C87" s="403"/>
      <c r="D87" s="403"/>
      <c r="E87" s="130"/>
      <c r="F87" s="403"/>
      <c r="G87" s="403"/>
      <c r="H87" s="403"/>
      <c r="I87" s="403"/>
      <c r="J87" s="403"/>
      <c r="K87" s="403"/>
      <c r="L87" s="403"/>
      <c r="M87" s="403"/>
      <c r="N87" s="404"/>
      <c r="O87" s="404"/>
      <c r="P87" s="402"/>
      <c r="Q87" s="402"/>
      <c r="R87" s="402"/>
      <c r="S87" s="402"/>
      <c r="T87" s="402"/>
      <c r="U87" s="402"/>
      <c r="V87" s="184">
        <f t="shared" si="13"/>
        <v>1</v>
      </c>
      <c r="W87" s="390">
        <f t="shared" si="11"/>
        <v>4.838399999999999E-2</v>
      </c>
      <c r="X87" s="391"/>
      <c r="Y87" s="184">
        <f t="shared" si="14"/>
        <v>2</v>
      </c>
      <c r="Z87" s="390">
        <f t="shared" si="12"/>
        <v>0.33600000000000002</v>
      </c>
      <c r="AA87" s="391"/>
      <c r="AB87" s="60">
        <f t="shared" si="15"/>
        <v>0</v>
      </c>
      <c r="AC87" s="60">
        <f t="shared" si="16"/>
        <v>0</v>
      </c>
      <c r="AD87" s="60">
        <f t="shared" si="17"/>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0.5" hidden="1" customHeight="1" x14ac:dyDescent="0.2">
      <c r="A88" s="176" t="str">
        <f t="shared" si="18"/>
        <v/>
      </c>
      <c r="B88" s="403"/>
      <c r="C88" s="403"/>
      <c r="D88" s="403"/>
      <c r="E88" s="130"/>
      <c r="F88" s="403"/>
      <c r="G88" s="403"/>
      <c r="H88" s="403"/>
      <c r="I88" s="403"/>
      <c r="J88" s="403"/>
      <c r="K88" s="403"/>
      <c r="L88" s="403"/>
      <c r="M88" s="403"/>
      <c r="N88" s="404"/>
      <c r="O88" s="404"/>
      <c r="P88" s="402"/>
      <c r="Q88" s="402"/>
      <c r="R88" s="402"/>
      <c r="S88" s="402"/>
      <c r="T88" s="402"/>
      <c r="U88" s="402"/>
      <c r="V88" s="184">
        <f t="shared" si="13"/>
        <v>1</v>
      </c>
      <c r="W88" s="390">
        <f t="shared" si="11"/>
        <v>4.838399999999999E-2</v>
      </c>
      <c r="X88" s="391"/>
      <c r="Y88" s="184">
        <f t="shared" si="14"/>
        <v>2</v>
      </c>
      <c r="Z88" s="390">
        <f t="shared" si="12"/>
        <v>0.33600000000000002</v>
      </c>
      <c r="AA88" s="391"/>
      <c r="AB88" s="60">
        <f t="shared" si="15"/>
        <v>0</v>
      </c>
      <c r="AC88" s="60">
        <f t="shared" si="16"/>
        <v>0</v>
      </c>
      <c r="AD88" s="60">
        <f t="shared" si="17"/>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0.5" hidden="1" customHeight="1" x14ac:dyDescent="0.2">
      <c r="A89" s="176" t="str">
        <f t="shared" si="18"/>
        <v/>
      </c>
      <c r="B89" s="403"/>
      <c r="C89" s="403"/>
      <c r="D89" s="403"/>
      <c r="E89" s="130"/>
      <c r="F89" s="403"/>
      <c r="G89" s="403"/>
      <c r="H89" s="403"/>
      <c r="I89" s="403"/>
      <c r="J89" s="403"/>
      <c r="K89" s="403"/>
      <c r="L89" s="403"/>
      <c r="M89" s="403"/>
      <c r="N89" s="404"/>
      <c r="O89" s="404"/>
      <c r="P89" s="402"/>
      <c r="Q89" s="402"/>
      <c r="R89" s="402"/>
      <c r="S89" s="402"/>
      <c r="T89" s="402"/>
      <c r="U89" s="402"/>
      <c r="V89" s="184">
        <f t="shared" si="13"/>
        <v>1</v>
      </c>
      <c r="W89" s="390">
        <f t="shared" si="11"/>
        <v>4.838399999999999E-2</v>
      </c>
      <c r="X89" s="391"/>
      <c r="Y89" s="184">
        <f t="shared" si="14"/>
        <v>2</v>
      </c>
      <c r="Z89" s="390">
        <f t="shared" si="12"/>
        <v>0.33600000000000002</v>
      </c>
      <c r="AA89" s="391"/>
      <c r="AB89" s="60">
        <f t="shared" si="15"/>
        <v>0</v>
      </c>
      <c r="AC89" s="60">
        <f t="shared" si="16"/>
        <v>0</v>
      </c>
      <c r="AD89" s="60">
        <f t="shared" si="17"/>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0.5" hidden="1" customHeight="1" x14ac:dyDescent="0.2">
      <c r="A90" s="176" t="str">
        <f t="shared" si="18"/>
        <v/>
      </c>
      <c r="B90" s="403"/>
      <c r="C90" s="403"/>
      <c r="D90" s="403"/>
      <c r="E90" s="130"/>
      <c r="F90" s="403"/>
      <c r="G90" s="403"/>
      <c r="H90" s="403"/>
      <c r="I90" s="403"/>
      <c r="J90" s="403"/>
      <c r="K90" s="403"/>
      <c r="L90" s="403"/>
      <c r="M90" s="403"/>
      <c r="N90" s="404"/>
      <c r="O90" s="404"/>
      <c r="P90" s="402"/>
      <c r="Q90" s="402"/>
      <c r="R90" s="402"/>
      <c r="S90" s="402"/>
      <c r="T90" s="402"/>
      <c r="U90" s="402"/>
      <c r="V90" s="184">
        <f t="shared" si="13"/>
        <v>1</v>
      </c>
      <c r="W90" s="390">
        <f t="shared" si="11"/>
        <v>4.838399999999999E-2</v>
      </c>
      <c r="X90" s="391"/>
      <c r="Y90" s="184">
        <f t="shared" si="14"/>
        <v>2</v>
      </c>
      <c r="Z90" s="390">
        <f t="shared" si="12"/>
        <v>0.33600000000000002</v>
      </c>
      <c r="AA90" s="391"/>
      <c r="AB90" s="60">
        <f t="shared" si="15"/>
        <v>0</v>
      </c>
      <c r="AC90" s="60">
        <f t="shared" si="16"/>
        <v>0</v>
      </c>
      <c r="AD90" s="60">
        <f t="shared" si="17"/>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0.5" hidden="1" customHeight="1" x14ac:dyDescent="0.2">
      <c r="A91" s="176" t="str">
        <f t="shared" si="18"/>
        <v/>
      </c>
      <c r="B91" s="403"/>
      <c r="C91" s="403"/>
      <c r="D91" s="403"/>
      <c r="E91" s="130"/>
      <c r="F91" s="403"/>
      <c r="G91" s="403"/>
      <c r="H91" s="403"/>
      <c r="I91" s="403"/>
      <c r="J91" s="403"/>
      <c r="K91" s="403"/>
      <c r="L91" s="403"/>
      <c r="M91" s="403"/>
      <c r="N91" s="404"/>
      <c r="O91" s="404"/>
      <c r="P91" s="402"/>
      <c r="Q91" s="402"/>
      <c r="R91" s="402"/>
      <c r="S91" s="402"/>
      <c r="T91" s="402"/>
      <c r="U91" s="402"/>
      <c r="V91" s="184">
        <f t="shared" si="13"/>
        <v>1</v>
      </c>
      <c r="W91" s="390">
        <f t="shared" si="11"/>
        <v>4.838399999999999E-2</v>
      </c>
      <c r="X91" s="391"/>
      <c r="Y91" s="184">
        <f t="shared" si="14"/>
        <v>2</v>
      </c>
      <c r="Z91" s="390">
        <f t="shared" si="12"/>
        <v>0.33600000000000002</v>
      </c>
      <c r="AA91" s="391"/>
      <c r="AB91" s="60">
        <f t="shared" si="15"/>
        <v>0</v>
      </c>
      <c r="AC91" s="60">
        <f t="shared" si="16"/>
        <v>0</v>
      </c>
      <c r="AD91" s="60">
        <f t="shared" si="17"/>
        <v>0</v>
      </c>
      <c r="AE91" s="93"/>
      <c r="AF91" s="93"/>
      <c r="AG91" s="93"/>
      <c r="AH91" s="93"/>
      <c r="AI91" s="93"/>
      <c r="AJ91" s="93"/>
      <c r="AK91" s="93"/>
      <c r="AL91" s="93"/>
      <c r="AM91" s="106"/>
      <c r="AN91" s="106"/>
      <c r="AO91" s="153"/>
      <c r="AP91" s="150" t="str">
        <f t="shared" si="9"/>
        <v/>
      </c>
      <c r="AQ91" s="151" t="str">
        <f t="shared" si="10"/>
        <v/>
      </c>
    </row>
    <row r="92" spans="1:724" ht="10.5" hidden="1" customHeight="1" x14ac:dyDescent="0.2">
      <c r="A92" s="176" t="str">
        <f t="shared" si="18"/>
        <v/>
      </c>
      <c r="B92" s="403"/>
      <c r="C92" s="403"/>
      <c r="D92" s="403"/>
      <c r="E92" s="130"/>
      <c r="F92" s="403"/>
      <c r="G92" s="403"/>
      <c r="H92" s="403"/>
      <c r="I92" s="403"/>
      <c r="J92" s="403"/>
      <c r="K92" s="403"/>
      <c r="L92" s="403"/>
      <c r="M92" s="403"/>
      <c r="N92" s="404"/>
      <c r="O92" s="404"/>
      <c r="P92" s="402"/>
      <c r="Q92" s="402"/>
      <c r="R92" s="402"/>
      <c r="S92" s="402"/>
      <c r="T92" s="402"/>
      <c r="U92" s="402"/>
      <c r="V92" s="184">
        <f t="shared" si="13"/>
        <v>1</v>
      </c>
      <c r="W92" s="390">
        <f t="shared" si="11"/>
        <v>4.838399999999999E-2</v>
      </c>
      <c r="X92" s="391"/>
      <c r="Y92" s="184">
        <f t="shared" si="14"/>
        <v>2</v>
      </c>
      <c r="Z92" s="390">
        <f t="shared" si="12"/>
        <v>0.33600000000000002</v>
      </c>
      <c r="AA92" s="391"/>
      <c r="AB92" s="60">
        <f t="shared" si="15"/>
        <v>0</v>
      </c>
      <c r="AC92" s="60">
        <f t="shared" si="16"/>
        <v>0</v>
      </c>
      <c r="AD92" s="60">
        <f t="shared" si="17"/>
        <v>0</v>
      </c>
      <c r="AE92" s="93"/>
      <c r="AF92" s="93"/>
      <c r="AG92" s="93"/>
      <c r="AH92" s="93"/>
      <c r="AI92" s="93"/>
      <c r="AJ92" s="93"/>
      <c r="AK92" s="93"/>
      <c r="AL92" s="93"/>
      <c r="AM92" s="106"/>
      <c r="AN92" s="106"/>
      <c r="AO92" s="153"/>
      <c r="AP92" s="150" t="str">
        <f t="shared" si="9"/>
        <v/>
      </c>
      <c r="AQ92" s="151" t="str">
        <f t="shared" si="10"/>
        <v/>
      </c>
    </row>
    <row r="93" spans="1:724" ht="10.5" hidden="1" customHeight="1" x14ac:dyDescent="0.2">
      <c r="A93" s="176" t="str">
        <f t="shared" si="18"/>
        <v/>
      </c>
      <c r="B93" s="403"/>
      <c r="C93" s="403"/>
      <c r="D93" s="403"/>
      <c r="E93" s="130"/>
      <c r="F93" s="403"/>
      <c r="G93" s="403"/>
      <c r="H93" s="403"/>
      <c r="I93" s="403"/>
      <c r="J93" s="403"/>
      <c r="K93" s="403"/>
      <c r="L93" s="403"/>
      <c r="M93" s="403"/>
      <c r="N93" s="404"/>
      <c r="O93" s="404"/>
      <c r="P93" s="402"/>
      <c r="Q93" s="402"/>
      <c r="R93" s="402"/>
      <c r="S93" s="402"/>
      <c r="T93" s="402"/>
      <c r="U93" s="402"/>
      <c r="V93" s="184">
        <f t="shared" si="13"/>
        <v>1</v>
      </c>
      <c r="W93" s="390">
        <f t="shared" si="11"/>
        <v>4.838399999999999E-2</v>
      </c>
      <c r="X93" s="391"/>
      <c r="Y93" s="184">
        <f t="shared" si="14"/>
        <v>2</v>
      </c>
      <c r="Z93" s="390">
        <f t="shared" si="12"/>
        <v>0.33600000000000002</v>
      </c>
      <c r="AA93" s="391"/>
      <c r="AB93" s="60">
        <f t="shared" si="15"/>
        <v>0</v>
      </c>
      <c r="AC93" s="60">
        <f t="shared" si="16"/>
        <v>0</v>
      </c>
      <c r="AD93" s="60">
        <f t="shared" si="17"/>
        <v>0</v>
      </c>
      <c r="AE93" s="93"/>
      <c r="AF93" s="93"/>
      <c r="AG93" s="93"/>
      <c r="AH93" s="93"/>
      <c r="AI93" s="93"/>
      <c r="AJ93" s="93"/>
      <c r="AK93" s="93"/>
      <c r="AL93" s="93"/>
      <c r="AM93" s="106"/>
      <c r="AN93" s="106"/>
      <c r="AO93" s="153"/>
      <c r="AP93" s="150" t="str">
        <f t="shared" si="9"/>
        <v/>
      </c>
      <c r="AQ93" s="151" t="str">
        <f t="shared" si="10"/>
        <v/>
      </c>
    </row>
    <row r="94" spans="1:724" ht="10.5" hidden="1" customHeight="1" x14ac:dyDescent="0.2">
      <c r="A94" s="176" t="str">
        <f t="shared" si="18"/>
        <v/>
      </c>
      <c r="B94" s="403"/>
      <c r="C94" s="403"/>
      <c r="D94" s="403"/>
      <c r="E94" s="130"/>
      <c r="F94" s="403"/>
      <c r="G94" s="403"/>
      <c r="H94" s="403"/>
      <c r="I94" s="403"/>
      <c r="J94" s="403"/>
      <c r="K94" s="403"/>
      <c r="L94" s="403"/>
      <c r="M94" s="403"/>
      <c r="N94" s="404"/>
      <c r="O94" s="404"/>
      <c r="P94" s="402"/>
      <c r="Q94" s="402"/>
      <c r="R94" s="402"/>
      <c r="S94" s="402"/>
      <c r="T94" s="402"/>
      <c r="U94" s="402"/>
      <c r="V94" s="184">
        <f t="shared" si="13"/>
        <v>1</v>
      </c>
      <c r="W94" s="390">
        <f t="shared" si="11"/>
        <v>4.838399999999999E-2</v>
      </c>
      <c r="X94" s="391"/>
      <c r="Y94" s="184">
        <f t="shared" si="14"/>
        <v>2</v>
      </c>
      <c r="Z94" s="390">
        <f t="shared" si="12"/>
        <v>0.33600000000000002</v>
      </c>
      <c r="AA94" s="391"/>
      <c r="AB94" s="60">
        <f t="shared" si="15"/>
        <v>0</v>
      </c>
      <c r="AC94" s="60">
        <f t="shared" si="16"/>
        <v>0</v>
      </c>
      <c r="AD94" s="60">
        <f t="shared" si="17"/>
        <v>0</v>
      </c>
      <c r="AE94" s="93"/>
      <c r="AF94" s="93"/>
      <c r="AG94" s="93"/>
      <c r="AH94" s="93"/>
      <c r="AI94" s="93"/>
      <c r="AJ94" s="93"/>
      <c r="AK94" s="93"/>
      <c r="AL94" s="93"/>
      <c r="AM94" s="106"/>
      <c r="AN94" s="106"/>
      <c r="AO94" s="153"/>
      <c r="AP94" s="150" t="str">
        <f t="shared" si="9"/>
        <v/>
      </c>
      <c r="AQ94" s="151" t="str">
        <f t="shared" si="10"/>
        <v/>
      </c>
    </row>
    <row r="95" spans="1:724" ht="10.5" hidden="1" customHeight="1" x14ac:dyDescent="0.2">
      <c r="A95" s="176" t="str">
        <f t="shared" si="18"/>
        <v/>
      </c>
      <c r="B95" s="403"/>
      <c r="C95" s="403"/>
      <c r="D95" s="403"/>
      <c r="E95" s="130"/>
      <c r="F95" s="403"/>
      <c r="G95" s="403"/>
      <c r="H95" s="403"/>
      <c r="I95" s="403"/>
      <c r="J95" s="403"/>
      <c r="K95" s="403"/>
      <c r="L95" s="403"/>
      <c r="M95" s="403"/>
      <c r="N95" s="404"/>
      <c r="O95" s="404"/>
      <c r="P95" s="402"/>
      <c r="Q95" s="402"/>
      <c r="R95" s="402"/>
      <c r="S95" s="402"/>
      <c r="T95" s="402"/>
      <c r="U95" s="402"/>
      <c r="V95" s="184">
        <f t="shared" si="13"/>
        <v>1</v>
      </c>
      <c r="W95" s="390">
        <f t="shared" si="11"/>
        <v>4.838399999999999E-2</v>
      </c>
      <c r="X95" s="391"/>
      <c r="Y95" s="184">
        <f t="shared" si="14"/>
        <v>2</v>
      </c>
      <c r="Z95" s="390">
        <f t="shared" si="12"/>
        <v>0.33600000000000002</v>
      </c>
      <c r="AA95" s="391"/>
      <c r="AB95" s="60">
        <f t="shared" si="15"/>
        <v>0</v>
      </c>
      <c r="AC95" s="60">
        <f t="shared" si="16"/>
        <v>0</v>
      </c>
      <c r="AD95" s="60">
        <f t="shared" si="17"/>
        <v>0</v>
      </c>
      <c r="AE95" s="93"/>
      <c r="AF95" s="93"/>
      <c r="AG95" s="93"/>
      <c r="AH95" s="93"/>
      <c r="AI95" s="93"/>
      <c r="AJ95" s="93"/>
      <c r="AK95" s="93"/>
      <c r="AL95" s="93"/>
      <c r="AM95" s="106"/>
      <c r="AN95" s="106"/>
      <c r="AO95" s="153"/>
      <c r="AP95" s="150" t="str">
        <f t="shared" si="9"/>
        <v/>
      </c>
      <c r="AQ95" s="151" t="str">
        <f t="shared" si="10"/>
        <v/>
      </c>
    </row>
    <row r="96" spans="1:724" ht="10.5" hidden="1" customHeight="1" x14ac:dyDescent="0.2">
      <c r="A96" s="176" t="str">
        <f t="shared" si="18"/>
        <v/>
      </c>
      <c r="B96" s="403"/>
      <c r="C96" s="403"/>
      <c r="D96" s="403"/>
      <c r="E96" s="130"/>
      <c r="F96" s="403"/>
      <c r="G96" s="403"/>
      <c r="H96" s="403"/>
      <c r="I96" s="403"/>
      <c r="J96" s="403"/>
      <c r="K96" s="403"/>
      <c r="L96" s="403"/>
      <c r="M96" s="403"/>
      <c r="N96" s="404"/>
      <c r="O96" s="404"/>
      <c r="P96" s="402"/>
      <c r="Q96" s="402"/>
      <c r="R96" s="402"/>
      <c r="S96" s="402"/>
      <c r="T96" s="402"/>
      <c r="U96" s="402"/>
      <c r="V96" s="184">
        <f t="shared" si="13"/>
        <v>1</v>
      </c>
      <c r="W96" s="390">
        <f t="shared" si="11"/>
        <v>4.838399999999999E-2</v>
      </c>
      <c r="X96" s="391"/>
      <c r="Y96" s="184">
        <f t="shared" si="14"/>
        <v>2</v>
      </c>
      <c r="Z96" s="390">
        <f t="shared" si="12"/>
        <v>0.33600000000000002</v>
      </c>
      <c r="AA96" s="391"/>
      <c r="AB96" s="60">
        <f t="shared" si="15"/>
        <v>0</v>
      </c>
      <c r="AC96" s="60">
        <f t="shared" si="16"/>
        <v>0</v>
      </c>
      <c r="AD96" s="60">
        <f t="shared" si="17"/>
        <v>0</v>
      </c>
      <c r="AE96" s="93"/>
      <c r="AF96" s="93"/>
      <c r="AG96" s="93"/>
      <c r="AH96" s="93"/>
      <c r="AI96" s="93"/>
      <c r="AJ96" s="93"/>
      <c r="AK96" s="93"/>
      <c r="AL96" s="93"/>
      <c r="AM96" s="106"/>
      <c r="AN96" s="106"/>
      <c r="AO96" s="153"/>
      <c r="AP96" s="150" t="str">
        <f t="shared" si="9"/>
        <v/>
      </c>
      <c r="AQ96" s="151" t="str">
        <f t="shared" si="10"/>
        <v/>
      </c>
    </row>
    <row r="97" spans="1:45" ht="10.5" hidden="1" customHeight="1" x14ac:dyDescent="0.2">
      <c r="A97" s="176" t="str">
        <f t="shared" si="18"/>
        <v/>
      </c>
      <c r="B97" s="403"/>
      <c r="C97" s="403"/>
      <c r="D97" s="403"/>
      <c r="E97" s="130"/>
      <c r="F97" s="403"/>
      <c r="G97" s="403"/>
      <c r="H97" s="403"/>
      <c r="I97" s="403"/>
      <c r="J97" s="403"/>
      <c r="K97" s="403"/>
      <c r="L97" s="403"/>
      <c r="M97" s="403"/>
      <c r="N97" s="404"/>
      <c r="O97" s="404"/>
      <c r="P97" s="402"/>
      <c r="Q97" s="402"/>
      <c r="R97" s="402"/>
      <c r="S97" s="402"/>
      <c r="T97" s="402"/>
      <c r="U97" s="402"/>
      <c r="V97" s="184">
        <f t="shared" si="13"/>
        <v>1</v>
      </c>
      <c r="W97" s="390">
        <f t="shared" si="11"/>
        <v>4.838399999999999E-2</v>
      </c>
      <c r="X97" s="391"/>
      <c r="Y97" s="184">
        <f t="shared" si="14"/>
        <v>2</v>
      </c>
      <c r="Z97" s="390">
        <f t="shared" si="12"/>
        <v>0.33600000000000002</v>
      </c>
      <c r="AA97" s="391"/>
      <c r="AB97" s="60">
        <f t="shared" si="15"/>
        <v>0</v>
      </c>
      <c r="AC97" s="60">
        <f t="shared" si="16"/>
        <v>0</v>
      </c>
      <c r="AD97" s="60">
        <f t="shared" si="17"/>
        <v>0</v>
      </c>
      <c r="AE97" s="93"/>
      <c r="AF97" s="93"/>
      <c r="AG97" s="93"/>
      <c r="AH97" s="93"/>
      <c r="AI97" s="93"/>
      <c r="AJ97" s="93"/>
      <c r="AK97" s="93"/>
      <c r="AL97" s="93"/>
      <c r="AM97" s="106"/>
      <c r="AN97" s="106"/>
      <c r="AO97" s="153"/>
      <c r="AP97" s="17"/>
      <c r="AQ97" s="154"/>
      <c r="AR97" s="165"/>
      <c r="AS97" s="165"/>
    </row>
    <row r="98" spans="1:45" ht="10.5" hidden="1" customHeight="1" x14ac:dyDescent="0.2">
      <c r="A98" s="176" t="str">
        <f t="shared" si="18"/>
        <v/>
      </c>
      <c r="B98" s="403"/>
      <c r="C98" s="403"/>
      <c r="D98" s="403"/>
      <c r="E98" s="130"/>
      <c r="F98" s="403"/>
      <c r="G98" s="403"/>
      <c r="H98" s="403"/>
      <c r="I98" s="403"/>
      <c r="J98" s="403"/>
      <c r="K98" s="403"/>
      <c r="L98" s="403"/>
      <c r="M98" s="403"/>
      <c r="N98" s="404"/>
      <c r="O98" s="404"/>
      <c r="P98" s="402"/>
      <c r="Q98" s="402"/>
      <c r="R98" s="402"/>
      <c r="S98" s="402"/>
      <c r="T98" s="402"/>
      <c r="U98" s="402"/>
      <c r="V98" s="184">
        <f t="shared" si="13"/>
        <v>1</v>
      </c>
      <c r="W98" s="390">
        <f t="shared" si="11"/>
        <v>4.838399999999999E-2</v>
      </c>
      <c r="X98" s="391"/>
      <c r="Y98" s="184">
        <f t="shared" si="14"/>
        <v>2</v>
      </c>
      <c r="Z98" s="390">
        <f t="shared" si="12"/>
        <v>0.33600000000000002</v>
      </c>
      <c r="AA98" s="391"/>
      <c r="AB98" s="60">
        <f t="shared" si="15"/>
        <v>0</v>
      </c>
      <c r="AC98" s="60">
        <f t="shared" si="16"/>
        <v>0</v>
      </c>
      <c r="AD98" s="60">
        <f t="shared" si="17"/>
        <v>0</v>
      </c>
      <c r="AE98" s="93"/>
      <c r="AF98" s="93"/>
      <c r="AG98" s="93"/>
      <c r="AH98" s="93"/>
      <c r="AI98" s="93"/>
      <c r="AJ98" s="93"/>
      <c r="AK98" s="93"/>
      <c r="AL98" s="93"/>
      <c r="AM98" s="106"/>
      <c r="AN98" s="106"/>
      <c r="AO98" s="153"/>
      <c r="AP98" s="17"/>
      <c r="AQ98" s="154"/>
      <c r="AR98" s="165"/>
      <c r="AS98" s="165"/>
    </row>
    <row r="99" spans="1:45" ht="10.5" hidden="1" customHeight="1" x14ac:dyDescent="0.2">
      <c r="A99" s="176" t="str">
        <f t="shared" si="18"/>
        <v/>
      </c>
      <c r="B99" s="403"/>
      <c r="C99" s="403"/>
      <c r="D99" s="403"/>
      <c r="E99" s="130"/>
      <c r="F99" s="403"/>
      <c r="G99" s="403"/>
      <c r="H99" s="403"/>
      <c r="I99" s="403"/>
      <c r="J99" s="403"/>
      <c r="K99" s="403"/>
      <c r="L99" s="403"/>
      <c r="M99" s="403"/>
      <c r="N99" s="404"/>
      <c r="O99" s="404"/>
      <c r="P99" s="402"/>
      <c r="Q99" s="402"/>
      <c r="R99" s="402"/>
      <c r="S99" s="402"/>
      <c r="T99" s="402"/>
      <c r="U99" s="402"/>
      <c r="V99" s="184">
        <f t="shared" si="13"/>
        <v>1</v>
      </c>
      <c r="W99" s="390">
        <f t="shared" si="11"/>
        <v>4.838399999999999E-2</v>
      </c>
      <c r="X99" s="391"/>
      <c r="Y99" s="184">
        <f t="shared" si="14"/>
        <v>2</v>
      </c>
      <c r="Z99" s="390">
        <f t="shared" si="12"/>
        <v>0.33600000000000002</v>
      </c>
      <c r="AA99" s="391"/>
      <c r="AB99" s="60">
        <f t="shared" si="15"/>
        <v>0</v>
      </c>
      <c r="AC99" s="60">
        <f t="shared" si="16"/>
        <v>0</v>
      </c>
      <c r="AD99" s="60">
        <f t="shared" si="17"/>
        <v>0</v>
      </c>
      <c r="AE99" s="93"/>
      <c r="AF99" s="93"/>
      <c r="AG99" s="93"/>
      <c r="AH99" s="93"/>
      <c r="AI99" s="93"/>
      <c r="AJ99" s="93"/>
      <c r="AK99" s="93"/>
      <c r="AL99" s="93"/>
      <c r="AM99" s="106"/>
      <c r="AN99" s="106"/>
      <c r="AO99" s="153"/>
      <c r="AP99" s="17"/>
      <c r="AQ99" s="154"/>
      <c r="AR99" s="165"/>
      <c r="AS99" s="165"/>
    </row>
    <row r="100" spans="1:45" ht="10.5" hidden="1" customHeight="1" x14ac:dyDescent="0.2">
      <c r="A100" s="176" t="str">
        <f t="shared" si="18"/>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3"/>
        <v>1</v>
      </c>
      <c r="W100" s="390">
        <f t="shared" si="11"/>
        <v>4.838399999999999E-2</v>
      </c>
      <c r="X100" s="391"/>
      <c r="Y100" s="184">
        <f t="shared" si="14"/>
        <v>2</v>
      </c>
      <c r="Z100" s="390">
        <f t="shared" si="12"/>
        <v>0.33600000000000002</v>
      </c>
      <c r="AA100" s="391"/>
      <c r="AB100" s="60">
        <f t="shared" si="15"/>
        <v>0</v>
      </c>
      <c r="AC100" s="60">
        <f t="shared" si="16"/>
        <v>0</v>
      </c>
      <c r="AD100" s="60">
        <f t="shared" si="17"/>
        <v>0</v>
      </c>
      <c r="AE100" s="93"/>
      <c r="AF100" s="93"/>
      <c r="AG100" s="93"/>
      <c r="AH100" s="93"/>
      <c r="AI100" s="93"/>
      <c r="AJ100" s="93"/>
      <c r="AK100" s="93"/>
      <c r="AL100" s="93"/>
      <c r="AM100" s="106"/>
      <c r="AN100" s="106"/>
      <c r="AO100" s="153"/>
      <c r="AP100" s="17"/>
      <c r="AQ100" s="154"/>
    </row>
    <row r="101" spans="1:45" ht="10.5" hidden="1" customHeight="1" x14ac:dyDescent="0.2">
      <c r="A101" s="176" t="str">
        <f t="shared" si="18"/>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3"/>
        <v>1</v>
      </c>
      <c r="W101" s="390">
        <f t="shared" si="11"/>
        <v>4.838399999999999E-2</v>
      </c>
      <c r="X101" s="391"/>
      <c r="Y101" s="184">
        <f t="shared" si="14"/>
        <v>2</v>
      </c>
      <c r="Z101" s="390">
        <f t="shared" si="12"/>
        <v>0.33600000000000002</v>
      </c>
      <c r="AA101" s="391"/>
      <c r="AB101" s="60">
        <f t="shared" si="15"/>
        <v>0</v>
      </c>
      <c r="AC101" s="60">
        <f t="shared" si="16"/>
        <v>0</v>
      </c>
      <c r="AD101" s="60">
        <f t="shared" si="17"/>
        <v>0</v>
      </c>
      <c r="AE101" s="93"/>
      <c r="AF101" s="93"/>
      <c r="AG101" s="93"/>
      <c r="AH101" s="93"/>
      <c r="AI101" s="93"/>
      <c r="AJ101" s="93"/>
      <c r="AK101" s="93"/>
      <c r="AL101" s="93"/>
      <c r="AM101" s="106"/>
      <c r="AN101" s="106"/>
      <c r="AO101" s="153"/>
      <c r="AP101" s="17"/>
      <c r="AQ101" s="154"/>
    </row>
    <row r="102" spans="1:45" ht="10.5" hidden="1" customHeight="1" x14ac:dyDescent="0.2">
      <c r="A102" s="176" t="str">
        <f t="shared" si="18"/>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3"/>
        <v>1</v>
      </c>
      <c r="W102" s="390">
        <f t="shared" si="11"/>
        <v>4.838399999999999E-2</v>
      </c>
      <c r="X102" s="391"/>
      <c r="Y102" s="184">
        <f t="shared" si="14"/>
        <v>2</v>
      </c>
      <c r="Z102" s="390">
        <f t="shared" si="12"/>
        <v>0.33600000000000002</v>
      </c>
      <c r="AA102" s="391"/>
      <c r="AB102" s="60">
        <f t="shared" si="15"/>
        <v>0</v>
      </c>
      <c r="AC102" s="60">
        <f t="shared" si="16"/>
        <v>0</v>
      </c>
      <c r="AD102" s="60">
        <f t="shared" si="17"/>
        <v>0</v>
      </c>
      <c r="AE102" s="93"/>
      <c r="AF102" s="93"/>
      <c r="AG102" s="93"/>
      <c r="AH102" s="93"/>
      <c r="AI102" s="93"/>
      <c r="AJ102" s="93"/>
      <c r="AK102" s="93"/>
      <c r="AL102" s="93"/>
      <c r="AM102" s="106"/>
      <c r="AN102" s="106"/>
      <c r="AO102" s="153"/>
      <c r="AP102" s="17"/>
      <c r="AQ102" s="154"/>
    </row>
    <row r="103" spans="1:45" ht="10.5" hidden="1" customHeight="1" x14ac:dyDescent="0.2">
      <c r="A103" s="176" t="str">
        <f t="shared" si="18"/>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3"/>
        <v>1</v>
      </c>
      <c r="W103" s="390">
        <f t="shared" si="11"/>
        <v>4.838399999999999E-2</v>
      </c>
      <c r="X103" s="391"/>
      <c r="Y103" s="184">
        <f t="shared" si="14"/>
        <v>2</v>
      </c>
      <c r="Z103" s="390">
        <f t="shared" si="12"/>
        <v>0.33600000000000002</v>
      </c>
      <c r="AA103" s="391"/>
      <c r="AB103" s="60">
        <f t="shared" si="15"/>
        <v>0</v>
      </c>
      <c r="AC103" s="60">
        <f t="shared" si="16"/>
        <v>0</v>
      </c>
      <c r="AD103" s="60">
        <f t="shared" si="17"/>
        <v>0</v>
      </c>
      <c r="AE103" s="93"/>
      <c r="AF103" s="93"/>
      <c r="AG103" s="93"/>
      <c r="AH103" s="93"/>
      <c r="AI103" s="93"/>
      <c r="AJ103" s="93"/>
      <c r="AK103" s="93"/>
      <c r="AL103" s="93"/>
      <c r="AM103" s="106"/>
      <c r="AN103" s="106"/>
      <c r="AO103" s="153"/>
      <c r="AP103" s="17"/>
      <c r="AQ103" s="154"/>
    </row>
    <row r="104" spans="1:45" ht="10.5" hidden="1" customHeight="1" x14ac:dyDescent="0.2">
      <c r="A104" s="176" t="str">
        <f t="shared" si="18"/>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3"/>
        <v>1</v>
      </c>
      <c r="W104" s="390">
        <f t="shared" si="11"/>
        <v>4.838399999999999E-2</v>
      </c>
      <c r="X104" s="391"/>
      <c r="Y104" s="184">
        <f t="shared" si="14"/>
        <v>2</v>
      </c>
      <c r="Z104" s="390">
        <f t="shared" si="12"/>
        <v>0.33600000000000002</v>
      </c>
      <c r="AA104" s="391"/>
      <c r="AB104" s="60">
        <f t="shared" si="15"/>
        <v>0</v>
      </c>
      <c r="AC104" s="60">
        <f t="shared" si="16"/>
        <v>0</v>
      </c>
      <c r="AD104" s="60">
        <f t="shared" si="17"/>
        <v>0</v>
      </c>
      <c r="AE104" s="93"/>
      <c r="AF104" s="93"/>
      <c r="AG104" s="93"/>
      <c r="AH104" s="93"/>
      <c r="AI104" s="93"/>
      <c r="AJ104" s="93"/>
      <c r="AK104" s="93"/>
      <c r="AL104" s="93"/>
      <c r="AM104" s="106"/>
      <c r="AN104" s="106"/>
      <c r="AO104" s="153"/>
      <c r="AP104" s="17"/>
      <c r="AQ104" s="154"/>
    </row>
    <row r="105" spans="1:45" ht="10.5" hidden="1" customHeight="1" x14ac:dyDescent="0.2">
      <c r="A105" s="176" t="str">
        <f t="shared" si="18"/>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3"/>
        <v>1</v>
      </c>
      <c r="W105" s="390">
        <f t="shared" si="11"/>
        <v>4.838399999999999E-2</v>
      </c>
      <c r="X105" s="391"/>
      <c r="Y105" s="184">
        <f t="shared" si="14"/>
        <v>2</v>
      </c>
      <c r="Z105" s="390">
        <f t="shared" si="12"/>
        <v>0.33600000000000002</v>
      </c>
      <c r="AA105" s="391"/>
      <c r="AB105" s="60">
        <f t="shared" si="15"/>
        <v>0</v>
      </c>
      <c r="AC105" s="60">
        <f t="shared" si="16"/>
        <v>0</v>
      </c>
      <c r="AD105" s="60">
        <f t="shared" si="17"/>
        <v>0</v>
      </c>
      <c r="AE105" s="93"/>
      <c r="AF105" s="93"/>
      <c r="AG105" s="93"/>
      <c r="AH105" s="93"/>
      <c r="AI105" s="93"/>
      <c r="AJ105" s="93"/>
      <c r="AK105" s="93"/>
      <c r="AL105" s="93"/>
      <c r="AM105" s="106"/>
      <c r="AN105" s="106"/>
      <c r="AO105" s="153"/>
      <c r="AP105" s="17"/>
      <c r="AQ105" s="154"/>
    </row>
    <row r="106" spans="1:45" ht="10.5" hidden="1" customHeight="1" x14ac:dyDescent="0.2">
      <c r="A106" s="176" t="str">
        <f t="shared" si="18"/>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3"/>
        <v>1</v>
      </c>
      <c r="W106" s="390">
        <f t="shared" si="11"/>
        <v>4.838399999999999E-2</v>
      </c>
      <c r="X106" s="391"/>
      <c r="Y106" s="184">
        <f t="shared" si="14"/>
        <v>2</v>
      </c>
      <c r="Z106" s="390">
        <f t="shared" si="12"/>
        <v>0.33600000000000002</v>
      </c>
      <c r="AA106" s="391"/>
      <c r="AB106" s="60">
        <f t="shared" si="15"/>
        <v>0</v>
      </c>
      <c r="AC106" s="60">
        <f t="shared" si="16"/>
        <v>0</v>
      </c>
      <c r="AD106" s="60">
        <f t="shared" si="17"/>
        <v>0</v>
      </c>
      <c r="AE106" s="93"/>
      <c r="AF106" s="93"/>
      <c r="AG106" s="93"/>
      <c r="AH106" s="93"/>
      <c r="AI106" s="93"/>
      <c r="AJ106" s="93"/>
      <c r="AK106" s="93"/>
      <c r="AL106" s="93"/>
      <c r="AM106" s="106"/>
      <c r="AN106" s="106"/>
      <c r="AO106" s="153"/>
      <c r="AP106" s="17"/>
      <c r="AQ106" s="154"/>
    </row>
    <row r="107" spans="1:45" ht="6" customHeight="1"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22.5" customHeight="1" thickTop="1" thickBot="1" x14ac:dyDescent="0.25">
      <c r="A108" s="191"/>
      <c r="B108" s="81"/>
      <c r="C108" s="392" t="s">
        <v>194</v>
      </c>
      <c r="D108" s="393"/>
      <c r="E108" s="393"/>
      <c r="F108" s="177">
        <f>V106</f>
        <v>1</v>
      </c>
      <c r="G108" s="394" t="str">
        <f>_xlfn.IFNA(VLOOKUP(F108,A53:B57,2,1),"")</f>
        <v>Muy Baja</v>
      </c>
      <c r="H108" s="394"/>
      <c r="I108" s="394"/>
      <c r="J108" s="395">
        <f>W106</f>
        <v>4.838399999999999E-2</v>
      </c>
      <c r="K108" s="396"/>
      <c r="L108" s="397" t="s">
        <v>193</v>
      </c>
      <c r="M108" s="397"/>
      <c r="N108" s="397"/>
      <c r="O108" s="397"/>
      <c r="P108" s="397"/>
      <c r="Q108" s="398"/>
      <c r="R108" s="178">
        <f>Y106</f>
        <v>2</v>
      </c>
      <c r="S108" s="399" t="str">
        <f>_xlfn.IFNA(VLOOKUP(R108,A63:B67,2,1),"")</f>
        <v>Menor</v>
      </c>
      <c r="T108" s="399"/>
      <c r="U108" s="399"/>
      <c r="V108" s="399"/>
      <c r="W108" s="400">
        <f>Z106</f>
        <v>0.33600000000000002</v>
      </c>
      <c r="X108" s="401"/>
      <c r="Y108" s="32"/>
      <c r="Z108" s="32"/>
      <c r="AA108" s="32"/>
      <c r="AB108" s="131" t="str">
        <f>CONCATENATE(F108," - ",G108)</f>
        <v>1 - Muy Baja</v>
      </c>
      <c r="AC108" s="131" t="str">
        <f>CONCATENATE(R108," - ",S108)</f>
        <v>2 - Menor</v>
      </c>
      <c r="AD108" s="32"/>
      <c r="AE108" s="32"/>
      <c r="AF108" s="32"/>
      <c r="AG108" s="32"/>
      <c r="AH108" s="32"/>
      <c r="AI108" s="32"/>
      <c r="AJ108" s="32"/>
      <c r="AK108" s="32"/>
      <c r="AL108" s="32"/>
      <c r="AM108" s="32"/>
      <c r="AN108" s="32"/>
    </row>
    <row r="109" spans="1:45" ht="6" customHeight="1"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28.5" customHeight="1"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BAJO</v>
      </c>
      <c r="P110" s="380"/>
      <c r="Q110" s="380"/>
      <c r="R110" s="380"/>
      <c r="S110" s="380"/>
      <c r="T110" s="380"/>
      <c r="U110" s="381">
        <f>J108*W108</f>
        <v>1.6257023999999998E-2</v>
      </c>
      <c r="V110" s="381"/>
      <c r="W110" s="381"/>
      <c r="X110" s="382"/>
      <c r="Y110" s="32"/>
      <c r="Z110" s="32"/>
      <c r="AA110" s="32"/>
      <c r="AB110" s="32"/>
      <c r="AC110" s="32"/>
      <c r="AD110" s="32"/>
      <c r="AE110" s="32"/>
      <c r="AF110" s="32"/>
      <c r="AG110" s="32"/>
      <c r="AH110" s="32"/>
      <c r="AI110" s="32"/>
      <c r="AJ110" s="32"/>
      <c r="AK110" s="32"/>
      <c r="AL110" s="32"/>
      <c r="AM110" s="32"/>
      <c r="AN110" s="32"/>
    </row>
    <row r="111" spans="1:45" ht="12.75" customHeight="1"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28.5" customHeight="1" x14ac:dyDescent="0.2">
      <c r="A112" s="191"/>
      <c r="B112" s="383" t="s">
        <v>460</v>
      </c>
      <c r="C112" s="384"/>
      <c r="D112" s="384"/>
      <c r="E112" s="384"/>
      <c r="F112" s="384"/>
      <c r="G112" s="385" t="s">
        <v>82</v>
      </c>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5.25" customHeight="1"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25.5" customHeight="1"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28.5" customHeight="1"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44.25" customHeight="1" x14ac:dyDescent="0.2">
      <c r="A116" s="191">
        <v>1</v>
      </c>
      <c r="B116" s="372"/>
      <c r="C116" s="373"/>
      <c r="D116" s="373"/>
      <c r="E116" s="368"/>
      <c r="F116" s="36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ht="26.25" customHeight="1" x14ac:dyDescent="0.2">
      <c r="A117" s="176" t="str">
        <f>IF(B117="","",A116+1)</f>
        <v/>
      </c>
      <c r="B117" s="372"/>
      <c r="C117" s="373"/>
      <c r="D117" s="373"/>
      <c r="E117" s="368"/>
      <c r="F117" s="36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ht="32.25" customHeight="1" x14ac:dyDescent="0.2">
      <c r="A118" s="176" t="str">
        <f t="shared" ref="A118:A121" si="19">IF(B118="","",A117+1)</f>
        <v/>
      </c>
      <c r="B118" s="368"/>
      <c r="C118" s="368"/>
      <c r="D118" s="368"/>
      <c r="E118" s="368"/>
      <c r="F118" s="36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ht="21.75" hidden="1" customHeight="1"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ht="21.75" hidden="1" customHeight="1"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ht="21.75" hidden="1" customHeight="1"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ht="21.75" hidden="1" customHeight="1"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8.25" customHeight="1"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25.5" customHeight="1"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ht="19.5" customHeight="1"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39" customHeight="1" x14ac:dyDescent="0.2">
      <c r="A126" s="332">
        <v>1</v>
      </c>
      <c r="B126" s="351" t="s">
        <v>349</v>
      </c>
      <c r="C126" s="352"/>
      <c r="D126" s="337" t="s">
        <v>621</v>
      </c>
      <c r="E126" s="338"/>
      <c r="F126" s="339"/>
      <c r="G126" s="120" t="s">
        <v>352</v>
      </c>
      <c r="H126" s="348">
        <v>4</v>
      </c>
      <c r="I126" s="349"/>
      <c r="J126" s="349"/>
      <c r="K126" s="350"/>
      <c r="L126" s="343">
        <f>IFERROR(ROUND(H126/H127,1),"")</f>
        <v>0.8</v>
      </c>
      <c r="M126" s="343"/>
      <c r="N126" s="343"/>
      <c r="O126" s="344"/>
      <c r="P126" s="344"/>
      <c r="Q126" s="344"/>
      <c r="R126" s="344"/>
      <c r="S126" s="344"/>
      <c r="T126" s="344"/>
      <c r="U126" s="344"/>
      <c r="V126" s="344"/>
      <c r="W126" s="344"/>
      <c r="X126" s="344"/>
      <c r="Y126" s="344"/>
      <c r="Z126" s="344"/>
      <c r="AA126" s="345"/>
      <c r="AB126" s="146" t="str">
        <f>CONCATENATE(A126," ",B126," 
",A128," ",B128," 
",A130," ",B130," 
",A132," ",B132)</f>
        <v xml:space="preserve">1 EFICACIA DE
CONTROLES: 
2 EFECTIVIDAD
(Alarmas - materialización): 
 </v>
      </c>
      <c r="AC126" s="146" t="str">
        <f>CONCATENATE(A126," 
",L126," 
",A128," 
",L128," 
",A130," 
",L130," 
",A132," 
",L132)</f>
        <v xml:space="preserve">1 
0,8 
2 
</v>
      </c>
      <c r="AD126" s="146" t="str">
        <f>CONCATENATE(A126," ",O126," 
",A128," ",O128," 
",A130," ",O130," 
",A132," ",O132)</f>
        <v xml:space="preserve">1  
2  
 </v>
      </c>
      <c r="AE126" s="32"/>
      <c r="AF126" s="32"/>
      <c r="AG126" s="32"/>
      <c r="AH126" s="32"/>
      <c r="AI126" s="32"/>
      <c r="AJ126" s="32"/>
      <c r="AK126" s="32"/>
      <c r="AL126" s="32"/>
      <c r="AM126" s="32"/>
      <c r="AN126" s="32"/>
    </row>
    <row r="127" spans="1:48" ht="39" customHeight="1" x14ac:dyDescent="0.2">
      <c r="A127" s="332"/>
      <c r="B127" s="356"/>
      <c r="C127" s="357"/>
      <c r="D127" s="340"/>
      <c r="E127" s="341"/>
      <c r="F127" s="342"/>
      <c r="G127" s="121" t="s">
        <v>353</v>
      </c>
      <c r="H127" s="340">
        <v>5</v>
      </c>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39" customHeight="1" x14ac:dyDescent="0.2">
      <c r="A128" s="332">
        <f>IF(B128="","",A126+1)</f>
        <v>2</v>
      </c>
      <c r="B128" s="351" t="s">
        <v>348</v>
      </c>
      <c r="C128" s="352"/>
      <c r="D128" s="337" t="s">
        <v>697</v>
      </c>
      <c r="E128" s="338"/>
      <c r="F128" s="339"/>
      <c r="G128" s="120" t="s">
        <v>352</v>
      </c>
      <c r="H128" s="340"/>
      <c r="I128" s="341"/>
      <c r="J128" s="341"/>
      <c r="K128" s="342"/>
      <c r="L128" s="355" t="str">
        <f>IFERROR(H128/H129,"")</f>
        <v/>
      </c>
      <c r="M128" s="355"/>
      <c r="N128" s="355"/>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39" customHeight="1" x14ac:dyDescent="0.2">
      <c r="A129" s="332"/>
      <c r="B129" s="353"/>
      <c r="C129" s="354"/>
      <c r="D129" s="340"/>
      <c r="E129" s="341"/>
      <c r="F129" s="342"/>
      <c r="G129" s="121" t="s">
        <v>353</v>
      </c>
      <c r="H129" s="340"/>
      <c r="I129" s="341"/>
      <c r="J129" s="341"/>
      <c r="K129" s="342"/>
      <c r="L129" s="355"/>
      <c r="M129" s="355"/>
      <c r="N129" s="355"/>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39" customHeight="1" x14ac:dyDescent="0.2">
      <c r="A130" s="332" t="str">
        <f>IF(B130="","",A128+1)</f>
        <v/>
      </c>
      <c r="B130" s="333"/>
      <c r="C130" s="334"/>
      <c r="D130" s="337"/>
      <c r="E130" s="338"/>
      <c r="F130" s="339"/>
      <c r="G130" s="120" t="s">
        <v>352</v>
      </c>
      <c r="H130" s="348"/>
      <c r="I130" s="349"/>
      <c r="J130" s="349"/>
      <c r="K130" s="350"/>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39" customHeight="1" x14ac:dyDescent="0.2">
      <c r="A131" s="332"/>
      <c r="B131" s="335"/>
      <c r="C131" s="336"/>
      <c r="D131" s="340"/>
      <c r="E131" s="341"/>
      <c r="F131" s="342"/>
      <c r="G131" s="122"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39" hidden="1" customHeight="1" x14ac:dyDescent="0.2">
      <c r="A132" s="332" t="str">
        <f>IF(B132="","",A130+1)</f>
        <v/>
      </c>
      <c r="B132" s="333"/>
      <c r="C132" s="334"/>
      <c r="D132" s="337"/>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39" hidden="1" customHeight="1" x14ac:dyDescent="0.2">
      <c r="A133" s="332"/>
      <c r="B133" s="335"/>
      <c r="C133" s="336"/>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28.5" customHeight="1"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27" customHeight="1"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45" customHeight="1" x14ac:dyDescent="0.2">
      <c r="A136" s="191"/>
      <c r="B136" s="321" t="s">
        <v>465</v>
      </c>
      <c r="C136" s="321"/>
      <c r="D136" s="321"/>
      <c r="E136" s="322" t="s">
        <v>711</v>
      </c>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8.25" customHeight="1"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28.5" customHeight="1"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8.25" customHeight="1"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4.25" customHeight="1"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8.5" customHeight="1"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29.25"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ht="24" customHeight="1"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hidden="1"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hidden="1"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hidden="1"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hidden="1"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hidden="1"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9" customHeight="1"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26.25" customHeight="1"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6.25" customHeight="1" x14ac:dyDescent="0.2">
      <c r="A152" s="191"/>
      <c r="B152" s="308" t="s">
        <v>331</v>
      </c>
      <c r="C152" s="308"/>
      <c r="D152" s="309" t="s">
        <v>710</v>
      </c>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Version incial para la vigencia 2023 
CAUSAS:  
CONTROLES:  
PLAN DE TRATAMIENTO:  
OTRO: </v>
      </c>
      <c r="AC152" s="32"/>
      <c r="AD152" s="32"/>
      <c r="AE152" s="32"/>
      <c r="AF152" s="32"/>
      <c r="AG152" s="32"/>
      <c r="AH152" s="32"/>
      <c r="AI152" s="32"/>
      <c r="AJ152" s="32"/>
      <c r="AK152" s="32"/>
      <c r="AL152" s="32"/>
      <c r="AM152" s="32"/>
      <c r="AN152" s="32"/>
    </row>
    <row r="153" spans="1:42" ht="26.25" customHeight="1"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26.25" customHeight="1"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26.25" customHeight="1"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26.25" customHeight="1"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9" customHeight="1"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28.5" customHeight="1"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8.5" customHeight="1"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28.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ht="20.25" customHeight="1"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ht="20.25" customHeight="1"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ht="20.25" customHeight="1"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ht="20.25" customHeight="1"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ht="20.25" customHeight="1"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ht="20.25" customHeight="1"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ht="40.5" customHeight="1"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ht="14.25" customHeight="1"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ht="16.5" customHeight="1" x14ac:dyDescent="0.2">
      <c r="A169" s="196" t="s">
        <v>110</v>
      </c>
      <c r="B169" s="134" t="s">
        <v>511</v>
      </c>
      <c r="C169" s="293" t="s">
        <v>551</v>
      </c>
      <c r="D169" s="294"/>
      <c r="E169" s="295"/>
      <c r="F169" s="294"/>
      <c r="G169" s="294"/>
      <c r="H169" s="296"/>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ht="16.5" customHeight="1" x14ac:dyDescent="0.2">
      <c r="A170" s="196" t="s">
        <v>111</v>
      </c>
      <c r="B170" s="134" t="s">
        <v>511</v>
      </c>
      <c r="C170" s="293" t="s">
        <v>528</v>
      </c>
      <c r="D170" s="294"/>
      <c r="E170" s="295"/>
      <c r="F170" s="294"/>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ht="16.5" customHeight="1" x14ac:dyDescent="0.2">
      <c r="A171" s="196" t="s">
        <v>112</v>
      </c>
      <c r="B171" s="134" t="s">
        <v>514</v>
      </c>
      <c r="C171" s="293" t="s">
        <v>529</v>
      </c>
      <c r="D171" s="294"/>
      <c r="E171" s="295"/>
      <c r="F171" s="294"/>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ht="16.5" customHeight="1" x14ac:dyDescent="0.2">
      <c r="A172" s="196" t="s">
        <v>113</v>
      </c>
      <c r="B172" s="134" t="s">
        <v>530</v>
      </c>
      <c r="C172" s="293" t="s">
        <v>531</v>
      </c>
      <c r="D172" s="294"/>
      <c r="E172" s="295"/>
      <c r="F172" s="294"/>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ht="16.5" customHeight="1" x14ac:dyDescent="0.2">
      <c r="A173" s="196" t="s">
        <v>114</v>
      </c>
      <c r="B173" s="134" t="s">
        <v>515</v>
      </c>
      <c r="C173" s="293" t="s">
        <v>532</v>
      </c>
      <c r="D173" s="294"/>
      <c r="E173" s="295"/>
      <c r="F173" s="294"/>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ht="29.25" customHeight="1" x14ac:dyDescent="0.2">
      <c r="A174" s="196" t="s">
        <v>115</v>
      </c>
      <c r="B174" s="134" t="s">
        <v>530</v>
      </c>
      <c r="C174" s="298" t="s">
        <v>647</v>
      </c>
      <c r="D174" s="299"/>
      <c r="E174" s="300"/>
      <c r="F174" s="293" t="s">
        <v>646</v>
      </c>
      <c r="G174" s="294"/>
      <c r="H174" s="295"/>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ht="16.5" customHeight="1" x14ac:dyDescent="0.2">
      <c r="A175" s="196" t="s">
        <v>116</v>
      </c>
      <c r="B175" s="134"/>
      <c r="C175" s="293"/>
      <c r="D175" s="294"/>
      <c r="E175" s="295"/>
      <c r="F175" s="294"/>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16.5" customHeight="1" x14ac:dyDescent="0.2">
      <c r="A176" s="196" t="s">
        <v>117</v>
      </c>
      <c r="B176" s="134"/>
      <c r="C176" s="293"/>
      <c r="D176" s="294"/>
      <c r="E176" s="295"/>
      <c r="F176" s="294"/>
      <c r="G176" s="294"/>
      <c r="H176" s="296"/>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ht="16.5" customHeight="1" x14ac:dyDescent="0.2">
      <c r="A177" s="197" t="s">
        <v>118</v>
      </c>
      <c r="B177" s="133"/>
      <c r="C177" s="288"/>
      <c r="D177" s="289"/>
      <c r="E177" s="290"/>
      <c r="F177" s="289"/>
      <c r="G177" s="289"/>
      <c r="H177" s="291"/>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ht="9" customHeight="1" x14ac:dyDescent="0.2">
      <c r="AAL178" s="149"/>
      <c r="AAM178" s="149"/>
      <c r="AAN178" s="149"/>
      <c r="AAO178" s="149"/>
      <c r="AAP178" s="149"/>
      <c r="AAQ178" s="149"/>
      <c r="AAR178" s="149"/>
      <c r="AAS178" s="149"/>
      <c r="AAT178" s="149"/>
      <c r="AAU178" s="149"/>
      <c r="AAV178" s="149"/>
    </row>
    <row r="179" spans="1:724" ht="9.75" customHeight="1"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ht="9.75" customHeight="1"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ht="9.75" customHeight="1" x14ac:dyDescent="0.2">
      <c r="AAL181" s="149"/>
      <c r="AAM181" s="149"/>
      <c r="AAN181" s="149"/>
      <c r="AAO181" s="149"/>
      <c r="AAP181" s="149"/>
      <c r="AAQ181" s="149"/>
      <c r="AAR181" s="149"/>
      <c r="AAS181" s="149"/>
      <c r="AAT181" s="149"/>
      <c r="AAU181" s="149"/>
      <c r="AAV181" s="149"/>
    </row>
    <row r="182" spans="1:724" ht="9.75" customHeight="1" x14ac:dyDescent="0.2">
      <c r="AAL182" s="149"/>
      <c r="AAM182" s="149"/>
      <c r="AAN182" s="149"/>
      <c r="AAO182" s="149"/>
      <c r="AAP182" s="149"/>
      <c r="AAQ182" s="149"/>
      <c r="AAR182" s="149"/>
      <c r="AAS182" s="149"/>
      <c r="AAT182" s="149"/>
      <c r="AAU182" s="149"/>
      <c r="AAV182" s="149"/>
    </row>
    <row r="183" spans="1:724" ht="9.75" customHeight="1" x14ac:dyDescent="0.2">
      <c r="AAL183" s="149"/>
      <c r="AAM183" s="149"/>
      <c r="AAN183" s="149"/>
      <c r="AAO183" s="149"/>
      <c r="AAP183" s="149"/>
      <c r="AAQ183" s="149"/>
      <c r="AAR183" s="149"/>
      <c r="AAS183" s="149"/>
      <c r="AAT183" s="149"/>
      <c r="AAU183" s="149"/>
      <c r="AAV183" s="149"/>
    </row>
    <row r="184" spans="1:724" ht="9.75" customHeight="1" x14ac:dyDescent="0.2">
      <c r="AAL184" s="149"/>
      <c r="AAM184" s="149"/>
      <c r="AAN184" s="149"/>
      <c r="AAO184" s="149"/>
      <c r="AAP184" s="149"/>
      <c r="AAQ184" s="149"/>
      <c r="AAR184" s="149"/>
      <c r="AAS184" s="149"/>
      <c r="AAT184" s="149"/>
      <c r="AAU184" s="149"/>
      <c r="AAV184" s="149"/>
    </row>
    <row r="185" spans="1:724" ht="9.75" customHeight="1" x14ac:dyDescent="0.2">
      <c r="AAL185" s="149"/>
      <c r="AAM185" s="149"/>
      <c r="AAN185" s="149"/>
      <c r="AAO185" s="149"/>
      <c r="AAP185" s="149"/>
      <c r="AAQ185" s="149"/>
      <c r="AAR185" s="149"/>
      <c r="AAS185" s="149"/>
      <c r="AAT185" s="149"/>
      <c r="AAU185" s="149"/>
      <c r="AAV185" s="149"/>
    </row>
    <row r="186" spans="1:724" ht="9.75" customHeight="1" x14ac:dyDescent="0.2">
      <c r="AAL186" s="149"/>
      <c r="AAM186" s="149"/>
      <c r="AAN186" s="149"/>
      <c r="AAO186" s="149"/>
      <c r="AAP186" s="149"/>
      <c r="AAQ186" s="149"/>
      <c r="AAR186" s="149"/>
      <c r="AAS186" s="149"/>
      <c r="AAT186" s="149"/>
      <c r="AAU186" s="149"/>
      <c r="AAV186" s="149"/>
    </row>
    <row r="187" spans="1:724" ht="9.75" customHeight="1" x14ac:dyDescent="0.2">
      <c r="AAL187" s="149"/>
      <c r="AAM187" s="149"/>
      <c r="AAN187" s="149"/>
      <c r="AAO187" s="149"/>
      <c r="AAP187" s="149"/>
      <c r="AAQ187" s="149"/>
      <c r="AAR187" s="149"/>
      <c r="AAS187" s="149"/>
      <c r="AAT187" s="149"/>
      <c r="AAU187" s="149"/>
      <c r="AAV187" s="149"/>
    </row>
    <row r="188" spans="1:724" ht="9.75" customHeight="1" x14ac:dyDescent="0.2">
      <c r="AAL188" s="149"/>
      <c r="AAM188" s="149"/>
      <c r="AAN188" s="149"/>
      <c r="AAO188" s="149"/>
      <c r="AAP188" s="149"/>
      <c r="AAQ188" s="149"/>
      <c r="AAR188" s="149"/>
      <c r="AAS188" s="149"/>
      <c r="AAT188" s="149"/>
      <c r="AAU188" s="149"/>
      <c r="AAV188" s="149"/>
    </row>
    <row r="189" spans="1:724" ht="9.75" customHeight="1" x14ac:dyDescent="0.2">
      <c r="AAL189" s="149"/>
      <c r="AAM189" s="149"/>
      <c r="AAN189" s="149"/>
      <c r="AAO189" s="149"/>
      <c r="AAP189" s="149"/>
      <c r="AAQ189" s="149"/>
      <c r="AAR189" s="149"/>
      <c r="AAS189" s="149"/>
      <c r="AAT189" s="149"/>
      <c r="AAU189" s="149"/>
      <c r="AAV189" s="149"/>
    </row>
    <row r="190" spans="1:724" ht="9.75" customHeight="1" x14ac:dyDescent="0.2">
      <c r="AAL190" s="149"/>
      <c r="AAM190" s="149"/>
      <c r="AAN190" s="149"/>
      <c r="AAO190" s="149"/>
      <c r="AAP190" s="149"/>
      <c r="AAQ190" s="149"/>
      <c r="AAR190" s="149"/>
      <c r="AAS190" s="149"/>
      <c r="AAT190" s="149"/>
      <c r="AAU190" s="149"/>
      <c r="AAV190" s="149"/>
    </row>
    <row r="191" spans="1:724" ht="9.75" customHeight="1" x14ac:dyDescent="0.2">
      <c r="AAL191" s="149"/>
      <c r="AAM191" s="149"/>
      <c r="AAN191" s="149"/>
      <c r="AAO191" s="149"/>
      <c r="AAP191" s="149"/>
      <c r="AAQ191" s="149"/>
      <c r="AAR191" s="149"/>
      <c r="AAS191" s="149"/>
      <c r="AAT191" s="149"/>
      <c r="AAU191" s="149"/>
      <c r="AAV191" s="149"/>
    </row>
    <row r="192" spans="1:724" ht="9.75" customHeight="1" x14ac:dyDescent="0.2">
      <c r="AAL192" s="149"/>
      <c r="AAM192" s="149"/>
      <c r="AAN192" s="149"/>
      <c r="AAO192" s="149"/>
      <c r="AAP192" s="149"/>
      <c r="AAQ192" s="149"/>
      <c r="AAR192" s="149"/>
      <c r="AAS192" s="149"/>
      <c r="AAT192" s="149"/>
      <c r="AAU192" s="149"/>
      <c r="AAV192" s="149"/>
    </row>
    <row r="193" spans="714:724" ht="9.75" customHeight="1" x14ac:dyDescent="0.2">
      <c r="AAL193" s="149"/>
      <c r="AAM193" s="149"/>
      <c r="AAN193" s="149"/>
      <c r="AAO193" s="149"/>
      <c r="AAP193" s="149"/>
      <c r="AAQ193" s="149"/>
      <c r="AAR193" s="149"/>
      <c r="AAS193" s="149"/>
      <c r="AAT193" s="149"/>
      <c r="AAU193" s="149"/>
      <c r="AAV193" s="149"/>
    </row>
    <row r="194" spans="714:724" ht="9.75" customHeight="1" x14ac:dyDescent="0.2">
      <c r="AAL194" s="149"/>
      <c r="AAM194" s="149"/>
      <c r="AAN194" s="149"/>
      <c r="AAO194" s="149"/>
      <c r="AAP194" s="149"/>
      <c r="AAQ194" s="149"/>
      <c r="AAR194" s="149"/>
      <c r="AAS194" s="149"/>
      <c r="AAT194" s="149"/>
      <c r="AAU194" s="149"/>
      <c r="AAV194" s="149"/>
    </row>
    <row r="195" spans="714:724" ht="9.75" customHeight="1" x14ac:dyDescent="0.2">
      <c r="AAL195" s="149"/>
      <c r="AAM195" s="149"/>
      <c r="AAN195" s="149"/>
      <c r="AAO195" s="149"/>
      <c r="AAP195" s="149"/>
      <c r="AAQ195" s="149"/>
      <c r="AAR195" s="149"/>
      <c r="AAS195" s="149"/>
      <c r="AAT195" s="149"/>
      <c r="AAU195" s="149"/>
      <c r="AAV195" s="149"/>
    </row>
    <row r="196" spans="714:724" ht="9.75" customHeight="1" x14ac:dyDescent="0.2">
      <c r="AAL196" s="149"/>
      <c r="AAM196" s="149"/>
      <c r="AAN196" s="149"/>
      <c r="AAO196" s="149"/>
      <c r="AAP196" s="149"/>
      <c r="AAQ196" s="149"/>
      <c r="AAR196" s="149"/>
      <c r="AAS196" s="149"/>
      <c r="AAT196" s="149"/>
      <c r="AAU196" s="149"/>
      <c r="AAV196" s="149"/>
    </row>
    <row r="197" spans="714:724" ht="9.75" customHeight="1" x14ac:dyDescent="0.2">
      <c r="AAL197" s="149"/>
      <c r="AAM197" s="149"/>
      <c r="AAN197" s="149"/>
      <c r="AAO197" s="149"/>
      <c r="AAP197" s="149"/>
      <c r="AAQ197" s="149"/>
      <c r="AAR197" s="149"/>
      <c r="AAS197" s="149"/>
      <c r="AAT197" s="149"/>
      <c r="AAU197" s="149"/>
      <c r="AAV197" s="149"/>
    </row>
    <row r="198" spans="714:724" ht="9.75" customHeight="1" x14ac:dyDescent="0.2">
      <c r="AAL198" s="149"/>
      <c r="AAM198" s="149"/>
      <c r="AAN198" s="149"/>
      <c r="AAO198" s="149"/>
      <c r="AAP198" s="149"/>
      <c r="AAQ198" s="149"/>
      <c r="AAR198" s="149"/>
      <c r="AAS198" s="149"/>
      <c r="AAT198" s="149"/>
      <c r="AAU198" s="149"/>
      <c r="AAV198" s="149"/>
    </row>
    <row r="199" spans="714:724" ht="9.75" customHeight="1" x14ac:dyDescent="0.2">
      <c r="AAL199" s="149"/>
      <c r="AAM199" s="149"/>
      <c r="AAN199" s="149"/>
      <c r="AAO199" s="149"/>
      <c r="AAP199" s="149"/>
      <c r="AAQ199" s="149"/>
      <c r="AAR199" s="149"/>
      <c r="AAS199" s="149"/>
      <c r="AAT199" s="149"/>
      <c r="AAU199" s="149"/>
      <c r="AAV199" s="149"/>
    </row>
    <row r="200" spans="714:724" ht="9.75" customHeight="1" x14ac:dyDescent="0.2">
      <c r="AAL200" s="149"/>
      <c r="AAM200" s="149"/>
      <c r="AAN200" s="149"/>
      <c r="AAO200" s="149"/>
      <c r="AAP200" s="149"/>
      <c r="AAQ200" s="149"/>
      <c r="AAR200" s="149"/>
      <c r="AAS200" s="149"/>
      <c r="AAT200" s="149"/>
      <c r="AAU200" s="149"/>
      <c r="AAV200" s="149"/>
    </row>
    <row r="201" spans="714:724" ht="9.75" customHeight="1" x14ac:dyDescent="0.2">
      <c r="AAL201" s="149"/>
      <c r="AAM201" s="149"/>
      <c r="AAN201" s="149"/>
      <c r="AAO201" s="149"/>
      <c r="AAP201" s="149"/>
      <c r="AAQ201" s="149"/>
      <c r="AAR201" s="149"/>
      <c r="AAS201" s="149"/>
      <c r="AAT201" s="149"/>
      <c r="AAU201" s="149"/>
      <c r="AAV201" s="149"/>
    </row>
    <row r="202" spans="714:724" ht="9.75" customHeight="1" x14ac:dyDescent="0.2">
      <c r="AAL202" s="149"/>
      <c r="AAM202" s="149"/>
      <c r="AAN202" s="149"/>
      <c r="AAO202" s="149"/>
      <c r="AAP202" s="149"/>
      <c r="AAQ202" s="149"/>
      <c r="AAR202" s="149"/>
      <c r="AAS202" s="149"/>
      <c r="AAT202" s="149"/>
      <c r="AAU202" s="149"/>
      <c r="AAV202" s="149"/>
    </row>
    <row r="203" spans="714:724" ht="9.75" customHeight="1" x14ac:dyDescent="0.2">
      <c r="AAL203" s="149"/>
      <c r="AAM203" s="149"/>
      <c r="AAN203" s="149"/>
      <c r="AAO203" s="149"/>
      <c r="AAP203" s="149"/>
      <c r="AAQ203" s="149"/>
      <c r="AAR203" s="149"/>
      <c r="AAS203" s="149"/>
      <c r="AAT203" s="149"/>
      <c r="AAU203" s="149"/>
      <c r="AAV203" s="149"/>
    </row>
    <row r="204" spans="714:724" ht="9.75" customHeight="1" x14ac:dyDescent="0.2">
      <c r="AAL204" s="149"/>
      <c r="AAM204" s="149"/>
      <c r="AAN204" s="149"/>
      <c r="AAO204" s="149"/>
      <c r="AAP204" s="149"/>
      <c r="AAQ204" s="149"/>
      <c r="AAR204" s="149"/>
      <c r="AAS204" s="149"/>
      <c r="AAT204" s="149"/>
      <c r="AAU204" s="149"/>
      <c r="AAV204" s="149"/>
    </row>
    <row r="205" spans="714:724" ht="9.75" customHeight="1" x14ac:dyDescent="0.2">
      <c r="AAL205" s="149"/>
      <c r="AAM205" s="149"/>
      <c r="AAN205" s="149"/>
      <c r="AAO205" s="149"/>
      <c r="AAP205" s="149"/>
      <c r="AAQ205" s="149"/>
      <c r="AAR205" s="149"/>
      <c r="AAS205" s="149"/>
      <c r="AAT205" s="149"/>
      <c r="AAU205" s="149"/>
      <c r="AAV205" s="149"/>
    </row>
    <row r="206" spans="714:724" ht="9.75" customHeight="1" x14ac:dyDescent="0.2">
      <c r="AAL206" s="149"/>
      <c r="AAM206" s="149"/>
      <c r="AAN206" s="149"/>
      <c r="AAO206" s="149"/>
      <c r="AAP206" s="149"/>
      <c r="AAQ206" s="149"/>
      <c r="AAR206" s="149"/>
      <c r="AAS206" s="149"/>
      <c r="AAT206" s="149"/>
      <c r="AAU206" s="149"/>
      <c r="AAV206" s="149"/>
    </row>
    <row r="207" spans="714:724" ht="9.75" customHeight="1" x14ac:dyDescent="0.2">
      <c r="AAL207" s="149"/>
      <c r="AAM207" s="149"/>
      <c r="AAN207" s="149"/>
      <c r="AAO207" s="149"/>
      <c r="AAP207" s="149"/>
      <c r="AAQ207" s="149"/>
      <c r="AAR207" s="149"/>
      <c r="AAS207" s="149"/>
      <c r="AAT207" s="149"/>
      <c r="AAU207" s="149"/>
      <c r="AAV207" s="149"/>
    </row>
    <row r="208" spans="714:724" ht="9.75" customHeight="1" x14ac:dyDescent="0.2">
      <c r="AAL208" s="149"/>
      <c r="AAM208" s="149"/>
      <c r="AAN208" s="149"/>
      <c r="AAO208" s="149"/>
      <c r="AAP208" s="149"/>
      <c r="AAQ208" s="149"/>
      <c r="AAR208" s="149"/>
      <c r="AAS208" s="149"/>
      <c r="AAT208" s="149"/>
      <c r="AAU208" s="149"/>
      <c r="AAV208" s="149"/>
    </row>
    <row r="209" spans="714:724" ht="9.75" customHeight="1" x14ac:dyDescent="0.2">
      <c r="AAL209" s="149"/>
      <c r="AAM209" s="149"/>
      <c r="AAN209" s="149"/>
      <c r="AAO209" s="149"/>
      <c r="AAP209" s="149"/>
      <c r="AAQ209" s="149"/>
      <c r="AAR209" s="149"/>
      <c r="AAS209" s="149"/>
      <c r="AAT209" s="149"/>
      <c r="AAU209" s="149"/>
      <c r="AAV209" s="149"/>
    </row>
    <row r="210" spans="714:724" ht="9.75" customHeight="1" x14ac:dyDescent="0.2">
      <c r="AAL210" s="149"/>
      <c r="AAM210" s="149"/>
      <c r="AAN210" s="149"/>
      <c r="AAO210" s="149"/>
      <c r="AAP210" s="149"/>
      <c r="AAQ210" s="149"/>
      <c r="AAR210" s="149"/>
      <c r="AAS210" s="149"/>
      <c r="AAT210" s="149"/>
      <c r="AAU210" s="149"/>
      <c r="AAV210" s="149"/>
    </row>
    <row r="211" spans="714:724" ht="9.75" customHeight="1" x14ac:dyDescent="0.2">
      <c r="AAL211" s="149"/>
      <c r="AAM211" s="149"/>
      <c r="AAN211" s="149"/>
      <c r="AAO211" s="149"/>
      <c r="AAP211" s="149"/>
      <c r="AAQ211" s="149"/>
      <c r="AAR211" s="149"/>
      <c r="AAS211" s="149"/>
      <c r="AAT211" s="149"/>
      <c r="AAU211" s="149"/>
      <c r="AAV211" s="149"/>
    </row>
    <row r="212" spans="714:724" ht="9.75" customHeight="1" x14ac:dyDescent="0.2">
      <c r="AAL212" s="149"/>
      <c r="AAM212" s="149"/>
      <c r="AAN212" s="149"/>
      <c r="AAO212" s="149"/>
      <c r="AAP212" s="149"/>
      <c r="AAQ212" s="149"/>
      <c r="AAR212" s="149"/>
      <c r="AAS212" s="149"/>
      <c r="AAT212" s="149"/>
      <c r="AAU212" s="149"/>
      <c r="AAV212" s="149"/>
    </row>
    <row r="213" spans="714:724" ht="9.75" customHeight="1" x14ac:dyDescent="0.2">
      <c r="AAL213" s="149"/>
      <c r="AAM213" s="149"/>
      <c r="AAN213" s="149"/>
      <c r="AAO213" s="149"/>
      <c r="AAP213" s="149"/>
      <c r="AAQ213" s="149"/>
      <c r="AAR213" s="149"/>
      <c r="AAS213" s="149"/>
      <c r="AAT213" s="149"/>
      <c r="AAU213" s="149"/>
      <c r="AAV213" s="149"/>
    </row>
    <row r="214" spans="714:724" ht="9.75" customHeight="1" x14ac:dyDescent="0.2">
      <c r="AAL214" s="149"/>
      <c r="AAM214" s="149"/>
      <c r="AAN214" s="149"/>
      <c r="AAO214" s="149"/>
      <c r="AAP214" s="149"/>
      <c r="AAQ214" s="149"/>
      <c r="AAR214" s="149"/>
      <c r="AAS214" s="149"/>
      <c r="AAT214" s="149"/>
      <c r="AAU214" s="149"/>
      <c r="AAV214" s="149"/>
    </row>
    <row r="215" spans="714:724" ht="9.75" customHeight="1" x14ac:dyDescent="0.2">
      <c r="AAL215" s="149"/>
      <c r="AAM215" s="149"/>
      <c r="AAN215" s="149"/>
      <c r="AAO215" s="149"/>
      <c r="AAP215" s="149"/>
      <c r="AAQ215" s="149"/>
      <c r="AAR215" s="149"/>
      <c r="AAS215" s="149"/>
      <c r="AAT215" s="149"/>
      <c r="AAU215" s="149"/>
      <c r="AAV215" s="149"/>
    </row>
    <row r="216" spans="714:724" ht="9.75" customHeight="1" x14ac:dyDescent="0.2">
      <c r="AAL216" s="149"/>
      <c r="AAM216" s="149"/>
      <c r="AAN216" s="149"/>
      <c r="AAO216" s="149"/>
      <c r="AAP216" s="149"/>
      <c r="AAQ216" s="149"/>
      <c r="AAR216" s="149"/>
      <c r="AAS216" s="149"/>
      <c r="AAT216" s="149"/>
      <c r="AAU216" s="149"/>
      <c r="AAV216" s="149"/>
    </row>
    <row r="217" spans="714:724" ht="9.75" customHeight="1" x14ac:dyDescent="0.2">
      <c r="AAL217" s="149"/>
      <c r="AAM217" s="149"/>
      <c r="AAN217" s="149"/>
      <c r="AAO217" s="149"/>
      <c r="AAP217" s="149"/>
      <c r="AAQ217" s="149"/>
      <c r="AAR217" s="149"/>
      <c r="AAS217" s="149"/>
      <c r="AAT217" s="149"/>
      <c r="AAU217" s="149"/>
      <c r="AAV217" s="149"/>
    </row>
    <row r="218" spans="714:724" ht="9.75" customHeight="1" x14ac:dyDescent="0.2">
      <c r="AAL218" s="149"/>
      <c r="AAM218" s="149"/>
      <c r="AAN218" s="149"/>
      <c r="AAO218" s="149"/>
      <c r="AAP218" s="149"/>
      <c r="AAQ218" s="149"/>
      <c r="AAR218" s="149"/>
      <c r="AAS218" s="149"/>
      <c r="AAT218" s="149"/>
      <c r="AAU218" s="149"/>
      <c r="AAV218" s="149"/>
    </row>
    <row r="219" spans="714:724" ht="9.75" customHeight="1" x14ac:dyDescent="0.2">
      <c r="AAL219" s="149"/>
      <c r="AAM219" s="149"/>
      <c r="AAN219" s="149"/>
      <c r="AAO219" s="149"/>
      <c r="AAP219" s="149"/>
      <c r="AAQ219" s="149"/>
      <c r="AAR219" s="149"/>
      <c r="AAS219" s="149"/>
      <c r="AAT219" s="149"/>
      <c r="AAU219" s="149"/>
      <c r="AAV219" s="149"/>
    </row>
    <row r="220" spans="714:724" ht="9.75" customHeight="1" x14ac:dyDescent="0.2">
      <c r="AAL220" s="149"/>
      <c r="AAM220" s="149"/>
      <c r="AAN220" s="149"/>
      <c r="AAO220" s="149"/>
      <c r="AAP220" s="149"/>
      <c r="AAQ220" s="149"/>
      <c r="AAR220" s="149"/>
      <c r="AAS220" s="149"/>
      <c r="AAT220" s="149"/>
      <c r="AAU220" s="149"/>
      <c r="AAV220" s="149"/>
    </row>
    <row r="221" spans="714:724" ht="9.75" customHeight="1" x14ac:dyDescent="0.2">
      <c r="AAL221" s="149"/>
      <c r="AAM221" s="149"/>
      <c r="AAN221" s="149"/>
      <c r="AAO221" s="149"/>
      <c r="AAP221" s="149"/>
      <c r="AAQ221" s="149"/>
      <c r="AAR221" s="149"/>
      <c r="AAS221" s="149"/>
      <c r="AAT221" s="149"/>
      <c r="AAU221" s="149"/>
      <c r="AAV221" s="149"/>
    </row>
    <row r="222" spans="714:724" ht="9.75" customHeight="1" x14ac:dyDescent="0.2">
      <c r="AAL222" s="149"/>
      <c r="AAM222" s="149"/>
      <c r="AAN222" s="149"/>
      <c r="AAO222" s="149"/>
      <c r="AAP222" s="149"/>
      <c r="AAQ222" s="149"/>
      <c r="AAR222" s="149"/>
      <c r="AAS222" s="149"/>
      <c r="AAT222" s="149"/>
      <c r="AAU222" s="149"/>
      <c r="AAV222" s="149"/>
    </row>
    <row r="223" spans="714:724" ht="9.75" customHeight="1" x14ac:dyDescent="0.2">
      <c r="AAL223" s="149"/>
      <c r="AAM223" s="149"/>
      <c r="AAN223" s="149"/>
      <c r="AAO223" s="149"/>
      <c r="AAP223" s="149"/>
      <c r="AAQ223" s="149"/>
      <c r="AAR223" s="149"/>
      <c r="AAS223" s="149"/>
      <c r="AAT223" s="149"/>
      <c r="AAU223" s="149"/>
      <c r="AAV223" s="149"/>
    </row>
    <row r="224" spans="714:724" ht="9.75" customHeight="1" x14ac:dyDescent="0.2">
      <c r="AAL224" s="149"/>
      <c r="AAM224" s="149"/>
      <c r="AAN224" s="149"/>
      <c r="AAO224" s="149"/>
      <c r="AAP224" s="149"/>
      <c r="AAQ224" s="149"/>
      <c r="AAR224" s="149"/>
      <c r="AAS224" s="149"/>
      <c r="AAT224" s="149"/>
      <c r="AAU224" s="149"/>
      <c r="AAV224" s="149"/>
    </row>
    <row r="225" spans="714:724" ht="9.75" customHeight="1" x14ac:dyDescent="0.2">
      <c r="AAL225" s="149"/>
      <c r="AAM225" s="149"/>
      <c r="AAN225" s="149"/>
      <c r="AAO225" s="149"/>
      <c r="AAP225" s="149"/>
      <c r="AAQ225" s="149"/>
      <c r="AAR225" s="149"/>
      <c r="AAS225" s="149"/>
      <c r="AAT225" s="149"/>
      <c r="AAU225" s="149"/>
      <c r="AAV225" s="149"/>
    </row>
    <row r="226" spans="714:724" ht="9.75" customHeight="1" x14ac:dyDescent="0.2">
      <c r="AAL226" s="149"/>
      <c r="AAM226" s="149"/>
      <c r="AAN226" s="149"/>
      <c r="AAO226" s="149"/>
      <c r="AAP226" s="149"/>
      <c r="AAQ226" s="149"/>
      <c r="AAR226" s="149"/>
      <c r="AAS226" s="149"/>
      <c r="AAT226" s="149"/>
      <c r="AAU226" s="149"/>
      <c r="AAV226" s="149"/>
    </row>
    <row r="227" spans="714:724" ht="9.75" customHeight="1" x14ac:dyDescent="0.2">
      <c r="AAL227" s="149"/>
      <c r="AAM227" s="149"/>
      <c r="AAN227" s="149"/>
      <c r="AAO227" s="149"/>
      <c r="AAP227" s="149"/>
      <c r="AAQ227" s="149"/>
      <c r="AAR227" s="149"/>
      <c r="AAS227" s="149"/>
      <c r="AAT227" s="149"/>
      <c r="AAU227" s="149"/>
      <c r="AAV227" s="149"/>
    </row>
    <row r="228" spans="714:724" ht="9.75" customHeight="1" x14ac:dyDescent="0.2">
      <c r="AAL228" s="149"/>
      <c r="AAM228" s="149"/>
      <c r="AAN228" s="149"/>
      <c r="AAO228" s="149"/>
      <c r="AAP228" s="149"/>
      <c r="AAQ228" s="149"/>
      <c r="AAR228" s="149"/>
      <c r="AAS228" s="149"/>
      <c r="AAT228" s="149"/>
      <c r="AAU228" s="149"/>
      <c r="AAV228" s="149"/>
    </row>
    <row r="229" spans="714:724" ht="9.75" customHeight="1" x14ac:dyDescent="0.2">
      <c r="AAL229" s="149"/>
      <c r="AAM229" s="149"/>
      <c r="AAN229" s="149"/>
      <c r="AAO229" s="149"/>
      <c r="AAP229" s="149"/>
      <c r="AAQ229" s="149"/>
      <c r="AAR229" s="149"/>
      <c r="AAS229" s="149"/>
      <c r="AAT229" s="149"/>
      <c r="AAU229" s="149"/>
      <c r="AAV229" s="149"/>
    </row>
    <row r="230" spans="714:724" ht="9.75" customHeight="1" x14ac:dyDescent="0.2">
      <c r="AAL230" s="149"/>
      <c r="AAM230" s="149"/>
      <c r="AAN230" s="149"/>
      <c r="AAO230" s="149"/>
      <c r="AAP230" s="149"/>
      <c r="AAQ230" s="149"/>
      <c r="AAR230" s="149"/>
      <c r="AAS230" s="149"/>
      <c r="AAT230" s="149"/>
      <c r="AAU230" s="149"/>
      <c r="AAV230" s="149"/>
    </row>
    <row r="231" spans="714:724" ht="9.75" customHeight="1" x14ac:dyDescent="0.2">
      <c r="AAL231" s="149"/>
      <c r="AAM231" s="149"/>
      <c r="AAN231" s="149"/>
      <c r="AAO231" s="149"/>
      <c r="AAP231" s="149"/>
      <c r="AAQ231" s="149"/>
      <c r="AAR231" s="149"/>
      <c r="AAS231" s="149"/>
      <c r="AAT231" s="149"/>
      <c r="AAU231" s="149"/>
      <c r="AAV231" s="149"/>
    </row>
    <row r="232" spans="714:724" ht="9.75" customHeight="1" x14ac:dyDescent="0.2">
      <c r="AAL232" s="149"/>
      <c r="AAM232" s="149"/>
      <c r="AAN232" s="149"/>
      <c r="AAO232" s="149"/>
      <c r="AAP232" s="149"/>
      <c r="AAQ232" s="149"/>
      <c r="AAR232" s="149"/>
      <c r="AAS232" s="149"/>
      <c r="AAT232" s="149"/>
      <c r="AAU232" s="149"/>
      <c r="AAV232" s="149"/>
    </row>
    <row r="233" spans="714:724" ht="9.75" customHeight="1" x14ac:dyDescent="0.2">
      <c r="AAL233" s="149"/>
      <c r="AAM233" s="149"/>
      <c r="AAN233" s="149"/>
      <c r="AAO233" s="149"/>
      <c r="AAP233" s="149"/>
      <c r="AAQ233" s="149"/>
      <c r="AAR233" s="149"/>
      <c r="AAS233" s="149"/>
      <c r="AAT233" s="149"/>
      <c r="AAU233" s="149"/>
      <c r="AAV233" s="149"/>
    </row>
    <row r="234" spans="714:724" ht="9.75" customHeight="1" x14ac:dyDescent="0.2">
      <c r="AAL234" s="149"/>
      <c r="AAM234" s="149"/>
      <c r="AAN234" s="149"/>
      <c r="AAO234" s="149"/>
      <c r="AAP234" s="149"/>
      <c r="AAQ234" s="149"/>
      <c r="AAR234" s="149"/>
      <c r="AAS234" s="149"/>
      <c r="AAT234" s="149"/>
      <c r="AAU234" s="149"/>
      <c r="AAV234" s="149"/>
    </row>
    <row r="235" spans="714:724" ht="9.75" customHeight="1" x14ac:dyDescent="0.2">
      <c r="AAL235" s="149"/>
      <c r="AAM235" s="149"/>
      <c r="AAN235" s="149"/>
      <c r="AAO235" s="149"/>
      <c r="AAP235" s="149"/>
      <c r="AAQ235" s="149"/>
      <c r="AAR235" s="149"/>
      <c r="AAS235" s="149"/>
      <c r="AAT235" s="149"/>
      <c r="AAU235" s="149"/>
      <c r="AAV235" s="149"/>
    </row>
    <row r="236" spans="714:724" ht="9.75" customHeight="1" x14ac:dyDescent="0.2">
      <c r="AAL236" s="149"/>
      <c r="AAM236" s="149"/>
      <c r="AAN236" s="149"/>
      <c r="AAO236" s="149"/>
      <c r="AAP236" s="149"/>
      <c r="AAQ236" s="149"/>
      <c r="AAR236" s="149"/>
      <c r="AAS236" s="149"/>
      <c r="AAT236" s="149"/>
      <c r="AAU236" s="149"/>
      <c r="AAV236" s="149"/>
    </row>
    <row r="237" spans="714:724" ht="9.75" customHeight="1" x14ac:dyDescent="0.2">
      <c r="AAL237" s="149"/>
      <c r="AAM237" s="149"/>
      <c r="AAN237" s="149"/>
      <c r="AAO237" s="149"/>
      <c r="AAP237" s="149"/>
      <c r="AAQ237" s="149"/>
      <c r="AAR237" s="149"/>
      <c r="AAS237" s="149"/>
      <c r="AAT237" s="149"/>
      <c r="AAU237" s="149"/>
      <c r="AAV237" s="149"/>
    </row>
    <row r="238" spans="714:724" ht="9.75" customHeight="1" x14ac:dyDescent="0.2">
      <c r="AAL238" s="149"/>
      <c r="AAM238" s="149"/>
      <c r="AAN238" s="149"/>
      <c r="AAO238" s="149"/>
      <c r="AAP238" s="149"/>
      <c r="AAQ238" s="149"/>
      <c r="AAR238" s="149"/>
      <c r="AAS238" s="149"/>
      <c r="AAT238" s="149"/>
      <c r="AAU238" s="149"/>
      <c r="AAV238" s="149"/>
    </row>
    <row r="239" spans="714:724" ht="9.75" customHeight="1" x14ac:dyDescent="0.2">
      <c r="AAL239" s="149"/>
      <c r="AAM239" s="149"/>
      <c r="AAN239" s="149"/>
      <c r="AAO239" s="149"/>
      <c r="AAP239" s="149"/>
      <c r="AAQ239" s="149"/>
      <c r="AAR239" s="149"/>
      <c r="AAS239" s="149"/>
      <c r="AAT239" s="149"/>
      <c r="AAU239" s="149"/>
      <c r="AAV239" s="149"/>
    </row>
    <row r="240" spans="714:724" ht="9.75" customHeight="1" x14ac:dyDescent="0.2">
      <c r="AAL240" s="149"/>
      <c r="AAM240" s="149"/>
      <c r="AAN240" s="149"/>
      <c r="AAO240" s="149"/>
      <c r="AAP240" s="149"/>
      <c r="AAQ240" s="149"/>
      <c r="AAR240" s="149"/>
      <c r="AAS240" s="149"/>
      <c r="AAT240" s="149"/>
      <c r="AAU240" s="149"/>
      <c r="AAV240" s="149"/>
    </row>
    <row r="241" spans="714:724" ht="9.75" customHeight="1" x14ac:dyDescent="0.2">
      <c r="AAL241" s="149"/>
      <c r="AAM241" s="149"/>
      <c r="AAN241" s="149"/>
      <c r="AAO241" s="149"/>
      <c r="AAP241" s="149"/>
      <c r="AAQ241" s="149"/>
      <c r="AAR241" s="149"/>
      <c r="AAS241" s="149"/>
      <c r="AAT241" s="149"/>
      <c r="AAU241" s="149"/>
      <c r="AAV241" s="149"/>
    </row>
    <row r="242" spans="714:724" ht="9.75" customHeight="1" x14ac:dyDescent="0.2">
      <c r="AAL242" s="149"/>
      <c r="AAM242" s="149"/>
      <c r="AAN242" s="149"/>
      <c r="AAO242" s="149"/>
      <c r="AAP242" s="149"/>
      <c r="AAQ242" s="149"/>
      <c r="AAR242" s="149"/>
      <c r="AAS242" s="149"/>
      <c r="AAT242" s="149"/>
      <c r="AAU242" s="149"/>
      <c r="AAV242" s="149"/>
    </row>
    <row r="243" spans="714:724" ht="9.75" customHeight="1" x14ac:dyDescent="0.2">
      <c r="AAL243" s="149"/>
      <c r="AAM243" s="149"/>
      <c r="AAN243" s="149"/>
      <c r="AAO243" s="149"/>
      <c r="AAP243" s="149"/>
      <c r="AAQ243" s="149"/>
      <c r="AAR243" s="149"/>
      <c r="AAS243" s="149"/>
      <c r="AAT243" s="149"/>
      <c r="AAU243" s="149"/>
      <c r="AAV243" s="149"/>
    </row>
    <row r="244" spans="714:724" ht="9.75" customHeight="1" x14ac:dyDescent="0.2">
      <c r="AAL244" s="149"/>
      <c r="AAM244" s="149"/>
      <c r="AAN244" s="149"/>
      <c r="AAO244" s="149"/>
      <c r="AAP244" s="149"/>
      <c r="AAQ244" s="149"/>
      <c r="AAR244" s="149"/>
      <c r="AAS244" s="149"/>
      <c r="AAT244" s="149"/>
      <c r="AAU244" s="149"/>
      <c r="AAV244" s="149"/>
    </row>
    <row r="245" spans="714:724" ht="9.75" customHeight="1" x14ac:dyDescent="0.2">
      <c r="AAL245" s="149"/>
      <c r="AAM245" s="149"/>
      <c r="AAN245" s="149"/>
      <c r="AAO245" s="149"/>
      <c r="AAP245" s="149"/>
      <c r="AAQ245" s="149"/>
      <c r="AAR245" s="149"/>
      <c r="AAS245" s="149"/>
      <c r="AAT245" s="149"/>
      <c r="AAU245" s="149"/>
      <c r="AAV245" s="149"/>
    </row>
    <row r="246" spans="714:724" ht="9.75" customHeight="1" x14ac:dyDescent="0.2">
      <c r="AAL246" s="149"/>
      <c r="AAM246" s="149"/>
      <c r="AAN246" s="149"/>
      <c r="AAO246" s="149"/>
      <c r="AAP246" s="149"/>
      <c r="AAQ246" s="149"/>
      <c r="AAR246" s="149"/>
      <c r="AAS246" s="149"/>
      <c r="AAT246" s="149"/>
      <c r="AAU246" s="149"/>
      <c r="AAV246" s="149"/>
    </row>
    <row r="247" spans="714:724" ht="9.75" customHeight="1" x14ac:dyDescent="0.2">
      <c r="AAL247" s="149"/>
      <c r="AAM247" s="149"/>
      <c r="AAN247" s="149"/>
      <c r="AAO247" s="149"/>
      <c r="AAP247" s="149"/>
      <c r="AAQ247" s="149"/>
      <c r="AAR247" s="149"/>
      <c r="AAS247" s="149"/>
      <c r="AAT247" s="149"/>
      <c r="AAU247" s="149"/>
      <c r="AAV247" s="149"/>
    </row>
    <row r="248" spans="714:724" ht="9.75" customHeight="1" x14ac:dyDescent="0.2">
      <c r="AAL248" s="149"/>
      <c r="AAM248" s="149"/>
      <c r="AAN248" s="149"/>
      <c r="AAO248" s="149"/>
      <c r="AAP248" s="149"/>
      <c r="AAQ248" s="149"/>
      <c r="AAR248" s="149"/>
      <c r="AAS248" s="149"/>
      <c r="AAT248" s="149"/>
      <c r="AAU248" s="149"/>
      <c r="AAV248" s="149"/>
    </row>
    <row r="249" spans="714:724" ht="9.75" customHeight="1" x14ac:dyDescent="0.2">
      <c r="AAL249" s="149"/>
      <c r="AAM249" s="149"/>
      <c r="AAN249" s="149"/>
      <c r="AAO249" s="149"/>
      <c r="AAP249" s="149"/>
      <c r="AAQ249" s="149"/>
      <c r="AAR249" s="149"/>
      <c r="AAS249" s="149"/>
      <c r="AAT249" s="149"/>
      <c r="AAU249" s="149"/>
      <c r="AAV249" s="149"/>
    </row>
    <row r="250" spans="714:724" ht="9.75" customHeight="1" x14ac:dyDescent="0.2">
      <c r="AAL250" s="149"/>
      <c r="AAM250" s="149"/>
      <c r="AAN250" s="149"/>
      <c r="AAO250" s="149"/>
      <c r="AAP250" s="149"/>
      <c r="AAQ250" s="149"/>
      <c r="AAR250" s="149"/>
      <c r="AAS250" s="149"/>
      <c r="AAT250" s="149"/>
      <c r="AAU250" s="149"/>
      <c r="AAV250" s="149"/>
    </row>
    <row r="251" spans="714:724" ht="9.75" customHeight="1" x14ac:dyDescent="0.2">
      <c r="AAL251" s="149"/>
      <c r="AAM251" s="149"/>
      <c r="AAN251" s="149"/>
      <c r="AAO251" s="149"/>
      <c r="AAP251" s="149"/>
      <c r="AAQ251" s="149"/>
      <c r="AAR251" s="149"/>
      <c r="AAS251" s="149"/>
      <c r="AAT251" s="149"/>
      <c r="AAU251" s="149"/>
      <c r="AAV251" s="149"/>
    </row>
    <row r="252" spans="714:724" ht="9.75" customHeight="1" x14ac:dyDescent="0.2">
      <c r="AAL252" s="149"/>
      <c r="AAM252" s="149"/>
      <c r="AAN252" s="149"/>
      <c r="AAO252" s="149"/>
      <c r="AAP252" s="149"/>
      <c r="AAQ252" s="149"/>
      <c r="AAR252" s="149"/>
      <c r="AAS252" s="149"/>
      <c r="AAT252" s="149"/>
      <c r="AAU252" s="149"/>
      <c r="AAV252" s="149"/>
    </row>
    <row r="253" spans="714:724" ht="9.75" customHeight="1" x14ac:dyDescent="0.2">
      <c r="AAL253" s="149"/>
      <c r="AAM253" s="149"/>
      <c r="AAN253" s="149"/>
      <c r="AAO253" s="149"/>
      <c r="AAP253" s="149"/>
      <c r="AAQ253" s="149"/>
      <c r="AAR253" s="149"/>
      <c r="AAS253" s="149"/>
      <c r="AAT253" s="149"/>
      <c r="AAU253" s="149"/>
      <c r="AAV253" s="149"/>
    </row>
    <row r="254" spans="714:724" ht="9.75" customHeight="1" x14ac:dyDescent="0.2">
      <c r="AAL254" s="149"/>
      <c r="AAM254" s="149"/>
      <c r="AAN254" s="149"/>
      <c r="AAO254" s="149"/>
      <c r="AAP254" s="149"/>
      <c r="AAQ254" s="149"/>
      <c r="AAR254" s="149"/>
      <c r="AAS254" s="149"/>
      <c r="AAT254" s="149"/>
      <c r="AAU254" s="149"/>
      <c r="AAV254" s="149"/>
    </row>
    <row r="255" spans="714:724" ht="9.75" customHeight="1" x14ac:dyDescent="0.2">
      <c r="AAL255" s="149"/>
      <c r="AAM255" s="149"/>
      <c r="AAN255" s="149"/>
      <c r="AAO255" s="149"/>
      <c r="AAP255" s="149"/>
      <c r="AAQ255" s="149"/>
      <c r="AAR255" s="149"/>
      <c r="AAS255" s="149"/>
      <c r="AAT255" s="149"/>
      <c r="AAU255" s="149"/>
      <c r="AAV255" s="149"/>
    </row>
    <row r="256" spans="714:724" ht="9.75" customHeight="1" x14ac:dyDescent="0.2">
      <c r="AAL256" s="149"/>
      <c r="AAM256" s="149"/>
      <c r="AAN256" s="149"/>
      <c r="AAO256" s="149"/>
      <c r="AAP256" s="149"/>
      <c r="AAQ256" s="149"/>
      <c r="AAR256" s="149"/>
      <c r="AAS256" s="149"/>
      <c r="AAT256" s="149"/>
      <c r="AAU256" s="149"/>
      <c r="AAV256" s="149"/>
    </row>
    <row r="257" spans="714:724" ht="9.75" customHeight="1" x14ac:dyDescent="0.2">
      <c r="AAL257" s="149"/>
      <c r="AAM257" s="149"/>
      <c r="AAN257" s="149"/>
      <c r="AAO257" s="149"/>
      <c r="AAP257" s="149"/>
      <c r="AAQ257" s="149"/>
      <c r="AAR257" s="149"/>
      <c r="AAS257" s="149"/>
      <c r="AAT257" s="149"/>
      <c r="AAU257" s="149"/>
      <c r="AAV257" s="149"/>
    </row>
    <row r="258" spans="714:724" ht="9.75" customHeight="1" x14ac:dyDescent="0.2">
      <c r="AAL258" s="149"/>
      <c r="AAM258" s="149"/>
      <c r="AAN258" s="149"/>
      <c r="AAO258" s="149"/>
      <c r="AAP258" s="149"/>
      <c r="AAQ258" s="149"/>
      <c r="AAR258" s="149"/>
      <c r="AAS258" s="149"/>
      <c r="AAT258" s="149"/>
      <c r="AAU258" s="149"/>
      <c r="AAV258" s="149"/>
    </row>
    <row r="259" spans="714:724" ht="9.75" customHeight="1" x14ac:dyDescent="0.2">
      <c r="AAL259" s="149"/>
      <c r="AAM259" s="149"/>
      <c r="AAN259" s="149"/>
      <c r="AAO259" s="149"/>
      <c r="AAP259" s="149"/>
      <c r="AAQ259" s="149"/>
      <c r="AAR259" s="149"/>
      <c r="AAS259" s="149"/>
      <c r="AAT259" s="149"/>
      <c r="AAU259" s="149"/>
      <c r="AAV259" s="149"/>
    </row>
    <row r="260" spans="714:724" ht="9.75" customHeight="1" x14ac:dyDescent="0.2">
      <c r="AAL260" s="149"/>
      <c r="AAM260" s="149"/>
      <c r="AAN260" s="149"/>
      <c r="AAO260" s="149"/>
      <c r="AAP260" s="149"/>
      <c r="AAQ260" s="149"/>
      <c r="AAR260" s="149"/>
      <c r="AAS260" s="149"/>
      <c r="AAT260" s="149"/>
      <c r="AAU260" s="149"/>
      <c r="AAV260" s="149"/>
    </row>
    <row r="261" spans="714:724" ht="9.75" customHeight="1" x14ac:dyDescent="0.2">
      <c r="AAL261" s="149"/>
      <c r="AAM261" s="149"/>
      <c r="AAN261" s="149"/>
      <c r="AAO261" s="149"/>
      <c r="AAP261" s="149"/>
      <c r="AAQ261" s="149"/>
      <c r="AAR261" s="149"/>
      <c r="AAS261" s="149"/>
      <c r="AAT261" s="149"/>
      <c r="AAU261" s="149"/>
      <c r="AAV261" s="149"/>
    </row>
    <row r="262" spans="714:724" ht="9.75" customHeight="1" x14ac:dyDescent="0.2">
      <c r="AAL262" s="149"/>
      <c r="AAM262" s="149"/>
      <c r="AAN262" s="149"/>
      <c r="AAO262" s="149"/>
      <c r="AAP262" s="149"/>
      <c r="AAQ262" s="149"/>
      <c r="AAR262" s="149"/>
      <c r="AAS262" s="149"/>
      <c r="AAT262" s="149"/>
      <c r="AAU262" s="149"/>
      <c r="AAV262" s="149"/>
    </row>
    <row r="263" spans="714:724" ht="9.75" customHeight="1" x14ac:dyDescent="0.2">
      <c r="AAL263" s="149"/>
      <c r="AAM263" s="149"/>
      <c r="AAN263" s="149"/>
      <c r="AAO263" s="149"/>
      <c r="AAP263" s="149"/>
      <c r="AAQ263" s="149"/>
      <c r="AAR263" s="149"/>
      <c r="AAS263" s="149"/>
      <c r="AAT263" s="149"/>
      <c r="AAU263" s="149"/>
      <c r="AAV263" s="149"/>
    </row>
    <row r="264" spans="714:724" ht="9.75" customHeight="1" x14ac:dyDescent="0.2">
      <c r="AAL264" s="149"/>
      <c r="AAM264" s="149"/>
      <c r="AAN264" s="149"/>
      <c r="AAO264" s="149"/>
      <c r="AAP264" s="149"/>
      <c r="AAQ264" s="149"/>
      <c r="AAR264" s="149"/>
      <c r="AAS264" s="149"/>
      <c r="AAT264" s="149"/>
      <c r="AAU264" s="149"/>
      <c r="AAV264" s="149"/>
    </row>
    <row r="265" spans="714:724" ht="9.75" customHeight="1" x14ac:dyDescent="0.2">
      <c r="AAL265" s="149"/>
      <c r="AAM265" s="149"/>
      <c r="AAN265" s="149"/>
      <c r="AAO265" s="149"/>
      <c r="AAP265" s="149"/>
      <c r="AAQ265" s="149"/>
      <c r="AAR265" s="149"/>
      <c r="AAS265" s="149"/>
      <c r="AAT265" s="149"/>
      <c r="AAU265" s="149"/>
      <c r="AAV265" s="149"/>
    </row>
    <row r="266" spans="714:724" ht="9.75" customHeight="1" x14ac:dyDescent="0.2">
      <c r="AAL266" s="149"/>
      <c r="AAM266" s="149"/>
      <c r="AAN266" s="149"/>
      <c r="AAO266" s="149"/>
      <c r="AAP266" s="149"/>
      <c r="AAQ266" s="149"/>
      <c r="AAR266" s="149"/>
      <c r="AAS266" s="149"/>
      <c r="AAT266" s="149"/>
      <c r="AAU266" s="149"/>
      <c r="AAV266" s="149"/>
    </row>
    <row r="267" spans="714:724" ht="9.75" customHeight="1" x14ac:dyDescent="0.2">
      <c r="AAL267" s="149"/>
      <c r="AAM267" s="149"/>
      <c r="AAN267" s="149"/>
      <c r="AAO267" s="149"/>
      <c r="AAP267" s="149"/>
      <c r="AAQ267" s="149"/>
      <c r="AAR267" s="149"/>
      <c r="AAS267" s="149"/>
      <c r="AAT267" s="149"/>
      <c r="AAU267" s="149"/>
      <c r="AAV267" s="149"/>
    </row>
    <row r="268" spans="714:724" ht="9.75" customHeight="1" x14ac:dyDescent="0.2">
      <c r="AAL268" s="149"/>
      <c r="AAM268" s="149"/>
      <c r="AAN268" s="149"/>
      <c r="AAO268" s="149"/>
      <c r="AAP268" s="149"/>
      <c r="AAQ268" s="149"/>
      <c r="AAR268" s="149"/>
      <c r="AAS268" s="149"/>
      <c r="AAT268" s="149"/>
      <c r="AAU268" s="149"/>
      <c r="AAV268" s="149"/>
    </row>
    <row r="269" spans="714:724" ht="9.75" customHeight="1" x14ac:dyDescent="0.2">
      <c r="AAL269" s="149"/>
      <c r="AAM269" s="149"/>
      <c r="AAN269" s="149"/>
      <c r="AAO269" s="149"/>
      <c r="AAP269" s="149"/>
      <c r="AAQ269" s="149"/>
      <c r="AAR269" s="149"/>
      <c r="AAS269" s="149"/>
      <c r="AAT269" s="149"/>
      <c r="AAU269" s="149"/>
      <c r="AAV269" s="149"/>
    </row>
    <row r="270" spans="714:724" ht="9.75" customHeight="1" x14ac:dyDescent="0.2">
      <c r="AAL270" s="149"/>
      <c r="AAM270" s="149"/>
      <c r="AAN270" s="149"/>
      <c r="AAO270" s="149"/>
      <c r="AAP270" s="149"/>
      <c r="AAQ270" s="149"/>
      <c r="AAR270" s="149"/>
      <c r="AAS270" s="149"/>
      <c r="AAT270" s="149"/>
      <c r="AAU270" s="149"/>
      <c r="AAV270" s="149"/>
    </row>
    <row r="271" spans="714:724" ht="9.75" customHeight="1" x14ac:dyDescent="0.2">
      <c r="AAL271" s="149"/>
      <c r="AAM271" s="149"/>
      <c r="AAN271" s="149"/>
      <c r="AAO271" s="149"/>
      <c r="AAP271" s="149"/>
      <c r="AAQ271" s="149"/>
      <c r="AAR271" s="149"/>
      <c r="AAS271" s="149"/>
      <c r="AAT271" s="149"/>
      <c r="AAU271" s="149"/>
      <c r="AAV271" s="149"/>
    </row>
    <row r="272" spans="714:724" ht="9.75" customHeight="1" x14ac:dyDescent="0.2">
      <c r="AAL272" s="149"/>
      <c r="AAM272" s="149"/>
      <c r="AAN272" s="149"/>
      <c r="AAO272" s="149"/>
      <c r="AAP272" s="149"/>
      <c r="AAQ272" s="149"/>
      <c r="AAR272" s="149"/>
      <c r="AAS272" s="149"/>
      <c r="AAT272" s="149"/>
      <c r="AAU272" s="149"/>
      <c r="AAV272" s="149"/>
    </row>
    <row r="273" spans="714:724" ht="9.75" customHeight="1" x14ac:dyDescent="0.2">
      <c r="AAL273" s="149"/>
      <c r="AAM273" s="149"/>
      <c r="AAN273" s="149"/>
      <c r="AAO273" s="149"/>
      <c r="AAP273" s="149"/>
      <c r="AAQ273" s="149"/>
      <c r="AAR273" s="149"/>
      <c r="AAS273" s="149"/>
      <c r="AAT273" s="149"/>
      <c r="AAU273" s="149"/>
      <c r="AAV273" s="149"/>
    </row>
    <row r="274" spans="714:724" ht="9.75" customHeight="1" x14ac:dyDescent="0.2">
      <c r="AAL274" s="149"/>
      <c r="AAM274" s="149"/>
      <c r="AAN274" s="149"/>
      <c r="AAO274" s="149"/>
      <c r="AAP274" s="149"/>
      <c r="AAQ274" s="149"/>
      <c r="AAR274" s="149"/>
      <c r="AAS274" s="149"/>
      <c r="AAT274" s="149"/>
      <c r="AAU274" s="149"/>
      <c r="AAV274" s="149"/>
    </row>
    <row r="275" spans="714:724" ht="9.75" customHeight="1" x14ac:dyDescent="0.2">
      <c r="AAL275" s="149"/>
      <c r="AAM275" s="149"/>
      <c r="AAN275" s="149"/>
      <c r="AAO275" s="149"/>
      <c r="AAP275" s="149"/>
      <c r="AAQ275" s="149"/>
      <c r="AAR275" s="149"/>
      <c r="AAS275" s="149"/>
      <c r="AAT275" s="149"/>
      <c r="AAU275" s="149"/>
      <c r="AAV275" s="149"/>
    </row>
    <row r="276" spans="714:724" ht="9.75" customHeight="1" x14ac:dyDescent="0.2">
      <c r="AAL276" s="149"/>
      <c r="AAM276" s="149"/>
      <c r="AAN276" s="149"/>
      <c r="AAO276" s="149"/>
      <c r="AAP276" s="149"/>
      <c r="AAQ276" s="149"/>
      <c r="AAR276" s="149"/>
      <c r="AAS276" s="149"/>
      <c r="AAT276" s="149"/>
      <c r="AAU276" s="149"/>
      <c r="AAV276" s="149"/>
    </row>
    <row r="277" spans="714:724" ht="9.75" customHeight="1" x14ac:dyDescent="0.2">
      <c r="AAL277" s="149"/>
      <c r="AAM277" s="149"/>
      <c r="AAN277" s="149"/>
      <c r="AAO277" s="149"/>
      <c r="AAP277" s="149"/>
      <c r="AAQ277" s="149"/>
      <c r="AAR277" s="149"/>
      <c r="AAS277" s="149"/>
      <c r="AAT277" s="149"/>
      <c r="AAU277" s="149"/>
      <c r="AAV277" s="149"/>
    </row>
    <row r="278" spans="714:724" ht="9.75" customHeight="1" x14ac:dyDescent="0.2">
      <c r="AAL278" s="149"/>
      <c r="AAM278" s="149"/>
      <c r="AAN278" s="149"/>
      <c r="AAO278" s="149"/>
      <c r="AAP278" s="149"/>
      <c r="AAQ278" s="149"/>
      <c r="AAR278" s="149"/>
      <c r="AAS278" s="149"/>
      <c r="AAT278" s="149"/>
      <c r="AAU278" s="149"/>
      <c r="AAV278" s="149"/>
    </row>
    <row r="279" spans="714:724" ht="9.75" customHeight="1" x14ac:dyDescent="0.2">
      <c r="AAL279" s="149"/>
      <c r="AAM279" s="149"/>
      <c r="AAN279" s="149"/>
      <c r="AAO279" s="149"/>
      <c r="AAP279" s="149"/>
      <c r="AAQ279" s="149"/>
      <c r="AAR279" s="149"/>
      <c r="AAS279" s="149"/>
      <c r="AAT279" s="149"/>
      <c r="AAU279" s="149"/>
      <c r="AAV279" s="149"/>
    </row>
    <row r="280" spans="714:724" ht="9.75" customHeight="1" x14ac:dyDescent="0.2">
      <c r="AAL280" s="149"/>
      <c r="AAM280" s="149"/>
      <c r="AAN280" s="149"/>
      <c r="AAO280" s="149"/>
      <c r="AAP280" s="149"/>
      <c r="AAQ280" s="149"/>
      <c r="AAR280" s="149"/>
      <c r="AAS280" s="149"/>
      <c r="AAT280" s="149"/>
      <c r="AAU280" s="149"/>
      <c r="AAV280" s="149"/>
    </row>
    <row r="281" spans="714:724" ht="9.75" customHeight="1" x14ac:dyDescent="0.2">
      <c r="AAL281" s="149"/>
      <c r="AAM281" s="149"/>
      <c r="AAN281" s="149"/>
      <c r="AAO281" s="149"/>
      <c r="AAP281" s="149"/>
      <c r="AAQ281" s="149"/>
      <c r="AAR281" s="149"/>
      <c r="AAS281" s="149"/>
      <c r="AAT281" s="149"/>
      <c r="AAU281" s="149"/>
      <c r="AAV281" s="149"/>
    </row>
    <row r="282" spans="714:724" ht="9.75" customHeight="1" x14ac:dyDescent="0.2">
      <c r="AAL282" s="149"/>
      <c r="AAM282" s="149"/>
      <c r="AAN282" s="149"/>
      <c r="AAO282" s="149"/>
      <c r="AAP282" s="149"/>
      <c r="AAQ282" s="149"/>
      <c r="AAR282" s="149"/>
      <c r="AAS282" s="149"/>
      <c r="AAT282" s="149"/>
      <c r="AAU282" s="149"/>
      <c r="AAV282" s="149"/>
    </row>
    <row r="283" spans="714:724" ht="9.75" customHeight="1" x14ac:dyDescent="0.2">
      <c r="AAL283" s="149"/>
      <c r="AAM283" s="149"/>
      <c r="AAN283" s="149"/>
      <c r="AAO283" s="149"/>
      <c r="AAP283" s="149"/>
      <c r="AAQ283" s="149"/>
      <c r="AAR283" s="149"/>
      <c r="AAS283" s="149"/>
      <c r="AAT283" s="149"/>
      <c r="AAU283" s="149"/>
      <c r="AAV283" s="149"/>
    </row>
    <row r="284" spans="714:724" ht="9.75" customHeight="1" x14ac:dyDescent="0.2">
      <c r="AAL284" s="149"/>
      <c r="AAM284" s="149"/>
      <c r="AAN284" s="149"/>
      <c r="AAO284" s="149"/>
      <c r="AAP284" s="149"/>
      <c r="AAQ284" s="149"/>
      <c r="AAR284" s="149"/>
      <c r="AAS284" s="149"/>
      <c r="AAT284" s="149"/>
      <c r="AAU284" s="149"/>
      <c r="AAV284" s="149"/>
    </row>
    <row r="285" spans="714:724" ht="9.75" customHeight="1" x14ac:dyDescent="0.2">
      <c r="AAL285" s="149"/>
      <c r="AAM285" s="149"/>
      <c r="AAN285" s="149"/>
      <c r="AAO285" s="149"/>
      <c r="AAP285" s="149"/>
      <c r="AAQ285" s="149"/>
      <c r="AAR285" s="149"/>
      <c r="AAS285" s="149"/>
      <c r="AAT285" s="149"/>
      <c r="AAU285" s="149"/>
      <c r="AAV285" s="149"/>
    </row>
    <row r="286" spans="714:724" ht="9.75" customHeight="1" x14ac:dyDescent="0.2">
      <c r="AAL286" s="149"/>
      <c r="AAM286" s="149"/>
      <c r="AAN286" s="149"/>
      <c r="AAO286" s="149"/>
      <c r="AAP286" s="149"/>
      <c r="AAQ286" s="149"/>
      <c r="AAR286" s="149"/>
      <c r="AAS286" s="149"/>
      <c r="AAT286" s="149"/>
      <c r="AAU286" s="149"/>
      <c r="AAV286" s="149"/>
    </row>
    <row r="287" spans="714:724" ht="9.75" customHeight="1" x14ac:dyDescent="0.2">
      <c r="AAL287" s="149"/>
      <c r="AAM287" s="149"/>
      <c r="AAN287" s="149"/>
      <c r="AAO287" s="149"/>
      <c r="AAP287" s="149"/>
      <c r="AAQ287" s="149"/>
      <c r="AAR287" s="149"/>
      <c r="AAS287" s="149"/>
      <c r="AAT287" s="149"/>
      <c r="AAU287" s="149"/>
      <c r="AAV287" s="149"/>
    </row>
    <row r="288" spans="714:724" ht="9.75" customHeight="1" x14ac:dyDescent="0.2">
      <c r="AAL288" s="149"/>
      <c r="AAM288" s="149"/>
      <c r="AAN288" s="149"/>
      <c r="AAO288" s="149"/>
      <c r="AAP288" s="149"/>
      <c r="AAQ288" s="149"/>
      <c r="AAR288" s="149"/>
      <c r="AAS288" s="149"/>
      <c r="AAT288" s="149"/>
      <c r="AAU288" s="149"/>
      <c r="AAV288" s="149"/>
    </row>
    <row r="289" spans="714:724" ht="9.75" customHeight="1" x14ac:dyDescent="0.2">
      <c r="AAL289" s="149"/>
      <c r="AAM289" s="149"/>
      <c r="AAN289" s="149"/>
      <c r="AAO289" s="149"/>
      <c r="AAP289" s="149"/>
      <c r="AAQ289" s="149"/>
      <c r="AAR289" s="149"/>
      <c r="AAS289" s="149"/>
      <c r="AAT289" s="149"/>
      <c r="AAU289" s="149"/>
      <c r="AAV289" s="149"/>
    </row>
    <row r="290" spans="714:724" ht="9.75" customHeight="1" x14ac:dyDescent="0.2">
      <c r="AAL290" s="149"/>
      <c r="AAM290" s="149"/>
      <c r="AAN290" s="149"/>
      <c r="AAO290" s="149"/>
      <c r="AAP290" s="149"/>
      <c r="AAQ290" s="149"/>
      <c r="AAR290" s="149"/>
      <c r="AAS290" s="149"/>
      <c r="AAT290" s="149"/>
      <c r="AAU290" s="149"/>
      <c r="AAV290" s="149"/>
    </row>
    <row r="291" spans="714:724" ht="9.75" customHeight="1" x14ac:dyDescent="0.2">
      <c r="AAL291" s="149"/>
      <c r="AAM291" s="149"/>
      <c r="AAN291" s="149"/>
      <c r="AAO291" s="149"/>
      <c r="AAP291" s="149"/>
      <c r="AAQ291" s="149"/>
      <c r="AAR291" s="149"/>
      <c r="AAS291" s="149"/>
      <c r="AAT291" s="149"/>
      <c r="AAU291" s="149"/>
      <c r="AAV291" s="149"/>
    </row>
    <row r="292" spans="714:724" ht="9.75" customHeight="1" x14ac:dyDescent="0.2">
      <c r="AAL292" s="149"/>
      <c r="AAM292" s="149"/>
      <c r="AAN292" s="149"/>
      <c r="AAO292" s="149"/>
      <c r="AAP292" s="149"/>
      <c r="AAQ292" s="149"/>
      <c r="AAR292" s="149"/>
      <c r="AAS292" s="149"/>
      <c r="AAT292" s="149"/>
      <c r="AAU292" s="149"/>
      <c r="AAV292" s="149"/>
    </row>
    <row r="293" spans="714:724" ht="9.75" customHeight="1" x14ac:dyDescent="0.2">
      <c r="AAL293" s="149"/>
      <c r="AAM293" s="149"/>
      <c r="AAN293" s="149"/>
      <c r="AAO293" s="149"/>
      <c r="AAP293" s="149"/>
      <c r="AAQ293" s="149"/>
      <c r="AAR293" s="149"/>
      <c r="AAS293" s="149"/>
      <c r="AAT293" s="149"/>
      <c r="AAU293" s="149"/>
      <c r="AAV293" s="149"/>
    </row>
    <row r="294" spans="714:724" ht="9.75" customHeight="1" x14ac:dyDescent="0.2">
      <c r="AAL294" s="149"/>
      <c r="AAM294" s="149"/>
      <c r="AAN294" s="149"/>
      <c r="AAO294" s="149"/>
      <c r="AAP294" s="149"/>
      <c r="AAQ294" s="149"/>
      <c r="AAR294" s="149"/>
      <c r="AAS294" s="149"/>
      <c r="AAT294" s="149"/>
      <c r="AAU294" s="149"/>
      <c r="AAV294" s="149"/>
    </row>
    <row r="295" spans="714:724" ht="9.75" customHeight="1" x14ac:dyDescent="0.2">
      <c r="AAL295" s="149"/>
      <c r="AAM295" s="149"/>
      <c r="AAN295" s="149"/>
      <c r="AAO295" s="149"/>
      <c r="AAP295" s="149"/>
      <c r="AAQ295" s="149"/>
      <c r="AAR295" s="149"/>
      <c r="AAS295" s="149"/>
      <c r="AAT295" s="149"/>
      <c r="AAU295" s="149"/>
      <c r="AAV295" s="149"/>
    </row>
    <row r="296" spans="714:724" ht="9.75" customHeight="1" x14ac:dyDescent="0.2">
      <c r="AAL296" s="149"/>
      <c r="AAM296" s="149"/>
      <c r="AAN296" s="149"/>
      <c r="AAO296" s="149"/>
      <c r="AAP296" s="149"/>
      <c r="AAQ296" s="149"/>
      <c r="AAR296" s="149"/>
      <c r="AAS296" s="149"/>
      <c r="AAT296" s="149"/>
      <c r="AAU296" s="149"/>
      <c r="AAV296" s="149"/>
    </row>
    <row r="297" spans="714:724" ht="9.75" customHeight="1" x14ac:dyDescent="0.2">
      <c r="AAL297" s="149"/>
      <c r="AAM297" s="149"/>
      <c r="AAN297" s="149"/>
      <c r="AAO297" s="149"/>
      <c r="AAP297" s="149"/>
      <c r="AAQ297" s="149"/>
      <c r="AAR297" s="149"/>
      <c r="AAS297" s="149"/>
      <c r="AAT297" s="149"/>
      <c r="AAU297" s="149"/>
      <c r="AAV297" s="149"/>
    </row>
    <row r="298" spans="714:724" ht="9.75" customHeight="1" x14ac:dyDescent="0.2">
      <c r="AAL298" s="149"/>
      <c r="AAM298" s="149"/>
      <c r="AAN298" s="149"/>
      <c r="AAO298" s="149"/>
      <c r="AAP298" s="149"/>
      <c r="AAQ298" s="149"/>
      <c r="AAR298" s="149"/>
      <c r="AAS298" s="149"/>
      <c r="AAT298" s="149"/>
      <c r="AAU298" s="149"/>
      <c r="AAV298" s="149"/>
    </row>
    <row r="299" spans="714:724" ht="9.75" customHeight="1" x14ac:dyDescent="0.2">
      <c r="AAL299" s="149"/>
      <c r="AAM299" s="149"/>
      <c r="AAN299" s="149"/>
      <c r="AAO299" s="149"/>
      <c r="AAP299" s="149"/>
      <c r="AAQ299" s="149"/>
      <c r="AAR299" s="149"/>
      <c r="AAS299" s="149"/>
      <c r="AAT299" s="149"/>
      <c r="AAU299" s="149"/>
      <c r="AAV299" s="149"/>
    </row>
    <row r="300" spans="714:724" ht="9.75" customHeight="1" x14ac:dyDescent="0.2">
      <c r="AAL300" s="149"/>
      <c r="AAM300" s="149"/>
      <c r="AAN300" s="149"/>
      <c r="AAO300" s="149"/>
      <c r="AAP300" s="149"/>
      <c r="AAQ300" s="149"/>
      <c r="AAR300" s="149"/>
      <c r="AAS300" s="149"/>
      <c r="AAT300" s="149"/>
      <c r="AAU300" s="149"/>
      <c r="AAV300" s="149"/>
    </row>
    <row r="301" spans="714:724" ht="9.75" customHeight="1" x14ac:dyDescent="0.2">
      <c r="AAL301" s="149"/>
      <c r="AAM301" s="149"/>
      <c r="AAN301" s="149"/>
      <c r="AAO301" s="149"/>
      <c r="AAP301" s="149"/>
      <c r="AAQ301" s="149"/>
      <c r="AAR301" s="149"/>
      <c r="AAS301" s="149"/>
      <c r="AAT301" s="149"/>
      <c r="AAU301" s="149"/>
      <c r="AAV301" s="149"/>
    </row>
    <row r="302" spans="714:724" ht="9.75" customHeight="1" x14ac:dyDescent="0.2">
      <c r="AAL302" s="149"/>
      <c r="AAM302" s="149"/>
      <c r="AAN302" s="149"/>
      <c r="AAO302" s="149"/>
      <c r="AAP302" s="149"/>
      <c r="AAQ302" s="149"/>
      <c r="AAR302" s="149"/>
      <c r="AAS302" s="149"/>
      <c r="AAT302" s="149"/>
      <c r="AAU302" s="149"/>
      <c r="AAV302" s="149"/>
    </row>
    <row r="303" spans="714:724" ht="9.75" customHeight="1" x14ac:dyDescent="0.2">
      <c r="AAL303" s="149"/>
      <c r="AAM303" s="149"/>
      <c r="AAN303" s="149"/>
      <c r="AAO303" s="149"/>
      <c r="AAP303" s="149"/>
      <c r="AAQ303" s="149"/>
      <c r="AAR303" s="149"/>
      <c r="AAS303" s="149"/>
      <c r="AAT303" s="149"/>
      <c r="AAU303" s="149"/>
      <c r="AAV303" s="149"/>
    </row>
    <row r="304" spans="714:724" ht="9.75" customHeight="1" x14ac:dyDescent="0.2">
      <c r="AAL304" s="149"/>
      <c r="AAM304" s="149"/>
      <c r="AAN304" s="149"/>
      <c r="AAO304" s="149"/>
      <c r="AAP304" s="149"/>
      <c r="AAQ304" s="149"/>
      <c r="AAR304" s="149"/>
      <c r="AAS304" s="149"/>
      <c r="AAT304" s="149"/>
      <c r="AAU304" s="149"/>
      <c r="AAV304" s="149"/>
    </row>
    <row r="305" spans="714:724" ht="9.75" customHeight="1" x14ac:dyDescent="0.2">
      <c r="AAL305" s="149"/>
      <c r="AAM305" s="149"/>
      <c r="AAN305" s="149"/>
      <c r="AAO305" s="149"/>
      <c r="AAP305" s="149"/>
      <c r="AAQ305" s="149"/>
      <c r="AAR305" s="149"/>
      <c r="AAS305" s="149"/>
      <c r="AAT305" s="149"/>
      <c r="AAU305" s="149"/>
      <c r="AAV305" s="149"/>
    </row>
    <row r="306" spans="714:724" ht="9.75" customHeight="1" x14ac:dyDescent="0.2">
      <c r="AAL306" s="149"/>
      <c r="AAM306" s="149"/>
      <c r="AAN306" s="149"/>
      <c r="AAO306" s="149"/>
      <c r="AAP306" s="149"/>
      <c r="AAQ306" s="149"/>
      <c r="AAR306" s="149"/>
      <c r="AAS306" s="149"/>
      <c r="AAT306" s="149"/>
      <c r="AAU306" s="149"/>
      <c r="AAV306" s="149"/>
    </row>
    <row r="307" spans="714:724" ht="9.75" customHeight="1" x14ac:dyDescent="0.2">
      <c r="AAL307" s="149"/>
      <c r="AAM307" s="149"/>
      <c r="AAN307" s="149"/>
      <c r="AAO307" s="149"/>
      <c r="AAP307" s="149"/>
      <c r="AAQ307" s="149"/>
      <c r="AAR307" s="149"/>
      <c r="AAS307" s="149"/>
      <c r="AAT307" s="149"/>
      <c r="AAU307" s="149"/>
      <c r="AAV307" s="149"/>
    </row>
    <row r="308" spans="714:724" ht="9.75" customHeight="1" x14ac:dyDescent="0.2">
      <c r="AAL308" s="149"/>
      <c r="AAM308" s="149"/>
      <c r="AAN308" s="149"/>
      <c r="AAO308" s="149"/>
      <c r="AAP308" s="149"/>
      <c r="AAQ308" s="149"/>
      <c r="AAR308" s="149"/>
      <c r="AAS308" s="149"/>
      <c r="AAT308" s="149"/>
      <c r="AAU308" s="149"/>
      <c r="AAV308" s="149"/>
    </row>
    <row r="309" spans="714:724" ht="9.75" customHeight="1" x14ac:dyDescent="0.2">
      <c r="AAL309" s="149"/>
      <c r="AAM309" s="149"/>
      <c r="AAN309" s="149"/>
      <c r="AAO309" s="149"/>
      <c r="AAP309" s="149"/>
      <c r="AAQ309" s="149"/>
      <c r="AAR309" s="149"/>
      <c r="AAS309" s="149"/>
      <c r="AAT309" s="149"/>
      <c r="AAU309" s="149"/>
      <c r="AAV309" s="149"/>
    </row>
    <row r="310" spans="714:724" ht="9.75" customHeight="1" x14ac:dyDescent="0.2">
      <c r="AAL310" s="149"/>
      <c r="AAM310" s="149"/>
      <c r="AAN310" s="149"/>
      <c r="AAO310" s="149"/>
      <c r="AAP310" s="149"/>
      <c r="AAQ310" s="149"/>
      <c r="AAR310" s="149"/>
      <c r="AAS310" s="149"/>
      <c r="AAT310" s="149"/>
      <c r="AAU310" s="149"/>
      <c r="AAV310" s="149"/>
    </row>
    <row r="311" spans="714:724" ht="9.75" customHeight="1" x14ac:dyDescent="0.2">
      <c r="AAL311" s="149"/>
      <c r="AAM311" s="149"/>
      <c r="AAN311" s="149"/>
      <c r="AAO311" s="149"/>
      <c r="AAP311" s="149"/>
      <c r="AAQ311" s="149"/>
      <c r="AAR311" s="149"/>
      <c r="AAS311" s="149"/>
      <c r="AAT311" s="149"/>
      <c r="AAU311" s="149"/>
      <c r="AAV311" s="149"/>
    </row>
    <row r="312" spans="714:724" ht="9.75" customHeight="1" x14ac:dyDescent="0.2">
      <c r="AAL312" s="149"/>
      <c r="AAM312" s="149"/>
      <c r="AAN312" s="149"/>
      <c r="AAO312" s="149"/>
      <c r="AAP312" s="149"/>
      <c r="AAQ312" s="149"/>
      <c r="AAR312" s="149"/>
      <c r="AAS312" s="149"/>
      <c r="AAT312" s="149"/>
      <c r="AAU312" s="149"/>
      <c r="AAV312" s="149"/>
    </row>
    <row r="313" spans="714:724" ht="9.75" customHeight="1" x14ac:dyDescent="0.2">
      <c r="AAL313" s="149"/>
      <c r="AAM313" s="149"/>
      <c r="AAN313" s="149"/>
      <c r="AAO313" s="149"/>
      <c r="AAP313" s="149"/>
      <c r="AAQ313" s="149"/>
      <c r="AAR313" s="149"/>
      <c r="AAS313" s="149"/>
      <c r="AAT313" s="149"/>
      <c r="AAU313" s="149"/>
      <c r="AAV313" s="149"/>
    </row>
    <row r="314" spans="714:724" ht="9.75" customHeight="1" x14ac:dyDescent="0.2">
      <c r="AAL314" s="149"/>
      <c r="AAM314" s="149"/>
      <c r="AAN314" s="149"/>
      <c r="AAO314" s="149"/>
      <c r="AAP314" s="149"/>
      <c r="AAQ314" s="149"/>
      <c r="AAR314" s="149"/>
      <c r="AAS314" s="149"/>
      <c r="AAT314" s="149"/>
      <c r="AAU314" s="149"/>
      <c r="AAV314" s="149"/>
    </row>
    <row r="315" spans="714:724" ht="9.75" customHeight="1" x14ac:dyDescent="0.2">
      <c r="AAL315" s="149"/>
      <c r="AAM315" s="149"/>
      <c r="AAN315" s="149"/>
      <c r="AAO315" s="149"/>
      <c r="AAP315" s="149"/>
      <c r="AAQ315" s="149"/>
      <c r="AAR315" s="149"/>
      <c r="AAS315" s="149"/>
      <c r="AAT315" s="149"/>
      <c r="AAU315" s="149"/>
      <c r="AAV315" s="149"/>
    </row>
    <row r="316" spans="714:724" ht="9.75" customHeight="1" x14ac:dyDescent="0.2">
      <c r="AAL316" s="149"/>
      <c r="AAM316" s="149"/>
      <c r="AAN316" s="149"/>
      <c r="AAO316" s="149"/>
      <c r="AAP316" s="149"/>
      <c r="AAQ316" s="149"/>
      <c r="AAR316" s="149"/>
      <c r="AAS316" s="149"/>
      <c r="AAT316" s="149"/>
      <c r="AAU316" s="149"/>
      <c r="AAV316" s="149"/>
    </row>
    <row r="317" spans="714:724" ht="9.75" customHeight="1" x14ac:dyDescent="0.2">
      <c r="AAL317" s="149"/>
      <c r="AAM317" s="149"/>
      <c r="AAN317" s="149"/>
      <c r="AAO317" s="149"/>
      <c r="AAP317" s="149"/>
      <c r="AAQ317" s="149"/>
      <c r="AAR317" s="149"/>
      <c r="AAS317" s="149"/>
      <c r="AAT317" s="149"/>
      <c r="AAU317" s="149"/>
      <c r="AAV317" s="149"/>
    </row>
    <row r="318" spans="714:724" ht="9.75" customHeight="1" x14ac:dyDescent="0.2">
      <c r="AAL318" s="149"/>
      <c r="AAM318" s="149"/>
      <c r="AAN318" s="149"/>
      <c r="AAO318" s="149"/>
      <c r="AAP318" s="149"/>
      <c r="AAQ318" s="149"/>
      <c r="AAR318" s="149"/>
      <c r="AAS318" s="149"/>
      <c r="AAT318" s="149"/>
      <c r="AAU318" s="149"/>
      <c r="AAV318" s="149"/>
    </row>
    <row r="319" spans="714:724" ht="9.75" customHeight="1" x14ac:dyDescent="0.2">
      <c r="AAL319" s="149"/>
      <c r="AAM319" s="149"/>
      <c r="AAN319" s="149"/>
      <c r="AAO319" s="149"/>
      <c r="AAP319" s="149"/>
      <c r="AAQ319" s="149"/>
      <c r="AAR319" s="149"/>
      <c r="AAS319" s="149"/>
      <c r="AAT319" s="149"/>
      <c r="AAU319" s="149"/>
      <c r="AAV319" s="149"/>
    </row>
    <row r="320" spans="714:724" ht="9.75" customHeight="1" x14ac:dyDescent="0.2">
      <c r="AAL320" s="149"/>
      <c r="AAM320" s="149"/>
      <c r="AAN320" s="149"/>
      <c r="AAO320" s="149"/>
      <c r="AAP320" s="149"/>
      <c r="AAQ320" s="149"/>
      <c r="AAR320" s="149"/>
      <c r="AAS320" s="149"/>
      <c r="AAT320" s="149"/>
      <c r="AAU320" s="149"/>
      <c r="AAV320" s="149"/>
    </row>
    <row r="321" spans="714:724" ht="9.75" customHeight="1" x14ac:dyDescent="0.2">
      <c r="AAL321" s="149"/>
      <c r="AAM321" s="149"/>
      <c r="AAN321" s="149"/>
      <c r="AAO321" s="149"/>
      <c r="AAP321" s="149"/>
      <c r="AAQ321" s="149"/>
      <c r="AAR321" s="149"/>
      <c r="AAS321" s="149"/>
      <c r="AAT321" s="149"/>
      <c r="AAU321" s="149"/>
      <c r="AAV321" s="149"/>
    </row>
    <row r="322" spans="714:724" ht="9.75" customHeight="1" x14ac:dyDescent="0.2">
      <c r="AAL322" s="149"/>
      <c r="AAM322" s="149"/>
      <c r="AAN322" s="149"/>
      <c r="AAO322" s="149"/>
      <c r="AAP322" s="149"/>
      <c r="AAQ322" s="149"/>
      <c r="AAR322" s="149"/>
      <c r="AAS322" s="149"/>
      <c r="AAT322" s="149"/>
      <c r="AAU322" s="149"/>
      <c r="AAV322" s="149"/>
    </row>
    <row r="323" spans="714:724" ht="9.75" customHeight="1" x14ac:dyDescent="0.2">
      <c r="AAL323" s="149"/>
      <c r="AAM323" s="149"/>
      <c r="AAN323" s="149"/>
      <c r="AAO323" s="149"/>
      <c r="AAP323" s="149"/>
      <c r="AAQ323" s="149"/>
      <c r="AAR323" s="149"/>
      <c r="AAS323" s="149"/>
      <c r="AAT323" s="149"/>
      <c r="AAU323" s="149"/>
      <c r="AAV323" s="149"/>
    </row>
    <row r="324" spans="714:724" ht="9.75" customHeight="1" x14ac:dyDescent="0.2">
      <c r="AAL324" s="149"/>
      <c r="AAM324" s="149"/>
      <c r="AAN324" s="149"/>
      <c r="AAO324" s="149"/>
      <c r="AAP324" s="149"/>
      <c r="AAQ324" s="149"/>
      <c r="AAR324" s="149"/>
      <c r="AAS324" s="149"/>
      <c r="AAT324" s="149"/>
      <c r="AAU324" s="149"/>
      <c r="AAV324" s="149"/>
    </row>
    <row r="325" spans="714:724" ht="9.75" customHeight="1" x14ac:dyDescent="0.2">
      <c r="AAL325" s="149"/>
      <c r="AAM325" s="149"/>
      <c r="AAN325" s="149"/>
      <c r="AAO325" s="149"/>
      <c r="AAP325" s="149"/>
      <c r="AAQ325" s="149"/>
      <c r="AAR325" s="149"/>
      <c r="AAS325" s="149"/>
      <c r="AAT325" s="149"/>
      <c r="AAU325" s="149"/>
      <c r="AAV325" s="149"/>
    </row>
    <row r="326" spans="714:724" ht="9.75" customHeight="1" x14ac:dyDescent="0.2">
      <c r="AAL326" s="149"/>
      <c r="AAM326" s="149"/>
      <c r="AAN326" s="149"/>
      <c r="AAO326" s="149"/>
      <c r="AAP326" s="149"/>
      <c r="AAQ326" s="149"/>
      <c r="AAR326" s="149"/>
      <c r="AAS326" s="149"/>
      <c r="AAT326" s="149"/>
      <c r="AAU326" s="149"/>
      <c r="AAV326" s="149"/>
    </row>
    <row r="327" spans="714:724" ht="9.75" customHeight="1" x14ac:dyDescent="0.2">
      <c r="AAL327" s="149"/>
      <c r="AAM327" s="149"/>
      <c r="AAN327" s="149"/>
      <c r="AAO327" s="149"/>
      <c r="AAP327" s="149"/>
      <c r="AAQ327" s="149"/>
      <c r="AAR327" s="149"/>
      <c r="AAS327" s="149"/>
      <c r="AAT327" s="149"/>
      <c r="AAU327" s="149"/>
      <c r="AAV327" s="149"/>
    </row>
    <row r="328" spans="714:724" ht="9.75" customHeight="1" x14ac:dyDescent="0.2">
      <c r="AAL328" s="149"/>
      <c r="AAM328" s="149"/>
      <c r="AAN328" s="149"/>
      <c r="AAO328" s="149"/>
      <c r="AAP328" s="149"/>
      <c r="AAQ328" s="149"/>
      <c r="AAR328" s="149"/>
      <c r="AAS328" s="149"/>
      <c r="AAT328" s="149"/>
      <c r="AAU328" s="149"/>
      <c r="AAV328" s="149"/>
    </row>
    <row r="329" spans="714:724" ht="9.75" customHeight="1" x14ac:dyDescent="0.2">
      <c r="AAL329" s="149"/>
      <c r="AAM329" s="149"/>
      <c r="AAN329" s="149"/>
      <c r="AAO329" s="149"/>
      <c r="AAP329" s="149"/>
      <c r="AAQ329" s="149"/>
      <c r="AAR329" s="149"/>
      <c r="AAS329" s="149"/>
      <c r="AAT329" s="149"/>
      <c r="AAU329" s="149"/>
      <c r="AAV329" s="149"/>
    </row>
    <row r="330" spans="714:724" ht="9.75" customHeight="1" x14ac:dyDescent="0.2">
      <c r="AAL330" s="149"/>
      <c r="AAM330" s="149"/>
      <c r="AAN330" s="149"/>
      <c r="AAO330" s="149"/>
      <c r="AAP330" s="149"/>
      <c r="AAQ330" s="149"/>
      <c r="AAR330" s="149"/>
      <c r="AAS330" s="149"/>
      <c r="AAT330" s="149"/>
      <c r="AAU330" s="149"/>
      <c r="AAV330" s="149"/>
    </row>
    <row r="331" spans="714:724" ht="9.75" customHeight="1" x14ac:dyDescent="0.2">
      <c r="AAL331" s="149"/>
      <c r="AAM331" s="149"/>
      <c r="AAN331" s="149"/>
      <c r="AAO331" s="149"/>
      <c r="AAP331" s="149"/>
      <c r="AAQ331" s="149"/>
      <c r="AAR331" s="149"/>
      <c r="AAS331" s="149"/>
      <c r="AAT331" s="149"/>
      <c r="AAU331" s="149"/>
      <c r="AAV331" s="149"/>
    </row>
    <row r="332" spans="714:724" ht="9.75" customHeight="1" x14ac:dyDescent="0.2">
      <c r="AAL332" s="149"/>
      <c r="AAM332" s="149"/>
      <c r="AAN332" s="149"/>
      <c r="AAO332" s="149"/>
      <c r="AAP332" s="149"/>
      <c r="AAQ332" s="149"/>
      <c r="AAR332" s="149"/>
      <c r="AAS332" s="149"/>
      <c r="AAT332" s="149"/>
      <c r="AAU332" s="149"/>
      <c r="AAV332" s="149"/>
    </row>
    <row r="333" spans="714:724" ht="9.75" customHeight="1" x14ac:dyDescent="0.2">
      <c r="AAL333" s="149"/>
      <c r="AAM333" s="149"/>
      <c r="AAN333" s="149"/>
      <c r="AAO333" s="149"/>
      <c r="AAP333" s="149"/>
      <c r="AAQ333" s="149"/>
      <c r="AAR333" s="149"/>
      <c r="AAS333" s="149"/>
      <c r="AAT333" s="149"/>
      <c r="AAU333" s="149"/>
      <c r="AAV333" s="149"/>
    </row>
    <row r="334" spans="714:724" ht="9.75" customHeight="1" x14ac:dyDescent="0.2">
      <c r="AAL334" s="149"/>
      <c r="AAM334" s="149"/>
      <c r="AAN334" s="149"/>
      <c r="AAO334" s="149"/>
      <c r="AAP334" s="149"/>
      <c r="AAQ334" s="149"/>
      <c r="AAR334" s="149"/>
      <c r="AAS334" s="149"/>
      <c r="AAT334" s="149"/>
      <c r="AAU334" s="149"/>
      <c r="AAV334" s="149"/>
    </row>
    <row r="335" spans="714:724" ht="9.75" customHeight="1" x14ac:dyDescent="0.2">
      <c r="AAL335" s="149"/>
      <c r="AAM335" s="149"/>
      <c r="AAN335" s="149"/>
      <c r="AAO335" s="149"/>
      <c r="AAP335" s="149"/>
      <c r="AAQ335" s="149"/>
      <c r="AAR335" s="149"/>
      <c r="AAS335" s="149"/>
      <c r="AAT335" s="149"/>
      <c r="AAU335" s="149"/>
      <c r="AAV335" s="149"/>
    </row>
    <row r="336" spans="714:724" ht="9.75" customHeight="1" x14ac:dyDescent="0.2">
      <c r="AAL336" s="149"/>
      <c r="AAM336" s="149"/>
      <c r="AAN336" s="149"/>
      <c r="AAO336" s="149"/>
      <c r="AAP336" s="149"/>
      <c r="AAQ336" s="149"/>
      <c r="AAR336" s="149"/>
      <c r="AAS336" s="149"/>
      <c r="AAT336" s="149"/>
      <c r="AAU336" s="149"/>
      <c r="AAV336" s="149"/>
    </row>
    <row r="337" spans="714:724" ht="9.75" customHeight="1" x14ac:dyDescent="0.2">
      <c r="AAL337" s="149"/>
      <c r="AAM337" s="149"/>
      <c r="AAN337" s="149"/>
      <c r="AAO337" s="149"/>
      <c r="AAP337" s="149"/>
      <c r="AAQ337" s="149"/>
      <c r="AAR337" s="149"/>
      <c r="AAS337" s="149"/>
      <c r="AAT337" s="149"/>
      <c r="AAU337" s="149"/>
      <c r="AAV337" s="149"/>
    </row>
    <row r="338" spans="714:724" ht="9.75" customHeight="1" x14ac:dyDescent="0.2">
      <c r="AAL338" s="149"/>
      <c r="AAM338" s="149"/>
      <c r="AAN338" s="149"/>
      <c r="AAO338" s="149"/>
      <c r="AAP338" s="149"/>
      <c r="AAQ338" s="149"/>
      <c r="AAR338" s="149"/>
      <c r="AAS338" s="149"/>
      <c r="AAT338" s="149"/>
      <c r="AAU338" s="149"/>
      <c r="AAV338" s="149"/>
    </row>
    <row r="339" spans="714:724" ht="9.75" customHeight="1" x14ac:dyDescent="0.2">
      <c r="AAL339" s="149"/>
      <c r="AAM339" s="149"/>
      <c r="AAN339" s="149"/>
      <c r="AAO339" s="149"/>
      <c r="AAP339" s="149"/>
      <c r="AAQ339" s="149"/>
      <c r="AAR339" s="149"/>
      <c r="AAS339" s="149"/>
      <c r="AAT339" s="149"/>
      <c r="AAU339" s="149"/>
      <c r="AAV339" s="149"/>
    </row>
    <row r="340" spans="714:724" ht="9.75" customHeight="1" x14ac:dyDescent="0.2">
      <c r="AAL340" s="149"/>
      <c r="AAM340" s="149"/>
      <c r="AAN340" s="149"/>
      <c r="AAO340" s="149"/>
      <c r="AAP340" s="149"/>
      <c r="AAQ340" s="149"/>
      <c r="AAR340" s="149"/>
      <c r="AAS340" s="149"/>
      <c r="AAT340" s="149"/>
      <c r="AAU340" s="149"/>
      <c r="AAV340" s="149"/>
    </row>
    <row r="341" spans="714:724" ht="9.75" customHeight="1" x14ac:dyDescent="0.2">
      <c r="AAL341" s="149"/>
      <c r="AAM341" s="149"/>
      <c r="AAN341" s="149"/>
      <c r="AAO341" s="149"/>
      <c r="AAP341" s="149"/>
      <c r="AAQ341" s="149"/>
      <c r="AAR341" s="149"/>
      <c r="AAS341" s="149"/>
      <c r="AAT341" s="149"/>
      <c r="AAU341" s="149"/>
      <c r="AAV341" s="149"/>
    </row>
    <row r="342" spans="714:724" ht="9.75" customHeight="1" x14ac:dyDescent="0.2">
      <c r="AAL342" s="149"/>
      <c r="AAM342" s="149"/>
      <c r="AAN342" s="149"/>
      <c r="AAO342" s="149"/>
      <c r="AAP342" s="149"/>
      <c r="AAQ342" s="149"/>
      <c r="AAR342" s="149"/>
      <c r="AAS342" s="149"/>
      <c r="AAT342" s="149"/>
      <c r="AAU342" s="149"/>
      <c r="AAV342" s="149"/>
    </row>
    <row r="343" spans="714:724" ht="9.75" customHeight="1" x14ac:dyDescent="0.2">
      <c r="AAL343" s="149"/>
      <c r="AAM343" s="149"/>
      <c r="AAN343" s="149"/>
      <c r="AAO343" s="149"/>
      <c r="AAP343" s="149"/>
      <c r="AAQ343" s="149"/>
      <c r="AAR343" s="149"/>
      <c r="AAS343" s="149"/>
      <c r="AAT343" s="149"/>
      <c r="AAU343" s="149"/>
      <c r="AAV343" s="149"/>
    </row>
    <row r="344" spans="714:724" ht="9.75" customHeight="1" x14ac:dyDescent="0.2">
      <c r="AAL344" s="149"/>
      <c r="AAM344" s="149"/>
      <c r="AAN344" s="149"/>
      <c r="AAO344" s="149"/>
      <c r="AAP344" s="149"/>
      <c r="AAQ344" s="149"/>
      <c r="AAR344" s="149"/>
      <c r="AAS344" s="149"/>
      <c r="AAT344" s="149"/>
      <c r="AAU344" s="149"/>
      <c r="AAV344" s="149"/>
    </row>
    <row r="345" spans="714:724" ht="9.75" customHeight="1" x14ac:dyDescent="0.2">
      <c r="AAL345" s="149"/>
      <c r="AAM345" s="149"/>
      <c r="AAN345" s="149"/>
      <c r="AAO345" s="149"/>
      <c r="AAP345" s="149"/>
      <c r="AAQ345" s="149"/>
      <c r="AAR345" s="149"/>
      <c r="AAS345" s="149"/>
      <c r="AAT345" s="149"/>
      <c r="AAU345" s="149"/>
      <c r="AAV345" s="149"/>
    </row>
    <row r="346" spans="714:724" ht="9.75" customHeight="1" x14ac:dyDescent="0.2">
      <c r="AAL346" s="149"/>
      <c r="AAM346" s="149"/>
      <c r="AAN346" s="149"/>
      <c r="AAO346" s="149"/>
      <c r="AAP346" s="149"/>
      <c r="AAQ346" s="149"/>
      <c r="AAR346" s="149"/>
      <c r="AAS346" s="149"/>
      <c r="AAT346" s="149"/>
      <c r="AAU346" s="149"/>
      <c r="AAV346" s="149"/>
    </row>
    <row r="347" spans="714:724" ht="9.75" customHeight="1" x14ac:dyDescent="0.2">
      <c r="AAL347" s="149"/>
      <c r="AAM347" s="149"/>
      <c r="AAN347" s="149"/>
      <c r="AAO347" s="149"/>
      <c r="AAP347" s="149"/>
      <c r="AAQ347" s="149"/>
      <c r="AAR347" s="149"/>
      <c r="AAS347" s="149"/>
      <c r="AAT347" s="149"/>
      <c r="AAU347" s="149"/>
      <c r="AAV347" s="149"/>
    </row>
    <row r="348" spans="714:724" ht="9.75" customHeight="1" x14ac:dyDescent="0.2">
      <c r="AAL348" s="149"/>
      <c r="AAM348" s="149"/>
      <c r="AAN348" s="149"/>
      <c r="AAO348" s="149"/>
      <c r="AAP348" s="149"/>
      <c r="AAQ348" s="149"/>
      <c r="AAR348" s="149"/>
      <c r="AAS348" s="149"/>
      <c r="AAT348" s="149"/>
      <c r="AAU348" s="149"/>
      <c r="AAV348" s="149"/>
    </row>
    <row r="349" spans="714:724" ht="9.75" customHeight="1" x14ac:dyDescent="0.2">
      <c r="AAL349" s="149"/>
      <c r="AAM349" s="149"/>
      <c r="AAN349" s="149"/>
      <c r="AAO349" s="149"/>
      <c r="AAP349" s="149"/>
      <c r="AAQ349" s="149"/>
      <c r="AAR349" s="149"/>
      <c r="AAS349" s="149"/>
      <c r="AAT349" s="149"/>
      <c r="AAU349" s="149"/>
      <c r="AAV349" s="149"/>
    </row>
    <row r="350" spans="714:724" ht="9.75" customHeight="1" x14ac:dyDescent="0.2">
      <c r="AAL350" s="149"/>
      <c r="AAM350" s="149"/>
      <c r="AAN350" s="149"/>
      <c r="AAO350" s="149"/>
      <c r="AAP350" s="149"/>
      <c r="AAQ350" s="149"/>
      <c r="AAR350" s="149"/>
      <c r="AAS350" s="149"/>
      <c r="AAT350" s="149"/>
      <c r="AAU350" s="149"/>
      <c r="AAV350" s="149"/>
    </row>
    <row r="351" spans="714:724" ht="9.75" customHeight="1" x14ac:dyDescent="0.2">
      <c r="AAL351" s="149"/>
      <c r="AAM351" s="149"/>
      <c r="AAN351" s="149"/>
      <c r="AAO351" s="149"/>
      <c r="AAP351" s="149"/>
      <c r="AAQ351" s="149"/>
      <c r="AAR351" s="149"/>
      <c r="AAS351" s="149"/>
      <c r="AAT351" s="149"/>
      <c r="AAU351" s="149"/>
      <c r="AAV351" s="149"/>
    </row>
    <row r="352" spans="714:724" ht="9.75" customHeight="1" x14ac:dyDescent="0.2">
      <c r="AAL352" s="149"/>
      <c r="AAM352" s="149"/>
      <c r="AAN352" s="149"/>
      <c r="AAO352" s="149"/>
      <c r="AAP352" s="149"/>
      <c r="AAQ352" s="149"/>
      <c r="AAR352" s="149"/>
      <c r="AAS352" s="149"/>
      <c r="AAT352" s="149"/>
      <c r="AAU352" s="149"/>
      <c r="AAV352" s="149"/>
    </row>
    <row r="353" spans="714:724" ht="9.75" customHeight="1" x14ac:dyDescent="0.2">
      <c r="AAL353" s="149"/>
      <c r="AAM353" s="149"/>
      <c r="AAN353" s="149"/>
      <c r="AAO353" s="149"/>
      <c r="AAP353" s="149"/>
      <c r="AAQ353" s="149"/>
      <c r="AAR353" s="149"/>
      <c r="AAS353" s="149"/>
      <c r="AAT353" s="149"/>
      <c r="AAU353" s="149"/>
      <c r="AAV353" s="149"/>
    </row>
    <row r="354" spans="714:724" ht="9.75" customHeight="1" x14ac:dyDescent="0.2">
      <c r="AAL354" s="149"/>
      <c r="AAM354" s="149"/>
      <c r="AAN354" s="149"/>
      <c r="AAO354" s="149"/>
      <c r="AAP354" s="149"/>
      <c r="AAQ354" s="149"/>
      <c r="AAR354" s="149"/>
      <c r="AAS354" s="149"/>
      <c r="AAT354" s="149"/>
      <c r="AAU354" s="149"/>
      <c r="AAV354" s="149"/>
    </row>
    <row r="355" spans="714:724" ht="9.75" customHeight="1" x14ac:dyDescent="0.2">
      <c r="AAL355" s="149"/>
      <c r="AAM355" s="149"/>
      <c r="AAN355" s="149"/>
      <c r="AAO355" s="149"/>
      <c r="AAP355" s="149"/>
      <c r="AAQ355" s="149"/>
      <c r="AAR355" s="149"/>
      <c r="AAS355" s="149"/>
      <c r="AAT355" s="149"/>
      <c r="AAU355" s="149"/>
      <c r="AAV355" s="149"/>
    </row>
    <row r="356" spans="714:724" ht="9.75" customHeight="1" x14ac:dyDescent="0.2">
      <c r="AAL356" s="149"/>
      <c r="AAM356" s="149"/>
      <c r="AAN356" s="149"/>
      <c r="AAO356" s="149"/>
      <c r="AAP356" s="149"/>
      <c r="AAQ356" s="149"/>
      <c r="AAR356" s="149"/>
      <c r="AAS356" s="149"/>
      <c r="AAT356" s="149"/>
      <c r="AAU356" s="149"/>
      <c r="AAV356" s="149"/>
    </row>
    <row r="357" spans="714:724" ht="9.75" customHeight="1" x14ac:dyDescent="0.2">
      <c r="AAL357" s="149"/>
      <c r="AAM357" s="149"/>
      <c r="AAN357" s="149"/>
      <c r="AAO357" s="149"/>
      <c r="AAP357" s="149"/>
      <c r="AAQ357" s="149"/>
      <c r="AAR357" s="149"/>
      <c r="AAS357" s="149"/>
      <c r="AAT357" s="149"/>
      <c r="AAU357" s="149"/>
      <c r="AAV357" s="149"/>
    </row>
    <row r="358" spans="714:724" ht="9.75" customHeight="1" x14ac:dyDescent="0.2">
      <c r="AAL358" s="149"/>
      <c r="AAM358" s="149"/>
      <c r="AAN358" s="149"/>
      <c r="AAO358" s="149"/>
      <c r="AAP358" s="149"/>
      <c r="AAQ358" s="149"/>
      <c r="AAR358" s="149"/>
      <c r="AAS358" s="149"/>
      <c r="AAT358" s="149"/>
      <c r="AAU358" s="149"/>
      <c r="AAV358" s="149"/>
    </row>
    <row r="359" spans="714:724" ht="9.75" customHeight="1" x14ac:dyDescent="0.2">
      <c r="AAL359" s="149"/>
      <c r="AAM359" s="149"/>
      <c r="AAN359" s="149"/>
      <c r="AAO359" s="149"/>
      <c r="AAP359" s="149"/>
      <c r="AAQ359" s="149"/>
      <c r="AAR359" s="149"/>
      <c r="AAS359" s="149"/>
      <c r="AAT359" s="149"/>
      <c r="AAU359" s="149"/>
      <c r="AAV359" s="149"/>
    </row>
    <row r="360" spans="714:724" ht="9.75" customHeight="1" x14ac:dyDescent="0.2">
      <c r="AAL360" s="149"/>
      <c r="AAM360" s="149"/>
      <c r="AAN360" s="149"/>
      <c r="AAO360" s="149"/>
      <c r="AAP360" s="149"/>
      <c r="AAQ360" s="149"/>
      <c r="AAR360" s="149"/>
      <c r="AAS360" s="149"/>
      <c r="AAT360" s="149"/>
      <c r="AAU360" s="149"/>
      <c r="AAV360" s="149"/>
    </row>
    <row r="361" spans="714:724" ht="9.75" customHeight="1" x14ac:dyDescent="0.2">
      <c r="AAL361" s="149"/>
      <c r="AAM361" s="149"/>
      <c r="AAN361" s="149"/>
      <c r="AAO361" s="149"/>
      <c r="AAP361" s="149"/>
      <c r="AAQ361" s="149"/>
      <c r="AAR361" s="149"/>
      <c r="AAS361" s="149"/>
      <c r="AAT361" s="149"/>
      <c r="AAU361" s="149"/>
      <c r="AAV361" s="149"/>
    </row>
    <row r="362" spans="714:724" ht="9.75" customHeight="1" x14ac:dyDescent="0.2">
      <c r="AAL362" s="149"/>
      <c r="AAM362" s="149"/>
      <c r="AAN362" s="149"/>
      <c r="AAO362" s="149"/>
      <c r="AAP362" s="149"/>
      <c r="AAQ362" s="149"/>
      <c r="AAR362" s="149"/>
      <c r="AAS362" s="149"/>
      <c r="AAT362" s="149"/>
      <c r="AAU362" s="149"/>
      <c r="AAV362" s="149"/>
    </row>
    <row r="363" spans="714:724" ht="9.75" customHeight="1" x14ac:dyDescent="0.2">
      <c r="AAL363" s="149"/>
      <c r="AAM363" s="149"/>
      <c r="AAN363" s="149"/>
      <c r="AAO363" s="149"/>
      <c r="AAP363" s="149"/>
      <c r="AAQ363" s="149"/>
      <c r="AAR363" s="149"/>
      <c r="AAS363" s="149"/>
      <c r="AAT363" s="149"/>
      <c r="AAU363" s="149"/>
      <c r="AAV363" s="149"/>
    </row>
    <row r="364" spans="714:724" ht="9.75" customHeight="1" x14ac:dyDescent="0.2">
      <c r="AAL364" s="149"/>
      <c r="AAM364" s="149"/>
      <c r="AAN364" s="149"/>
      <c r="AAO364" s="149"/>
      <c r="AAP364" s="149"/>
      <c r="AAQ364" s="149"/>
      <c r="AAR364" s="149"/>
      <c r="AAS364" s="149"/>
      <c r="AAT364" s="149"/>
      <c r="AAU364" s="149"/>
      <c r="AAV364" s="149"/>
    </row>
    <row r="365" spans="714:724" ht="9.75" customHeight="1" x14ac:dyDescent="0.2">
      <c r="AAL365" s="149"/>
      <c r="AAM365" s="149"/>
      <c r="AAN365" s="149"/>
      <c r="AAO365" s="149"/>
      <c r="AAP365" s="149"/>
      <c r="AAQ365" s="149"/>
      <c r="AAR365" s="149"/>
      <c r="AAS365" s="149"/>
      <c r="AAT365" s="149"/>
      <c r="AAU365" s="149"/>
      <c r="AAV365" s="149"/>
    </row>
    <row r="366" spans="714:724" ht="9.75" customHeight="1" x14ac:dyDescent="0.2">
      <c r="AAL366" s="149"/>
      <c r="AAM366" s="149"/>
      <c r="AAN366" s="149"/>
      <c r="AAO366" s="149"/>
      <c r="AAP366" s="149"/>
      <c r="AAQ366" s="149"/>
      <c r="AAR366" s="149"/>
      <c r="AAS366" s="149"/>
      <c r="AAT366" s="149"/>
      <c r="AAU366" s="149"/>
      <c r="AAV366" s="149"/>
    </row>
    <row r="367" spans="714:724" ht="9.75" customHeight="1" x14ac:dyDescent="0.2">
      <c r="AAL367" s="149"/>
      <c r="AAM367" s="149"/>
      <c r="AAN367" s="149"/>
      <c r="AAO367" s="149"/>
      <c r="AAP367" s="149"/>
      <c r="AAQ367" s="149"/>
      <c r="AAR367" s="149"/>
      <c r="AAS367" s="149"/>
      <c r="AAT367" s="149"/>
      <c r="AAU367" s="149"/>
      <c r="AAV367" s="149"/>
    </row>
    <row r="368" spans="714:724" ht="9.75" customHeight="1" x14ac:dyDescent="0.2">
      <c r="AAL368" s="149"/>
      <c r="AAM368" s="149"/>
      <c r="AAN368" s="149"/>
      <c r="AAO368" s="149"/>
      <c r="AAP368" s="149"/>
      <c r="AAQ368" s="149"/>
      <c r="AAR368" s="149"/>
      <c r="AAS368" s="149"/>
      <c r="AAT368" s="149"/>
      <c r="AAU368" s="149"/>
      <c r="AAV368" s="149"/>
    </row>
    <row r="369" spans="714:724" ht="9.75" customHeight="1" x14ac:dyDescent="0.2">
      <c r="AAL369" s="149"/>
      <c r="AAM369" s="149"/>
      <c r="AAN369" s="149"/>
      <c r="AAO369" s="149"/>
      <c r="AAP369" s="149"/>
      <c r="AAQ369" s="149"/>
      <c r="AAR369" s="149"/>
      <c r="AAS369" s="149"/>
      <c r="AAT369" s="149"/>
      <c r="AAU369" s="149"/>
      <c r="AAV369" s="149"/>
    </row>
    <row r="370" spans="714:724" ht="9.75" customHeight="1" x14ac:dyDescent="0.2">
      <c r="AAL370" s="149"/>
      <c r="AAM370" s="149"/>
      <c r="AAN370" s="149"/>
      <c r="AAO370" s="149"/>
      <c r="AAP370" s="149"/>
      <c r="AAQ370" s="149"/>
      <c r="AAR370" s="149"/>
      <c r="AAS370" s="149"/>
      <c r="AAT370" s="149"/>
      <c r="AAU370" s="149"/>
      <c r="AAV370" s="149"/>
    </row>
    <row r="371" spans="714:724" ht="9.75" customHeight="1" x14ac:dyDescent="0.2">
      <c r="AAL371" s="149"/>
      <c r="AAM371" s="149"/>
      <c r="AAN371" s="149"/>
      <c r="AAO371" s="149"/>
      <c r="AAP371" s="149"/>
      <c r="AAQ371" s="149"/>
      <c r="AAR371" s="149"/>
      <c r="AAS371" s="149"/>
      <c r="AAT371" s="149"/>
      <c r="AAU371" s="149"/>
      <c r="AAV371" s="149"/>
    </row>
    <row r="372" spans="714:724" ht="9.75" customHeight="1" x14ac:dyDescent="0.2">
      <c r="AAL372" s="149"/>
      <c r="AAM372" s="149"/>
      <c r="AAN372" s="149"/>
      <c r="AAO372" s="149"/>
      <c r="AAP372" s="149"/>
      <c r="AAQ372" s="149"/>
      <c r="AAR372" s="149"/>
      <c r="AAS372" s="149"/>
      <c r="AAT372" s="149"/>
      <c r="AAU372" s="149"/>
      <c r="AAV372" s="149"/>
    </row>
    <row r="373" spans="714:724" ht="9.75" customHeight="1" x14ac:dyDescent="0.2">
      <c r="AAL373" s="149"/>
      <c r="AAM373" s="149"/>
      <c r="AAN373" s="149"/>
      <c r="AAO373" s="149"/>
      <c r="AAP373" s="149"/>
      <c r="AAQ373" s="149"/>
      <c r="AAR373" s="149"/>
      <c r="AAS373" s="149"/>
      <c r="AAT373" s="149"/>
      <c r="AAU373" s="149"/>
      <c r="AAV373" s="149"/>
    </row>
    <row r="374" spans="714:724" ht="9.75" customHeight="1" x14ac:dyDescent="0.2">
      <c r="AAL374" s="149"/>
      <c r="AAM374" s="149"/>
      <c r="AAN374" s="149"/>
      <c r="AAO374" s="149"/>
      <c r="AAP374" s="149"/>
      <c r="AAQ374" s="149"/>
      <c r="AAR374" s="149"/>
      <c r="AAS374" s="149"/>
      <c r="AAT374" s="149"/>
      <c r="AAU374" s="149"/>
      <c r="AAV374" s="149"/>
    </row>
    <row r="375" spans="714:724" ht="9.75" customHeight="1" x14ac:dyDescent="0.2">
      <c r="AAL375" s="149"/>
      <c r="AAM375" s="149"/>
      <c r="AAN375" s="149"/>
      <c r="AAO375" s="149"/>
      <c r="AAP375" s="149"/>
      <c r="AAQ375" s="149"/>
      <c r="AAR375" s="149"/>
      <c r="AAS375" s="149"/>
      <c r="AAT375" s="149"/>
      <c r="AAU375" s="149"/>
      <c r="AAV375" s="149"/>
    </row>
    <row r="376" spans="714:724" ht="9.75" customHeight="1" x14ac:dyDescent="0.2">
      <c r="AAL376" s="149"/>
      <c r="AAM376" s="149"/>
      <c r="AAN376" s="149"/>
      <c r="AAO376" s="149"/>
      <c r="AAP376" s="149"/>
      <c r="AAQ376" s="149"/>
      <c r="AAR376" s="149"/>
      <c r="AAS376" s="149"/>
      <c r="AAT376" s="149"/>
      <c r="AAU376" s="149"/>
      <c r="AAV376" s="149"/>
    </row>
    <row r="377" spans="714:724" ht="9.75" customHeight="1" x14ac:dyDescent="0.2">
      <c r="AAL377" s="149"/>
      <c r="AAM377" s="149"/>
      <c r="AAN377" s="149"/>
      <c r="AAO377" s="149"/>
      <c r="AAP377" s="149"/>
      <c r="AAQ377" s="149"/>
      <c r="AAR377" s="149"/>
      <c r="AAS377" s="149"/>
      <c r="AAT377" s="149"/>
      <c r="AAU377" s="149"/>
      <c r="AAV377" s="149"/>
    </row>
    <row r="378" spans="714:724" ht="9.75" customHeight="1" x14ac:dyDescent="0.2">
      <c r="AAL378" s="149"/>
      <c r="AAM378" s="149"/>
      <c r="AAN378" s="149"/>
      <c r="AAO378" s="149"/>
      <c r="AAP378" s="149"/>
      <c r="AAQ378" s="149"/>
      <c r="AAR378" s="149"/>
      <c r="AAS378" s="149"/>
      <c r="AAT378" s="149"/>
      <c r="AAU378" s="149"/>
      <c r="AAV378" s="149"/>
    </row>
    <row r="379" spans="714:724" ht="9.75" customHeight="1" x14ac:dyDescent="0.2">
      <c r="AAL379" s="149"/>
      <c r="AAM379" s="149"/>
      <c r="AAN379" s="149"/>
      <c r="AAO379" s="149"/>
      <c r="AAP379" s="149"/>
      <c r="AAQ379" s="149"/>
      <c r="AAR379" s="149"/>
      <c r="AAS379" s="149"/>
      <c r="AAT379" s="149"/>
      <c r="AAU379" s="149"/>
      <c r="AAV379" s="149"/>
    </row>
    <row r="380" spans="714:724" ht="9.75" customHeight="1" x14ac:dyDescent="0.2">
      <c r="AAL380" s="149"/>
      <c r="AAM380" s="149"/>
      <c r="AAN380" s="149"/>
      <c r="AAO380" s="149"/>
      <c r="AAP380" s="149"/>
      <c r="AAQ380" s="149"/>
      <c r="AAR380" s="149"/>
      <c r="AAS380" s="149"/>
      <c r="AAT380" s="149"/>
      <c r="AAU380" s="149"/>
      <c r="AAV380" s="149"/>
    </row>
    <row r="381" spans="714:724" ht="9.75" customHeight="1" x14ac:dyDescent="0.2">
      <c r="AAL381" s="149"/>
      <c r="AAM381" s="149"/>
      <c r="AAN381" s="149"/>
      <c r="AAO381" s="149"/>
      <c r="AAP381" s="149"/>
      <c r="AAQ381" s="149"/>
      <c r="AAR381" s="149"/>
      <c r="AAS381" s="149"/>
      <c r="AAT381" s="149"/>
      <c r="AAU381" s="149"/>
      <c r="AAV381" s="149"/>
    </row>
    <row r="382" spans="714:724" ht="9.75" customHeight="1" x14ac:dyDescent="0.2">
      <c r="AAL382" s="149"/>
      <c r="AAM382" s="149"/>
      <c r="AAN382" s="149"/>
      <c r="AAO382" s="149"/>
      <c r="AAP382" s="149"/>
      <c r="AAQ382" s="149"/>
      <c r="AAR382" s="149"/>
      <c r="AAS382" s="149"/>
      <c r="AAT382" s="149"/>
      <c r="AAU382" s="149"/>
      <c r="AAV382" s="149"/>
    </row>
    <row r="383" spans="714:724" ht="9.75" customHeight="1" x14ac:dyDescent="0.2">
      <c r="AAL383" s="149"/>
      <c r="AAM383" s="149"/>
      <c r="AAN383" s="149"/>
      <c r="AAO383" s="149"/>
      <c r="AAP383" s="149"/>
      <c r="AAQ383" s="149"/>
      <c r="AAR383" s="149"/>
      <c r="AAS383" s="149"/>
      <c r="AAT383" s="149"/>
      <c r="AAU383" s="149"/>
      <c r="AAV383" s="149"/>
    </row>
    <row r="384" spans="714:724" ht="9.75" customHeight="1" x14ac:dyDescent="0.2">
      <c r="AAL384" s="149"/>
      <c r="AAM384" s="149"/>
      <c r="AAN384" s="149"/>
      <c r="AAO384" s="149"/>
      <c r="AAP384" s="149"/>
      <c r="AAQ384" s="149"/>
      <c r="AAR384" s="149"/>
      <c r="AAS384" s="149"/>
      <c r="AAT384" s="149"/>
      <c r="AAU384" s="149"/>
      <c r="AAV384" s="149"/>
    </row>
    <row r="385" spans="714:724" ht="9.75" customHeight="1" x14ac:dyDescent="0.2">
      <c r="AAL385" s="149"/>
      <c r="AAM385" s="149"/>
      <c r="AAN385" s="149"/>
      <c r="AAO385" s="149"/>
      <c r="AAP385" s="149"/>
      <c r="AAQ385" s="149"/>
      <c r="AAR385" s="149"/>
      <c r="AAS385" s="149"/>
      <c r="AAT385" s="149"/>
      <c r="AAU385" s="149"/>
      <c r="AAV385" s="149"/>
    </row>
    <row r="386" spans="714:724" ht="9.75" customHeight="1" x14ac:dyDescent="0.2">
      <c r="AAL386" s="149"/>
      <c r="AAM386" s="149"/>
      <c r="AAN386" s="149"/>
      <c r="AAO386" s="149"/>
      <c r="AAP386" s="149"/>
      <c r="AAQ386" s="149"/>
      <c r="AAR386" s="149"/>
      <c r="AAS386" s="149"/>
      <c r="AAT386" s="149"/>
      <c r="AAU386" s="149"/>
      <c r="AAV386" s="149"/>
    </row>
    <row r="387" spans="714:724" ht="9.75" customHeight="1" x14ac:dyDescent="0.2">
      <c r="AAL387" s="149"/>
      <c r="AAM387" s="149"/>
      <c r="AAN387" s="149"/>
      <c r="AAO387" s="149"/>
      <c r="AAP387" s="149"/>
      <c r="AAQ387" s="149"/>
      <c r="AAR387" s="149"/>
      <c r="AAS387" s="149"/>
      <c r="AAT387" s="149"/>
      <c r="AAU387" s="149"/>
      <c r="AAV387" s="149"/>
    </row>
    <row r="388" spans="714:724" ht="9.75" customHeight="1" x14ac:dyDescent="0.2">
      <c r="AAL388" s="149"/>
      <c r="AAM388" s="149"/>
      <c r="AAN388" s="149"/>
      <c r="AAO388" s="149"/>
      <c r="AAP388" s="149"/>
      <c r="AAQ388" s="149"/>
      <c r="AAR388" s="149"/>
      <c r="AAS388" s="149"/>
      <c r="AAT388" s="149"/>
      <c r="AAU388" s="149"/>
      <c r="AAV388" s="149"/>
    </row>
    <row r="389" spans="714:724" ht="9.75" customHeight="1" x14ac:dyDescent="0.2">
      <c r="AAL389" s="149"/>
      <c r="AAM389" s="149"/>
      <c r="AAN389" s="149"/>
      <c r="AAO389" s="149"/>
      <c r="AAP389" s="149"/>
      <c r="AAQ389" s="149"/>
      <c r="AAR389" s="149"/>
      <c r="AAS389" s="149"/>
      <c r="AAT389" s="149"/>
      <c r="AAU389" s="149"/>
      <c r="AAV389" s="149"/>
    </row>
    <row r="390" spans="714:724" ht="9.75" customHeight="1" x14ac:dyDescent="0.2">
      <c r="AAL390" s="149"/>
      <c r="AAM390" s="149"/>
      <c r="AAN390" s="149"/>
      <c r="AAO390" s="149"/>
      <c r="AAP390" s="149"/>
      <c r="AAQ390" s="149"/>
      <c r="AAR390" s="149"/>
      <c r="AAS390" s="149"/>
      <c r="AAT390" s="149"/>
      <c r="AAU390" s="149"/>
      <c r="AAV390" s="149"/>
    </row>
    <row r="391" spans="714:724" ht="9.75" customHeight="1" x14ac:dyDescent="0.2">
      <c r="AAL391" s="149"/>
      <c r="AAM391" s="149"/>
      <c r="AAN391" s="149"/>
      <c r="AAO391" s="149"/>
      <c r="AAP391" s="149"/>
      <c r="AAQ391" s="149"/>
      <c r="AAR391" s="149"/>
      <c r="AAS391" s="149"/>
      <c r="AAT391" s="149"/>
      <c r="AAU391" s="149"/>
      <c r="AAV391" s="149"/>
    </row>
    <row r="392" spans="714:724" ht="9.75" customHeight="1" x14ac:dyDescent="0.2">
      <c r="AAL392" s="149"/>
      <c r="AAM392" s="149"/>
      <c r="AAN392" s="149"/>
      <c r="AAO392" s="149"/>
      <c r="AAP392" s="149"/>
      <c r="AAQ392" s="149"/>
      <c r="AAR392" s="149"/>
      <c r="AAS392" s="149"/>
      <c r="AAT392" s="149"/>
      <c r="AAU392" s="149"/>
      <c r="AAV392" s="149"/>
    </row>
    <row r="393" spans="714:724" ht="9.75" customHeight="1" x14ac:dyDescent="0.2">
      <c r="AAL393" s="149"/>
      <c r="AAM393" s="149"/>
      <c r="AAN393" s="149"/>
      <c r="AAO393" s="149"/>
      <c r="AAP393" s="149"/>
      <c r="AAQ393" s="149"/>
      <c r="AAR393" s="149"/>
      <c r="AAS393" s="149"/>
      <c r="AAT393" s="149"/>
      <c r="AAU393" s="149"/>
      <c r="AAV393" s="149"/>
    </row>
    <row r="394" spans="714:724" ht="9.75" customHeight="1" x14ac:dyDescent="0.2">
      <c r="AAL394" s="149"/>
      <c r="AAM394" s="149"/>
      <c r="AAN394" s="149"/>
      <c r="AAO394" s="149"/>
      <c r="AAP394" s="149"/>
      <c r="AAQ394" s="149"/>
      <c r="AAR394" s="149"/>
      <c r="AAS394" s="149"/>
      <c r="AAT394" s="149"/>
      <c r="AAU394" s="149"/>
      <c r="AAV394" s="149"/>
    </row>
    <row r="395" spans="714:724" ht="9.75" customHeight="1" x14ac:dyDescent="0.2">
      <c r="AAL395" s="149"/>
      <c r="AAM395" s="149"/>
      <c r="AAN395" s="149"/>
      <c r="AAO395" s="149"/>
      <c r="AAP395" s="149"/>
      <c r="AAQ395" s="149"/>
      <c r="AAR395" s="149"/>
      <c r="AAS395" s="149"/>
      <c r="AAT395" s="149"/>
      <c r="AAU395" s="149"/>
      <c r="AAV395" s="149"/>
    </row>
    <row r="396" spans="714:724" ht="9.75" customHeight="1" x14ac:dyDescent="0.2">
      <c r="AAL396" s="149"/>
      <c r="AAM396" s="149"/>
      <c r="AAN396" s="149"/>
      <c r="AAO396" s="149"/>
      <c r="AAP396" s="149"/>
      <c r="AAQ396" s="149"/>
      <c r="AAR396" s="149"/>
      <c r="AAS396" s="149"/>
      <c r="AAT396" s="149"/>
      <c r="AAU396" s="149"/>
      <c r="AAV396" s="149"/>
    </row>
    <row r="397" spans="714:724" ht="9.75" customHeight="1" x14ac:dyDescent="0.2">
      <c r="AAL397" s="149"/>
      <c r="AAM397" s="149"/>
      <c r="AAN397" s="149"/>
      <c r="AAO397" s="149"/>
      <c r="AAP397" s="149"/>
      <c r="AAQ397" s="149"/>
      <c r="AAR397" s="149"/>
      <c r="AAS397" s="149"/>
      <c r="AAT397" s="149"/>
      <c r="AAU397" s="149"/>
      <c r="AAV397" s="149"/>
    </row>
    <row r="398" spans="714:724" ht="9.75" customHeight="1" x14ac:dyDescent="0.2">
      <c r="AAL398" s="149"/>
      <c r="AAM398" s="149"/>
      <c r="AAN398" s="149"/>
      <c r="AAO398" s="149"/>
      <c r="AAP398" s="149"/>
      <c r="AAQ398" s="149"/>
      <c r="AAR398" s="149"/>
      <c r="AAS398" s="149"/>
      <c r="AAT398" s="149"/>
      <c r="AAU398" s="149"/>
      <c r="AAV398" s="149"/>
    </row>
    <row r="399" spans="714:724" ht="9.75" customHeight="1" x14ac:dyDescent="0.2">
      <c r="AAL399" s="149"/>
      <c r="AAM399" s="149"/>
      <c r="AAN399" s="149"/>
      <c r="AAO399" s="149"/>
      <c r="AAP399" s="149"/>
      <c r="AAQ399" s="149"/>
      <c r="AAR399" s="149"/>
      <c r="AAS399" s="149"/>
      <c r="AAT399" s="149"/>
      <c r="AAU399" s="149"/>
      <c r="AAV399" s="149"/>
    </row>
    <row r="400" spans="714:724" ht="9.75" customHeight="1" x14ac:dyDescent="0.2">
      <c r="AAL400" s="149"/>
      <c r="AAM400" s="149"/>
      <c r="AAN400" s="149"/>
      <c r="AAO400" s="149"/>
      <c r="AAP400" s="149"/>
      <c r="AAQ400" s="149"/>
      <c r="AAR400" s="149"/>
      <c r="AAS400" s="149"/>
      <c r="AAT400" s="149"/>
      <c r="AAU400" s="149"/>
      <c r="AAV400" s="149"/>
    </row>
    <row r="401" spans="714:724" ht="9.75" customHeight="1" x14ac:dyDescent="0.2">
      <c r="AAL401" s="149"/>
      <c r="AAM401" s="149"/>
      <c r="AAN401" s="149"/>
      <c r="AAO401" s="149"/>
      <c r="AAP401" s="149"/>
      <c r="AAQ401" s="149"/>
      <c r="AAR401" s="149"/>
      <c r="AAS401" s="149"/>
      <c r="AAT401" s="149"/>
      <c r="AAU401" s="149"/>
      <c r="AAV401" s="149"/>
    </row>
    <row r="402" spans="714:724" ht="9.75" customHeight="1" x14ac:dyDescent="0.2">
      <c r="AAL402" s="149"/>
      <c r="AAM402" s="149"/>
      <c r="AAN402" s="149"/>
      <c r="AAO402" s="149"/>
      <c r="AAP402" s="149"/>
      <c r="AAQ402" s="149"/>
      <c r="AAR402" s="149"/>
      <c r="AAS402" s="149"/>
      <c r="AAT402" s="149"/>
      <c r="AAU402" s="149"/>
      <c r="AAV402" s="149"/>
    </row>
    <row r="403" spans="714:724" ht="9.75" customHeight="1" x14ac:dyDescent="0.2">
      <c r="AAL403" s="149"/>
      <c r="AAM403" s="149"/>
      <c r="AAN403" s="149"/>
      <c r="AAO403" s="149"/>
      <c r="AAP403" s="149"/>
      <c r="AAQ403" s="149"/>
      <c r="AAR403" s="149"/>
      <c r="AAS403" s="149"/>
      <c r="AAT403" s="149"/>
      <c r="AAU403" s="149"/>
      <c r="AAV403" s="149"/>
    </row>
    <row r="404" spans="714:724" ht="9.75" customHeight="1" x14ac:dyDescent="0.2">
      <c r="AAL404" s="149"/>
      <c r="AAM404" s="149"/>
      <c r="AAN404" s="149"/>
      <c r="AAO404" s="149"/>
      <c r="AAP404" s="149"/>
      <c r="AAQ404" s="149"/>
      <c r="AAR404" s="149"/>
      <c r="AAS404" s="149"/>
      <c r="AAT404" s="149"/>
      <c r="AAU404" s="149"/>
      <c r="AAV404" s="149"/>
    </row>
    <row r="405" spans="714:724" ht="9.75" customHeight="1" x14ac:dyDescent="0.2">
      <c r="AAL405" s="149"/>
      <c r="AAM405" s="149"/>
      <c r="AAN405" s="149"/>
      <c r="AAO405" s="149"/>
      <c r="AAP405" s="149"/>
      <c r="AAQ405" s="149"/>
      <c r="AAR405" s="149"/>
      <c r="AAS405" s="149"/>
      <c r="AAT405" s="149"/>
      <c r="AAU405" s="149"/>
      <c r="AAV405" s="149"/>
    </row>
    <row r="406" spans="714:724" ht="9.75" customHeight="1" x14ac:dyDescent="0.2">
      <c r="AAL406" s="149"/>
      <c r="AAM406" s="149"/>
      <c r="AAN406" s="149"/>
      <c r="AAO406" s="149"/>
      <c r="AAP406" s="149"/>
      <c r="AAQ406" s="149"/>
      <c r="AAR406" s="149"/>
      <c r="AAS406" s="149"/>
      <c r="AAT406" s="149"/>
      <c r="AAU406" s="149"/>
      <c r="AAV406" s="149"/>
    </row>
    <row r="407" spans="714:724" ht="9.75" customHeight="1" x14ac:dyDescent="0.2">
      <c r="AAL407" s="149"/>
      <c r="AAM407" s="149"/>
      <c r="AAN407" s="149"/>
      <c r="AAO407" s="149"/>
      <c r="AAP407" s="149"/>
      <c r="AAQ407" s="149"/>
      <c r="AAR407" s="149"/>
      <c r="AAS407" s="149"/>
      <c r="AAT407" s="149"/>
      <c r="AAU407" s="149"/>
      <c r="AAV407" s="149"/>
    </row>
    <row r="408" spans="714:724" ht="9.75" customHeight="1" x14ac:dyDescent="0.2">
      <c r="AAL408" s="149"/>
      <c r="AAM408" s="149"/>
      <c r="AAN408" s="149"/>
      <c r="AAO408" s="149"/>
      <c r="AAP408" s="149"/>
      <c r="AAQ408" s="149"/>
      <c r="AAR408" s="149"/>
      <c r="AAS408" s="149"/>
      <c r="AAT408" s="149"/>
      <c r="AAU408" s="149"/>
      <c r="AAV408" s="149"/>
    </row>
    <row r="409" spans="714:724" ht="9.75" customHeight="1" x14ac:dyDescent="0.2">
      <c r="AAL409" s="149"/>
      <c r="AAM409" s="149"/>
      <c r="AAN409" s="149"/>
      <c r="AAO409" s="149"/>
      <c r="AAP409" s="149"/>
      <c r="AAQ409" s="149"/>
      <c r="AAR409" s="149"/>
      <c r="AAS409" s="149"/>
      <c r="AAT409" s="149"/>
      <c r="AAU409" s="149"/>
      <c r="AAV409" s="149"/>
    </row>
    <row r="410" spans="714:724" ht="9.75" customHeight="1" x14ac:dyDescent="0.2">
      <c r="AAL410" s="149"/>
      <c r="AAM410" s="149"/>
      <c r="AAN410" s="149"/>
      <c r="AAO410" s="149"/>
      <c r="AAP410" s="149"/>
      <c r="AAQ410" s="149"/>
      <c r="AAR410" s="149"/>
      <c r="AAS410" s="149"/>
      <c r="AAT410" s="149"/>
      <c r="AAU410" s="149"/>
      <c r="AAV410" s="149"/>
    </row>
    <row r="411" spans="714:724" ht="9.75" customHeight="1" x14ac:dyDescent="0.2">
      <c r="AAL411" s="149"/>
      <c r="AAM411" s="149"/>
      <c r="AAN411" s="149"/>
      <c r="AAO411" s="149"/>
      <c r="AAP411" s="149"/>
      <c r="AAQ411" s="149"/>
      <c r="AAR411" s="149"/>
      <c r="AAS411" s="149"/>
      <c r="AAT411" s="149"/>
      <c r="AAU411" s="149"/>
      <c r="AAV411" s="149"/>
    </row>
    <row r="412" spans="714:724" ht="9.75" customHeight="1" x14ac:dyDescent="0.2">
      <c r="AAL412" s="149"/>
      <c r="AAM412" s="149"/>
      <c r="AAN412" s="149"/>
      <c r="AAO412" s="149"/>
      <c r="AAP412" s="149"/>
      <c r="AAQ412" s="149"/>
      <c r="AAR412" s="149"/>
      <c r="AAS412" s="149"/>
      <c r="AAT412" s="149"/>
      <c r="AAU412" s="149"/>
      <c r="AAV412" s="149"/>
    </row>
    <row r="413" spans="714:724" ht="9.75" customHeight="1" x14ac:dyDescent="0.2">
      <c r="AAL413" s="149"/>
      <c r="AAM413" s="149"/>
      <c r="AAN413" s="149"/>
      <c r="AAO413" s="149"/>
      <c r="AAP413" s="149"/>
      <c r="AAQ413" s="149"/>
      <c r="AAR413" s="149"/>
      <c r="AAS413" s="149"/>
      <c r="AAT413" s="149"/>
      <c r="AAU413" s="149"/>
      <c r="AAV413" s="149"/>
    </row>
    <row r="414" spans="714:724" ht="9.75" customHeight="1" x14ac:dyDescent="0.2">
      <c r="AAL414" s="149"/>
      <c r="AAM414" s="149"/>
      <c r="AAN414" s="149"/>
      <c r="AAO414" s="149"/>
      <c r="AAP414" s="149"/>
      <c r="AAQ414" s="149"/>
      <c r="AAR414" s="149"/>
      <c r="AAS414" s="149"/>
      <c r="AAT414" s="149"/>
      <c r="AAU414" s="149"/>
      <c r="AAV414" s="149"/>
    </row>
    <row r="415" spans="714:724" ht="9.75" customHeight="1" x14ac:dyDescent="0.2">
      <c r="AAL415" s="149"/>
      <c r="AAM415" s="149"/>
      <c r="AAN415" s="149"/>
      <c r="AAO415" s="149"/>
      <c r="AAP415" s="149"/>
      <c r="AAQ415" s="149"/>
      <c r="AAR415" s="149"/>
      <c r="AAS415" s="149"/>
      <c r="AAT415" s="149"/>
      <c r="AAU415" s="149"/>
      <c r="AAV415" s="149"/>
    </row>
    <row r="416" spans="714:724" ht="9.75" customHeight="1" x14ac:dyDescent="0.2">
      <c r="AAL416" s="149"/>
      <c r="AAM416" s="149"/>
      <c r="AAN416" s="149"/>
      <c r="AAO416" s="149"/>
      <c r="AAP416" s="149"/>
      <c r="AAQ416" s="149"/>
      <c r="AAR416" s="149"/>
      <c r="AAS416" s="149"/>
      <c r="AAT416" s="149"/>
      <c r="AAU416" s="149"/>
      <c r="AAV416" s="149"/>
    </row>
    <row r="417" spans="714:724" ht="9.75" customHeight="1" x14ac:dyDescent="0.2">
      <c r="AAL417" s="149"/>
      <c r="AAM417" s="149"/>
      <c r="AAN417" s="149"/>
      <c r="AAO417" s="149"/>
      <c r="AAP417" s="149"/>
      <c r="AAQ417" s="149"/>
      <c r="AAR417" s="149"/>
      <c r="AAS417" s="149"/>
      <c r="AAT417" s="149"/>
      <c r="AAU417" s="149"/>
      <c r="AAV417" s="149"/>
    </row>
    <row r="418" spans="714:724" ht="9.75" customHeight="1" x14ac:dyDescent="0.2">
      <c r="AAL418" s="149"/>
      <c r="AAM418" s="149"/>
      <c r="AAN418" s="149"/>
      <c r="AAO418" s="149"/>
      <c r="AAP418" s="149"/>
      <c r="AAQ418" s="149"/>
      <c r="AAR418" s="149"/>
      <c r="AAS418" s="149"/>
      <c r="AAT418" s="149"/>
      <c r="AAU418" s="149"/>
      <c r="AAV418" s="149"/>
    </row>
    <row r="419" spans="714:724" ht="9.75" customHeight="1" x14ac:dyDescent="0.2">
      <c r="AAL419" s="149"/>
      <c r="AAM419" s="149"/>
      <c r="AAN419" s="149"/>
      <c r="AAO419" s="149"/>
      <c r="AAP419" s="149"/>
      <c r="AAQ419" s="149"/>
      <c r="AAR419" s="149"/>
      <c r="AAS419" s="149"/>
      <c r="AAT419" s="149"/>
      <c r="AAU419" s="149"/>
      <c r="AAV419" s="149"/>
    </row>
    <row r="420" spans="714:724" ht="9.75" customHeight="1" x14ac:dyDescent="0.2">
      <c r="AAL420" s="149"/>
      <c r="AAM420" s="149"/>
      <c r="AAN420" s="149"/>
      <c r="AAO420" s="149"/>
      <c r="AAP420" s="149"/>
      <c r="AAQ420" s="149"/>
      <c r="AAR420" s="149"/>
      <c r="AAS420" s="149"/>
      <c r="AAT420" s="149"/>
      <c r="AAU420" s="149"/>
      <c r="AAV420" s="149"/>
    </row>
    <row r="421" spans="714:724" ht="9.75" customHeight="1" x14ac:dyDescent="0.2">
      <c r="AAL421" s="149"/>
      <c r="AAM421" s="149"/>
      <c r="AAN421" s="149"/>
      <c r="AAO421" s="149"/>
      <c r="AAP421" s="149"/>
      <c r="AAQ421" s="149"/>
      <c r="AAR421" s="149"/>
      <c r="AAS421" s="149"/>
      <c r="AAT421" s="149"/>
      <c r="AAU421" s="149"/>
      <c r="AAV421" s="149"/>
    </row>
    <row r="422" spans="714:724" ht="9.75" customHeight="1" x14ac:dyDescent="0.2">
      <c r="AAL422" s="149"/>
      <c r="AAM422" s="149"/>
      <c r="AAN422" s="149"/>
      <c r="AAO422" s="149"/>
      <c r="AAP422" s="149"/>
      <c r="AAQ422" s="149"/>
      <c r="AAR422" s="149"/>
      <c r="AAS422" s="149"/>
      <c r="AAT422" s="149"/>
      <c r="AAU422" s="149"/>
      <c r="AAV422" s="149"/>
    </row>
    <row r="423" spans="714:724" ht="9.75" customHeight="1" x14ac:dyDescent="0.2">
      <c r="AAL423" s="149"/>
      <c r="AAM423" s="149"/>
      <c r="AAN423" s="149"/>
      <c r="AAO423" s="149"/>
      <c r="AAP423" s="149"/>
      <c r="AAQ423" s="149"/>
      <c r="AAR423" s="149"/>
      <c r="AAS423" s="149"/>
      <c r="AAT423" s="149"/>
      <c r="AAU423" s="149"/>
      <c r="AAV423" s="149"/>
    </row>
    <row r="424" spans="714:724" ht="9.75" customHeight="1" x14ac:dyDescent="0.2">
      <c r="AAL424" s="149"/>
      <c r="AAM424" s="149"/>
      <c r="AAN424" s="149"/>
      <c r="AAO424" s="149"/>
      <c r="AAP424" s="149"/>
      <c r="AAQ424" s="149"/>
      <c r="AAR424" s="149"/>
      <c r="AAS424" s="149"/>
      <c r="AAT424" s="149"/>
      <c r="AAU424" s="149"/>
      <c r="AAV424" s="149"/>
    </row>
    <row r="425" spans="714:724" ht="9.75" customHeight="1" x14ac:dyDescent="0.2">
      <c r="AAL425" s="149"/>
      <c r="AAM425" s="149"/>
      <c r="AAN425" s="149"/>
      <c r="AAO425" s="149"/>
      <c r="AAP425" s="149"/>
      <c r="AAQ425" s="149"/>
      <c r="AAR425" s="149"/>
      <c r="AAS425" s="149"/>
      <c r="AAT425" s="149"/>
      <c r="AAU425" s="149"/>
      <c r="AAV425" s="149"/>
    </row>
    <row r="426" spans="714:724" ht="9.75" customHeight="1" x14ac:dyDescent="0.2">
      <c r="AAL426" s="149"/>
      <c r="AAM426" s="149"/>
      <c r="AAN426" s="149"/>
      <c r="AAO426" s="149"/>
      <c r="AAP426" s="149"/>
      <c r="AAQ426" s="149"/>
      <c r="AAR426" s="149"/>
      <c r="AAS426" s="149"/>
      <c r="AAT426" s="149"/>
      <c r="AAU426" s="149"/>
      <c r="AAV426" s="149"/>
    </row>
    <row r="427" spans="714:724" ht="9.75" customHeight="1" x14ac:dyDescent="0.2">
      <c r="AAL427" s="149"/>
      <c r="AAM427" s="149"/>
      <c r="AAN427" s="149"/>
      <c r="AAO427" s="149"/>
      <c r="AAP427" s="149"/>
      <c r="AAQ427" s="149"/>
      <c r="AAR427" s="149"/>
      <c r="AAS427" s="149"/>
      <c r="AAT427" s="149"/>
      <c r="AAU427" s="149"/>
      <c r="AAV427" s="149"/>
    </row>
    <row r="428" spans="714:724" ht="9.75" customHeight="1" x14ac:dyDescent="0.2">
      <c r="AAL428" s="149"/>
      <c r="AAM428" s="149"/>
      <c r="AAN428" s="149"/>
      <c r="AAO428" s="149"/>
      <c r="AAP428" s="149"/>
      <c r="AAQ428" s="149"/>
      <c r="AAR428" s="149"/>
      <c r="AAS428" s="149"/>
      <c r="AAT428" s="149"/>
      <c r="AAU428" s="149"/>
      <c r="AAV428" s="149"/>
    </row>
    <row r="429" spans="714:724" ht="9.75" customHeight="1" x14ac:dyDescent="0.2">
      <c r="AAL429" s="149"/>
      <c r="AAM429" s="149"/>
      <c r="AAN429" s="149"/>
      <c r="AAO429" s="149"/>
      <c r="AAP429" s="149"/>
      <c r="AAQ429" s="149"/>
      <c r="AAR429" s="149"/>
      <c r="AAS429" s="149"/>
      <c r="AAT429" s="149"/>
      <c r="AAU429" s="149"/>
      <c r="AAV429" s="149"/>
    </row>
    <row r="430" spans="714:724" ht="9.75" customHeight="1" x14ac:dyDescent="0.2">
      <c r="AAL430" s="149"/>
      <c r="AAM430" s="149"/>
      <c r="AAN430" s="149"/>
      <c r="AAO430" s="149"/>
      <c r="AAP430" s="149"/>
      <c r="AAQ430" s="149"/>
      <c r="AAR430" s="149"/>
      <c r="AAS430" s="149"/>
      <c r="AAT430" s="149"/>
      <c r="AAU430" s="149"/>
      <c r="AAV430" s="149"/>
    </row>
    <row r="431" spans="714:724" ht="9.75" customHeight="1" x14ac:dyDescent="0.2">
      <c r="AAL431" s="149"/>
      <c r="AAM431" s="149"/>
      <c r="AAN431" s="149"/>
      <c r="AAO431" s="149"/>
      <c r="AAP431" s="149"/>
      <c r="AAQ431" s="149"/>
      <c r="AAR431" s="149"/>
      <c r="AAS431" s="149"/>
      <c r="AAT431" s="149"/>
      <c r="AAU431" s="149"/>
      <c r="AAV431" s="149"/>
    </row>
    <row r="432" spans="714:724" ht="9.75" customHeight="1" x14ac:dyDescent="0.2">
      <c r="AAL432" s="149"/>
      <c r="AAM432" s="149"/>
      <c r="AAN432" s="149"/>
      <c r="AAO432" s="149"/>
      <c r="AAP432" s="149"/>
      <c r="AAQ432" s="149"/>
      <c r="AAR432" s="149"/>
      <c r="AAS432" s="149"/>
      <c r="AAT432" s="149"/>
      <c r="AAU432" s="149"/>
      <c r="AAV432" s="149"/>
    </row>
    <row r="433" spans="714:724" ht="9.75" customHeight="1" x14ac:dyDescent="0.2">
      <c r="AAL433" s="149"/>
      <c r="AAM433" s="149"/>
      <c r="AAN433" s="149"/>
      <c r="AAO433" s="149"/>
      <c r="AAP433" s="149"/>
      <c r="AAQ433" s="149"/>
      <c r="AAR433" s="149"/>
      <c r="AAS433" s="149"/>
      <c r="AAT433" s="149"/>
      <c r="AAU433" s="149"/>
      <c r="AAV433" s="149"/>
    </row>
    <row r="434" spans="714:724" ht="9.75" customHeight="1" x14ac:dyDescent="0.2">
      <c r="AAL434" s="149"/>
      <c r="AAM434" s="149"/>
      <c r="AAN434" s="149"/>
      <c r="AAO434" s="149"/>
      <c r="AAP434" s="149"/>
      <c r="AAQ434" s="149"/>
      <c r="AAR434" s="149"/>
      <c r="AAS434" s="149"/>
      <c r="AAT434" s="149"/>
      <c r="AAU434" s="149"/>
      <c r="AAV434" s="149"/>
    </row>
    <row r="435" spans="714:724" ht="9.75" customHeight="1" x14ac:dyDescent="0.2">
      <c r="AAL435" s="149"/>
      <c r="AAM435" s="149"/>
      <c r="AAN435" s="149"/>
      <c r="AAO435" s="149"/>
      <c r="AAP435" s="149"/>
      <c r="AAQ435" s="149"/>
      <c r="AAR435" s="149"/>
      <c r="AAS435" s="149"/>
      <c r="AAT435" s="149"/>
      <c r="AAU435" s="149"/>
      <c r="AAV435" s="149"/>
    </row>
    <row r="436" spans="714:724" ht="9.75" customHeight="1" x14ac:dyDescent="0.2">
      <c r="AAL436" s="149"/>
      <c r="AAM436" s="149"/>
      <c r="AAN436" s="149"/>
      <c r="AAO436" s="149"/>
      <c r="AAP436" s="149"/>
      <c r="AAQ436" s="149"/>
      <c r="AAR436" s="149"/>
      <c r="AAS436" s="149"/>
      <c r="AAT436" s="149"/>
      <c r="AAU436" s="149"/>
      <c r="AAV436" s="149"/>
    </row>
    <row r="437" spans="714:724" ht="9.75" customHeight="1" x14ac:dyDescent="0.2">
      <c r="AAL437" s="149"/>
      <c r="AAM437" s="149"/>
      <c r="AAN437" s="149"/>
      <c r="AAO437" s="149"/>
      <c r="AAP437" s="149"/>
      <c r="AAQ437" s="149"/>
      <c r="AAR437" s="149"/>
      <c r="AAS437" s="149"/>
      <c r="AAT437" s="149"/>
      <c r="AAU437" s="149"/>
      <c r="AAV437" s="149"/>
    </row>
    <row r="438" spans="714:724" ht="9.75" customHeight="1" x14ac:dyDescent="0.2">
      <c r="AAL438" s="149"/>
      <c r="AAM438" s="149"/>
      <c r="AAN438" s="149"/>
      <c r="AAO438" s="149"/>
      <c r="AAP438" s="149"/>
      <c r="AAQ438" s="149"/>
      <c r="AAR438" s="149"/>
      <c r="AAS438" s="149"/>
      <c r="AAT438" s="149"/>
      <c r="AAU438" s="149"/>
      <c r="AAV438" s="149"/>
    </row>
    <row r="439" spans="714:724" ht="9.75" customHeight="1" x14ac:dyDescent="0.2">
      <c r="AAL439" s="149"/>
      <c r="AAM439" s="149"/>
      <c r="AAN439" s="149"/>
      <c r="AAO439" s="149"/>
      <c r="AAP439" s="149"/>
      <c r="AAQ439" s="149"/>
      <c r="AAR439" s="149"/>
      <c r="AAS439" s="149"/>
      <c r="AAT439" s="149"/>
      <c r="AAU439" s="149"/>
      <c r="AAV439" s="149"/>
    </row>
    <row r="440" spans="714:724" ht="9.75" customHeight="1" x14ac:dyDescent="0.2">
      <c r="AAL440" s="149"/>
      <c r="AAM440" s="149"/>
      <c r="AAN440" s="149"/>
      <c r="AAO440" s="149"/>
      <c r="AAP440" s="149"/>
      <c r="AAQ440" s="149"/>
      <c r="AAR440" s="149"/>
      <c r="AAS440" s="149"/>
      <c r="AAT440" s="149"/>
      <c r="AAU440" s="149"/>
      <c r="AAV440" s="149"/>
    </row>
    <row r="441" spans="714:724" ht="9.75" customHeight="1" x14ac:dyDescent="0.2">
      <c r="AAL441" s="149"/>
      <c r="AAM441" s="149"/>
      <c r="AAN441" s="149"/>
      <c r="AAO441" s="149"/>
      <c r="AAP441" s="149"/>
      <c r="AAQ441" s="149"/>
      <c r="AAR441" s="149"/>
      <c r="AAS441" s="149"/>
      <c r="AAT441" s="149"/>
      <c r="AAU441" s="149"/>
      <c r="AAV441" s="149"/>
    </row>
    <row r="442" spans="714:724" ht="9.75" customHeight="1" x14ac:dyDescent="0.2">
      <c r="AAL442" s="149"/>
      <c r="AAM442" s="149"/>
      <c r="AAN442" s="149"/>
      <c r="AAO442" s="149"/>
      <c r="AAP442" s="149"/>
      <c r="AAQ442" s="149"/>
      <c r="AAR442" s="149"/>
      <c r="AAS442" s="149"/>
      <c r="AAT442" s="149"/>
      <c r="AAU442" s="149"/>
      <c r="AAV442" s="149"/>
    </row>
    <row r="443" spans="714:724" ht="9.75" customHeight="1" x14ac:dyDescent="0.2">
      <c r="AAL443" s="149"/>
      <c r="AAM443" s="149"/>
      <c r="AAN443" s="149"/>
      <c r="AAO443" s="149"/>
      <c r="AAP443" s="149"/>
      <c r="AAQ443" s="149"/>
      <c r="AAR443" s="149"/>
      <c r="AAS443" s="149"/>
      <c r="AAT443" s="149"/>
      <c r="AAU443" s="149"/>
      <c r="AAV443" s="149"/>
    </row>
    <row r="444" spans="714:724" ht="9.75" customHeight="1" x14ac:dyDescent="0.2">
      <c r="AAL444" s="149"/>
      <c r="AAM444" s="149"/>
      <c r="AAN444" s="149"/>
      <c r="AAO444" s="149"/>
      <c r="AAP444" s="149"/>
      <c r="AAQ444" s="149"/>
      <c r="AAR444" s="149"/>
      <c r="AAS444" s="149"/>
      <c r="AAT444" s="149"/>
      <c r="AAU444" s="149"/>
      <c r="AAV444" s="149"/>
    </row>
    <row r="445" spans="714:724" ht="9.75" customHeight="1" x14ac:dyDescent="0.2">
      <c r="AAL445" s="149"/>
      <c r="AAM445" s="149"/>
      <c r="AAN445" s="149"/>
      <c r="AAO445" s="149"/>
      <c r="AAP445" s="149"/>
      <c r="AAQ445" s="149"/>
      <c r="AAR445" s="149"/>
      <c r="AAS445" s="149"/>
      <c r="AAT445" s="149"/>
      <c r="AAU445" s="149"/>
      <c r="AAV445" s="149"/>
    </row>
    <row r="446" spans="714:724" ht="9.75" customHeight="1" x14ac:dyDescent="0.2">
      <c r="AAL446" s="149"/>
      <c r="AAM446" s="149"/>
      <c r="AAN446" s="149"/>
      <c r="AAO446" s="149"/>
      <c r="AAP446" s="149"/>
      <c r="AAQ446" s="149"/>
      <c r="AAR446" s="149"/>
      <c r="AAS446" s="149"/>
      <c r="AAT446" s="149"/>
      <c r="AAU446" s="149"/>
      <c r="AAV446" s="149"/>
    </row>
    <row r="447" spans="714:724" ht="9.75" customHeight="1" x14ac:dyDescent="0.2">
      <c r="AAL447" s="149"/>
      <c r="AAM447" s="149"/>
      <c r="AAN447" s="149"/>
      <c r="AAO447" s="149"/>
      <c r="AAP447" s="149"/>
      <c r="AAQ447" s="149"/>
      <c r="AAR447" s="149"/>
      <c r="AAS447" s="149"/>
      <c r="AAT447" s="149"/>
      <c r="AAU447" s="149"/>
      <c r="AAV447" s="149"/>
    </row>
    <row r="448" spans="714:724" ht="9.75" customHeight="1" x14ac:dyDescent="0.2">
      <c r="AAL448" s="149"/>
      <c r="AAM448" s="149"/>
      <c r="AAN448" s="149"/>
      <c r="AAO448" s="149"/>
      <c r="AAP448" s="149"/>
      <c r="AAQ448" s="149"/>
      <c r="AAR448" s="149"/>
      <c r="AAS448" s="149"/>
      <c r="AAT448" s="149"/>
      <c r="AAU448" s="149"/>
      <c r="AAV448" s="149"/>
    </row>
    <row r="449" spans="714:724" ht="9.75" customHeight="1" x14ac:dyDescent="0.2">
      <c r="AAL449" s="149"/>
      <c r="AAM449" s="149"/>
      <c r="AAN449" s="149"/>
      <c r="AAO449" s="149"/>
      <c r="AAP449" s="149"/>
      <c r="AAQ449" s="149"/>
      <c r="AAR449" s="149"/>
      <c r="AAS449" s="149"/>
      <c r="AAT449" s="149"/>
      <c r="AAU449" s="149"/>
      <c r="AAV449" s="149"/>
    </row>
    <row r="450" spans="714:724" ht="9.75" customHeight="1" x14ac:dyDescent="0.2">
      <c r="AAL450" s="149"/>
      <c r="AAM450" s="149"/>
      <c r="AAN450" s="149"/>
      <c r="AAO450" s="149"/>
      <c r="AAP450" s="149"/>
      <c r="AAQ450" s="149"/>
      <c r="AAR450" s="149"/>
      <c r="AAS450" s="149"/>
      <c r="AAT450" s="149"/>
      <c r="AAU450" s="149"/>
      <c r="AAV450" s="149"/>
    </row>
    <row r="451" spans="714:724" ht="9.75" customHeight="1" x14ac:dyDescent="0.2">
      <c r="AAL451" s="149"/>
      <c r="AAM451" s="149"/>
      <c r="AAN451" s="149"/>
      <c r="AAO451" s="149"/>
      <c r="AAP451" s="149"/>
      <c r="AAQ451" s="149"/>
      <c r="AAR451" s="149"/>
      <c r="AAS451" s="149"/>
      <c r="AAT451" s="149"/>
      <c r="AAU451" s="149"/>
      <c r="AAV451" s="149"/>
    </row>
    <row r="452" spans="714:724" ht="9.75" customHeight="1" x14ac:dyDescent="0.2">
      <c r="AAL452" s="149"/>
      <c r="AAM452" s="149"/>
      <c r="AAN452" s="149"/>
      <c r="AAO452" s="149"/>
      <c r="AAP452" s="149"/>
      <c r="AAQ452" s="149"/>
      <c r="AAR452" s="149"/>
      <c r="AAS452" s="149"/>
      <c r="AAT452" s="149"/>
      <c r="AAU452" s="149"/>
      <c r="AAV452" s="149"/>
    </row>
    <row r="453" spans="714:724" ht="9.75" customHeight="1" x14ac:dyDescent="0.2">
      <c r="AAL453" s="149"/>
      <c r="AAM453" s="149"/>
      <c r="AAN453" s="149"/>
      <c r="AAO453" s="149"/>
      <c r="AAP453" s="149"/>
      <c r="AAQ453" s="149"/>
      <c r="AAR453" s="149"/>
      <c r="AAS453" s="149"/>
      <c r="AAT453" s="149"/>
      <c r="AAU453" s="149"/>
      <c r="AAV453" s="149"/>
    </row>
    <row r="454" spans="714:724" ht="9.75" customHeight="1" x14ac:dyDescent="0.2">
      <c r="AAL454" s="149"/>
      <c r="AAM454" s="149"/>
      <c r="AAN454" s="149"/>
      <c r="AAO454" s="149"/>
      <c r="AAP454" s="149"/>
      <c r="AAQ454" s="149"/>
      <c r="AAR454" s="149"/>
      <c r="AAS454" s="149"/>
      <c r="AAT454" s="149"/>
      <c r="AAU454" s="149"/>
      <c r="AAV454" s="149"/>
    </row>
    <row r="455" spans="714:724" ht="9.75" customHeight="1" x14ac:dyDescent="0.2">
      <c r="AAL455" s="149"/>
      <c r="AAM455" s="149"/>
      <c r="AAN455" s="149"/>
      <c r="AAO455" s="149"/>
      <c r="AAP455" s="149"/>
      <c r="AAQ455" s="149"/>
      <c r="AAR455" s="149"/>
      <c r="AAS455" s="149"/>
      <c r="AAT455" s="149"/>
      <c r="AAU455" s="149"/>
      <c r="AAV455" s="149"/>
    </row>
    <row r="456" spans="714:724" ht="9.75" customHeight="1" x14ac:dyDescent="0.2">
      <c r="AAL456" s="149"/>
      <c r="AAM456" s="149"/>
      <c r="AAN456" s="149"/>
      <c r="AAO456" s="149"/>
      <c r="AAP456" s="149"/>
      <c r="AAQ456" s="149"/>
      <c r="AAR456" s="149"/>
      <c r="AAS456" s="149"/>
      <c r="AAT456" s="149"/>
      <c r="AAU456" s="149"/>
      <c r="AAV456" s="149"/>
    </row>
    <row r="457" spans="714:724" ht="9.75" customHeight="1" x14ac:dyDescent="0.2">
      <c r="AAL457" s="149"/>
      <c r="AAM457" s="149"/>
      <c r="AAN457" s="149"/>
      <c r="AAO457" s="149"/>
      <c r="AAP457" s="149"/>
      <c r="AAQ457" s="149"/>
      <c r="AAR457" s="149"/>
      <c r="AAS457" s="149"/>
      <c r="AAT457" s="149"/>
      <c r="AAU457" s="149"/>
      <c r="AAV457" s="149"/>
    </row>
    <row r="458" spans="714:724" ht="9.75" customHeight="1" x14ac:dyDescent="0.2">
      <c r="AAL458" s="149"/>
      <c r="AAM458" s="149"/>
      <c r="AAN458" s="149"/>
      <c r="AAO458" s="149"/>
      <c r="AAP458" s="149"/>
      <c r="AAQ458" s="149"/>
      <c r="AAR458" s="149"/>
      <c r="AAS458" s="149"/>
      <c r="AAT458" s="149"/>
      <c r="AAU458" s="149"/>
      <c r="AAV458" s="149"/>
    </row>
    <row r="459" spans="714:724" ht="9.75" customHeight="1" x14ac:dyDescent="0.2">
      <c r="AAL459" s="149"/>
      <c r="AAM459" s="149"/>
      <c r="AAN459" s="149"/>
      <c r="AAO459" s="149"/>
      <c r="AAP459" s="149"/>
      <c r="AAQ459" s="149"/>
      <c r="AAR459" s="149"/>
      <c r="AAS459" s="149"/>
      <c r="AAT459" s="149"/>
      <c r="AAU459" s="149"/>
      <c r="AAV459" s="149"/>
    </row>
    <row r="460" spans="714:724" ht="9.75" customHeight="1" x14ac:dyDescent="0.2">
      <c r="AAL460" s="149"/>
      <c r="AAM460" s="149"/>
      <c r="AAN460" s="149"/>
      <c r="AAO460" s="149"/>
      <c r="AAP460" s="149"/>
      <c r="AAQ460" s="149"/>
      <c r="AAR460" s="149"/>
      <c r="AAS460" s="149"/>
      <c r="AAT460" s="149"/>
      <c r="AAU460" s="149"/>
      <c r="AAV460" s="149"/>
    </row>
    <row r="461" spans="714:724" ht="9.75" customHeight="1" x14ac:dyDescent="0.2">
      <c r="AAL461" s="149"/>
      <c r="AAM461" s="149"/>
      <c r="AAN461" s="149"/>
      <c r="AAO461" s="149"/>
      <c r="AAP461" s="149"/>
      <c r="AAQ461" s="149"/>
      <c r="AAR461" s="149"/>
      <c r="AAS461" s="149"/>
      <c r="AAT461" s="149"/>
      <c r="AAU461" s="149"/>
      <c r="AAV461" s="149"/>
    </row>
    <row r="462" spans="714:724" ht="9.75" customHeight="1" x14ac:dyDescent="0.2">
      <c r="AAL462" s="149"/>
      <c r="AAM462" s="149"/>
      <c r="AAN462" s="149"/>
      <c r="AAO462" s="149"/>
      <c r="AAP462" s="149"/>
      <c r="AAQ462" s="149"/>
      <c r="AAR462" s="149"/>
      <c r="AAS462" s="149"/>
      <c r="AAT462" s="149"/>
      <c r="AAU462" s="149"/>
      <c r="AAV462" s="149"/>
    </row>
    <row r="463" spans="714:724" ht="9.75" customHeight="1" x14ac:dyDescent="0.2">
      <c r="AAL463" s="149"/>
      <c r="AAM463" s="149"/>
      <c r="AAN463" s="149"/>
      <c r="AAO463" s="149"/>
      <c r="AAP463" s="149"/>
      <c r="AAQ463" s="149"/>
      <c r="AAR463" s="149"/>
      <c r="AAS463" s="149"/>
      <c r="AAT463" s="149"/>
      <c r="AAU463" s="149"/>
      <c r="AAV463" s="149"/>
    </row>
    <row r="464" spans="714:724" ht="9.75" customHeight="1" x14ac:dyDescent="0.2">
      <c r="AAL464" s="149"/>
      <c r="AAM464" s="149"/>
      <c r="AAN464" s="149"/>
      <c r="AAO464" s="149"/>
      <c r="AAP464" s="149"/>
      <c r="AAQ464" s="149"/>
      <c r="AAR464" s="149"/>
      <c r="AAS464" s="149"/>
      <c r="AAT464" s="149"/>
      <c r="AAU464" s="149"/>
      <c r="AAV464" s="149"/>
    </row>
    <row r="465" spans="714:724" ht="9.75" customHeight="1" x14ac:dyDescent="0.2">
      <c r="AAL465" s="149"/>
      <c r="AAM465" s="149"/>
      <c r="AAN465" s="149"/>
      <c r="AAO465" s="149"/>
      <c r="AAP465" s="149"/>
      <c r="AAQ465" s="149"/>
      <c r="AAR465" s="149"/>
      <c r="AAS465" s="149"/>
      <c r="AAT465" s="149"/>
      <c r="AAU465" s="149"/>
      <c r="AAV465" s="149"/>
    </row>
    <row r="466" spans="714:724" ht="9.75" customHeight="1" x14ac:dyDescent="0.2">
      <c r="AAL466" s="149"/>
      <c r="AAM466" s="149"/>
      <c r="AAN466" s="149"/>
      <c r="AAO466" s="149"/>
      <c r="AAP466" s="149"/>
      <c r="AAQ466" s="149"/>
      <c r="AAR466" s="149"/>
      <c r="AAS466" s="149"/>
      <c r="AAT466" s="149"/>
      <c r="AAU466" s="149"/>
      <c r="AAV466" s="149"/>
    </row>
    <row r="467" spans="714:724" ht="9.75" customHeight="1" x14ac:dyDescent="0.2">
      <c r="AAL467" s="149"/>
      <c r="AAM467" s="149"/>
      <c r="AAN467" s="149"/>
      <c r="AAO467" s="149"/>
      <c r="AAP467" s="149"/>
      <c r="AAQ467" s="149"/>
      <c r="AAR467" s="149"/>
      <c r="AAS467" s="149"/>
      <c r="AAT467" s="149"/>
      <c r="AAU467" s="149"/>
      <c r="AAV467" s="149"/>
    </row>
    <row r="468" spans="714:724" ht="9.75" customHeight="1" x14ac:dyDescent="0.2">
      <c r="AAL468" s="149"/>
      <c r="AAM468" s="149"/>
      <c r="AAN468" s="149"/>
      <c r="AAO468" s="149"/>
      <c r="AAP468" s="149"/>
      <c r="AAQ468" s="149"/>
      <c r="AAR468" s="149"/>
      <c r="AAS468" s="149"/>
      <c r="AAT468" s="149"/>
      <c r="AAU468" s="149"/>
      <c r="AAV468" s="149"/>
    </row>
    <row r="469" spans="714:724" ht="9.75" customHeight="1" x14ac:dyDescent="0.2">
      <c r="AAL469" s="149"/>
      <c r="AAM469" s="149"/>
      <c r="AAN469" s="149"/>
      <c r="AAO469" s="149"/>
      <c r="AAP469" s="149"/>
      <c r="AAQ469" s="149"/>
      <c r="AAR469" s="149"/>
      <c r="AAS469" s="149"/>
      <c r="AAT469" s="149"/>
      <c r="AAU469" s="149"/>
      <c r="AAV469" s="149"/>
    </row>
    <row r="470" spans="714:724" ht="9.75" customHeight="1" x14ac:dyDescent="0.2">
      <c r="AAL470" s="149"/>
      <c r="AAM470" s="149"/>
      <c r="AAN470" s="149"/>
      <c r="AAO470" s="149"/>
      <c r="AAP470" s="149"/>
      <c r="AAQ470" s="149"/>
      <c r="AAR470" s="149"/>
      <c r="AAS470" s="149"/>
      <c r="AAT470" s="149"/>
      <c r="AAU470" s="149"/>
      <c r="AAV470" s="149"/>
    </row>
    <row r="471" spans="714:724" ht="9.75" customHeight="1" x14ac:dyDescent="0.2">
      <c r="AAL471" s="149"/>
      <c r="AAM471" s="149"/>
      <c r="AAN471" s="149"/>
      <c r="AAO471" s="149"/>
      <c r="AAP471" s="149"/>
      <c r="AAQ471" s="149"/>
      <c r="AAR471" s="149"/>
      <c r="AAS471" s="149"/>
      <c r="AAT471" s="149"/>
      <c r="AAU471" s="149"/>
      <c r="AAV471" s="149"/>
    </row>
    <row r="472" spans="714:724" ht="9.75" customHeight="1" x14ac:dyDescent="0.2">
      <c r="AAL472" s="149"/>
      <c r="AAM472" s="149"/>
      <c r="AAN472" s="149"/>
      <c r="AAO472" s="149"/>
      <c r="AAP472" s="149"/>
      <c r="AAQ472" s="149"/>
      <c r="AAR472" s="149"/>
      <c r="AAS472" s="149"/>
      <c r="AAT472" s="149"/>
      <c r="AAU472" s="149"/>
      <c r="AAV472" s="149"/>
    </row>
    <row r="473" spans="714:724" ht="9.75" customHeight="1" x14ac:dyDescent="0.2">
      <c r="AAL473" s="149"/>
      <c r="AAM473" s="149"/>
      <c r="AAN473" s="149"/>
      <c r="AAO473" s="149"/>
      <c r="AAP473" s="149"/>
      <c r="AAQ473" s="149"/>
      <c r="AAR473" s="149"/>
      <c r="AAS473" s="149"/>
      <c r="AAT473" s="149"/>
      <c r="AAU473" s="149"/>
      <c r="AAV473" s="149"/>
    </row>
    <row r="474" spans="714:724" ht="9.75" customHeight="1" x14ac:dyDescent="0.2">
      <c r="AAL474" s="149"/>
      <c r="AAM474" s="149"/>
      <c r="AAN474" s="149"/>
      <c r="AAO474" s="149"/>
      <c r="AAP474" s="149"/>
      <c r="AAQ474" s="149"/>
      <c r="AAR474" s="149"/>
      <c r="AAS474" s="149"/>
      <c r="AAT474" s="149"/>
      <c r="AAU474" s="149"/>
      <c r="AAV474" s="149"/>
    </row>
    <row r="475" spans="714:724" ht="9.75" customHeight="1" x14ac:dyDescent="0.2">
      <c r="AAL475" s="149"/>
      <c r="AAM475" s="149"/>
      <c r="AAN475" s="149"/>
      <c r="AAO475" s="149"/>
      <c r="AAP475" s="149"/>
      <c r="AAQ475" s="149"/>
      <c r="AAR475" s="149"/>
      <c r="AAS475" s="149"/>
      <c r="AAT475" s="149"/>
      <c r="AAU475" s="149"/>
      <c r="AAV475" s="149"/>
    </row>
    <row r="476" spans="714:724" ht="9.75" customHeight="1" x14ac:dyDescent="0.2">
      <c r="AAL476" s="149"/>
      <c r="AAM476" s="149"/>
      <c r="AAN476" s="149"/>
      <c r="AAO476" s="149"/>
      <c r="AAP476" s="149"/>
      <c r="AAQ476" s="149"/>
      <c r="AAR476" s="149"/>
      <c r="AAS476" s="149"/>
      <c r="AAT476" s="149"/>
      <c r="AAU476" s="149"/>
      <c r="AAV476" s="149"/>
    </row>
    <row r="477" spans="714:724" ht="9.75" customHeight="1" x14ac:dyDescent="0.2">
      <c r="AAL477" s="149"/>
      <c r="AAM477" s="149"/>
      <c r="AAN477" s="149"/>
      <c r="AAO477" s="149"/>
      <c r="AAP477" s="149"/>
      <c r="AAQ477" s="149"/>
      <c r="AAR477" s="149"/>
      <c r="AAS477" s="149"/>
      <c r="AAT477" s="149"/>
      <c r="AAU477" s="149"/>
      <c r="AAV477" s="149"/>
    </row>
    <row r="478" spans="714:724" ht="9.75" customHeight="1" x14ac:dyDescent="0.2">
      <c r="AAL478" s="149"/>
      <c r="AAM478" s="149"/>
      <c r="AAN478" s="149"/>
      <c r="AAO478" s="149"/>
      <c r="AAP478" s="149"/>
      <c r="AAQ478" s="149"/>
      <c r="AAR478" s="149"/>
      <c r="AAS478" s="149"/>
      <c r="AAT478" s="149"/>
      <c r="AAU478" s="149"/>
      <c r="AAV478" s="149"/>
    </row>
    <row r="479" spans="714:724" ht="9.75" customHeight="1" x14ac:dyDescent="0.2">
      <c r="AAL479" s="149"/>
      <c r="AAM479" s="149"/>
      <c r="AAN479" s="149"/>
      <c r="AAO479" s="149"/>
      <c r="AAP479" s="149"/>
      <c r="AAQ479" s="149"/>
      <c r="AAR479" s="149"/>
      <c r="AAS479" s="149"/>
      <c r="AAT479" s="149"/>
      <c r="AAU479" s="149"/>
      <c r="AAV479" s="149"/>
    </row>
    <row r="480" spans="714:724" ht="9.75" customHeight="1" x14ac:dyDescent="0.2">
      <c r="AAL480" s="149"/>
      <c r="AAM480" s="149"/>
      <c r="AAN480" s="149"/>
      <c r="AAO480" s="149"/>
      <c r="AAP480" s="149"/>
      <c r="AAQ480" s="149"/>
      <c r="AAR480" s="149"/>
      <c r="AAS480" s="149"/>
      <c r="AAT480" s="149"/>
      <c r="AAU480" s="149"/>
      <c r="AAV480" s="149"/>
    </row>
    <row r="481" spans="714:724" ht="9.75" customHeight="1" x14ac:dyDescent="0.2">
      <c r="AAL481" s="149"/>
      <c r="AAM481" s="149"/>
      <c r="AAN481" s="149"/>
      <c r="AAO481" s="149"/>
      <c r="AAP481" s="149"/>
      <c r="AAQ481" s="149"/>
      <c r="AAR481" s="149"/>
      <c r="AAS481" s="149"/>
      <c r="AAT481" s="149"/>
      <c r="AAU481" s="149"/>
      <c r="AAV481" s="149"/>
    </row>
    <row r="482" spans="714:724" ht="9.75" customHeight="1" x14ac:dyDescent="0.2">
      <c r="AAL482" s="149"/>
      <c r="AAM482" s="149"/>
      <c r="AAN482" s="149"/>
      <c r="AAO482" s="149"/>
      <c r="AAP482" s="149"/>
      <c r="AAQ482" s="149"/>
      <c r="AAR482" s="149"/>
      <c r="AAS482" s="149"/>
      <c r="AAT482" s="149"/>
      <c r="AAU482" s="149"/>
      <c r="AAV482" s="149"/>
    </row>
    <row r="483" spans="714:724" ht="9.75" customHeight="1" x14ac:dyDescent="0.2">
      <c r="AAL483" s="149"/>
      <c r="AAM483" s="149"/>
      <c r="AAN483" s="149"/>
      <c r="AAO483" s="149"/>
      <c r="AAP483" s="149"/>
      <c r="AAQ483" s="149"/>
      <c r="AAR483" s="149"/>
      <c r="AAS483" s="149"/>
      <c r="AAT483" s="149"/>
      <c r="AAU483" s="149"/>
      <c r="AAV483" s="149"/>
    </row>
    <row r="484" spans="714:724" ht="9.75" customHeight="1" x14ac:dyDescent="0.2">
      <c r="AAL484" s="149"/>
      <c r="AAM484" s="149"/>
      <c r="AAN484" s="149"/>
      <c r="AAO484" s="149"/>
      <c r="AAP484" s="149"/>
      <c r="AAQ484" s="149"/>
      <c r="AAR484" s="149"/>
      <c r="AAS484" s="149"/>
      <c r="AAT484" s="149"/>
      <c r="AAU484" s="149"/>
      <c r="AAV484" s="149"/>
    </row>
    <row r="485" spans="714:724" ht="9.75" customHeight="1" x14ac:dyDescent="0.2">
      <c r="AAL485" s="149"/>
      <c r="AAM485" s="149"/>
      <c r="AAN485" s="149"/>
      <c r="AAO485" s="149"/>
      <c r="AAP485" s="149"/>
      <c r="AAQ485" s="149"/>
      <c r="AAR485" s="149"/>
      <c r="AAS485" s="149"/>
      <c r="AAT485" s="149"/>
      <c r="AAU485" s="149"/>
      <c r="AAV485" s="149"/>
    </row>
    <row r="486" spans="714:724" ht="9.75" customHeight="1" x14ac:dyDescent="0.2">
      <c r="AAL486" s="149"/>
      <c r="AAM486" s="149"/>
      <c r="AAN486" s="149"/>
      <c r="AAO486" s="149"/>
      <c r="AAP486" s="149"/>
      <c r="AAQ486" s="149"/>
      <c r="AAR486" s="149"/>
      <c r="AAS486" s="149"/>
      <c r="AAT486" s="149"/>
      <c r="AAU486" s="149"/>
      <c r="AAV486" s="149"/>
    </row>
    <row r="487" spans="714:724" ht="9.75" customHeight="1" x14ac:dyDescent="0.2">
      <c r="AAL487" s="149"/>
      <c r="AAM487" s="149"/>
      <c r="AAN487" s="149"/>
      <c r="AAO487" s="149"/>
      <c r="AAP487" s="149"/>
      <c r="AAQ487" s="149"/>
      <c r="AAR487" s="149"/>
      <c r="AAS487" s="149"/>
      <c r="AAT487" s="149"/>
      <c r="AAU487" s="149"/>
      <c r="AAV487" s="149"/>
    </row>
    <row r="488" spans="714:724" ht="9.75" customHeight="1" x14ac:dyDescent="0.2">
      <c r="AAL488" s="149"/>
      <c r="AAM488" s="149"/>
      <c r="AAN488" s="149"/>
      <c r="AAO488" s="149"/>
      <c r="AAP488" s="149"/>
      <c r="AAQ488" s="149"/>
      <c r="AAR488" s="149"/>
      <c r="AAS488" s="149"/>
      <c r="AAT488" s="149"/>
      <c r="AAU488" s="149"/>
      <c r="AAV488" s="149"/>
    </row>
    <row r="489" spans="714:724" ht="9.75" customHeight="1" x14ac:dyDescent="0.2">
      <c r="AAL489" s="149"/>
      <c r="AAM489" s="149"/>
      <c r="AAN489" s="149"/>
      <c r="AAO489" s="149"/>
      <c r="AAP489" s="149"/>
      <c r="AAQ489" s="149"/>
      <c r="AAR489" s="149"/>
      <c r="AAS489" s="149"/>
      <c r="AAT489" s="149"/>
      <c r="AAU489" s="149"/>
      <c r="AAV489" s="149"/>
    </row>
    <row r="490" spans="714:724" ht="9.75" customHeight="1" x14ac:dyDescent="0.2">
      <c r="AAL490" s="149"/>
      <c r="AAM490" s="149"/>
      <c r="AAN490" s="149"/>
      <c r="AAO490" s="149"/>
      <c r="AAP490" s="149"/>
      <c r="AAQ490" s="149"/>
      <c r="AAR490" s="149"/>
      <c r="AAS490" s="149"/>
      <c r="AAT490" s="149"/>
      <c r="AAU490" s="149"/>
      <c r="AAV490" s="149"/>
    </row>
    <row r="491" spans="714:724" ht="9.75" customHeight="1" x14ac:dyDescent="0.2">
      <c r="AAL491" s="149"/>
      <c r="AAM491" s="149"/>
      <c r="AAN491" s="149"/>
      <c r="AAO491" s="149"/>
      <c r="AAP491" s="149"/>
      <c r="AAQ491" s="149"/>
      <c r="AAR491" s="149"/>
      <c r="AAS491" s="149"/>
      <c r="AAT491" s="149"/>
      <c r="AAU491" s="149"/>
      <c r="AAV491" s="149"/>
    </row>
    <row r="492" spans="714:724" ht="9.75" customHeight="1" x14ac:dyDescent="0.2">
      <c r="AAL492" s="149"/>
      <c r="AAM492" s="149"/>
      <c r="AAN492" s="149"/>
      <c r="AAO492" s="149"/>
      <c r="AAP492" s="149"/>
      <c r="AAQ492" s="149"/>
      <c r="AAR492" s="149"/>
      <c r="AAS492" s="149"/>
      <c r="AAT492" s="149"/>
      <c r="AAU492" s="149"/>
      <c r="AAV492" s="149"/>
    </row>
    <row r="493" spans="714:724" ht="9.75" customHeight="1" x14ac:dyDescent="0.2">
      <c r="AAL493" s="149"/>
      <c r="AAM493" s="149"/>
      <c r="AAN493" s="149"/>
      <c r="AAO493" s="149"/>
      <c r="AAP493" s="149"/>
      <c r="AAQ493" s="149"/>
      <c r="AAR493" s="149"/>
      <c r="AAS493" s="149"/>
      <c r="AAT493" s="149"/>
      <c r="AAU493" s="149"/>
      <c r="AAV493" s="149"/>
    </row>
    <row r="494" spans="714:724" ht="9.75" customHeight="1" x14ac:dyDescent="0.2">
      <c r="AAL494" s="149"/>
      <c r="AAM494" s="149"/>
      <c r="AAN494" s="149"/>
      <c r="AAO494" s="149"/>
      <c r="AAP494" s="149"/>
      <c r="AAQ494" s="149"/>
      <c r="AAR494" s="149"/>
      <c r="AAS494" s="149"/>
      <c r="AAT494" s="149"/>
      <c r="AAU494" s="149"/>
      <c r="AAV494" s="149"/>
    </row>
    <row r="495" spans="714:724" ht="9.75" customHeight="1" x14ac:dyDescent="0.2">
      <c r="AAL495" s="149"/>
      <c r="AAM495" s="149"/>
      <c r="AAN495" s="149"/>
      <c r="AAO495" s="149"/>
      <c r="AAP495" s="149"/>
      <c r="AAQ495" s="149"/>
      <c r="AAR495" s="149"/>
      <c r="AAS495" s="149"/>
      <c r="AAT495" s="149"/>
      <c r="AAU495" s="149"/>
      <c r="AAV495" s="149"/>
    </row>
    <row r="496" spans="714:724" ht="9.75" customHeight="1" x14ac:dyDescent="0.2">
      <c r="AAL496" s="149"/>
      <c r="AAM496" s="149"/>
      <c r="AAN496" s="149"/>
      <c r="AAO496" s="149"/>
      <c r="AAP496" s="149"/>
      <c r="AAQ496" s="149"/>
      <c r="AAR496" s="149"/>
      <c r="AAS496" s="149"/>
      <c r="AAT496" s="149"/>
      <c r="AAU496" s="149"/>
      <c r="AAV496" s="149"/>
    </row>
    <row r="497" spans="714:724" ht="9.75" customHeight="1" x14ac:dyDescent="0.2">
      <c r="AAL497" s="149"/>
      <c r="AAM497" s="149"/>
      <c r="AAN497" s="149"/>
      <c r="AAO497" s="149"/>
      <c r="AAP497" s="149"/>
      <c r="AAQ497" s="149"/>
      <c r="AAR497" s="149"/>
      <c r="AAS497" s="149"/>
      <c r="AAT497" s="149"/>
      <c r="AAU497" s="149"/>
      <c r="AAV497" s="149"/>
    </row>
    <row r="498" spans="714:724" ht="9.75" customHeight="1" x14ac:dyDescent="0.2">
      <c r="AAL498" s="149"/>
      <c r="AAM498" s="149"/>
      <c r="AAN498" s="149"/>
      <c r="AAO498" s="149"/>
      <c r="AAP498" s="149"/>
      <c r="AAQ498" s="149"/>
      <c r="AAR498" s="149"/>
      <c r="AAS498" s="149"/>
      <c r="AAT498" s="149"/>
      <c r="AAU498" s="149"/>
      <c r="AAV498" s="149"/>
    </row>
    <row r="499" spans="714:724" ht="9.75" customHeight="1" x14ac:dyDescent="0.2">
      <c r="AAL499" s="149"/>
      <c r="AAM499" s="149"/>
      <c r="AAN499" s="149"/>
      <c r="AAO499" s="149"/>
      <c r="AAP499" s="149"/>
      <c r="AAQ499" s="149"/>
      <c r="AAR499" s="149"/>
      <c r="AAS499" s="149"/>
      <c r="AAT499" s="149"/>
      <c r="AAU499" s="149"/>
      <c r="AAV499" s="149"/>
    </row>
    <row r="500" spans="714:724" ht="9.75" customHeight="1" x14ac:dyDescent="0.2">
      <c r="AAL500" s="149"/>
      <c r="AAM500" s="149"/>
      <c r="AAN500" s="149"/>
      <c r="AAO500" s="149"/>
      <c r="AAP500" s="149"/>
      <c r="AAQ500" s="149"/>
      <c r="AAR500" s="149"/>
      <c r="AAS500" s="149"/>
      <c r="AAT500" s="149"/>
      <c r="AAU500" s="149"/>
      <c r="AAV500" s="149"/>
    </row>
    <row r="501" spans="714:724" ht="9.75" customHeight="1" x14ac:dyDescent="0.2">
      <c r="AAL501" s="149"/>
      <c r="AAM501" s="149"/>
      <c r="AAN501" s="149"/>
      <c r="AAO501" s="149"/>
      <c r="AAP501" s="149"/>
      <c r="AAQ501" s="149"/>
      <c r="AAR501" s="149"/>
      <c r="AAS501" s="149"/>
      <c r="AAT501" s="149"/>
      <c r="AAU501" s="149"/>
      <c r="AAV501" s="149"/>
    </row>
    <row r="502" spans="714:724" ht="9.75" customHeight="1" x14ac:dyDescent="0.2">
      <c r="AAL502" s="149"/>
      <c r="AAM502" s="149"/>
      <c r="AAN502" s="149"/>
      <c r="AAO502" s="149"/>
      <c r="AAP502" s="149"/>
      <c r="AAQ502" s="149"/>
      <c r="AAR502" s="149"/>
      <c r="AAS502" s="149"/>
      <c r="AAT502" s="149"/>
      <c r="AAU502" s="149"/>
      <c r="AAV502" s="149"/>
    </row>
    <row r="503" spans="714:724" ht="9.75" customHeight="1" x14ac:dyDescent="0.2">
      <c r="AAL503" s="149"/>
      <c r="AAM503" s="149"/>
      <c r="AAN503" s="149"/>
      <c r="AAO503" s="149"/>
      <c r="AAP503" s="149"/>
      <c r="AAQ503" s="149"/>
      <c r="AAR503" s="149"/>
      <c r="AAS503" s="149"/>
      <c r="AAT503" s="149"/>
      <c r="AAU503" s="149"/>
      <c r="AAV503" s="149"/>
    </row>
    <row r="504" spans="714:724" ht="9.75" customHeight="1" x14ac:dyDescent="0.2">
      <c r="AAL504" s="149"/>
      <c r="AAM504" s="149"/>
      <c r="AAN504" s="149"/>
      <c r="AAO504" s="149"/>
      <c r="AAP504" s="149"/>
      <c r="AAQ504" s="149"/>
      <c r="AAR504" s="149"/>
      <c r="AAS504" s="149"/>
      <c r="AAT504" s="149"/>
      <c r="AAU504" s="149"/>
      <c r="AAV504" s="149"/>
    </row>
    <row r="505" spans="714:724" ht="9.75" customHeight="1" x14ac:dyDescent="0.2">
      <c r="AAL505" s="149"/>
      <c r="AAM505" s="149"/>
      <c r="AAN505" s="149"/>
      <c r="AAO505" s="149"/>
      <c r="AAP505" s="149"/>
      <c r="AAQ505" s="149"/>
      <c r="AAR505" s="149"/>
      <c r="AAS505" s="149"/>
      <c r="AAT505" s="149"/>
      <c r="AAU505" s="149"/>
      <c r="AAV505" s="149"/>
    </row>
    <row r="506" spans="714:724" ht="9.75" customHeight="1" x14ac:dyDescent="0.2">
      <c r="AAL506" s="149"/>
      <c r="AAM506" s="149"/>
      <c r="AAN506" s="149"/>
      <c r="AAO506" s="149"/>
      <c r="AAP506" s="149"/>
      <c r="AAQ506" s="149"/>
      <c r="AAR506" s="149"/>
      <c r="AAS506" s="149"/>
      <c r="AAT506" s="149"/>
      <c r="AAU506" s="149"/>
      <c r="AAV506" s="149"/>
    </row>
    <row r="507" spans="714:724" ht="9.75" customHeight="1" x14ac:dyDescent="0.2">
      <c r="AAL507" s="149"/>
      <c r="AAM507" s="149"/>
      <c r="AAN507" s="149"/>
      <c r="AAO507" s="149"/>
      <c r="AAP507" s="149"/>
      <c r="AAQ507" s="149"/>
      <c r="AAR507" s="149"/>
      <c r="AAS507" s="149"/>
      <c r="AAT507" s="149"/>
      <c r="AAU507" s="149"/>
      <c r="AAV507" s="149"/>
    </row>
    <row r="508" spans="714:724" ht="9.75" customHeight="1" x14ac:dyDescent="0.2">
      <c r="AAL508" s="149"/>
      <c r="AAM508" s="149"/>
      <c r="AAN508" s="149"/>
      <c r="AAO508" s="149"/>
      <c r="AAP508" s="149"/>
      <c r="AAQ508" s="149"/>
      <c r="AAR508" s="149"/>
      <c r="AAS508" s="149"/>
      <c r="AAT508" s="149"/>
      <c r="AAU508" s="149"/>
      <c r="AAV508" s="149"/>
    </row>
    <row r="509" spans="714:724" ht="9.75" customHeight="1" x14ac:dyDescent="0.2">
      <c r="AAL509" s="149"/>
      <c r="AAM509" s="149"/>
      <c r="AAN509" s="149"/>
      <c r="AAO509" s="149"/>
      <c r="AAP509" s="149"/>
      <c r="AAQ509" s="149"/>
      <c r="AAR509" s="149"/>
      <c r="AAS509" s="149"/>
      <c r="AAT509" s="149"/>
      <c r="AAU509" s="149"/>
      <c r="AAV509" s="149"/>
    </row>
    <row r="510" spans="714:724" ht="9.75" customHeight="1" x14ac:dyDescent="0.2">
      <c r="AAL510" s="149"/>
      <c r="AAM510" s="149"/>
      <c r="AAN510" s="149"/>
      <c r="AAO510" s="149"/>
      <c r="AAP510" s="149"/>
      <c r="AAQ510" s="149"/>
      <c r="AAR510" s="149"/>
      <c r="AAS510" s="149"/>
      <c r="AAT510" s="149"/>
      <c r="AAU510" s="149"/>
      <c r="AAV510" s="149"/>
    </row>
    <row r="511" spans="714:724" ht="9.75" customHeight="1" x14ac:dyDescent="0.2">
      <c r="AAL511" s="149"/>
      <c r="AAM511" s="149"/>
      <c r="AAN511" s="149"/>
      <c r="AAO511" s="149"/>
      <c r="AAP511" s="149"/>
      <c r="AAQ511" s="149"/>
      <c r="AAR511" s="149"/>
      <c r="AAS511" s="149"/>
      <c r="AAT511" s="149"/>
      <c r="AAU511" s="149"/>
      <c r="AAV511" s="149"/>
    </row>
    <row r="512" spans="714:724" ht="9.75" customHeight="1" x14ac:dyDescent="0.2">
      <c r="AAL512" s="149"/>
      <c r="AAM512" s="149"/>
      <c r="AAN512" s="149"/>
      <c r="AAO512" s="149"/>
      <c r="AAP512" s="149"/>
      <c r="AAQ512" s="149"/>
      <c r="AAR512" s="149"/>
      <c r="AAS512" s="149"/>
      <c r="AAT512" s="149"/>
      <c r="AAU512" s="149"/>
      <c r="AAV512" s="149"/>
    </row>
    <row r="513" spans="714:724" ht="9.75" customHeight="1" x14ac:dyDescent="0.2">
      <c r="AAL513" s="149"/>
      <c r="AAM513" s="149"/>
      <c r="AAN513" s="149"/>
      <c r="AAO513" s="149"/>
      <c r="AAP513" s="149"/>
      <c r="AAQ513" s="149"/>
      <c r="AAR513" s="149"/>
      <c r="AAS513" s="149"/>
      <c r="AAT513" s="149"/>
      <c r="AAU513" s="149"/>
      <c r="AAV513" s="149"/>
    </row>
    <row r="514" spans="714:724" ht="9.75" customHeight="1" x14ac:dyDescent="0.2">
      <c r="AAL514" s="149"/>
      <c r="AAM514" s="149"/>
      <c r="AAN514" s="149"/>
      <c r="AAO514" s="149"/>
      <c r="AAP514" s="149"/>
      <c r="AAQ514" s="149"/>
      <c r="AAR514" s="149"/>
      <c r="AAS514" s="149"/>
      <c r="AAT514" s="149"/>
      <c r="AAU514" s="149"/>
      <c r="AAV514" s="149"/>
    </row>
    <row r="515" spans="714:724" ht="9.75" customHeight="1" x14ac:dyDescent="0.2">
      <c r="AAL515" s="149"/>
      <c r="AAM515" s="149"/>
      <c r="AAN515" s="149"/>
      <c r="AAO515" s="149"/>
      <c r="AAP515" s="149"/>
      <c r="AAQ515" s="149"/>
      <c r="AAR515" s="149"/>
      <c r="AAS515" s="149"/>
      <c r="AAT515" s="149"/>
      <c r="AAU515" s="149"/>
      <c r="AAV515" s="149"/>
    </row>
    <row r="516" spans="714:724" ht="9.75" customHeight="1" x14ac:dyDescent="0.2">
      <c r="AAL516" s="149"/>
      <c r="AAM516" s="149"/>
      <c r="AAN516" s="149"/>
      <c r="AAO516" s="149"/>
      <c r="AAP516" s="149"/>
      <c r="AAQ516" s="149"/>
      <c r="AAR516" s="149"/>
      <c r="AAS516" s="149"/>
      <c r="AAT516" s="149"/>
      <c r="AAU516" s="149"/>
      <c r="AAV516" s="149"/>
    </row>
    <row r="517" spans="714:724" ht="9.75" customHeight="1" x14ac:dyDescent="0.2">
      <c r="AAL517" s="149"/>
      <c r="AAM517" s="149"/>
      <c r="AAN517" s="149"/>
      <c r="AAO517" s="149"/>
      <c r="AAP517" s="149"/>
      <c r="AAQ517" s="149"/>
      <c r="AAR517" s="149"/>
      <c r="AAS517" s="149"/>
      <c r="AAT517" s="149"/>
      <c r="AAU517" s="149"/>
      <c r="AAV517" s="149"/>
    </row>
    <row r="518" spans="714:724" ht="9.75" customHeight="1" x14ac:dyDescent="0.2">
      <c r="AAL518" s="149"/>
      <c r="AAM518" s="149"/>
      <c r="AAN518" s="149"/>
      <c r="AAO518" s="149"/>
      <c r="AAP518" s="149"/>
      <c r="AAQ518" s="149"/>
      <c r="AAR518" s="149"/>
      <c r="AAS518" s="149"/>
      <c r="AAT518" s="149"/>
      <c r="AAU518" s="149"/>
      <c r="AAV518" s="149"/>
    </row>
    <row r="519" spans="714:724" ht="9.75" customHeight="1" x14ac:dyDescent="0.2">
      <c r="AAL519" s="149"/>
      <c r="AAM519" s="149"/>
      <c r="AAN519" s="149"/>
      <c r="AAO519" s="149"/>
      <c r="AAP519" s="149"/>
      <c r="AAQ519" s="149"/>
      <c r="AAR519" s="149"/>
      <c r="AAS519" s="149"/>
      <c r="AAT519" s="149"/>
      <c r="AAU519" s="149"/>
      <c r="AAV519" s="149"/>
    </row>
    <row r="520" spans="714:724" ht="9.75" customHeight="1" x14ac:dyDescent="0.2">
      <c r="AAL520" s="149"/>
      <c r="AAM520" s="149"/>
      <c r="AAN520" s="149"/>
      <c r="AAO520" s="149"/>
      <c r="AAP520" s="149"/>
      <c r="AAQ520" s="149"/>
      <c r="AAR520" s="149"/>
      <c r="AAS520" s="149"/>
      <c r="AAT520" s="149"/>
      <c r="AAU520" s="149"/>
      <c r="AAV520" s="149"/>
    </row>
    <row r="521" spans="714:724" ht="9.75" customHeight="1" x14ac:dyDescent="0.2">
      <c r="AAL521" s="149"/>
      <c r="AAM521" s="149"/>
      <c r="AAN521" s="149"/>
      <c r="AAO521" s="149"/>
      <c r="AAP521" s="149"/>
      <c r="AAQ521" s="149"/>
      <c r="AAR521" s="149"/>
      <c r="AAS521" s="149"/>
      <c r="AAT521" s="149"/>
      <c r="AAU521" s="149"/>
      <c r="AAV521" s="149"/>
    </row>
    <row r="522" spans="714:724" ht="9.75" customHeight="1" x14ac:dyDescent="0.2">
      <c r="AAL522" s="149"/>
      <c r="AAM522" s="149"/>
      <c r="AAN522" s="149"/>
      <c r="AAO522" s="149"/>
      <c r="AAP522" s="149"/>
      <c r="AAQ522" s="149"/>
      <c r="AAR522" s="149"/>
      <c r="AAS522" s="149"/>
      <c r="AAT522" s="149"/>
      <c r="AAU522" s="149"/>
      <c r="AAV522" s="149"/>
    </row>
    <row r="523" spans="714:724" ht="9.75" customHeight="1" x14ac:dyDescent="0.2">
      <c r="AAL523" s="149"/>
      <c r="AAM523" s="149"/>
      <c r="AAN523" s="149"/>
      <c r="AAO523" s="149"/>
      <c r="AAP523" s="149"/>
      <c r="AAQ523" s="149"/>
      <c r="AAR523" s="149"/>
      <c r="AAS523" s="149"/>
      <c r="AAT523" s="149"/>
      <c r="AAU523" s="149"/>
      <c r="AAV523" s="149"/>
    </row>
    <row r="524" spans="714:724" ht="9.75" customHeight="1" x14ac:dyDescent="0.2">
      <c r="AAL524" s="149"/>
      <c r="AAM524" s="149"/>
      <c r="AAN524" s="149"/>
      <c r="AAO524" s="149"/>
      <c r="AAP524" s="149"/>
      <c r="AAQ524" s="149"/>
      <c r="AAR524" s="149"/>
      <c r="AAS524" s="149"/>
      <c r="AAT524" s="149"/>
      <c r="AAU524" s="149"/>
      <c r="AAV524" s="149"/>
    </row>
    <row r="525" spans="714:724" ht="9.75" customHeight="1" x14ac:dyDescent="0.2">
      <c r="AAL525" s="149"/>
      <c r="AAM525" s="149"/>
      <c r="AAN525" s="149"/>
      <c r="AAO525" s="149"/>
      <c r="AAP525" s="149"/>
      <c r="AAQ525" s="149"/>
      <c r="AAR525" s="149"/>
      <c r="AAS525" s="149"/>
      <c r="AAT525" s="149"/>
      <c r="AAU525" s="149"/>
      <c r="AAV525" s="149"/>
    </row>
    <row r="526" spans="714:724" ht="9.75" customHeight="1" x14ac:dyDescent="0.2">
      <c r="AAL526" s="149"/>
      <c r="AAM526" s="149"/>
      <c r="AAN526" s="149"/>
      <c r="AAO526" s="149"/>
      <c r="AAP526" s="149"/>
      <c r="AAQ526" s="149"/>
      <c r="AAR526" s="149"/>
      <c r="AAS526" s="149"/>
      <c r="AAT526" s="149"/>
      <c r="AAU526" s="149"/>
      <c r="AAV526" s="149"/>
    </row>
    <row r="527" spans="714:724" ht="9.75" customHeight="1" x14ac:dyDescent="0.2">
      <c r="AAL527" s="149"/>
      <c r="AAM527" s="149"/>
      <c r="AAN527" s="149"/>
      <c r="AAO527" s="149"/>
      <c r="AAP527" s="149"/>
      <c r="AAQ527" s="149"/>
      <c r="AAR527" s="149"/>
      <c r="AAS527" s="149"/>
      <c r="AAT527" s="149"/>
      <c r="AAU527" s="149"/>
      <c r="AAV527" s="149"/>
    </row>
    <row r="528" spans="714:724" ht="9.75" customHeight="1" x14ac:dyDescent="0.2">
      <c r="AAL528" s="149"/>
      <c r="AAM528" s="149"/>
      <c r="AAN528" s="149"/>
      <c r="AAO528" s="149"/>
      <c r="AAP528" s="149"/>
      <c r="AAQ528" s="149"/>
      <c r="AAR528" s="149"/>
      <c r="AAS528" s="149"/>
      <c r="AAT528" s="149"/>
      <c r="AAU528" s="149"/>
      <c r="AAV528" s="149"/>
    </row>
    <row r="529" spans="714:724" ht="9.75" customHeight="1" x14ac:dyDescent="0.2">
      <c r="AAL529" s="149"/>
      <c r="AAM529" s="149"/>
      <c r="AAN529" s="149"/>
      <c r="AAO529" s="149"/>
      <c r="AAP529" s="149"/>
      <c r="AAQ529" s="149"/>
      <c r="AAR529" s="149"/>
      <c r="AAS529" s="149"/>
      <c r="AAT529" s="149"/>
      <c r="AAU529" s="149"/>
      <c r="AAV529" s="149"/>
    </row>
    <row r="530" spans="714:724" ht="9.75" customHeight="1" x14ac:dyDescent="0.2">
      <c r="AAL530" s="149"/>
      <c r="AAM530" s="149"/>
      <c r="AAN530" s="149"/>
      <c r="AAO530" s="149"/>
      <c r="AAP530" s="149"/>
      <c r="AAQ530" s="149"/>
      <c r="AAR530" s="149"/>
      <c r="AAS530" s="149"/>
      <c r="AAT530" s="149"/>
      <c r="AAU530" s="149"/>
      <c r="AAV530" s="149"/>
    </row>
    <row r="531" spans="714:724" ht="9.75" customHeight="1" x14ac:dyDescent="0.2">
      <c r="AAL531" s="149"/>
      <c r="AAM531" s="149"/>
      <c r="AAN531" s="149"/>
      <c r="AAO531" s="149"/>
      <c r="AAP531" s="149"/>
      <c r="AAQ531" s="149"/>
      <c r="AAR531" s="149"/>
      <c r="AAS531" s="149"/>
      <c r="AAT531" s="149"/>
      <c r="AAU531" s="149"/>
      <c r="AAV531" s="149"/>
    </row>
    <row r="532" spans="714:724" ht="9.75" customHeight="1" x14ac:dyDescent="0.2">
      <c r="AAL532" s="149"/>
      <c r="AAM532" s="149"/>
      <c r="AAN532" s="149"/>
      <c r="AAO532" s="149"/>
      <c r="AAP532" s="149"/>
      <c r="AAQ532" s="149"/>
      <c r="AAR532" s="149"/>
      <c r="AAS532" s="149"/>
      <c r="AAT532" s="149"/>
      <c r="AAU532" s="149"/>
      <c r="AAV532" s="149"/>
    </row>
    <row r="533" spans="714:724" ht="9.75" customHeight="1" x14ac:dyDescent="0.2">
      <c r="AAL533" s="149"/>
      <c r="AAM533" s="149"/>
      <c r="AAN533" s="149"/>
      <c r="AAO533" s="149"/>
      <c r="AAP533" s="149"/>
      <c r="AAQ533" s="149"/>
      <c r="AAR533" s="149"/>
      <c r="AAS533" s="149"/>
      <c r="AAT533" s="149"/>
      <c r="AAU533" s="149"/>
      <c r="AAV533" s="149"/>
    </row>
    <row r="534" spans="714:724" ht="9.75" customHeight="1" x14ac:dyDescent="0.2">
      <c r="AAL534" s="149"/>
      <c r="AAM534" s="149"/>
      <c r="AAN534" s="149"/>
      <c r="AAO534" s="149"/>
      <c r="AAP534" s="149"/>
      <c r="AAQ534" s="149"/>
      <c r="AAR534" s="149"/>
      <c r="AAS534" s="149"/>
      <c r="AAT534" s="149"/>
      <c r="AAU534" s="149"/>
      <c r="AAV534" s="149"/>
    </row>
    <row r="535" spans="714:724" ht="9.75" customHeight="1" x14ac:dyDescent="0.2">
      <c r="AAL535" s="149"/>
      <c r="AAM535" s="149"/>
      <c r="AAN535" s="149"/>
      <c r="AAO535" s="149"/>
      <c r="AAP535" s="149"/>
      <c r="AAQ535" s="149"/>
      <c r="AAR535" s="149"/>
      <c r="AAS535" s="149"/>
      <c r="AAT535" s="149"/>
      <c r="AAU535" s="149"/>
      <c r="AAV535" s="149"/>
    </row>
    <row r="536" spans="714:724" ht="9.75" customHeight="1" x14ac:dyDescent="0.2">
      <c r="AAL536" s="149"/>
      <c r="AAM536" s="149"/>
      <c r="AAN536" s="149"/>
      <c r="AAO536" s="149"/>
      <c r="AAP536" s="149"/>
      <c r="AAQ536" s="149"/>
      <c r="AAR536" s="149"/>
      <c r="AAS536" s="149"/>
      <c r="AAT536" s="149"/>
      <c r="AAU536" s="149"/>
      <c r="AAV536" s="149"/>
    </row>
    <row r="537" spans="714:724" ht="9.75" customHeight="1" x14ac:dyDescent="0.2">
      <c r="AAL537" s="149"/>
      <c r="AAM537" s="149"/>
      <c r="AAN537" s="149"/>
      <c r="AAO537" s="149"/>
      <c r="AAP537" s="149"/>
      <c r="AAQ537" s="149"/>
      <c r="AAR537" s="149"/>
      <c r="AAS537" s="149"/>
      <c r="AAT537" s="149"/>
      <c r="AAU537" s="149"/>
      <c r="AAV537" s="149"/>
    </row>
    <row r="538" spans="714:724" ht="9.75" customHeight="1" x14ac:dyDescent="0.2">
      <c r="AAL538" s="149"/>
      <c r="AAM538" s="149"/>
      <c r="AAN538" s="149"/>
      <c r="AAO538" s="149"/>
      <c r="AAP538" s="149"/>
      <c r="AAQ538" s="149"/>
      <c r="AAR538" s="149"/>
      <c r="AAS538" s="149"/>
      <c r="AAT538" s="149"/>
      <c r="AAU538" s="149"/>
      <c r="AAV538" s="149"/>
    </row>
    <row r="539" spans="714:724" ht="9.75" customHeight="1" x14ac:dyDescent="0.2">
      <c r="AAL539" s="149"/>
      <c r="AAM539" s="149"/>
      <c r="AAN539" s="149"/>
      <c r="AAO539" s="149"/>
      <c r="AAP539" s="149"/>
      <c r="AAQ539" s="149"/>
      <c r="AAR539" s="149"/>
      <c r="AAS539" s="149"/>
      <c r="AAT539" s="149"/>
      <c r="AAU539" s="149"/>
      <c r="AAV539" s="149"/>
    </row>
    <row r="540" spans="714:724" ht="9.75" customHeight="1" x14ac:dyDescent="0.2">
      <c r="AAL540" s="149"/>
      <c r="AAM540" s="149"/>
      <c r="AAN540" s="149"/>
      <c r="AAO540" s="149"/>
      <c r="AAP540" s="149"/>
      <c r="AAQ540" s="149"/>
      <c r="AAR540" s="149"/>
      <c r="AAS540" s="149"/>
      <c r="AAT540" s="149"/>
      <c r="AAU540" s="149"/>
      <c r="AAV540" s="149"/>
    </row>
    <row r="541" spans="714:724" ht="9.75" customHeight="1" x14ac:dyDescent="0.2">
      <c r="AAL541" s="149"/>
      <c r="AAM541" s="149"/>
      <c r="AAN541" s="149"/>
      <c r="AAO541" s="149"/>
      <c r="AAP541" s="149"/>
      <c r="AAQ541" s="149"/>
      <c r="AAR541" s="149"/>
      <c r="AAS541" s="149"/>
      <c r="AAT541" s="149"/>
      <c r="AAU541" s="149"/>
      <c r="AAV541" s="149"/>
    </row>
    <row r="542" spans="714:724" ht="9.75" customHeight="1" x14ac:dyDescent="0.2">
      <c r="AAL542" s="149"/>
      <c r="AAM542" s="149"/>
      <c r="AAN542" s="149"/>
      <c r="AAO542" s="149"/>
      <c r="AAP542" s="149"/>
      <c r="AAQ542" s="149"/>
      <c r="AAR542" s="149"/>
      <c r="AAS542" s="149"/>
      <c r="AAT542" s="149"/>
      <c r="AAU542" s="149"/>
      <c r="AAV542" s="149"/>
    </row>
    <row r="543" spans="714:724" ht="9.75" customHeight="1" x14ac:dyDescent="0.2">
      <c r="AAL543" s="149"/>
      <c r="AAM543" s="149"/>
      <c r="AAN543" s="149"/>
      <c r="AAO543" s="149"/>
      <c r="AAP543" s="149"/>
      <c r="AAQ543" s="149"/>
      <c r="AAR543" s="149"/>
      <c r="AAS543" s="149"/>
      <c r="AAT543" s="149"/>
      <c r="AAU543" s="149"/>
      <c r="AAV543" s="149"/>
    </row>
    <row r="544" spans="714:724" ht="9.75" customHeight="1" x14ac:dyDescent="0.2">
      <c r="AAL544" s="149"/>
      <c r="AAM544" s="149"/>
      <c r="AAN544" s="149"/>
      <c r="AAO544" s="149"/>
      <c r="AAP544" s="149"/>
      <c r="AAQ544" s="149"/>
      <c r="AAR544" s="149"/>
      <c r="AAS544" s="149"/>
      <c r="AAT544" s="149"/>
      <c r="AAU544" s="149"/>
      <c r="AAV544" s="149"/>
    </row>
    <row r="545" spans="714:724" ht="9.75" customHeight="1" x14ac:dyDescent="0.2">
      <c r="AAL545" s="149"/>
      <c r="AAM545" s="149"/>
      <c r="AAN545" s="149"/>
      <c r="AAO545" s="149"/>
      <c r="AAP545" s="149"/>
      <c r="AAQ545" s="149"/>
      <c r="AAR545" s="149"/>
      <c r="AAS545" s="149"/>
      <c r="AAT545" s="149"/>
      <c r="AAU545" s="149"/>
      <c r="AAV545" s="149"/>
    </row>
    <row r="546" spans="714:724" ht="9.75" customHeight="1" x14ac:dyDescent="0.2">
      <c r="AAL546" s="149"/>
      <c r="AAM546" s="149"/>
      <c r="AAN546" s="149"/>
      <c r="AAO546" s="149"/>
      <c r="AAP546" s="149"/>
      <c r="AAQ546" s="149"/>
      <c r="AAR546" s="149"/>
      <c r="AAS546" s="149"/>
      <c r="AAT546" s="149"/>
      <c r="AAU546" s="149"/>
      <c r="AAV546" s="149"/>
    </row>
    <row r="547" spans="714:724" ht="9.75" customHeight="1" x14ac:dyDescent="0.2">
      <c r="AAL547" s="149"/>
      <c r="AAM547" s="149"/>
      <c r="AAN547" s="149"/>
      <c r="AAO547" s="149"/>
      <c r="AAP547" s="149"/>
      <c r="AAQ547" s="149"/>
      <c r="AAR547" s="149"/>
      <c r="AAS547" s="149"/>
      <c r="AAT547" s="149"/>
      <c r="AAU547" s="149"/>
      <c r="AAV547" s="149"/>
    </row>
    <row r="548" spans="714:724" ht="9.75" customHeight="1" x14ac:dyDescent="0.2">
      <c r="AAL548" s="149"/>
      <c r="AAM548" s="149"/>
      <c r="AAN548" s="149"/>
      <c r="AAO548" s="149"/>
      <c r="AAP548" s="149"/>
      <c r="AAQ548" s="149"/>
      <c r="AAR548" s="149"/>
      <c r="AAS548" s="149"/>
      <c r="AAT548" s="149"/>
      <c r="AAU548" s="149"/>
      <c r="AAV548" s="149"/>
    </row>
    <row r="549" spans="714:724" ht="9.75" customHeight="1" x14ac:dyDescent="0.2">
      <c r="AAL549" s="149"/>
      <c r="AAM549" s="149"/>
      <c r="AAN549" s="149"/>
      <c r="AAO549" s="149"/>
      <c r="AAP549" s="149"/>
      <c r="AAQ549" s="149"/>
      <c r="AAR549" s="149"/>
      <c r="AAS549" s="149"/>
      <c r="AAT549" s="149"/>
      <c r="AAU549" s="149"/>
      <c r="AAV549" s="149"/>
    </row>
    <row r="550" spans="714:724" ht="9.75" customHeight="1" x14ac:dyDescent="0.2">
      <c r="AAL550" s="149"/>
      <c r="AAM550" s="149"/>
      <c r="AAN550" s="149"/>
      <c r="AAO550" s="149"/>
      <c r="AAP550" s="149"/>
      <c r="AAQ550" s="149"/>
      <c r="AAR550" s="149"/>
      <c r="AAS550" s="149"/>
      <c r="AAT550" s="149"/>
      <c r="AAU550" s="149"/>
      <c r="AAV550" s="149"/>
    </row>
    <row r="551" spans="714:724" ht="9.75" customHeight="1" x14ac:dyDescent="0.2">
      <c r="AAL551" s="149"/>
      <c r="AAM551" s="149"/>
      <c r="AAN551" s="149"/>
      <c r="AAO551" s="149"/>
      <c r="AAP551" s="149"/>
      <c r="AAQ551" s="149"/>
      <c r="AAR551" s="149"/>
      <c r="AAS551" s="149"/>
      <c r="AAT551" s="149"/>
      <c r="AAU551" s="149"/>
      <c r="AAV551" s="149"/>
    </row>
    <row r="552" spans="714:724" ht="9.75" customHeight="1" x14ac:dyDescent="0.2">
      <c r="AAL552" s="149"/>
      <c r="AAM552" s="149"/>
      <c r="AAN552" s="149"/>
      <c r="AAO552" s="149"/>
      <c r="AAP552" s="149"/>
      <c r="AAQ552" s="149"/>
      <c r="AAR552" s="149"/>
      <c r="AAS552" s="149"/>
      <c r="AAT552" s="149"/>
      <c r="AAU552" s="149"/>
      <c r="AAV552" s="149"/>
    </row>
    <row r="553" spans="714:724" ht="9.75" customHeight="1" x14ac:dyDescent="0.2">
      <c r="AAL553" s="149"/>
      <c r="AAM553" s="149"/>
      <c r="AAN553" s="149"/>
      <c r="AAO553" s="149"/>
      <c r="AAP553" s="149"/>
      <c r="AAQ553" s="149"/>
      <c r="AAR553" s="149"/>
      <c r="AAS553" s="149"/>
      <c r="AAT553" s="149"/>
      <c r="AAU553" s="149"/>
      <c r="AAV553" s="149"/>
    </row>
    <row r="554" spans="714:724" ht="9.75" customHeight="1" x14ac:dyDescent="0.2">
      <c r="AAL554" s="149"/>
      <c r="AAM554" s="149"/>
      <c r="AAN554" s="149"/>
      <c r="AAO554" s="149"/>
      <c r="AAP554" s="149"/>
      <c r="AAQ554" s="149"/>
      <c r="AAR554" s="149"/>
      <c r="AAS554" s="149"/>
      <c r="AAT554" s="149"/>
      <c r="AAU554" s="149"/>
      <c r="AAV554" s="149"/>
    </row>
    <row r="555" spans="714:724" ht="9.75" customHeight="1" x14ac:dyDescent="0.2">
      <c r="AAL555" s="149"/>
      <c r="AAM555" s="149"/>
      <c r="AAN555" s="149"/>
      <c r="AAO555" s="149"/>
      <c r="AAP555" s="149"/>
      <c r="AAQ555" s="149"/>
      <c r="AAR555" s="149"/>
      <c r="AAS555" s="149"/>
      <c r="AAT555" s="149"/>
      <c r="AAU555" s="149"/>
      <c r="AAV555" s="149"/>
    </row>
    <row r="556" spans="714:724" ht="9.75" customHeight="1" x14ac:dyDescent="0.2">
      <c r="AAL556" s="149"/>
      <c r="AAM556" s="149"/>
      <c r="AAN556" s="149"/>
      <c r="AAO556" s="149"/>
      <c r="AAP556" s="149"/>
      <c r="AAQ556" s="149"/>
      <c r="AAR556" s="149"/>
      <c r="AAS556" s="149"/>
      <c r="AAT556" s="149"/>
      <c r="AAU556" s="149"/>
      <c r="AAV556" s="149"/>
    </row>
    <row r="557" spans="714:724" ht="9.75" customHeight="1" x14ac:dyDescent="0.2">
      <c r="AAL557" s="149"/>
      <c r="AAM557" s="149"/>
      <c r="AAN557" s="149"/>
      <c r="AAO557" s="149"/>
      <c r="AAP557" s="149"/>
      <c r="AAQ557" s="149"/>
      <c r="AAR557" s="149"/>
      <c r="AAS557" s="149"/>
      <c r="AAT557" s="149"/>
      <c r="AAU557" s="149"/>
      <c r="AAV557" s="149"/>
    </row>
    <row r="558" spans="714:724" ht="9.75" customHeight="1" x14ac:dyDescent="0.2">
      <c r="AAL558" s="149"/>
      <c r="AAM558" s="149"/>
      <c r="AAN558" s="149"/>
      <c r="AAO558" s="149"/>
      <c r="AAP558" s="149"/>
      <c r="AAQ558" s="149"/>
      <c r="AAR558" s="149"/>
      <c r="AAS558" s="149"/>
      <c r="AAT558" s="149"/>
      <c r="AAU558" s="149"/>
      <c r="AAV558" s="149"/>
    </row>
    <row r="559" spans="714:724" ht="9.75" customHeight="1" x14ac:dyDescent="0.2">
      <c r="AAL559" s="149"/>
      <c r="AAM559" s="149"/>
      <c r="AAN559" s="149"/>
      <c r="AAO559" s="149"/>
      <c r="AAP559" s="149"/>
      <c r="AAQ559" s="149"/>
      <c r="AAR559" s="149"/>
      <c r="AAS559" s="149"/>
      <c r="AAT559" s="149"/>
      <c r="AAU559" s="149"/>
      <c r="AAV559" s="149"/>
    </row>
    <row r="560" spans="714:724" ht="9.75" customHeight="1" x14ac:dyDescent="0.2">
      <c r="AAL560" s="149"/>
      <c r="AAM560" s="149"/>
      <c r="AAN560" s="149"/>
      <c r="AAO560" s="149"/>
      <c r="AAP560" s="149"/>
      <c r="AAQ560" s="149"/>
      <c r="AAR560" s="149"/>
      <c r="AAS560" s="149"/>
      <c r="AAT560" s="149"/>
      <c r="AAU560" s="149"/>
      <c r="AAV560" s="149"/>
    </row>
    <row r="561" spans="714:724" ht="9.75" customHeight="1" x14ac:dyDescent="0.2">
      <c r="AAL561" s="149"/>
      <c r="AAM561" s="149"/>
      <c r="AAN561" s="149"/>
      <c r="AAO561" s="149"/>
      <c r="AAP561" s="149"/>
      <c r="AAQ561" s="149"/>
      <c r="AAR561" s="149"/>
      <c r="AAS561" s="149"/>
      <c r="AAT561" s="149"/>
      <c r="AAU561" s="149"/>
      <c r="AAV561" s="149"/>
    </row>
    <row r="562" spans="714:724" ht="9.75" customHeight="1" x14ac:dyDescent="0.2">
      <c r="AAL562" s="149"/>
      <c r="AAM562" s="149"/>
      <c r="AAN562" s="149"/>
      <c r="AAO562" s="149"/>
      <c r="AAP562" s="149"/>
      <c r="AAQ562" s="149"/>
      <c r="AAR562" s="149"/>
      <c r="AAS562" s="149"/>
      <c r="AAT562" s="149"/>
      <c r="AAU562" s="149"/>
      <c r="AAV562" s="149"/>
    </row>
    <row r="563" spans="714:724" ht="9.75" customHeight="1" x14ac:dyDescent="0.2">
      <c r="AAL563" s="149"/>
      <c r="AAM563" s="149"/>
      <c r="AAN563" s="149"/>
      <c r="AAO563" s="149"/>
      <c r="AAP563" s="149"/>
      <c r="AAQ563" s="149"/>
      <c r="AAR563" s="149"/>
      <c r="AAS563" s="149"/>
      <c r="AAT563" s="149"/>
      <c r="AAU563" s="149"/>
      <c r="AAV563" s="149"/>
    </row>
    <row r="564" spans="714:724" ht="9.75" customHeight="1" x14ac:dyDescent="0.2">
      <c r="AAL564" s="149"/>
      <c r="AAM564" s="149"/>
      <c r="AAN564" s="149"/>
      <c r="AAO564" s="149"/>
      <c r="AAP564" s="149"/>
      <c r="AAQ564" s="149"/>
      <c r="AAR564" s="149"/>
      <c r="AAS564" s="149"/>
      <c r="AAT564" s="149"/>
      <c r="AAU564" s="149"/>
      <c r="AAV564" s="149"/>
    </row>
    <row r="565" spans="714:724" ht="9.75" customHeight="1" x14ac:dyDescent="0.2">
      <c r="AAL565" s="149"/>
      <c r="AAM565" s="149"/>
      <c r="AAN565" s="149"/>
      <c r="AAO565" s="149"/>
      <c r="AAP565" s="149"/>
      <c r="AAQ565" s="149"/>
      <c r="AAR565" s="149"/>
      <c r="AAS565" s="149"/>
      <c r="AAT565" s="149"/>
      <c r="AAU565" s="149"/>
      <c r="AAV565" s="149"/>
    </row>
    <row r="566" spans="714:724" ht="9.75" customHeight="1" x14ac:dyDescent="0.2">
      <c r="AAL566" s="149"/>
      <c r="AAM566" s="149"/>
      <c r="AAN566" s="149"/>
      <c r="AAO566" s="149"/>
      <c r="AAP566" s="149"/>
      <c r="AAQ566" s="149"/>
      <c r="AAR566" s="149"/>
      <c r="AAS566" s="149"/>
      <c r="AAT566" s="149"/>
      <c r="AAU566" s="149"/>
      <c r="AAV566" s="149"/>
    </row>
    <row r="567" spans="714:724" ht="9.75" customHeight="1" x14ac:dyDescent="0.2">
      <c r="AAL567" s="149"/>
      <c r="AAM567" s="149"/>
      <c r="AAN567" s="149"/>
      <c r="AAO567" s="149"/>
      <c r="AAP567" s="149"/>
      <c r="AAQ567" s="149"/>
      <c r="AAR567" s="149"/>
      <c r="AAS567" s="149"/>
      <c r="AAT567" s="149"/>
      <c r="AAU567" s="149"/>
      <c r="AAV567" s="149"/>
    </row>
    <row r="568" spans="714:724" ht="9.75" customHeight="1" x14ac:dyDescent="0.2">
      <c r="AAL568" s="149"/>
      <c r="AAM568" s="149"/>
      <c r="AAN568" s="149"/>
      <c r="AAO568" s="149"/>
      <c r="AAP568" s="149"/>
      <c r="AAQ568" s="149"/>
      <c r="AAR568" s="149"/>
      <c r="AAS568" s="149"/>
      <c r="AAT568" s="149"/>
      <c r="AAU568" s="149"/>
      <c r="AAV568" s="149"/>
    </row>
    <row r="569" spans="714:724" ht="9.75" customHeight="1" x14ac:dyDescent="0.2">
      <c r="AAL569" s="149"/>
      <c r="AAM569" s="149"/>
      <c r="AAN569" s="149"/>
      <c r="AAO569" s="149"/>
      <c r="AAP569" s="149"/>
      <c r="AAQ569" s="149"/>
      <c r="AAR569" s="149"/>
      <c r="AAS569" s="149"/>
      <c r="AAT569" s="149"/>
      <c r="AAU569" s="149"/>
      <c r="AAV569" s="149"/>
    </row>
    <row r="570" spans="714:724" ht="9.75" customHeight="1" x14ac:dyDescent="0.2">
      <c r="AAL570" s="149"/>
      <c r="AAM570" s="149"/>
      <c r="AAN570" s="149"/>
      <c r="AAO570" s="149"/>
      <c r="AAP570" s="149"/>
      <c r="AAQ570" s="149"/>
      <c r="AAR570" s="149"/>
      <c r="AAS570" s="149"/>
      <c r="AAT570" s="149"/>
      <c r="AAU570" s="149"/>
      <c r="AAV570" s="149"/>
    </row>
    <row r="571" spans="714:724" ht="9.75" customHeight="1" x14ac:dyDescent="0.2">
      <c r="AAL571" s="149"/>
      <c r="AAM571" s="149"/>
      <c r="AAN571" s="149"/>
      <c r="AAO571" s="149"/>
      <c r="AAP571" s="149"/>
      <c r="AAQ571" s="149"/>
      <c r="AAR571" s="149"/>
      <c r="AAS571" s="149"/>
      <c r="AAT571" s="149"/>
      <c r="AAU571" s="149"/>
      <c r="AAV571" s="149"/>
    </row>
    <row r="572" spans="714:724" ht="9.75" customHeight="1" x14ac:dyDescent="0.2">
      <c r="AAL572" s="149"/>
      <c r="AAM572" s="149"/>
      <c r="AAN572" s="149"/>
      <c r="AAO572" s="149"/>
      <c r="AAP572" s="149"/>
      <c r="AAQ572" s="149"/>
      <c r="AAR572" s="149"/>
      <c r="AAS572" s="149"/>
      <c r="AAT572" s="149"/>
      <c r="AAU572" s="149"/>
      <c r="AAV572" s="149"/>
    </row>
    <row r="573" spans="714:724" ht="9.75" customHeight="1" x14ac:dyDescent="0.2">
      <c r="AAL573" s="149"/>
      <c r="AAM573" s="149"/>
      <c r="AAN573" s="149"/>
      <c r="AAO573" s="149"/>
      <c r="AAP573" s="149"/>
      <c r="AAQ573" s="149"/>
      <c r="AAR573" s="149"/>
      <c r="AAS573" s="149"/>
      <c r="AAT573" s="149"/>
      <c r="AAU573" s="149"/>
      <c r="AAV573" s="149"/>
    </row>
    <row r="574" spans="714:724" ht="9.75" customHeight="1" x14ac:dyDescent="0.2">
      <c r="AAL574" s="149"/>
      <c r="AAM574" s="149"/>
      <c r="AAN574" s="149"/>
      <c r="AAO574" s="149"/>
      <c r="AAP574" s="149"/>
      <c r="AAQ574" s="149"/>
      <c r="AAR574" s="149"/>
      <c r="AAS574" s="149"/>
      <c r="AAT574" s="149"/>
      <c r="AAU574" s="149"/>
      <c r="AAV574" s="149"/>
    </row>
    <row r="575" spans="714:724" ht="9.75" customHeight="1" x14ac:dyDescent="0.2">
      <c r="AAL575" s="149"/>
      <c r="AAM575" s="149"/>
      <c r="AAN575" s="149"/>
      <c r="AAO575" s="149"/>
      <c r="AAP575" s="149"/>
      <c r="AAQ575" s="149"/>
      <c r="AAR575" s="149"/>
      <c r="AAS575" s="149"/>
      <c r="AAT575" s="149"/>
      <c r="AAU575" s="149"/>
      <c r="AAV575" s="149"/>
    </row>
    <row r="576" spans="714:724" ht="9.75" customHeight="1" x14ac:dyDescent="0.2">
      <c r="AAL576" s="149"/>
      <c r="AAM576" s="149"/>
      <c r="AAN576" s="149"/>
      <c r="AAO576" s="149"/>
      <c r="AAP576" s="149"/>
      <c r="AAQ576" s="149"/>
      <c r="AAR576" s="149"/>
      <c r="AAS576" s="149"/>
      <c r="AAT576" s="149"/>
      <c r="AAU576" s="149"/>
      <c r="AAV576" s="149"/>
    </row>
    <row r="577" spans="714:724" ht="9.75" customHeight="1" x14ac:dyDescent="0.2">
      <c r="AAL577" s="149"/>
      <c r="AAM577" s="149"/>
      <c r="AAN577" s="149"/>
      <c r="AAO577" s="149"/>
      <c r="AAP577" s="149"/>
      <c r="AAQ577" s="149"/>
      <c r="AAR577" s="149"/>
      <c r="AAS577" s="149"/>
      <c r="AAT577" s="149"/>
      <c r="AAU577" s="149"/>
      <c r="AAV577" s="149"/>
    </row>
    <row r="578" spans="714:724" ht="9.75" customHeight="1" x14ac:dyDescent="0.2">
      <c r="AAL578" s="149"/>
      <c r="AAM578" s="149"/>
      <c r="AAN578" s="149"/>
      <c r="AAO578" s="149"/>
      <c r="AAP578" s="149"/>
      <c r="AAQ578" s="149"/>
      <c r="AAR578" s="149"/>
      <c r="AAS578" s="149"/>
      <c r="AAT578" s="149"/>
      <c r="AAU578" s="149"/>
      <c r="AAV578" s="149"/>
    </row>
    <row r="579" spans="714:724" ht="9.75" customHeight="1" x14ac:dyDescent="0.2">
      <c r="AAL579" s="149"/>
      <c r="AAM579" s="149"/>
      <c r="AAN579" s="149"/>
      <c r="AAO579" s="149"/>
      <c r="AAP579" s="149"/>
      <c r="AAQ579" s="149"/>
      <c r="AAR579" s="149"/>
      <c r="AAS579" s="149"/>
      <c r="AAT579" s="149"/>
      <c r="AAU579" s="149"/>
      <c r="AAV579" s="149"/>
    </row>
    <row r="580" spans="714:724" ht="9.75" customHeight="1" x14ac:dyDescent="0.2">
      <c r="AAL580" s="149"/>
      <c r="AAM580" s="149"/>
      <c r="AAN580" s="149"/>
      <c r="AAO580" s="149"/>
      <c r="AAP580" s="149"/>
      <c r="AAQ580" s="149"/>
      <c r="AAR580" s="149"/>
      <c r="AAS580" s="149"/>
      <c r="AAT580" s="149"/>
      <c r="AAU580" s="149"/>
      <c r="AAV580" s="149"/>
    </row>
    <row r="581" spans="714:724" ht="9.75" customHeight="1" x14ac:dyDescent="0.2">
      <c r="AAL581" s="149"/>
      <c r="AAM581" s="149"/>
      <c r="AAN581" s="149"/>
      <c r="AAO581" s="149"/>
      <c r="AAP581" s="149"/>
      <c r="AAQ581" s="149"/>
      <c r="AAR581" s="149"/>
      <c r="AAS581" s="149"/>
      <c r="AAT581" s="149"/>
      <c r="AAU581" s="149"/>
      <c r="AAV581" s="149"/>
    </row>
    <row r="582" spans="714:724" ht="9.75" customHeight="1" x14ac:dyDescent="0.2">
      <c r="AAL582" s="149"/>
      <c r="AAM582" s="149"/>
      <c r="AAN582" s="149"/>
      <c r="AAO582" s="149"/>
      <c r="AAP582" s="149"/>
      <c r="AAQ582" s="149"/>
      <c r="AAR582" s="149"/>
      <c r="AAS582" s="149"/>
      <c r="AAT582" s="149"/>
      <c r="AAU582" s="149"/>
      <c r="AAV582" s="149"/>
    </row>
    <row r="583" spans="714:724" ht="9.75" customHeight="1" x14ac:dyDescent="0.2">
      <c r="AAL583" s="149"/>
      <c r="AAM583" s="149"/>
      <c r="AAN583" s="149"/>
      <c r="AAO583" s="149"/>
      <c r="AAP583" s="149"/>
      <c r="AAQ583" s="149"/>
      <c r="AAR583" s="149"/>
      <c r="AAS583" s="149"/>
      <c r="AAT583" s="149"/>
      <c r="AAU583" s="149"/>
      <c r="AAV583" s="149"/>
    </row>
    <row r="584" spans="714:724" ht="9.75" customHeight="1" x14ac:dyDescent="0.2">
      <c r="AAL584" s="149"/>
      <c r="AAM584" s="149"/>
      <c r="AAN584" s="149"/>
      <c r="AAO584" s="149"/>
      <c r="AAP584" s="149"/>
      <c r="AAQ584" s="149"/>
      <c r="AAR584" s="149"/>
      <c r="AAS584" s="149"/>
      <c r="AAT584" s="149"/>
      <c r="AAU584" s="149"/>
      <c r="AAV584" s="149"/>
    </row>
    <row r="585" spans="714:724" ht="9.75" customHeight="1" x14ac:dyDescent="0.2">
      <c r="AAL585" s="149"/>
      <c r="AAM585" s="149"/>
      <c r="AAN585" s="149"/>
      <c r="AAO585" s="149"/>
      <c r="AAP585" s="149"/>
      <c r="AAQ585" s="149"/>
      <c r="AAR585" s="149"/>
      <c r="AAS585" s="149"/>
      <c r="AAT585" s="149"/>
      <c r="AAU585" s="149"/>
      <c r="AAV585" s="149"/>
    </row>
    <row r="586" spans="714:724" ht="9.75" customHeight="1" x14ac:dyDescent="0.2">
      <c r="AAL586" s="149"/>
      <c r="AAM586" s="149"/>
      <c r="AAN586" s="149"/>
      <c r="AAO586" s="149"/>
      <c r="AAP586" s="149"/>
      <c r="AAQ586" s="149"/>
      <c r="AAR586" s="149"/>
      <c r="AAS586" s="149"/>
      <c r="AAT586" s="149"/>
      <c r="AAU586" s="149"/>
      <c r="AAV586" s="149"/>
    </row>
    <row r="587" spans="714:724" ht="9.75" customHeight="1" x14ac:dyDescent="0.2">
      <c r="AAL587" s="149"/>
      <c r="AAM587" s="149"/>
      <c r="AAN587" s="149"/>
      <c r="AAO587" s="149"/>
      <c r="AAP587" s="149"/>
      <c r="AAQ587" s="149"/>
      <c r="AAR587" s="149"/>
      <c r="AAS587" s="149"/>
      <c r="AAT587" s="149"/>
      <c r="AAU587" s="149"/>
      <c r="AAV587" s="149"/>
    </row>
    <row r="588" spans="714:724" ht="9.75" customHeight="1" x14ac:dyDescent="0.2">
      <c r="AAL588" s="149"/>
      <c r="AAM588" s="149"/>
      <c r="AAN588" s="149"/>
      <c r="AAO588" s="149"/>
      <c r="AAP588" s="149"/>
      <c r="AAQ588" s="149"/>
      <c r="AAR588" s="149"/>
      <c r="AAS588" s="149"/>
      <c r="AAT588" s="149"/>
      <c r="AAU588" s="149"/>
      <c r="AAV588" s="149"/>
    </row>
    <row r="589" spans="714:724" ht="9.75" customHeight="1" x14ac:dyDescent="0.2">
      <c r="AAL589" s="149"/>
      <c r="AAM589" s="149"/>
      <c r="AAN589" s="149"/>
      <c r="AAO589" s="149"/>
      <c r="AAP589" s="149"/>
      <c r="AAQ589" s="149"/>
      <c r="AAR589" s="149"/>
      <c r="AAS589" s="149"/>
      <c r="AAT589" s="149"/>
      <c r="AAU589" s="149"/>
      <c r="AAV589" s="149"/>
    </row>
    <row r="590" spans="714:724" ht="9.75" customHeight="1" x14ac:dyDescent="0.2">
      <c r="AAL590" s="149"/>
      <c r="AAM590" s="149"/>
      <c r="AAN590" s="149"/>
      <c r="AAO590" s="149"/>
      <c r="AAP590" s="149"/>
      <c r="AAQ590" s="149"/>
      <c r="AAR590" s="149"/>
      <c r="AAS590" s="149"/>
      <c r="AAT590" s="149"/>
      <c r="AAU590" s="149"/>
      <c r="AAV590" s="149"/>
    </row>
    <row r="591" spans="714:724" ht="9.75" customHeight="1" x14ac:dyDescent="0.2">
      <c r="AAL591" s="149"/>
      <c r="AAM591" s="149"/>
      <c r="AAN591" s="149"/>
      <c r="AAO591" s="149"/>
      <c r="AAP591" s="149"/>
      <c r="AAQ591" s="149"/>
      <c r="AAR591" s="149"/>
      <c r="AAS591" s="149"/>
      <c r="AAT591" s="149"/>
      <c r="AAU591" s="149"/>
      <c r="AAV591" s="149"/>
    </row>
    <row r="592" spans="714:724" ht="9.75" customHeight="1" x14ac:dyDescent="0.2">
      <c r="AAL592" s="149"/>
      <c r="AAM592" s="149"/>
      <c r="AAN592" s="149"/>
      <c r="AAO592" s="149"/>
      <c r="AAP592" s="149"/>
      <c r="AAQ592" s="149"/>
      <c r="AAR592" s="149"/>
      <c r="AAS592" s="149"/>
      <c r="AAT592" s="149"/>
      <c r="AAU592" s="149"/>
      <c r="AAV592" s="149"/>
    </row>
    <row r="593" spans="714:724" ht="9.75" customHeight="1" x14ac:dyDescent="0.2">
      <c r="AAL593" s="149"/>
      <c r="AAM593" s="149"/>
      <c r="AAN593" s="149"/>
      <c r="AAO593" s="149"/>
      <c r="AAP593" s="149"/>
      <c r="AAQ593" s="149"/>
      <c r="AAR593" s="149"/>
      <c r="AAS593" s="149"/>
      <c r="AAT593" s="149"/>
      <c r="AAU593" s="149"/>
      <c r="AAV593" s="149"/>
    </row>
    <row r="594" spans="714:724" ht="9.75" customHeight="1" x14ac:dyDescent="0.2">
      <c r="AAL594" s="149"/>
      <c r="AAM594" s="149"/>
      <c r="AAN594" s="149"/>
      <c r="AAO594" s="149"/>
      <c r="AAP594" s="149"/>
      <c r="AAQ594" s="149"/>
      <c r="AAR594" s="149"/>
      <c r="AAS594" s="149"/>
      <c r="AAT594" s="149"/>
      <c r="AAU594" s="149"/>
      <c r="AAV594" s="149"/>
    </row>
    <row r="595" spans="714:724" ht="9.75" customHeight="1" x14ac:dyDescent="0.2">
      <c r="AAL595" s="149"/>
      <c r="AAM595" s="149"/>
      <c r="AAN595" s="149"/>
      <c r="AAO595" s="149"/>
      <c r="AAP595" s="149"/>
      <c r="AAQ595" s="149"/>
      <c r="AAR595" s="149"/>
      <c r="AAS595" s="149"/>
      <c r="AAT595" s="149"/>
      <c r="AAU595" s="149"/>
      <c r="AAV595" s="149"/>
    </row>
    <row r="596" spans="714:724" ht="9.75" customHeight="1" x14ac:dyDescent="0.2">
      <c r="AAL596" s="149"/>
      <c r="AAM596" s="149"/>
      <c r="AAN596" s="149"/>
      <c r="AAO596" s="149"/>
      <c r="AAP596" s="149"/>
      <c r="AAQ596" s="149"/>
      <c r="AAR596" s="149"/>
      <c r="AAS596" s="149"/>
      <c r="AAT596" s="149"/>
      <c r="AAU596" s="149"/>
      <c r="AAV596" s="149"/>
    </row>
    <row r="597" spans="714:724" ht="9.75" customHeight="1" x14ac:dyDescent="0.2">
      <c r="AAL597" s="149"/>
      <c r="AAM597" s="149"/>
      <c r="AAN597" s="149"/>
      <c r="AAO597" s="149"/>
      <c r="AAP597" s="149"/>
      <c r="AAQ597" s="149"/>
      <c r="AAR597" s="149"/>
      <c r="AAS597" s="149"/>
      <c r="AAT597" s="149"/>
      <c r="AAU597" s="149"/>
      <c r="AAV597" s="149"/>
    </row>
    <row r="598" spans="714:724" ht="9.75" customHeight="1" x14ac:dyDescent="0.2">
      <c r="AAL598" s="149"/>
      <c r="AAM598" s="149"/>
      <c r="AAN598" s="149"/>
      <c r="AAO598" s="149"/>
      <c r="AAP598" s="149"/>
      <c r="AAQ598" s="149"/>
      <c r="AAR598" s="149"/>
      <c r="AAS598" s="149"/>
      <c r="AAT598" s="149"/>
      <c r="AAU598" s="149"/>
      <c r="AAV598" s="149"/>
    </row>
    <row r="599" spans="714:724" ht="9.75" customHeight="1" x14ac:dyDescent="0.2">
      <c r="AAL599" s="149"/>
      <c r="AAM599" s="149"/>
      <c r="AAN599" s="149"/>
      <c r="AAO599" s="149"/>
      <c r="AAP599" s="149"/>
      <c r="AAQ599" s="149"/>
      <c r="AAR599" s="149"/>
      <c r="AAS599" s="149"/>
      <c r="AAT599" s="149"/>
      <c r="AAU599" s="149"/>
      <c r="AAV599" s="149"/>
    </row>
    <row r="600" spans="714:724" ht="9.75" customHeight="1" x14ac:dyDescent="0.2">
      <c r="AAL600" s="149"/>
      <c r="AAM600" s="149"/>
      <c r="AAN600" s="149"/>
      <c r="AAO600" s="149"/>
      <c r="AAP600" s="149"/>
      <c r="AAQ600" s="149"/>
      <c r="AAR600" s="149"/>
      <c r="AAS600" s="149"/>
      <c r="AAT600" s="149"/>
      <c r="AAU600" s="149"/>
      <c r="AAV600" s="149"/>
    </row>
    <row r="601" spans="714:724" ht="9.75" customHeight="1" x14ac:dyDescent="0.2">
      <c r="AAL601" s="149"/>
      <c r="AAM601" s="149"/>
      <c r="AAN601" s="149"/>
      <c r="AAO601" s="149"/>
      <c r="AAP601" s="149"/>
      <c r="AAQ601" s="149"/>
      <c r="AAR601" s="149"/>
      <c r="AAS601" s="149"/>
      <c r="AAT601" s="149"/>
      <c r="AAU601" s="149"/>
      <c r="AAV601" s="149"/>
    </row>
    <row r="602" spans="714:724" ht="9.75" customHeight="1" x14ac:dyDescent="0.2">
      <c r="AAL602" s="149"/>
      <c r="AAM602" s="149"/>
      <c r="AAN602" s="149"/>
      <c r="AAO602" s="149"/>
      <c r="AAP602" s="149"/>
      <c r="AAQ602" s="149"/>
      <c r="AAR602" s="149"/>
      <c r="AAS602" s="149"/>
      <c r="AAT602" s="149"/>
      <c r="AAU602" s="149"/>
      <c r="AAV602" s="149"/>
    </row>
    <row r="603" spans="714:724" ht="9.75" customHeight="1" x14ac:dyDescent="0.2">
      <c r="AAL603" s="149"/>
      <c r="AAM603" s="149"/>
      <c r="AAN603" s="149"/>
      <c r="AAO603" s="149"/>
      <c r="AAP603" s="149"/>
      <c r="AAQ603" s="149"/>
      <c r="AAR603" s="149"/>
      <c r="AAS603" s="149"/>
      <c r="AAT603" s="149"/>
      <c r="AAU603" s="149"/>
      <c r="AAV603" s="149"/>
    </row>
    <row r="604" spans="714:724" ht="9.75" customHeight="1" x14ac:dyDescent="0.2">
      <c r="AAL604" s="149"/>
      <c r="AAM604" s="149"/>
      <c r="AAN604" s="149"/>
      <c r="AAO604" s="149"/>
      <c r="AAP604" s="149"/>
      <c r="AAQ604" s="149"/>
      <c r="AAR604" s="149"/>
      <c r="AAS604" s="149"/>
      <c r="AAT604" s="149"/>
      <c r="AAU604" s="149"/>
      <c r="AAV604" s="149"/>
    </row>
    <row r="605" spans="714:724" ht="9.75" customHeight="1" x14ac:dyDescent="0.2">
      <c r="AAL605" s="149"/>
      <c r="AAM605" s="149"/>
      <c r="AAN605" s="149"/>
      <c r="AAO605" s="149"/>
      <c r="AAP605" s="149"/>
      <c r="AAQ605" s="149"/>
      <c r="AAR605" s="149"/>
      <c r="AAS605" s="149"/>
      <c r="AAT605" s="149"/>
      <c r="AAU605" s="149"/>
      <c r="AAV605" s="149"/>
    </row>
    <row r="606" spans="714:724" ht="9.75" customHeight="1" x14ac:dyDescent="0.2">
      <c r="AAL606" s="149"/>
      <c r="AAM606" s="149"/>
      <c r="AAN606" s="149"/>
      <c r="AAO606" s="149"/>
      <c r="AAP606" s="149"/>
      <c r="AAQ606" s="149"/>
      <c r="AAR606" s="149"/>
      <c r="AAS606" s="149"/>
      <c r="AAT606" s="149"/>
      <c r="AAU606" s="149"/>
      <c r="AAV606" s="149"/>
    </row>
    <row r="607" spans="714:724" ht="9.75" customHeight="1" x14ac:dyDescent="0.2">
      <c r="AAL607" s="149"/>
      <c r="AAM607" s="149"/>
      <c r="AAN607" s="149"/>
      <c r="AAO607" s="149"/>
      <c r="AAP607" s="149"/>
      <c r="AAQ607" s="149"/>
      <c r="AAR607" s="149"/>
      <c r="AAS607" s="149"/>
      <c r="AAT607" s="149"/>
      <c r="AAU607" s="149"/>
      <c r="AAV607" s="149"/>
    </row>
    <row r="608" spans="714:724" ht="9.75" customHeight="1" x14ac:dyDescent="0.2">
      <c r="AAL608" s="149"/>
      <c r="AAM608" s="149"/>
      <c r="AAN608" s="149"/>
      <c r="AAO608" s="149"/>
      <c r="AAP608" s="149"/>
      <c r="AAQ608" s="149"/>
      <c r="AAR608" s="149"/>
      <c r="AAS608" s="149"/>
      <c r="AAT608" s="149"/>
      <c r="AAU608" s="149"/>
      <c r="AAV608" s="149"/>
    </row>
    <row r="609" spans="714:724" ht="9.75" customHeight="1" x14ac:dyDescent="0.2">
      <c r="AAL609" s="149"/>
      <c r="AAM609" s="149"/>
      <c r="AAN609" s="149"/>
      <c r="AAO609" s="149"/>
      <c r="AAP609" s="149"/>
      <c r="AAQ609" s="149"/>
      <c r="AAR609" s="149"/>
      <c r="AAS609" s="149"/>
      <c r="AAT609" s="149"/>
      <c r="AAU609" s="149"/>
      <c r="AAV609" s="149"/>
    </row>
    <row r="610" spans="714:724" ht="9.75" customHeight="1" x14ac:dyDescent="0.2">
      <c r="AAL610" s="149"/>
      <c r="AAM610" s="149"/>
      <c r="AAN610" s="149"/>
      <c r="AAO610" s="149"/>
      <c r="AAP610" s="149"/>
      <c r="AAQ610" s="149"/>
      <c r="AAR610" s="149"/>
      <c r="AAS610" s="149"/>
      <c r="AAT610" s="149"/>
      <c r="AAU610" s="149"/>
      <c r="AAV610" s="149"/>
    </row>
    <row r="611" spans="714:724" ht="9.75" customHeight="1" x14ac:dyDescent="0.2">
      <c r="AAL611" s="149"/>
      <c r="AAM611" s="149"/>
      <c r="AAN611" s="149"/>
      <c r="AAO611" s="149"/>
      <c r="AAP611" s="149"/>
      <c r="AAQ611" s="149"/>
      <c r="AAR611" s="149"/>
      <c r="AAS611" s="149"/>
      <c r="AAT611" s="149"/>
      <c r="AAU611" s="149"/>
      <c r="AAV611" s="149"/>
    </row>
    <row r="612" spans="714:724" ht="9.75" customHeight="1" x14ac:dyDescent="0.2">
      <c r="AAL612" s="149"/>
      <c r="AAM612" s="149"/>
      <c r="AAN612" s="149"/>
      <c r="AAO612" s="149"/>
      <c r="AAP612" s="149"/>
      <c r="AAQ612" s="149"/>
      <c r="AAR612" s="149"/>
      <c r="AAS612" s="149"/>
      <c r="AAT612" s="149"/>
      <c r="AAU612" s="149"/>
      <c r="AAV612" s="149"/>
    </row>
    <row r="613" spans="714:724" ht="9.75" customHeight="1" x14ac:dyDescent="0.2">
      <c r="AAL613" s="149"/>
      <c r="AAM613" s="149"/>
      <c r="AAN613" s="149"/>
      <c r="AAO613" s="149"/>
      <c r="AAP613" s="149"/>
      <c r="AAQ613" s="149"/>
      <c r="AAR613" s="149"/>
      <c r="AAS613" s="149"/>
      <c r="AAT613" s="149"/>
      <c r="AAU613" s="149"/>
      <c r="AAV613" s="149"/>
    </row>
    <row r="614" spans="714:724" ht="9.75" customHeight="1" x14ac:dyDescent="0.2">
      <c r="AAL614" s="149"/>
      <c r="AAM614" s="149"/>
      <c r="AAN614" s="149"/>
      <c r="AAO614" s="149"/>
      <c r="AAP614" s="149"/>
      <c r="AAQ614" s="149"/>
      <c r="AAR614" s="149"/>
      <c r="AAS614" s="149"/>
      <c r="AAT614" s="149"/>
      <c r="AAU614" s="149"/>
      <c r="AAV614" s="149"/>
    </row>
    <row r="615" spans="714:724" ht="9.75" customHeight="1" x14ac:dyDescent="0.2">
      <c r="AAL615" s="149"/>
      <c r="AAM615" s="149"/>
      <c r="AAN615" s="149"/>
      <c r="AAO615" s="149"/>
      <c r="AAP615" s="149"/>
      <c r="AAQ615" s="149"/>
      <c r="AAR615" s="149"/>
      <c r="AAS615" s="149"/>
      <c r="AAT615" s="149"/>
      <c r="AAU615" s="149"/>
      <c r="AAV615" s="149"/>
    </row>
    <row r="616" spans="714:724" ht="9.75" customHeight="1" x14ac:dyDescent="0.2">
      <c r="AAL616" s="149"/>
      <c r="AAM616" s="149"/>
      <c r="AAN616" s="149"/>
      <c r="AAO616" s="149"/>
      <c r="AAP616" s="149"/>
      <c r="AAQ616" s="149"/>
      <c r="AAR616" s="149"/>
      <c r="AAS616" s="149"/>
      <c r="AAT616" s="149"/>
      <c r="AAU616" s="149"/>
      <c r="AAV616" s="149"/>
    </row>
    <row r="617" spans="714:724" ht="9.75" customHeight="1" x14ac:dyDescent="0.2">
      <c r="AAL617" s="149"/>
      <c r="AAM617" s="149"/>
      <c r="AAN617" s="149"/>
      <c r="AAO617" s="149"/>
      <c r="AAP617" s="149"/>
      <c r="AAQ617" s="149"/>
      <c r="AAR617" s="149"/>
      <c r="AAS617" s="149"/>
      <c r="AAT617" s="149"/>
      <c r="AAU617" s="149"/>
      <c r="AAV617" s="149"/>
    </row>
    <row r="618" spans="714:724" ht="9.75" customHeight="1" x14ac:dyDescent="0.2">
      <c r="AAL618" s="149"/>
      <c r="AAM618" s="149"/>
      <c r="AAN618" s="149"/>
      <c r="AAO618" s="149"/>
      <c r="AAP618" s="149"/>
      <c r="AAQ618" s="149"/>
      <c r="AAR618" s="149"/>
      <c r="AAS618" s="149"/>
      <c r="AAT618" s="149"/>
      <c r="AAU618" s="149"/>
      <c r="AAV618" s="149"/>
    </row>
    <row r="619" spans="714:724" ht="9.75" customHeight="1" x14ac:dyDescent="0.2">
      <c r="AAL619" s="149"/>
      <c r="AAM619" s="149"/>
      <c r="AAN619" s="149"/>
      <c r="AAO619" s="149"/>
      <c r="AAP619" s="149"/>
      <c r="AAQ619" s="149"/>
      <c r="AAR619" s="149"/>
      <c r="AAS619" s="149"/>
      <c r="AAT619" s="149"/>
      <c r="AAU619" s="149"/>
      <c r="AAV619" s="149"/>
    </row>
    <row r="620" spans="714:724" ht="9.75" customHeight="1" x14ac:dyDescent="0.2">
      <c r="AAL620" s="149"/>
      <c r="AAM620" s="149"/>
      <c r="AAN620" s="149"/>
      <c r="AAO620" s="149"/>
      <c r="AAP620" s="149"/>
      <c r="AAQ620" s="149"/>
      <c r="AAR620" s="149"/>
      <c r="AAS620" s="149"/>
      <c r="AAT620" s="149"/>
      <c r="AAU620" s="149"/>
      <c r="AAV620" s="149"/>
    </row>
    <row r="621" spans="714:724" ht="9.75" customHeight="1" x14ac:dyDescent="0.2">
      <c r="AAL621" s="149"/>
      <c r="AAM621" s="149"/>
      <c r="AAN621" s="149"/>
      <c r="AAO621" s="149"/>
      <c r="AAP621" s="149"/>
      <c r="AAQ621" s="149"/>
      <c r="AAR621" s="149"/>
      <c r="AAS621" s="149"/>
      <c r="AAT621" s="149"/>
      <c r="AAU621" s="149"/>
      <c r="AAV621" s="149"/>
    </row>
    <row r="622" spans="714:724" ht="9.75" customHeight="1" x14ac:dyDescent="0.2">
      <c r="AAL622" s="149"/>
      <c r="AAM622" s="149"/>
      <c r="AAN622" s="149"/>
      <c r="AAO622" s="149"/>
      <c r="AAP622" s="149"/>
      <c r="AAQ622" s="149"/>
      <c r="AAR622" s="149"/>
      <c r="AAS622" s="149"/>
      <c r="AAT622" s="149"/>
      <c r="AAU622" s="149"/>
      <c r="AAV622" s="149"/>
    </row>
    <row r="623" spans="714:724" ht="9.75" customHeight="1" x14ac:dyDescent="0.2">
      <c r="AAL623" s="149"/>
      <c r="AAM623" s="149"/>
      <c r="AAN623" s="149"/>
      <c r="AAO623" s="149"/>
      <c r="AAP623" s="149"/>
      <c r="AAQ623" s="149"/>
      <c r="AAR623" s="149"/>
      <c r="AAS623" s="149"/>
      <c r="AAT623" s="149"/>
      <c r="AAU623" s="149"/>
      <c r="AAV623" s="149"/>
    </row>
    <row r="624" spans="714:724" ht="9.75" customHeight="1" x14ac:dyDescent="0.2">
      <c r="AAL624" s="149"/>
      <c r="AAM624" s="149"/>
      <c r="AAN624" s="149"/>
      <c r="AAO624" s="149"/>
      <c r="AAP624" s="149"/>
      <c r="AAQ624" s="149"/>
      <c r="AAR624" s="149"/>
      <c r="AAS624" s="149"/>
      <c r="AAT624" s="149"/>
      <c r="AAU624" s="149"/>
      <c r="AAV624" s="149"/>
    </row>
    <row r="625" spans="714:724" ht="9.75" customHeight="1" x14ac:dyDescent="0.2">
      <c r="AAL625" s="149"/>
      <c r="AAM625" s="149"/>
      <c r="AAN625" s="149"/>
      <c r="AAO625" s="149"/>
      <c r="AAP625" s="149"/>
      <c r="AAQ625" s="149"/>
      <c r="AAR625" s="149"/>
      <c r="AAS625" s="149"/>
      <c r="AAT625" s="149"/>
      <c r="AAU625" s="149"/>
      <c r="AAV625" s="149"/>
    </row>
    <row r="626" spans="714:724" ht="9.75" customHeight="1" x14ac:dyDescent="0.2">
      <c r="AAL626" s="149"/>
      <c r="AAM626" s="149"/>
      <c r="AAN626" s="149"/>
      <c r="AAO626" s="149"/>
      <c r="AAP626" s="149"/>
      <c r="AAQ626" s="149"/>
      <c r="AAR626" s="149"/>
      <c r="AAS626" s="149"/>
      <c r="AAT626" s="149"/>
      <c r="AAU626" s="149"/>
      <c r="AAV626" s="149"/>
    </row>
    <row r="627" spans="714:724" ht="9.75" customHeight="1" x14ac:dyDescent="0.2">
      <c r="AAL627" s="149"/>
      <c r="AAM627" s="149"/>
      <c r="AAN627" s="149"/>
      <c r="AAO627" s="149"/>
      <c r="AAP627" s="149"/>
      <c r="AAQ627" s="149"/>
      <c r="AAR627" s="149"/>
      <c r="AAS627" s="149"/>
      <c r="AAT627" s="149"/>
      <c r="AAU627" s="149"/>
      <c r="AAV627" s="149"/>
    </row>
    <row r="628" spans="714:724" ht="9.75" customHeight="1" x14ac:dyDescent="0.2">
      <c r="AAL628" s="149"/>
      <c r="AAM628" s="149"/>
      <c r="AAN628" s="149"/>
      <c r="AAO628" s="149"/>
      <c r="AAP628" s="149"/>
      <c r="AAQ628" s="149"/>
      <c r="AAR628" s="149"/>
      <c r="AAS628" s="149"/>
      <c r="AAT628" s="149"/>
      <c r="AAU628" s="149"/>
      <c r="AAV628" s="149"/>
    </row>
    <row r="629" spans="714:724" ht="9.75" customHeight="1" x14ac:dyDescent="0.2">
      <c r="AAL629" s="149"/>
      <c r="AAM629" s="149"/>
      <c r="AAN629" s="149"/>
      <c r="AAO629" s="149"/>
      <c r="AAP629" s="149"/>
      <c r="AAQ629" s="149"/>
      <c r="AAR629" s="149"/>
      <c r="AAS629" s="149"/>
      <c r="AAT629" s="149"/>
      <c r="AAU629" s="149"/>
      <c r="AAV629" s="149"/>
    </row>
    <row r="630" spans="714:724" ht="9.75" customHeight="1" x14ac:dyDescent="0.2">
      <c r="AAL630" s="149"/>
      <c r="AAM630" s="149"/>
      <c r="AAN630" s="149"/>
      <c r="AAO630" s="149"/>
      <c r="AAP630" s="149"/>
      <c r="AAQ630" s="149"/>
      <c r="AAR630" s="149"/>
      <c r="AAS630" s="149"/>
      <c r="AAT630" s="149"/>
      <c r="AAU630" s="149"/>
      <c r="AAV630" s="149"/>
    </row>
    <row r="631" spans="714:724" ht="9.75" customHeight="1" x14ac:dyDescent="0.2">
      <c r="AAL631" s="149"/>
      <c r="AAM631" s="149"/>
      <c r="AAN631" s="149"/>
      <c r="AAO631" s="149"/>
      <c r="AAP631" s="149"/>
      <c r="AAQ631" s="149"/>
      <c r="AAR631" s="149"/>
      <c r="AAS631" s="149"/>
      <c r="AAT631" s="149"/>
      <c r="AAU631" s="149"/>
      <c r="AAV631" s="149"/>
    </row>
    <row r="632" spans="714:724" ht="9.75" customHeight="1" x14ac:dyDescent="0.2">
      <c r="AAL632" s="149"/>
      <c r="AAM632" s="149"/>
      <c r="AAN632" s="149"/>
      <c r="AAO632" s="149"/>
      <c r="AAP632" s="149"/>
      <c r="AAQ632" s="149"/>
      <c r="AAR632" s="149"/>
      <c r="AAS632" s="149"/>
      <c r="AAT632" s="149"/>
      <c r="AAU632" s="149"/>
      <c r="AAV632" s="149"/>
    </row>
    <row r="633" spans="714:724" ht="9.75" customHeight="1" x14ac:dyDescent="0.2">
      <c r="AAL633" s="149"/>
      <c r="AAM633" s="149"/>
      <c r="AAN633" s="149"/>
      <c r="AAO633" s="149"/>
      <c r="AAP633" s="149"/>
      <c r="AAQ633" s="149"/>
      <c r="AAR633" s="149"/>
      <c r="AAS633" s="149"/>
      <c r="AAT633" s="149"/>
      <c r="AAU633" s="149"/>
      <c r="AAV633" s="149"/>
    </row>
    <row r="634" spans="714:724" ht="9.75" customHeight="1" x14ac:dyDescent="0.2">
      <c r="AAL634" s="149"/>
      <c r="AAM634" s="149"/>
      <c r="AAN634" s="149"/>
      <c r="AAO634" s="149"/>
      <c r="AAP634" s="149"/>
      <c r="AAQ634" s="149"/>
      <c r="AAR634" s="149"/>
      <c r="AAS634" s="149"/>
      <c r="AAT634" s="149"/>
      <c r="AAU634" s="149"/>
      <c r="AAV634" s="149"/>
    </row>
    <row r="635" spans="714:724" ht="9.75" customHeight="1" x14ac:dyDescent="0.2">
      <c r="AAL635" s="149"/>
      <c r="AAM635" s="149"/>
      <c r="AAN635" s="149"/>
      <c r="AAO635" s="149"/>
      <c r="AAP635" s="149"/>
      <c r="AAQ635" s="149"/>
      <c r="AAR635" s="149"/>
      <c r="AAS635" s="149"/>
      <c r="AAT635" s="149"/>
      <c r="AAU635" s="149"/>
      <c r="AAV635" s="149"/>
    </row>
    <row r="636" spans="714:724" ht="9.75" customHeight="1" x14ac:dyDescent="0.2">
      <c r="AAL636" s="149"/>
      <c r="AAM636" s="149"/>
      <c r="AAN636" s="149"/>
      <c r="AAO636" s="149"/>
      <c r="AAP636" s="149"/>
      <c r="AAQ636" s="149"/>
      <c r="AAR636" s="149"/>
      <c r="AAS636" s="149"/>
      <c r="AAT636" s="149"/>
      <c r="AAU636" s="149"/>
      <c r="AAV636" s="149"/>
    </row>
    <row r="637" spans="714:724" ht="9.75" customHeight="1" x14ac:dyDescent="0.2">
      <c r="AAL637" s="149"/>
      <c r="AAM637" s="149"/>
      <c r="AAN637" s="149"/>
      <c r="AAO637" s="149"/>
      <c r="AAP637" s="149"/>
      <c r="AAQ637" s="149"/>
      <c r="AAR637" s="149"/>
      <c r="AAS637" s="149"/>
      <c r="AAT637" s="149"/>
      <c r="AAU637" s="149"/>
      <c r="AAV637" s="149"/>
    </row>
    <row r="638" spans="714:724" ht="9.75" customHeight="1" x14ac:dyDescent="0.2">
      <c r="AAL638" s="149"/>
      <c r="AAM638" s="149"/>
      <c r="AAN638" s="149"/>
      <c r="AAO638" s="149"/>
      <c r="AAP638" s="149"/>
      <c r="AAQ638" s="149"/>
      <c r="AAR638" s="149"/>
      <c r="AAS638" s="149"/>
      <c r="AAT638" s="149"/>
      <c r="AAU638" s="149"/>
      <c r="AAV638" s="149"/>
    </row>
    <row r="639" spans="714:724" ht="9.75" customHeight="1" x14ac:dyDescent="0.2">
      <c r="AAL639" s="149"/>
      <c r="AAM639" s="149"/>
      <c r="AAN639" s="149"/>
      <c r="AAO639" s="149"/>
      <c r="AAP639" s="149"/>
      <c r="AAQ639" s="149"/>
      <c r="AAR639" s="149"/>
      <c r="AAS639" s="149"/>
      <c r="AAT639" s="149"/>
      <c r="AAU639" s="149"/>
      <c r="AAV639" s="149"/>
    </row>
    <row r="640" spans="714:724" ht="9.75" customHeight="1" x14ac:dyDescent="0.2">
      <c r="AAL640" s="149"/>
      <c r="AAM640" s="149"/>
      <c r="AAN640" s="149"/>
      <c r="AAO640" s="149"/>
      <c r="AAP640" s="149"/>
      <c r="AAQ640" s="149"/>
      <c r="AAR640" s="149"/>
      <c r="AAS640" s="149"/>
      <c r="AAT640" s="149"/>
      <c r="AAU640" s="149"/>
      <c r="AAV640" s="149"/>
    </row>
    <row r="641" spans="714:724" ht="9.75" customHeight="1" x14ac:dyDescent="0.2">
      <c r="AAL641" s="149"/>
      <c r="AAM641" s="149"/>
      <c r="AAN641" s="149"/>
      <c r="AAO641" s="149"/>
      <c r="AAP641" s="149"/>
      <c r="AAQ641" s="149"/>
      <c r="AAR641" s="149"/>
      <c r="AAS641" s="149"/>
      <c r="AAT641" s="149"/>
      <c r="AAU641" s="149"/>
      <c r="AAV641" s="149"/>
    </row>
    <row r="642" spans="714:724" ht="9.75" customHeight="1" x14ac:dyDescent="0.2">
      <c r="AAL642" s="149"/>
      <c r="AAM642" s="149"/>
      <c r="AAN642" s="149"/>
      <c r="AAO642" s="149"/>
      <c r="AAP642" s="149"/>
      <c r="AAQ642" s="149"/>
      <c r="AAR642" s="149"/>
      <c r="AAS642" s="149"/>
      <c r="AAT642" s="149"/>
      <c r="AAU642" s="149"/>
      <c r="AAV642" s="149"/>
    </row>
    <row r="643" spans="714:724" ht="9.75" customHeight="1" x14ac:dyDescent="0.2">
      <c r="AAL643" s="149"/>
      <c r="AAM643" s="149"/>
      <c r="AAN643" s="149"/>
      <c r="AAO643" s="149"/>
      <c r="AAP643" s="149"/>
      <c r="AAQ643" s="149"/>
      <c r="AAR643" s="149"/>
      <c r="AAS643" s="149"/>
      <c r="AAT643" s="149"/>
      <c r="AAU643" s="149"/>
      <c r="AAV643" s="149"/>
    </row>
    <row r="644" spans="714:724" ht="9.75" customHeight="1" x14ac:dyDescent="0.2">
      <c r="AAL644" s="149"/>
      <c r="AAM644" s="149"/>
      <c r="AAN644" s="149"/>
      <c r="AAO644" s="149"/>
      <c r="AAP644" s="149"/>
      <c r="AAQ644" s="149"/>
      <c r="AAR644" s="149"/>
      <c r="AAS644" s="149"/>
      <c r="AAT644" s="149"/>
      <c r="AAU644" s="149"/>
      <c r="AAV644" s="149"/>
    </row>
    <row r="645" spans="714:724" ht="9.75" customHeight="1" x14ac:dyDescent="0.2">
      <c r="AAL645" s="149"/>
      <c r="AAM645" s="149"/>
      <c r="AAN645" s="149"/>
      <c r="AAO645" s="149"/>
      <c r="AAP645" s="149"/>
      <c r="AAQ645" s="149"/>
      <c r="AAR645" s="149"/>
      <c r="AAS645" s="149"/>
      <c r="AAT645" s="149"/>
      <c r="AAU645" s="149"/>
      <c r="AAV645" s="149"/>
    </row>
    <row r="646" spans="714:724" ht="9.75" customHeight="1" x14ac:dyDescent="0.2">
      <c r="AAL646" s="149"/>
      <c r="AAM646" s="149"/>
      <c r="AAN646" s="149"/>
      <c r="AAO646" s="149"/>
      <c r="AAP646" s="149"/>
      <c r="AAQ646" s="149"/>
      <c r="AAR646" s="149"/>
      <c r="AAS646" s="149"/>
      <c r="AAT646" s="149"/>
      <c r="AAU646" s="149"/>
      <c r="AAV646" s="149"/>
    </row>
    <row r="647" spans="714:724" ht="9.75" customHeight="1" x14ac:dyDescent="0.2">
      <c r="AAL647" s="149"/>
      <c r="AAM647" s="149"/>
      <c r="AAN647" s="149"/>
      <c r="AAO647" s="149"/>
      <c r="AAP647" s="149"/>
      <c r="AAQ647" s="149"/>
      <c r="AAR647" s="149"/>
      <c r="AAS647" s="149"/>
      <c r="AAT647" s="149"/>
      <c r="AAU647" s="149"/>
      <c r="AAV647" s="149"/>
    </row>
    <row r="648" spans="714:724" ht="9.75" customHeight="1" x14ac:dyDescent="0.2">
      <c r="AAL648" s="149"/>
      <c r="AAM648" s="149"/>
      <c r="AAN648" s="149"/>
      <c r="AAO648" s="149"/>
      <c r="AAP648" s="149"/>
      <c r="AAQ648" s="149"/>
      <c r="AAR648" s="149"/>
      <c r="AAS648" s="149"/>
      <c r="AAT648" s="149"/>
      <c r="AAU648" s="149"/>
      <c r="AAV648" s="149"/>
    </row>
    <row r="649" spans="714:724" ht="9.75" customHeight="1" x14ac:dyDescent="0.2">
      <c r="AAL649" s="149"/>
      <c r="AAM649" s="149"/>
      <c r="AAN649" s="149"/>
      <c r="AAO649" s="149"/>
      <c r="AAP649" s="149"/>
      <c r="AAQ649" s="149"/>
      <c r="AAR649" s="149"/>
      <c r="AAS649" s="149"/>
      <c r="AAT649" s="149"/>
      <c r="AAU649" s="149"/>
      <c r="AAV649" s="149"/>
    </row>
    <row r="650" spans="714:724" ht="9.75" customHeight="1" x14ac:dyDescent="0.2">
      <c r="AAL650" s="149"/>
      <c r="AAM650" s="149"/>
      <c r="AAN650" s="149"/>
      <c r="AAO650" s="149"/>
      <c r="AAP650" s="149"/>
      <c r="AAQ650" s="149"/>
      <c r="AAR650" s="149"/>
      <c r="AAS650" s="149"/>
      <c r="AAT650" s="149"/>
      <c r="AAU650" s="149"/>
      <c r="AAV650" s="149"/>
    </row>
    <row r="651" spans="714:724" ht="9.75" customHeight="1" x14ac:dyDescent="0.2">
      <c r="AAL651" s="149"/>
      <c r="AAM651" s="149"/>
      <c r="AAN651" s="149"/>
      <c r="AAO651" s="149"/>
      <c r="AAP651" s="149"/>
      <c r="AAQ651" s="149"/>
      <c r="AAR651" s="149"/>
      <c r="AAS651" s="149"/>
      <c r="AAT651" s="149"/>
      <c r="AAU651" s="149"/>
      <c r="AAV651" s="149"/>
    </row>
    <row r="652" spans="714:724" ht="9.75" customHeight="1" x14ac:dyDescent="0.2">
      <c r="AAL652" s="149"/>
      <c r="AAM652" s="149"/>
      <c r="AAN652" s="149"/>
      <c r="AAO652" s="149"/>
      <c r="AAP652" s="149"/>
      <c r="AAQ652" s="149"/>
      <c r="AAR652" s="149"/>
      <c r="AAS652" s="149"/>
      <c r="AAT652" s="149"/>
      <c r="AAU652" s="149"/>
      <c r="AAV652" s="149"/>
    </row>
    <row r="653" spans="714:724" ht="9.75" customHeight="1" x14ac:dyDescent="0.2">
      <c r="AAL653" s="149"/>
      <c r="AAM653" s="149"/>
      <c r="AAN653" s="149"/>
      <c r="AAO653" s="149"/>
      <c r="AAP653" s="149"/>
      <c r="AAQ653" s="149"/>
      <c r="AAR653" s="149"/>
      <c r="AAS653" s="149"/>
      <c r="AAT653" s="149"/>
      <c r="AAU653" s="149"/>
      <c r="AAV653" s="149"/>
    </row>
    <row r="654" spans="714:724" ht="9.75" customHeight="1" x14ac:dyDescent="0.2">
      <c r="AAL654" s="149"/>
      <c r="AAM654" s="149"/>
      <c r="AAN654" s="149"/>
      <c r="AAO654" s="149"/>
      <c r="AAP654" s="149"/>
      <c r="AAQ654" s="149"/>
      <c r="AAR654" s="149"/>
      <c r="AAS654" s="149"/>
      <c r="AAT654" s="149"/>
      <c r="AAU654" s="149"/>
      <c r="AAV654" s="149"/>
    </row>
    <row r="655" spans="714:724" ht="9.75" customHeight="1" x14ac:dyDescent="0.2">
      <c r="AAL655" s="149"/>
      <c r="AAM655" s="149"/>
      <c r="AAN655" s="149"/>
      <c r="AAO655" s="149"/>
      <c r="AAP655" s="149"/>
      <c r="AAQ655" s="149"/>
      <c r="AAR655" s="149"/>
      <c r="AAS655" s="149"/>
      <c r="AAT655" s="149"/>
      <c r="AAU655" s="149"/>
      <c r="AAV655" s="149"/>
    </row>
    <row r="656" spans="714:724" ht="9.75" customHeight="1" x14ac:dyDescent="0.2">
      <c r="AAL656" s="149"/>
      <c r="AAM656" s="149"/>
      <c r="AAN656" s="149"/>
      <c r="AAO656" s="149"/>
      <c r="AAP656" s="149"/>
      <c r="AAQ656" s="149"/>
      <c r="AAR656" s="149"/>
      <c r="AAS656" s="149"/>
      <c r="AAT656" s="149"/>
      <c r="AAU656" s="149"/>
      <c r="AAV656" s="149"/>
    </row>
    <row r="657" spans="714:724" ht="9.75" customHeight="1" x14ac:dyDescent="0.2">
      <c r="AAL657" s="149"/>
      <c r="AAM657" s="149"/>
      <c r="AAN657" s="149"/>
      <c r="AAO657" s="149"/>
      <c r="AAP657" s="149"/>
      <c r="AAQ657" s="149"/>
      <c r="AAR657" s="149"/>
      <c r="AAS657" s="149"/>
      <c r="AAT657" s="149"/>
      <c r="AAU657" s="149"/>
      <c r="AAV657" s="149"/>
    </row>
    <row r="658" spans="714:724" ht="9.75" customHeight="1" x14ac:dyDescent="0.2">
      <c r="AAL658" s="149"/>
      <c r="AAM658" s="149"/>
      <c r="AAN658" s="149"/>
      <c r="AAO658" s="149"/>
      <c r="AAP658" s="149"/>
      <c r="AAQ658" s="149"/>
      <c r="AAR658" s="149"/>
      <c r="AAS658" s="149"/>
      <c r="AAT658" s="149"/>
      <c r="AAU658" s="149"/>
      <c r="AAV658" s="149"/>
    </row>
    <row r="659" spans="714:724" ht="9.75" customHeight="1" x14ac:dyDescent="0.2">
      <c r="AAL659" s="149"/>
      <c r="AAM659" s="149"/>
      <c r="AAN659" s="149"/>
      <c r="AAO659" s="149"/>
      <c r="AAP659" s="149"/>
      <c r="AAQ659" s="149"/>
      <c r="AAR659" s="149"/>
      <c r="AAS659" s="149"/>
      <c r="AAT659" s="149"/>
      <c r="AAU659" s="149"/>
      <c r="AAV659" s="149"/>
    </row>
    <row r="660" spans="714:724" ht="9.75" customHeight="1" x14ac:dyDescent="0.2">
      <c r="AAL660" s="149"/>
      <c r="AAM660" s="149"/>
      <c r="AAN660" s="149"/>
      <c r="AAO660" s="149"/>
      <c r="AAP660" s="149"/>
      <c r="AAQ660" s="149"/>
      <c r="AAR660" s="149"/>
      <c r="AAS660" s="149"/>
      <c r="AAT660" s="149"/>
      <c r="AAU660" s="149"/>
      <c r="AAV660" s="149"/>
    </row>
    <row r="661" spans="714:724" ht="9.75" customHeight="1" x14ac:dyDescent="0.2">
      <c r="AAL661" s="149"/>
      <c r="AAM661" s="149"/>
      <c r="AAN661" s="149"/>
      <c r="AAO661" s="149"/>
      <c r="AAP661" s="149"/>
      <c r="AAQ661" s="149"/>
      <c r="AAR661" s="149"/>
      <c r="AAS661" s="149"/>
      <c r="AAT661" s="149"/>
      <c r="AAU661" s="149"/>
      <c r="AAV661" s="149"/>
    </row>
    <row r="662" spans="714:724" ht="9.75" customHeight="1" x14ac:dyDescent="0.2">
      <c r="AAL662" s="149"/>
      <c r="AAM662" s="149"/>
      <c r="AAN662" s="149"/>
      <c r="AAO662" s="149"/>
      <c r="AAP662" s="149"/>
      <c r="AAQ662" s="149"/>
      <c r="AAR662" s="149"/>
      <c r="AAS662" s="149"/>
      <c r="AAT662" s="149"/>
      <c r="AAU662" s="149"/>
      <c r="AAV662" s="149"/>
    </row>
    <row r="663" spans="714:724" ht="9.75" customHeight="1" x14ac:dyDescent="0.2">
      <c r="AAL663" s="149"/>
      <c r="AAM663" s="149"/>
      <c r="AAN663" s="149"/>
      <c r="AAO663" s="149"/>
      <c r="AAP663" s="149"/>
      <c r="AAQ663" s="149"/>
      <c r="AAR663" s="149"/>
      <c r="AAS663" s="149"/>
      <c r="AAT663" s="149"/>
      <c r="AAU663" s="149"/>
      <c r="AAV663" s="149"/>
    </row>
    <row r="664" spans="714:724" ht="9.75" customHeight="1" x14ac:dyDescent="0.2">
      <c r="AAL664" s="149"/>
      <c r="AAM664" s="149"/>
      <c r="AAN664" s="149"/>
      <c r="AAO664" s="149"/>
      <c r="AAP664" s="149"/>
      <c r="AAQ664" s="149"/>
      <c r="AAR664" s="149"/>
      <c r="AAS664" s="149"/>
      <c r="AAT664" s="149"/>
      <c r="AAU664" s="149"/>
      <c r="AAV664" s="149"/>
    </row>
    <row r="665" spans="714:724" ht="9.75" customHeight="1" x14ac:dyDescent="0.2">
      <c r="AAL665" s="149"/>
      <c r="AAM665" s="149"/>
      <c r="AAN665" s="149"/>
      <c r="AAO665" s="149"/>
      <c r="AAP665" s="149"/>
      <c r="AAQ665" s="149"/>
      <c r="AAR665" s="149"/>
      <c r="AAS665" s="149"/>
      <c r="AAT665" s="149"/>
      <c r="AAU665" s="149"/>
      <c r="AAV665" s="149"/>
    </row>
    <row r="666" spans="714:724" ht="9.75" customHeight="1" x14ac:dyDescent="0.2">
      <c r="AAL666" s="149"/>
      <c r="AAM666" s="149"/>
      <c r="AAN666" s="149"/>
      <c r="AAO666" s="149"/>
      <c r="AAP666" s="149"/>
      <c r="AAQ666" s="149"/>
      <c r="AAR666" s="149"/>
      <c r="AAS666" s="149"/>
      <c r="AAT666" s="149"/>
      <c r="AAU666" s="149"/>
      <c r="AAV666" s="149"/>
    </row>
    <row r="667" spans="714:724" ht="9.75" customHeight="1" x14ac:dyDescent="0.2">
      <c r="AAL667" s="149"/>
      <c r="AAM667" s="149"/>
      <c r="AAN667" s="149"/>
      <c r="AAO667" s="149"/>
      <c r="AAP667" s="149"/>
      <c r="AAQ667" s="149"/>
      <c r="AAR667" s="149"/>
      <c r="AAS667" s="149"/>
      <c r="AAT667" s="149"/>
      <c r="AAU667" s="149"/>
      <c r="AAV667" s="149"/>
    </row>
    <row r="668" spans="714:724" ht="9.75" customHeight="1" x14ac:dyDescent="0.2">
      <c r="AAL668" s="149"/>
      <c r="AAM668" s="149"/>
      <c r="AAN668" s="149"/>
      <c r="AAO668" s="149"/>
      <c r="AAP668" s="149"/>
      <c r="AAQ668" s="149"/>
      <c r="AAR668" s="149"/>
      <c r="AAS668" s="149"/>
      <c r="AAT668" s="149"/>
      <c r="AAU668" s="149"/>
      <c r="AAV668" s="149"/>
    </row>
    <row r="669" spans="714:724" ht="9.75" customHeight="1" x14ac:dyDescent="0.2">
      <c r="AAL669" s="149"/>
      <c r="AAM669" s="149"/>
      <c r="AAN669" s="149"/>
      <c r="AAO669" s="149"/>
      <c r="AAP669" s="149"/>
      <c r="AAQ669" s="149"/>
      <c r="AAR669" s="149"/>
      <c r="AAS669" s="149"/>
      <c r="AAT669" s="149"/>
      <c r="AAU669" s="149"/>
      <c r="AAV669" s="149"/>
    </row>
    <row r="670" spans="714:724" ht="9.75" customHeight="1" x14ac:dyDescent="0.2">
      <c r="AAL670" s="149"/>
      <c r="AAM670" s="149"/>
      <c r="AAN670" s="149"/>
      <c r="AAO670" s="149"/>
      <c r="AAP670" s="149"/>
      <c r="AAQ670" s="149"/>
      <c r="AAR670" s="149"/>
      <c r="AAS670" s="149"/>
      <c r="AAT670" s="149"/>
      <c r="AAU670" s="149"/>
      <c r="AAV670" s="149"/>
    </row>
    <row r="671" spans="714:724" ht="9.75" customHeight="1" x14ac:dyDescent="0.2">
      <c r="AAL671" s="149"/>
      <c r="AAM671" s="149"/>
      <c r="AAN671" s="149"/>
      <c r="AAO671" s="149"/>
      <c r="AAP671" s="149"/>
      <c r="AAQ671" s="149"/>
      <c r="AAR671" s="149"/>
      <c r="AAS671" s="149"/>
      <c r="AAT671" s="149"/>
      <c r="AAU671" s="149"/>
      <c r="AAV671" s="149"/>
    </row>
    <row r="672" spans="714:724" ht="9.75" customHeight="1" x14ac:dyDescent="0.2">
      <c r="AAL672" s="149"/>
      <c r="AAM672" s="149"/>
      <c r="AAN672" s="149"/>
      <c r="AAO672" s="149"/>
      <c r="AAP672" s="149"/>
      <c r="AAQ672" s="149"/>
      <c r="AAR672" s="149"/>
      <c r="AAS672" s="149"/>
      <c r="AAT672" s="149"/>
      <c r="AAU672" s="149"/>
      <c r="AAV672" s="149"/>
    </row>
    <row r="673" spans="714:724" ht="9.75" customHeight="1" x14ac:dyDescent="0.2">
      <c r="AAL673" s="149"/>
      <c r="AAM673" s="149"/>
      <c r="AAN673" s="149"/>
      <c r="AAO673" s="149"/>
      <c r="AAP673" s="149"/>
      <c r="AAQ673" s="149"/>
      <c r="AAR673" s="149"/>
      <c r="AAS673" s="149"/>
      <c r="AAT673" s="149"/>
      <c r="AAU673" s="149"/>
      <c r="AAV673" s="149"/>
    </row>
    <row r="674" spans="714:724" ht="9.75" customHeight="1" x14ac:dyDescent="0.2">
      <c r="AAL674" s="149"/>
      <c r="AAM674" s="149"/>
      <c r="AAN674" s="149"/>
      <c r="AAO674" s="149"/>
      <c r="AAP674" s="149"/>
      <c r="AAQ674" s="149"/>
      <c r="AAR674" s="149"/>
      <c r="AAS674" s="149"/>
      <c r="AAT674" s="149"/>
      <c r="AAU674" s="149"/>
      <c r="AAV674" s="149"/>
    </row>
    <row r="675" spans="714:724" ht="9.75" customHeight="1" x14ac:dyDescent="0.2">
      <c r="AAL675" s="149"/>
      <c r="AAM675" s="149"/>
      <c r="AAN675" s="149"/>
      <c r="AAO675" s="149"/>
      <c r="AAP675" s="149"/>
      <c r="AAQ675" s="149"/>
      <c r="AAR675" s="149"/>
      <c r="AAS675" s="149"/>
      <c r="AAT675" s="149"/>
      <c r="AAU675" s="149"/>
      <c r="AAV675" s="149"/>
    </row>
    <row r="676" spans="714:724" ht="9.75" customHeight="1" x14ac:dyDescent="0.2">
      <c r="AAL676" s="149"/>
      <c r="AAM676" s="149"/>
      <c r="AAN676" s="149"/>
      <c r="AAO676" s="149"/>
      <c r="AAP676" s="149"/>
      <c r="AAQ676" s="149"/>
      <c r="AAR676" s="149"/>
      <c r="AAS676" s="149"/>
      <c r="AAT676" s="149"/>
      <c r="AAU676" s="149"/>
      <c r="AAV676" s="149"/>
    </row>
    <row r="677" spans="714:724" ht="9.75" customHeight="1" x14ac:dyDescent="0.2">
      <c r="AAL677" s="149"/>
      <c r="AAM677" s="149"/>
      <c r="AAN677" s="149"/>
      <c r="AAO677" s="149"/>
      <c r="AAP677" s="149"/>
      <c r="AAQ677" s="149"/>
      <c r="AAR677" s="149"/>
      <c r="AAS677" s="149"/>
      <c r="AAT677" s="149"/>
      <c r="AAU677" s="149"/>
      <c r="AAV677" s="149"/>
    </row>
    <row r="678" spans="714:724" ht="9.75" customHeight="1" x14ac:dyDescent="0.2">
      <c r="AAL678" s="149"/>
      <c r="AAM678" s="149"/>
      <c r="AAN678" s="149"/>
      <c r="AAO678" s="149"/>
      <c r="AAP678" s="149"/>
      <c r="AAQ678" s="149"/>
      <c r="AAR678" s="149"/>
      <c r="AAS678" s="149"/>
      <c r="AAT678" s="149"/>
      <c r="AAU678" s="149"/>
      <c r="AAV678" s="149"/>
    </row>
    <row r="679" spans="714:724" ht="9.75" customHeight="1" x14ac:dyDescent="0.2">
      <c r="AAL679" s="149"/>
      <c r="AAM679" s="149"/>
      <c r="AAN679" s="149"/>
      <c r="AAO679" s="149"/>
      <c r="AAP679" s="149"/>
      <c r="AAQ679" s="149"/>
      <c r="AAR679" s="149"/>
      <c r="AAS679" s="149"/>
      <c r="AAT679" s="149"/>
      <c r="AAU679" s="149"/>
      <c r="AAV679" s="149"/>
    </row>
    <row r="680" spans="714:724" ht="9.75" customHeight="1" x14ac:dyDescent="0.2">
      <c r="AAL680" s="149"/>
      <c r="AAM680" s="149"/>
      <c r="AAN680" s="149"/>
      <c r="AAO680" s="149"/>
      <c r="AAP680" s="149"/>
      <c r="AAQ680" s="149"/>
      <c r="AAR680" s="149"/>
      <c r="AAS680" s="149"/>
      <c r="AAT680" s="149"/>
      <c r="AAU680" s="149"/>
      <c r="AAV680" s="149"/>
    </row>
    <row r="681" spans="714:724" ht="9.75" customHeight="1" x14ac:dyDescent="0.2">
      <c r="AAL681" s="149"/>
      <c r="AAM681" s="149"/>
      <c r="AAN681" s="149"/>
      <c r="AAO681" s="149"/>
      <c r="AAP681" s="149"/>
      <c r="AAQ681" s="149"/>
      <c r="AAR681" s="149"/>
      <c r="AAS681" s="149"/>
      <c r="AAT681" s="149"/>
      <c r="AAU681" s="149"/>
      <c r="AAV681" s="149"/>
    </row>
    <row r="682" spans="714:724" ht="9.75" customHeight="1" x14ac:dyDescent="0.2">
      <c r="AAL682" s="149"/>
      <c r="AAM682" s="149"/>
      <c r="AAN682" s="149"/>
      <c r="AAO682" s="149"/>
      <c r="AAP682" s="149"/>
      <c r="AAQ682" s="149"/>
      <c r="AAR682" s="149"/>
      <c r="AAS682" s="149"/>
      <c r="AAT682" s="149"/>
      <c r="AAU682" s="149"/>
      <c r="AAV682" s="149"/>
    </row>
    <row r="683" spans="714:724" ht="9.75" customHeight="1" x14ac:dyDescent="0.2">
      <c r="AAL683" s="149"/>
      <c r="AAM683" s="149"/>
      <c r="AAN683" s="149"/>
      <c r="AAO683" s="149"/>
      <c r="AAP683" s="149"/>
      <c r="AAQ683" s="149"/>
      <c r="AAR683" s="149"/>
      <c r="AAS683" s="149"/>
      <c r="AAT683" s="149"/>
      <c r="AAU683" s="149"/>
      <c r="AAV683" s="149"/>
    </row>
    <row r="684" spans="714:724" ht="9.75" customHeight="1" x14ac:dyDescent="0.2">
      <c r="AAL684" s="149"/>
      <c r="AAM684" s="149"/>
      <c r="AAN684" s="149"/>
      <c r="AAO684" s="149"/>
      <c r="AAP684" s="149"/>
      <c r="AAQ684" s="149"/>
      <c r="AAR684" s="149"/>
      <c r="AAS684" s="149"/>
      <c r="AAT684" s="149"/>
      <c r="AAU684" s="149"/>
      <c r="AAV684" s="149"/>
    </row>
    <row r="685" spans="714:724" ht="9.75" customHeight="1" x14ac:dyDescent="0.2">
      <c r="AAL685" s="149"/>
      <c r="AAM685" s="149"/>
      <c r="AAN685" s="149"/>
      <c r="AAO685" s="149"/>
      <c r="AAP685" s="149"/>
      <c r="AAQ685" s="149"/>
      <c r="AAR685" s="149"/>
      <c r="AAS685" s="149"/>
      <c r="AAT685" s="149"/>
      <c r="AAU685" s="149"/>
      <c r="AAV685" s="149"/>
    </row>
    <row r="686" spans="714:724" ht="9.75" customHeight="1" x14ac:dyDescent="0.2">
      <c r="AAL686" s="149"/>
      <c r="AAM686" s="149"/>
      <c r="AAN686" s="149"/>
      <c r="AAO686" s="149"/>
      <c r="AAP686" s="149"/>
      <c r="AAQ686" s="149"/>
      <c r="AAR686" s="149"/>
      <c r="AAS686" s="149"/>
      <c r="AAT686" s="149"/>
      <c r="AAU686" s="149"/>
      <c r="AAV686" s="149"/>
    </row>
    <row r="687" spans="714:724" ht="9.75" customHeight="1" x14ac:dyDescent="0.2">
      <c r="AAL687" s="149"/>
      <c r="AAM687" s="149"/>
      <c r="AAN687" s="149"/>
      <c r="AAO687" s="149"/>
      <c r="AAP687" s="149"/>
      <c r="AAQ687" s="149"/>
      <c r="AAR687" s="149"/>
      <c r="AAS687" s="149"/>
      <c r="AAT687" s="149"/>
      <c r="AAU687" s="149"/>
      <c r="AAV687" s="149"/>
    </row>
    <row r="688" spans="714:724" ht="9.75" customHeight="1" x14ac:dyDescent="0.2">
      <c r="AAL688" s="149"/>
      <c r="AAM688" s="149"/>
      <c r="AAN688" s="149"/>
      <c r="AAO688" s="149"/>
      <c r="AAP688" s="149"/>
      <c r="AAQ688" s="149"/>
      <c r="AAR688" s="149"/>
      <c r="AAS688" s="149"/>
      <c r="AAT688" s="149"/>
      <c r="AAU688" s="149"/>
      <c r="AAV688" s="149"/>
    </row>
    <row r="689" spans="714:724" ht="9.75" customHeight="1" x14ac:dyDescent="0.2">
      <c r="AAL689" s="149"/>
      <c r="AAM689" s="149"/>
      <c r="AAN689" s="149"/>
      <c r="AAO689" s="149"/>
      <c r="AAP689" s="149"/>
      <c r="AAQ689" s="149"/>
      <c r="AAR689" s="149"/>
      <c r="AAS689" s="149"/>
      <c r="AAT689" s="149"/>
      <c r="AAU689" s="149"/>
      <c r="AAV689" s="149"/>
    </row>
    <row r="690" spans="714:724" ht="9.75" customHeight="1" x14ac:dyDescent="0.2">
      <c r="AAL690" s="149"/>
      <c r="AAM690" s="149"/>
      <c r="AAN690" s="149"/>
      <c r="AAO690" s="149"/>
      <c r="AAP690" s="149"/>
      <c r="AAQ690" s="149"/>
      <c r="AAR690" s="149"/>
      <c r="AAS690" s="149"/>
      <c r="AAT690" s="149"/>
      <c r="AAU690" s="149"/>
      <c r="AAV690" s="149"/>
    </row>
    <row r="691" spans="714:724" ht="9.75" customHeight="1" x14ac:dyDescent="0.2">
      <c r="AAL691" s="149"/>
      <c r="AAM691" s="149"/>
      <c r="AAN691" s="149"/>
      <c r="AAO691" s="149"/>
      <c r="AAP691" s="149"/>
      <c r="AAQ691" s="149"/>
      <c r="AAR691" s="149"/>
      <c r="AAS691" s="149"/>
      <c r="AAT691" s="149"/>
      <c r="AAU691" s="149"/>
      <c r="AAV691" s="149"/>
    </row>
    <row r="692" spans="714:724" ht="9.75" customHeight="1" x14ac:dyDescent="0.2">
      <c r="AAL692" s="149"/>
      <c r="AAM692" s="149"/>
      <c r="AAN692" s="149"/>
      <c r="AAO692" s="149"/>
      <c r="AAP692" s="149"/>
      <c r="AAQ692" s="149"/>
      <c r="AAR692" s="149"/>
      <c r="AAS692" s="149"/>
      <c r="AAT692" s="149"/>
      <c r="AAU692" s="149"/>
      <c r="AAV692" s="149"/>
    </row>
    <row r="693" spans="714:724" ht="9.75" customHeight="1" x14ac:dyDescent="0.2">
      <c r="AAL693" s="149"/>
      <c r="AAM693" s="149"/>
      <c r="AAN693" s="149"/>
      <c r="AAO693" s="149"/>
      <c r="AAP693" s="149"/>
      <c r="AAQ693" s="149"/>
      <c r="AAR693" s="149"/>
      <c r="AAS693" s="149"/>
      <c r="AAT693" s="149"/>
      <c r="AAU693" s="149"/>
      <c r="AAV693" s="149"/>
    </row>
    <row r="694" spans="714:724" ht="9.75" customHeight="1" x14ac:dyDescent="0.2">
      <c r="AAL694" s="149"/>
      <c r="AAM694" s="149"/>
      <c r="AAN694" s="149"/>
      <c r="AAO694" s="149"/>
      <c r="AAP694" s="149"/>
      <c r="AAQ694" s="149"/>
      <c r="AAR694" s="149"/>
      <c r="AAS694" s="149"/>
      <c r="AAT694" s="149"/>
      <c r="AAU694" s="149"/>
      <c r="AAV694" s="149"/>
    </row>
    <row r="695" spans="714:724" ht="9.75" customHeight="1" x14ac:dyDescent="0.2">
      <c r="AAL695" s="149"/>
      <c r="AAM695" s="149"/>
      <c r="AAN695" s="149"/>
      <c r="AAO695" s="149"/>
      <c r="AAP695" s="149"/>
      <c r="AAQ695" s="149"/>
      <c r="AAR695" s="149"/>
      <c r="AAS695" s="149"/>
      <c r="AAT695" s="149"/>
      <c r="AAU695" s="149"/>
      <c r="AAV695" s="149"/>
    </row>
    <row r="696" spans="714:724" ht="9.75" customHeight="1" x14ac:dyDescent="0.2">
      <c r="AAL696" s="149"/>
      <c r="AAM696" s="149"/>
      <c r="AAN696" s="149"/>
      <c r="AAO696" s="149"/>
      <c r="AAP696" s="149"/>
      <c r="AAQ696" s="149"/>
      <c r="AAR696" s="149"/>
      <c r="AAS696" s="149"/>
      <c r="AAT696" s="149"/>
      <c r="AAU696" s="149"/>
      <c r="AAV696" s="149"/>
    </row>
    <row r="697" spans="714:724" ht="9.75" customHeight="1" x14ac:dyDescent="0.2">
      <c r="AAL697" s="149"/>
      <c r="AAM697" s="149"/>
      <c r="AAN697" s="149"/>
      <c r="AAO697" s="149"/>
      <c r="AAP697" s="149"/>
      <c r="AAQ697" s="149"/>
      <c r="AAR697" s="149"/>
      <c r="AAS697" s="149"/>
      <c r="AAT697" s="149"/>
      <c r="AAU697" s="149"/>
      <c r="AAV697" s="149"/>
    </row>
    <row r="698" spans="714:724" ht="9.75" customHeight="1" x14ac:dyDescent="0.2">
      <c r="AAL698" s="149"/>
      <c r="AAM698" s="149"/>
      <c r="AAN698" s="149"/>
      <c r="AAO698" s="149"/>
      <c r="AAP698" s="149"/>
      <c r="AAQ698" s="149"/>
      <c r="AAR698" s="149"/>
      <c r="AAS698" s="149"/>
      <c r="AAT698" s="149"/>
      <c r="AAU698" s="149"/>
      <c r="AAV698" s="149"/>
    </row>
    <row r="699" spans="714:724" ht="9.75" customHeight="1" x14ac:dyDescent="0.2">
      <c r="AAL699" s="149"/>
      <c r="AAM699" s="149"/>
      <c r="AAN699" s="149"/>
      <c r="AAO699" s="149"/>
      <c r="AAP699" s="149"/>
      <c r="AAQ699" s="149"/>
      <c r="AAR699" s="149"/>
      <c r="AAS699" s="149"/>
      <c r="AAT699" s="149"/>
      <c r="AAU699" s="149"/>
      <c r="AAV699" s="149"/>
    </row>
    <row r="700" spans="714:724" ht="9.75" customHeight="1" x14ac:dyDescent="0.2">
      <c r="AAL700" s="149"/>
      <c r="AAM700" s="149"/>
      <c r="AAN700" s="149"/>
      <c r="AAO700" s="149"/>
      <c r="AAP700" s="149"/>
      <c r="AAQ700" s="149"/>
      <c r="AAR700" s="149"/>
      <c r="AAS700" s="149"/>
      <c r="AAT700" s="149"/>
      <c r="AAU700" s="149"/>
      <c r="AAV700" s="149"/>
    </row>
    <row r="701" spans="714:724" ht="9.75" customHeight="1" x14ac:dyDescent="0.2">
      <c r="AAL701" s="149"/>
      <c r="AAM701" s="149"/>
      <c r="AAN701" s="149"/>
      <c r="AAO701" s="149"/>
      <c r="AAP701" s="149"/>
      <c r="AAQ701" s="149"/>
      <c r="AAR701" s="149"/>
      <c r="AAS701" s="149"/>
      <c r="AAT701" s="149"/>
      <c r="AAU701" s="149"/>
      <c r="AAV701" s="149"/>
    </row>
    <row r="702" spans="714:724" ht="9.75" customHeight="1" x14ac:dyDescent="0.2">
      <c r="AAL702" s="149"/>
      <c r="AAM702" s="149"/>
      <c r="AAN702" s="149"/>
      <c r="AAO702" s="149"/>
      <c r="AAP702" s="149"/>
      <c r="AAQ702" s="149"/>
      <c r="AAR702" s="149"/>
      <c r="AAS702" s="149"/>
      <c r="AAT702" s="149"/>
      <c r="AAU702" s="149"/>
      <c r="AAV702" s="149"/>
    </row>
    <row r="703" spans="714:724" ht="9.75" customHeight="1" x14ac:dyDescent="0.2">
      <c r="AAL703" s="149"/>
      <c r="AAM703" s="149"/>
      <c r="AAN703" s="149"/>
      <c r="AAO703" s="149"/>
      <c r="AAP703" s="149"/>
      <c r="AAQ703" s="149"/>
      <c r="AAR703" s="149"/>
      <c r="AAS703" s="149"/>
      <c r="AAT703" s="149"/>
      <c r="AAU703" s="149"/>
      <c r="AAV703" s="149"/>
    </row>
    <row r="704" spans="714:724" ht="9.75" customHeight="1" x14ac:dyDescent="0.2">
      <c r="AAL704" s="149"/>
      <c r="AAM704" s="149"/>
      <c r="AAN704" s="149"/>
      <c r="AAO704" s="149"/>
      <c r="AAP704" s="149"/>
      <c r="AAQ704" s="149"/>
      <c r="AAR704" s="149"/>
      <c r="AAS704" s="149"/>
      <c r="AAT704" s="149"/>
      <c r="AAU704" s="149"/>
      <c r="AAV704" s="149"/>
    </row>
    <row r="705" spans="714:724" ht="9.75" customHeight="1" x14ac:dyDescent="0.2">
      <c r="AAL705" s="149"/>
      <c r="AAM705" s="149"/>
      <c r="AAN705" s="149"/>
      <c r="AAO705" s="149"/>
      <c r="AAP705" s="149"/>
      <c r="AAQ705" s="149"/>
      <c r="AAR705" s="149"/>
      <c r="AAS705" s="149"/>
      <c r="AAT705" s="149"/>
      <c r="AAU705" s="149"/>
      <c r="AAV705" s="149"/>
    </row>
    <row r="706" spans="714:724" ht="9.75" customHeight="1" x14ac:dyDescent="0.2">
      <c r="AAL706" s="149"/>
      <c r="AAM706" s="149"/>
      <c r="AAN706" s="149"/>
      <c r="AAO706" s="149"/>
      <c r="AAP706" s="149"/>
      <c r="AAQ706" s="149"/>
      <c r="AAR706" s="149"/>
      <c r="AAS706" s="149"/>
      <c r="AAT706" s="149"/>
      <c r="AAU706" s="149"/>
      <c r="AAV706" s="149"/>
    </row>
    <row r="707" spans="714:724" ht="9.75" customHeight="1" x14ac:dyDescent="0.2">
      <c r="AAL707" s="149"/>
      <c r="AAM707" s="149"/>
      <c r="AAN707" s="149"/>
      <c r="AAO707" s="149"/>
      <c r="AAP707" s="149"/>
      <c r="AAQ707" s="149"/>
      <c r="AAR707" s="149"/>
      <c r="AAS707" s="149"/>
      <c r="AAT707" s="149"/>
      <c r="AAU707" s="149"/>
      <c r="AAV707" s="149"/>
    </row>
    <row r="708" spans="714:724" ht="9.75" customHeight="1" x14ac:dyDescent="0.2">
      <c r="AAL708" s="149"/>
      <c r="AAM708" s="149"/>
      <c r="AAN708" s="149"/>
      <c r="AAO708" s="149"/>
      <c r="AAP708" s="149"/>
      <c r="AAQ708" s="149"/>
      <c r="AAR708" s="149"/>
      <c r="AAS708" s="149"/>
      <c r="AAT708" s="149"/>
      <c r="AAU708" s="149"/>
      <c r="AAV708" s="149"/>
    </row>
    <row r="709" spans="714:724" ht="9.75" customHeight="1" x14ac:dyDescent="0.2">
      <c r="AAL709" s="149"/>
      <c r="AAM709" s="149"/>
      <c r="AAN709" s="149"/>
      <c r="AAO709" s="149"/>
      <c r="AAP709" s="149"/>
      <c r="AAQ709" s="149"/>
      <c r="AAR709" s="149"/>
      <c r="AAS709" s="149"/>
      <c r="AAT709" s="149"/>
      <c r="AAU709" s="149"/>
      <c r="AAV709" s="149"/>
    </row>
    <row r="710" spans="714:724" ht="9.75" customHeight="1" x14ac:dyDescent="0.2">
      <c r="AAL710" s="149"/>
      <c r="AAM710" s="149"/>
      <c r="AAN710" s="149"/>
      <c r="AAO710" s="149"/>
      <c r="AAP710" s="149"/>
      <c r="AAQ710" s="149"/>
      <c r="AAR710" s="149"/>
      <c r="AAS710" s="149"/>
      <c r="AAT710" s="149"/>
      <c r="AAU710" s="149"/>
      <c r="AAV710" s="149"/>
    </row>
    <row r="711" spans="714:724" ht="9.75" customHeight="1" x14ac:dyDescent="0.2">
      <c r="AAL711" s="149"/>
      <c r="AAM711" s="149"/>
      <c r="AAN711" s="149"/>
      <c r="AAO711" s="149"/>
      <c r="AAP711" s="149"/>
      <c r="AAQ711" s="149"/>
      <c r="AAR711" s="149"/>
      <c r="AAS711" s="149"/>
      <c r="AAT711" s="149"/>
      <c r="AAU711" s="149"/>
      <c r="AAV711" s="149"/>
    </row>
    <row r="712" spans="714:724" ht="9.75" customHeight="1" x14ac:dyDescent="0.2">
      <c r="AAL712" s="149"/>
      <c r="AAM712" s="149"/>
      <c r="AAN712" s="149"/>
      <c r="AAO712" s="149"/>
      <c r="AAP712" s="149"/>
      <c r="AAQ712" s="149"/>
      <c r="AAR712" s="149"/>
      <c r="AAS712" s="149"/>
      <c r="AAT712" s="149"/>
      <c r="AAU712" s="149"/>
      <c r="AAV712" s="149"/>
    </row>
    <row r="713" spans="714:724" ht="9.75" customHeight="1" x14ac:dyDescent="0.2">
      <c r="AAL713" s="149"/>
      <c r="AAM713" s="149"/>
      <c r="AAN713" s="149"/>
      <c r="AAO713" s="149"/>
      <c r="AAP713" s="149"/>
      <c r="AAQ713" s="149"/>
      <c r="AAR713" s="149"/>
      <c r="AAS713" s="149"/>
      <c r="AAT713" s="149"/>
      <c r="AAU713" s="149"/>
      <c r="AAV713" s="149"/>
    </row>
    <row r="714" spans="714:724" ht="9.75" customHeight="1" x14ac:dyDescent="0.2">
      <c r="AAL714" s="149"/>
      <c r="AAM714" s="149"/>
      <c r="AAN714" s="149"/>
      <c r="AAO714" s="149"/>
      <c r="AAP714" s="149"/>
      <c r="AAQ714" s="149"/>
      <c r="AAR714" s="149"/>
      <c r="AAS714" s="149"/>
      <c r="AAT714" s="149"/>
      <c r="AAU714" s="149"/>
      <c r="AAV714" s="149"/>
    </row>
    <row r="715" spans="714:724" ht="9.75" customHeight="1" x14ac:dyDescent="0.2">
      <c r="AAL715" s="149"/>
      <c r="AAM715" s="149"/>
      <c r="AAN715" s="149"/>
      <c r="AAO715" s="149"/>
      <c r="AAP715" s="149"/>
      <c r="AAQ715" s="149"/>
      <c r="AAR715" s="149"/>
      <c r="AAS715" s="149"/>
      <c r="AAT715" s="149"/>
      <c r="AAU715" s="149"/>
      <c r="AAV715" s="149"/>
    </row>
    <row r="716" spans="714:724" ht="9.75" customHeight="1" x14ac:dyDescent="0.2">
      <c r="AAL716" s="149"/>
      <c r="AAM716" s="149"/>
      <c r="AAN716" s="149"/>
      <c r="AAO716" s="149"/>
      <c r="AAP716" s="149"/>
      <c r="AAQ716" s="149"/>
      <c r="AAR716" s="149"/>
      <c r="AAS716" s="149"/>
      <c r="AAT716" s="149"/>
      <c r="AAU716" s="149"/>
      <c r="AAV716" s="149"/>
    </row>
    <row r="717" spans="714:724" ht="9.75" customHeight="1" x14ac:dyDescent="0.2">
      <c r="AAL717" s="149"/>
      <c r="AAM717" s="149"/>
      <c r="AAN717" s="149"/>
      <c r="AAO717" s="149"/>
      <c r="AAP717" s="149"/>
      <c r="AAQ717" s="149"/>
      <c r="AAR717" s="149"/>
      <c r="AAS717" s="149"/>
      <c r="AAT717" s="149"/>
      <c r="AAU717" s="149"/>
      <c r="AAV717" s="149"/>
    </row>
    <row r="718" spans="714:724" ht="9.75" customHeight="1" x14ac:dyDescent="0.2">
      <c r="AAL718" s="149"/>
      <c r="AAM718" s="149"/>
      <c r="AAN718" s="149"/>
      <c r="AAO718" s="149"/>
      <c r="AAP718" s="149"/>
      <c r="AAQ718" s="149"/>
      <c r="AAR718" s="149"/>
      <c r="AAS718" s="149"/>
      <c r="AAT718" s="149"/>
      <c r="AAU718" s="149"/>
      <c r="AAV718" s="149"/>
    </row>
    <row r="719" spans="714:724" ht="9.75" customHeight="1" x14ac:dyDescent="0.2">
      <c r="AAL719" s="149"/>
      <c r="AAM719" s="149"/>
      <c r="AAN719" s="149"/>
      <c r="AAO719" s="149"/>
      <c r="AAP719" s="149"/>
      <c r="AAQ719" s="149"/>
      <c r="AAR719" s="149"/>
      <c r="AAS719" s="149"/>
      <c r="AAT719" s="149"/>
      <c r="AAU719" s="149"/>
      <c r="AAV719" s="149"/>
    </row>
    <row r="720" spans="714:724" ht="9.75" customHeight="1" x14ac:dyDescent="0.2">
      <c r="AAL720" s="149"/>
      <c r="AAM720" s="149"/>
      <c r="AAN720" s="149"/>
      <c r="AAO720" s="149"/>
      <c r="AAP720" s="149"/>
      <c r="AAQ720" s="149"/>
      <c r="AAR720" s="149"/>
      <c r="AAS720" s="149"/>
      <c r="AAT720" s="149"/>
      <c r="AAU720" s="149"/>
      <c r="AAV720" s="149"/>
    </row>
    <row r="721" spans="714:724" ht="9.75" customHeight="1" x14ac:dyDescent="0.2">
      <c r="AAL721" s="149"/>
      <c r="AAM721" s="149"/>
      <c r="AAN721" s="149"/>
      <c r="AAO721" s="149"/>
      <c r="AAP721" s="149"/>
      <c r="AAQ721" s="149"/>
      <c r="AAR721" s="149"/>
      <c r="AAS721" s="149"/>
      <c r="AAT721" s="149"/>
      <c r="AAU721" s="149"/>
      <c r="AAV721" s="149"/>
    </row>
    <row r="722" spans="714:724" ht="9.75" customHeight="1" x14ac:dyDescent="0.2">
      <c r="AAL722" s="149"/>
      <c r="AAM722" s="149"/>
      <c r="AAN722" s="149"/>
      <c r="AAO722" s="149"/>
      <c r="AAP722" s="149"/>
      <c r="AAQ722" s="149"/>
      <c r="AAR722" s="149"/>
      <c r="AAS722" s="149"/>
      <c r="AAT722" s="149"/>
      <c r="AAU722" s="149"/>
      <c r="AAV722" s="149"/>
    </row>
    <row r="723" spans="714:724" ht="9.75" customHeight="1" x14ac:dyDescent="0.2">
      <c r="AAL723" s="149"/>
      <c r="AAM723" s="149"/>
      <c r="AAN723" s="149"/>
      <c r="AAO723" s="149"/>
      <c r="AAP723" s="149"/>
      <c r="AAQ723" s="149"/>
      <c r="AAR723" s="149"/>
      <c r="AAS723" s="149"/>
      <c r="AAT723" s="149"/>
      <c r="AAU723" s="149"/>
      <c r="AAV723" s="149"/>
    </row>
    <row r="724" spans="714:724" ht="9.75" customHeight="1" x14ac:dyDescent="0.2">
      <c r="AAL724" s="149"/>
      <c r="AAM724" s="149"/>
      <c r="AAN724" s="149"/>
      <c r="AAO724" s="149"/>
      <c r="AAP724" s="149"/>
      <c r="AAQ724" s="149"/>
      <c r="AAR724" s="149"/>
      <c r="AAS724" s="149"/>
      <c r="AAT724" s="149"/>
      <c r="AAU724" s="149"/>
      <c r="AAV724" s="149"/>
    </row>
    <row r="725" spans="714:724" ht="9.75" customHeight="1" x14ac:dyDescent="0.2">
      <c r="AAL725" s="149"/>
      <c r="AAM725" s="149"/>
      <c r="AAN725" s="149"/>
      <c r="AAO725" s="149"/>
      <c r="AAP725" s="149"/>
      <c r="AAQ725" s="149"/>
      <c r="AAR725" s="149"/>
      <c r="AAS725" s="149"/>
      <c r="AAT725" s="149"/>
      <c r="AAU725" s="149"/>
      <c r="AAV725" s="149"/>
    </row>
    <row r="726" spans="714:724" ht="9.75" customHeight="1" x14ac:dyDescent="0.2">
      <c r="AAL726" s="149"/>
      <c r="AAM726" s="149"/>
      <c r="AAN726" s="149"/>
      <c r="AAO726" s="149"/>
      <c r="AAP726" s="149"/>
      <c r="AAQ726" s="149"/>
      <c r="AAR726" s="149"/>
      <c r="AAS726" s="149"/>
      <c r="AAT726" s="149"/>
      <c r="AAU726" s="149"/>
      <c r="AAV726" s="149"/>
    </row>
    <row r="727" spans="714:724" ht="9.75" customHeight="1" x14ac:dyDescent="0.2">
      <c r="AAL727" s="149"/>
      <c r="AAM727" s="149"/>
      <c r="AAN727" s="149"/>
      <c r="AAO727" s="149"/>
      <c r="AAP727" s="149"/>
      <c r="AAQ727" s="149"/>
      <c r="AAR727" s="149"/>
      <c r="AAS727" s="149"/>
      <c r="AAT727" s="149"/>
      <c r="AAU727" s="149"/>
      <c r="AAV727" s="149"/>
    </row>
    <row r="728" spans="714:724" ht="9.75" customHeight="1" x14ac:dyDescent="0.2">
      <c r="AAL728" s="149"/>
      <c r="AAM728" s="149"/>
      <c r="AAN728" s="149"/>
      <c r="AAO728" s="149"/>
      <c r="AAP728" s="149"/>
      <c r="AAQ728" s="149"/>
      <c r="AAR728" s="149"/>
      <c r="AAS728" s="149"/>
      <c r="AAT728" s="149"/>
      <c r="AAU728" s="149"/>
      <c r="AAV728" s="149"/>
    </row>
    <row r="729" spans="714:724" ht="9.75" customHeight="1" x14ac:dyDescent="0.2">
      <c r="AAL729" s="149"/>
      <c r="AAM729" s="149"/>
      <c r="AAN729" s="149"/>
      <c r="AAO729" s="149"/>
      <c r="AAP729" s="149"/>
      <c r="AAQ729" s="149"/>
      <c r="AAR729" s="149"/>
      <c r="AAS729" s="149"/>
      <c r="AAT729" s="149"/>
      <c r="AAU729" s="149"/>
      <c r="AAV729" s="149"/>
    </row>
    <row r="730" spans="714:724" ht="9.75" customHeight="1" x14ac:dyDescent="0.2">
      <c r="AAL730" s="149"/>
      <c r="AAM730" s="149"/>
      <c r="AAN730" s="149"/>
      <c r="AAO730" s="149"/>
      <c r="AAP730" s="149"/>
      <c r="AAQ730" s="149"/>
      <c r="AAR730" s="149"/>
      <c r="AAS730" s="149"/>
      <c r="AAT730" s="149"/>
      <c r="AAU730" s="149"/>
      <c r="AAV730" s="149"/>
    </row>
    <row r="731" spans="714:724" ht="9.75" customHeight="1" x14ac:dyDescent="0.2">
      <c r="AAL731" s="149"/>
      <c r="AAM731" s="149"/>
      <c r="AAN731" s="149"/>
      <c r="AAO731" s="149"/>
      <c r="AAP731" s="149"/>
      <c r="AAQ731" s="149"/>
      <c r="AAR731" s="149"/>
      <c r="AAS731" s="149"/>
      <c r="AAT731" s="149"/>
      <c r="AAU731" s="149"/>
      <c r="AAV731" s="149"/>
    </row>
    <row r="732" spans="714:724" ht="9.75" customHeight="1" x14ac:dyDescent="0.2">
      <c r="AAL732" s="149"/>
      <c r="AAM732" s="149"/>
      <c r="AAN732" s="149"/>
      <c r="AAO732" s="149"/>
      <c r="AAP732" s="149"/>
      <c r="AAQ732" s="149"/>
      <c r="AAR732" s="149"/>
      <c r="AAS732" s="149"/>
      <c r="AAT732" s="149"/>
      <c r="AAU732" s="149"/>
      <c r="AAV732" s="149"/>
    </row>
    <row r="733" spans="714:724" ht="9.75" customHeight="1" x14ac:dyDescent="0.2">
      <c r="AAL733" s="149"/>
      <c r="AAM733" s="149"/>
      <c r="AAN733" s="149"/>
      <c r="AAO733" s="149"/>
      <c r="AAP733" s="149"/>
      <c r="AAQ733" s="149"/>
      <c r="AAR733" s="149"/>
      <c r="AAS733" s="149"/>
      <c r="AAT733" s="149"/>
      <c r="AAU733" s="149"/>
      <c r="AAV733" s="149"/>
    </row>
    <row r="734" spans="714:724" ht="9.75" customHeight="1" x14ac:dyDescent="0.2">
      <c r="AAL734" s="149"/>
      <c r="AAM734" s="149"/>
      <c r="AAN734" s="149"/>
      <c r="AAO734" s="149"/>
      <c r="AAP734" s="149"/>
      <c r="AAQ734" s="149"/>
      <c r="AAR734" s="149"/>
      <c r="AAS734" s="149"/>
      <c r="AAT734" s="149"/>
      <c r="AAU734" s="149"/>
      <c r="AAV734" s="149"/>
    </row>
    <row r="735" spans="714:724" ht="9.75" customHeight="1" x14ac:dyDescent="0.2">
      <c r="AAL735" s="149"/>
      <c r="AAM735" s="149"/>
      <c r="AAN735" s="149"/>
      <c r="AAO735" s="149"/>
      <c r="AAP735" s="149"/>
      <c r="AAQ735" s="149"/>
      <c r="AAR735" s="149"/>
      <c r="AAS735" s="149"/>
      <c r="AAT735" s="149"/>
      <c r="AAU735" s="149"/>
      <c r="AAV735" s="149"/>
    </row>
    <row r="736" spans="714:724" ht="9.75" customHeight="1" x14ac:dyDescent="0.2">
      <c r="AAL736" s="149"/>
      <c r="AAM736" s="149"/>
      <c r="AAN736" s="149"/>
      <c r="AAO736" s="149"/>
      <c r="AAP736" s="149"/>
      <c r="AAQ736" s="149"/>
      <c r="AAR736" s="149"/>
      <c r="AAS736" s="149"/>
      <c r="AAT736" s="149"/>
      <c r="AAU736" s="149"/>
      <c r="AAV736" s="149"/>
    </row>
    <row r="737" spans="714:724" ht="9.75" customHeight="1" x14ac:dyDescent="0.2">
      <c r="AAL737" s="149"/>
      <c r="AAM737" s="149"/>
      <c r="AAN737" s="149"/>
      <c r="AAO737" s="149"/>
      <c r="AAP737" s="149"/>
      <c r="AAQ737" s="149"/>
      <c r="AAR737" s="149"/>
      <c r="AAS737" s="149"/>
      <c r="AAT737" s="149"/>
      <c r="AAU737" s="149"/>
      <c r="AAV737" s="149"/>
    </row>
    <row r="738" spans="714:724" ht="9.75" customHeight="1" x14ac:dyDescent="0.2">
      <c r="AAL738" s="149"/>
      <c r="AAM738" s="149"/>
      <c r="AAN738" s="149"/>
      <c r="AAO738" s="149"/>
      <c r="AAP738" s="149"/>
      <c r="AAQ738" s="149"/>
      <c r="AAR738" s="149"/>
      <c r="AAS738" s="149"/>
      <c r="AAT738" s="149"/>
      <c r="AAU738" s="149"/>
      <c r="AAV738" s="149"/>
    </row>
    <row r="739" spans="714:724" ht="9.75" customHeight="1" x14ac:dyDescent="0.2">
      <c r="AAL739" s="149"/>
      <c r="AAM739" s="149"/>
      <c r="AAN739" s="149"/>
      <c r="AAO739" s="149"/>
      <c r="AAP739" s="149"/>
      <c r="AAQ739" s="149"/>
      <c r="AAR739" s="149"/>
      <c r="AAS739" s="149"/>
      <c r="AAT739" s="149"/>
      <c r="AAU739" s="149"/>
      <c r="AAV739" s="149"/>
    </row>
    <row r="740" spans="714:724" ht="9.75" customHeight="1" x14ac:dyDescent="0.2">
      <c r="AAL740" s="149"/>
      <c r="AAM740" s="149"/>
      <c r="AAN740" s="149"/>
      <c r="AAO740" s="149"/>
      <c r="AAP740" s="149"/>
      <c r="AAQ740" s="149"/>
      <c r="AAR740" s="149"/>
      <c r="AAS740" s="149"/>
      <c r="AAT740" s="149"/>
      <c r="AAU740" s="149"/>
      <c r="AAV740" s="149"/>
    </row>
    <row r="741" spans="714:724" ht="9.75" customHeight="1" x14ac:dyDescent="0.2">
      <c r="AAL741" s="149"/>
      <c r="AAM741" s="149"/>
      <c r="AAN741" s="149"/>
      <c r="AAO741" s="149"/>
      <c r="AAP741" s="149"/>
      <c r="AAQ741" s="149"/>
      <c r="AAR741" s="149"/>
      <c r="AAS741" s="149"/>
      <c r="AAT741" s="149"/>
      <c r="AAU741" s="149"/>
      <c r="AAV741" s="149"/>
    </row>
    <row r="742" spans="714:724" ht="9.75" customHeight="1" x14ac:dyDescent="0.2">
      <c r="AAL742" s="149"/>
      <c r="AAM742" s="149"/>
      <c r="AAN742" s="149"/>
      <c r="AAO742" s="149"/>
      <c r="AAP742" s="149"/>
      <c r="AAQ742" s="149"/>
      <c r="AAR742" s="149"/>
      <c r="AAS742" s="149"/>
      <c r="AAT742" s="149"/>
      <c r="AAU742" s="149"/>
      <c r="AAV742" s="149"/>
    </row>
    <row r="743" spans="714:724" ht="9.75" customHeight="1" x14ac:dyDescent="0.2">
      <c r="AAL743" s="149"/>
      <c r="AAM743" s="149"/>
      <c r="AAN743" s="149"/>
      <c r="AAO743" s="149"/>
      <c r="AAP743" s="149"/>
      <c r="AAQ743" s="149"/>
      <c r="AAR743" s="149"/>
      <c r="AAS743" s="149"/>
      <c r="AAT743" s="149"/>
      <c r="AAU743" s="149"/>
      <c r="AAV743" s="149"/>
    </row>
    <row r="744" spans="714:724" ht="9.75" customHeight="1" x14ac:dyDescent="0.2">
      <c r="AAL744" s="149"/>
      <c r="AAM744" s="149"/>
      <c r="AAN744" s="149"/>
      <c r="AAO744" s="149"/>
      <c r="AAP744" s="149"/>
      <c r="AAQ744" s="149"/>
      <c r="AAR744" s="149"/>
      <c r="AAS744" s="149"/>
      <c r="AAT744" s="149"/>
      <c r="AAU744" s="149"/>
      <c r="AAV744" s="149"/>
    </row>
    <row r="745" spans="714:724" ht="9.75" customHeight="1" x14ac:dyDescent="0.2">
      <c r="AAL745" s="149"/>
      <c r="AAM745" s="149"/>
      <c r="AAN745" s="149"/>
      <c r="AAO745" s="149"/>
      <c r="AAP745" s="149"/>
      <c r="AAQ745" s="149"/>
      <c r="AAR745" s="149"/>
      <c r="AAS745" s="149"/>
      <c r="AAT745" s="149"/>
      <c r="AAU745" s="149"/>
      <c r="AAV745" s="149"/>
    </row>
    <row r="746" spans="714:724" ht="9.75" customHeight="1" x14ac:dyDescent="0.2">
      <c r="AAL746" s="149"/>
      <c r="AAM746" s="149"/>
      <c r="AAN746" s="149"/>
      <c r="AAO746" s="149"/>
      <c r="AAP746" s="149"/>
      <c r="AAQ746" s="149"/>
      <c r="AAR746" s="149"/>
      <c r="AAS746" s="149"/>
      <c r="AAT746" s="149"/>
      <c r="AAU746" s="149"/>
      <c r="AAV746" s="149"/>
    </row>
    <row r="747" spans="714:724" ht="9.75" customHeight="1" x14ac:dyDescent="0.2">
      <c r="AAL747" s="149"/>
      <c r="AAM747" s="149"/>
      <c r="AAN747" s="149"/>
      <c r="AAO747" s="149"/>
      <c r="AAP747" s="149"/>
      <c r="AAQ747" s="149"/>
      <c r="AAR747" s="149"/>
      <c r="AAS747" s="149"/>
      <c r="AAT747" s="149"/>
      <c r="AAU747" s="149"/>
      <c r="AAV747" s="149"/>
    </row>
    <row r="748" spans="714:724" ht="9.75" customHeight="1" x14ac:dyDescent="0.2">
      <c r="AAL748" s="149"/>
      <c r="AAM748" s="149"/>
      <c r="AAN748" s="149"/>
      <c r="AAO748" s="149"/>
      <c r="AAP748" s="149"/>
      <c r="AAQ748" s="149"/>
      <c r="AAR748" s="149"/>
      <c r="AAS748" s="149"/>
      <c r="AAT748" s="149"/>
      <c r="AAU748" s="149"/>
      <c r="AAV748" s="149"/>
    </row>
    <row r="749" spans="714:724" ht="9.75" customHeight="1" x14ac:dyDescent="0.2">
      <c r="AAL749" s="149"/>
      <c r="AAM749" s="149"/>
      <c r="AAN749" s="149"/>
      <c r="AAO749" s="149"/>
      <c r="AAP749" s="149"/>
      <c r="AAQ749" s="149"/>
      <c r="AAR749" s="149"/>
      <c r="AAS749" s="149"/>
      <c r="AAT749" s="149"/>
      <c r="AAU749" s="149"/>
      <c r="AAV749" s="149"/>
    </row>
    <row r="750" spans="714:724" ht="9.75" customHeight="1" x14ac:dyDescent="0.2">
      <c r="AAL750" s="149"/>
      <c r="AAM750" s="149"/>
      <c r="AAN750" s="149"/>
      <c r="AAO750" s="149"/>
      <c r="AAP750" s="149"/>
      <c r="AAQ750" s="149"/>
      <c r="AAR750" s="149"/>
      <c r="AAS750" s="149"/>
      <c r="AAT750" s="149"/>
      <c r="AAU750" s="149"/>
      <c r="AAV750" s="149"/>
    </row>
    <row r="751" spans="714:724" ht="9.75" customHeight="1" x14ac:dyDescent="0.2">
      <c r="AAL751" s="149"/>
      <c r="AAM751" s="149"/>
      <c r="AAN751" s="149"/>
      <c r="AAO751" s="149"/>
      <c r="AAP751" s="149"/>
      <c r="AAQ751" s="149"/>
      <c r="AAR751" s="149"/>
      <c r="AAS751" s="149"/>
      <c r="AAT751" s="149"/>
      <c r="AAU751" s="149"/>
      <c r="AAV751" s="149"/>
    </row>
    <row r="752" spans="714:724" ht="9.75" customHeight="1" x14ac:dyDescent="0.2">
      <c r="AAL752" s="149"/>
      <c r="AAM752" s="149"/>
      <c r="AAN752" s="149"/>
      <c r="AAO752" s="149"/>
      <c r="AAP752" s="149"/>
      <c r="AAQ752" s="149"/>
      <c r="AAR752" s="149"/>
      <c r="AAS752" s="149"/>
      <c r="AAT752" s="149"/>
      <c r="AAU752" s="149"/>
      <c r="AAV752" s="149"/>
    </row>
    <row r="753" spans="714:724" ht="9.75" customHeight="1" x14ac:dyDescent="0.2">
      <c r="AAL753" s="149"/>
      <c r="AAM753" s="149"/>
      <c r="AAN753" s="149"/>
      <c r="AAO753" s="149"/>
      <c r="AAP753" s="149"/>
      <c r="AAQ753" s="149"/>
      <c r="AAR753" s="149"/>
      <c r="AAS753" s="149"/>
      <c r="AAT753" s="149"/>
      <c r="AAU753" s="149"/>
      <c r="AAV753" s="149"/>
    </row>
    <row r="754" spans="714:724" ht="9.75" customHeight="1" x14ac:dyDescent="0.2">
      <c r="AAL754" s="149"/>
      <c r="AAM754" s="149"/>
      <c r="AAN754" s="149"/>
      <c r="AAO754" s="149"/>
      <c r="AAP754" s="149"/>
      <c r="AAQ754" s="149"/>
      <c r="AAR754" s="149"/>
      <c r="AAS754" s="149"/>
      <c r="AAT754" s="149"/>
      <c r="AAU754" s="149"/>
      <c r="AAV754" s="149"/>
    </row>
    <row r="755" spans="714:724" ht="9.75" customHeight="1" x14ac:dyDescent="0.2">
      <c r="AAL755" s="149"/>
      <c r="AAM755" s="149"/>
      <c r="AAN755" s="149"/>
      <c r="AAO755" s="149"/>
      <c r="AAP755" s="149"/>
      <c r="AAQ755" s="149"/>
      <c r="AAR755" s="149"/>
      <c r="AAS755" s="149"/>
      <c r="AAT755" s="149"/>
      <c r="AAU755" s="149"/>
      <c r="AAV755" s="149"/>
    </row>
    <row r="756" spans="714:724" ht="9.75" customHeight="1" x14ac:dyDescent="0.2">
      <c r="AAL756" s="149"/>
      <c r="AAM756" s="149"/>
      <c r="AAN756" s="149"/>
      <c r="AAO756" s="149"/>
      <c r="AAP756" s="149"/>
      <c r="AAQ756" s="149"/>
      <c r="AAR756" s="149"/>
      <c r="AAS756" s="149"/>
      <c r="AAT756" s="149"/>
      <c r="AAU756" s="149"/>
      <c r="AAV756" s="149"/>
    </row>
    <row r="757" spans="714:724" ht="9.75" customHeight="1" x14ac:dyDescent="0.2">
      <c r="AAL757" s="149"/>
      <c r="AAM757" s="149"/>
      <c r="AAN757" s="149"/>
      <c r="AAO757" s="149"/>
      <c r="AAP757" s="149"/>
      <c r="AAQ757" s="149"/>
      <c r="AAR757" s="149"/>
      <c r="AAS757" s="149"/>
      <c r="AAT757" s="149"/>
      <c r="AAU757" s="149"/>
      <c r="AAV757" s="149"/>
    </row>
    <row r="758" spans="714:724" ht="9.75" customHeight="1" x14ac:dyDescent="0.2">
      <c r="AAL758" s="149"/>
      <c r="AAM758" s="149"/>
      <c r="AAN758" s="149"/>
      <c r="AAO758" s="149"/>
      <c r="AAP758" s="149"/>
      <c r="AAQ758" s="149"/>
      <c r="AAR758" s="149"/>
      <c r="AAS758" s="149"/>
      <c r="AAT758" s="149"/>
      <c r="AAU758" s="149"/>
      <c r="AAV758" s="149"/>
    </row>
    <row r="759" spans="714:724" ht="9.75" customHeight="1" x14ac:dyDescent="0.2">
      <c r="AAL759" s="149"/>
      <c r="AAM759" s="149"/>
      <c r="AAN759" s="149"/>
      <c r="AAO759" s="149"/>
      <c r="AAP759" s="149"/>
      <c r="AAQ759" s="149"/>
      <c r="AAR759" s="149"/>
      <c r="AAS759" s="149"/>
      <c r="AAT759" s="149"/>
      <c r="AAU759" s="149"/>
      <c r="AAV759" s="149"/>
    </row>
    <row r="760" spans="714:724" ht="9.75" customHeight="1" x14ac:dyDescent="0.2">
      <c r="AAL760" s="149"/>
      <c r="AAM760" s="149"/>
      <c r="AAN760" s="149"/>
      <c r="AAO760" s="149"/>
      <c r="AAP760" s="149"/>
      <c r="AAQ760" s="149"/>
      <c r="AAR760" s="149"/>
      <c r="AAS760" s="149"/>
      <c r="AAT760" s="149"/>
      <c r="AAU760" s="149"/>
      <c r="AAV760" s="149"/>
    </row>
    <row r="761" spans="714:724" ht="9.75" customHeight="1" x14ac:dyDescent="0.2">
      <c r="AAL761" s="149"/>
      <c r="AAM761" s="149"/>
      <c r="AAN761" s="149"/>
      <c r="AAO761" s="149"/>
      <c r="AAP761" s="149"/>
      <c r="AAQ761" s="149"/>
      <c r="AAR761" s="149"/>
      <c r="AAS761" s="149"/>
      <c r="AAT761" s="149"/>
      <c r="AAU761" s="149"/>
      <c r="AAV761" s="149"/>
    </row>
    <row r="762" spans="714:724" ht="9.75" customHeight="1" x14ac:dyDescent="0.2">
      <c r="AAL762" s="149"/>
      <c r="AAM762" s="149"/>
      <c r="AAN762" s="149"/>
      <c r="AAO762" s="149"/>
      <c r="AAP762" s="149"/>
      <c r="AAQ762" s="149"/>
      <c r="AAR762" s="149"/>
      <c r="AAS762" s="149"/>
      <c r="AAT762" s="149"/>
      <c r="AAU762" s="149"/>
      <c r="AAV762" s="149"/>
    </row>
    <row r="763" spans="714:724" ht="9.75" customHeight="1" x14ac:dyDescent="0.2">
      <c r="AAL763" s="149"/>
      <c r="AAM763" s="149"/>
      <c r="AAN763" s="149"/>
      <c r="AAO763" s="149"/>
      <c r="AAP763" s="149"/>
      <c r="AAQ763" s="149"/>
      <c r="AAR763" s="149"/>
      <c r="AAS763" s="149"/>
      <c r="AAT763" s="149"/>
      <c r="AAU763" s="149"/>
      <c r="AAV763" s="149"/>
    </row>
    <row r="764" spans="714:724" ht="9.75" customHeight="1" x14ac:dyDescent="0.2">
      <c r="AAL764" s="149"/>
      <c r="AAM764" s="149"/>
      <c r="AAN764" s="149"/>
      <c r="AAO764" s="149"/>
      <c r="AAP764" s="149"/>
      <c r="AAQ764" s="149"/>
      <c r="AAR764" s="149"/>
      <c r="AAS764" s="149"/>
      <c r="AAT764" s="149"/>
      <c r="AAU764" s="149"/>
      <c r="AAV764" s="149"/>
    </row>
    <row r="765" spans="714:724" ht="9.75" customHeight="1" x14ac:dyDescent="0.2">
      <c r="AAL765" s="149"/>
      <c r="AAM765" s="149"/>
      <c r="AAN765" s="149"/>
      <c r="AAO765" s="149"/>
      <c r="AAP765" s="149"/>
      <c r="AAQ765" s="149"/>
      <c r="AAR765" s="149"/>
      <c r="AAS765" s="149"/>
      <c r="AAT765" s="149"/>
      <c r="AAU765" s="149"/>
      <c r="AAV765" s="149"/>
    </row>
    <row r="766" spans="714:724" ht="9.75" customHeight="1" x14ac:dyDescent="0.2">
      <c r="AAL766" s="149"/>
      <c r="AAM766" s="149"/>
      <c r="AAN766" s="149"/>
      <c r="AAO766" s="149"/>
      <c r="AAP766" s="149"/>
      <c r="AAQ766" s="149"/>
      <c r="AAR766" s="149"/>
      <c r="AAS766" s="149"/>
      <c r="AAT766" s="149"/>
      <c r="AAU766" s="149"/>
      <c r="AAV766" s="149"/>
    </row>
    <row r="767" spans="714:724" ht="9.75" customHeight="1" x14ac:dyDescent="0.2">
      <c r="AAL767" s="149"/>
      <c r="AAM767" s="149"/>
      <c r="AAN767" s="149"/>
      <c r="AAO767" s="149"/>
      <c r="AAP767" s="149"/>
      <c r="AAQ767" s="149"/>
      <c r="AAR767" s="149"/>
      <c r="AAS767" s="149"/>
      <c r="AAT767" s="149"/>
      <c r="AAU767" s="149"/>
      <c r="AAV767" s="149"/>
    </row>
    <row r="768" spans="714:724" ht="9.75" customHeight="1" x14ac:dyDescent="0.2">
      <c r="AAL768" s="149"/>
      <c r="AAM768" s="149"/>
      <c r="AAN768" s="149"/>
      <c r="AAO768" s="149"/>
      <c r="AAP768" s="149"/>
      <c r="AAQ768" s="149"/>
      <c r="AAR768" s="149"/>
      <c r="AAS768" s="149"/>
      <c r="AAT768" s="149"/>
      <c r="AAU768" s="149"/>
      <c r="AAV768" s="149"/>
    </row>
    <row r="769" spans="714:724" ht="9.75" customHeight="1" x14ac:dyDescent="0.2">
      <c r="AAL769" s="149"/>
      <c r="AAM769" s="149"/>
      <c r="AAN769" s="149"/>
      <c r="AAO769" s="149"/>
      <c r="AAP769" s="149"/>
      <c r="AAQ769" s="149"/>
      <c r="AAR769" s="149"/>
      <c r="AAS769" s="149"/>
      <c r="AAT769" s="149"/>
      <c r="AAU769" s="149"/>
      <c r="AAV769" s="149"/>
    </row>
    <row r="770" spans="714:724" ht="9.75" customHeight="1" x14ac:dyDescent="0.2">
      <c r="AAL770" s="149"/>
      <c r="AAM770" s="149"/>
      <c r="AAN770" s="149"/>
      <c r="AAO770" s="149"/>
      <c r="AAP770" s="149"/>
      <c r="AAQ770" s="149"/>
      <c r="AAR770" s="149"/>
      <c r="AAS770" s="149"/>
      <c r="AAT770" s="149"/>
      <c r="AAU770" s="149"/>
      <c r="AAV770" s="149"/>
    </row>
    <row r="771" spans="714:724" ht="9.75" customHeight="1" x14ac:dyDescent="0.2">
      <c r="AAL771" s="149"/>
      <c r="AAM771" s="149"/>
      <c r="AAN771" s="149"/>
      <c r="AAO771" s="149"/>
      <c r="AAP771" s="149"/>
      <c r="AAQ771" s="149"/>
      <c r="AAR771" s="149"/>
      <c r="AAS771" s="149"/>
      <c r="AAT771" s="149"/>
      <c r="AAU771" s="149"/>
      <c r="AAV771" s="149"/>
    </row>
    <row r="772" spans="714:724" ht="9.75" customHeight="1" x14ac:dyDescent="0.2">
      <c r="AAL772" s="149"/>
      <c r="AAM772" s="149"/>
      <c r="AAN772" s="149"/>
      <c r="AAO772" s="149"/>
      <c r="AAP772" s="149"/>
      <c r="AAQ772" s="149"/>
      <c r="AAR772" s="149"/>
      <c r="AAS772" s="149"/>
      <c r="AAT772" s="149"/>
      <c r="AAU772" s="149"/>
      <c r="AAV772" s="149"/>
    </row>
    <row r="773" spans="714:724" ht="9.75" customHeight="1" x14ac:dyDescent="0.2">
      <c r="AAL773" s="149"/>
      <c r="AAM773" s="149"/>
      <c r="AAN773" s="149"/>
      <c r="AAO773" s="149"/>
      <c r="AAP773" s="149"/>
      <c r="AAQ773" s="149"/>
      <c r="AAR773" s="149"/>
      <c r="AAS773" s="149"/>
      <c r="AAT773" s="149"/>
      <c r="AAU773" s="149"/>
      <c r="AAV773" s="149"/>
    </row>
    <row r="774" spans="714:724" ht="9.75" customHeight="1" x14ac:dyDescent="0.2">
      <c r="AAL774" s="149"/>
      <c r="AAM774" s="149"/>
      <c r="AAN774" s="149"/>
      <c r="AAO774" s="149"/>
      <c r="AAP774" s="149"/>
      <c r="AAQ774" s="149"/>
      <c r="AAR774" s="149"/>
      <c r="AAS774" s="149"/>
      <c r="AAT774" s="149"/>
      <c r="AAU774" s="149"/>
      <c r="AAV774" s="149"/>
    </row>
    <row r="775" spans="714:724" ht="9.75" customHeight="1" x14ac:dyDescent="0.2">
      <c r="AAL775" s="149"/>
      <c r="AAM775" s="149"/>
      <c r="AAN775" s="149"/>
      <c r="AAO775" s="149"/>
      <c r="AAP775" s="149"/>
      <c r="AAQ775" s="149"/>
      <c r="AAR775" s="149"/>
      <c r="AAS775" s="149"/>
      <c r="AAT775" s="149"/>
      <c r="AAU775" s="149"/>
      <c r="AAV775" s="149"/>
    </row>
    <row r="776" spans="714:724" ht="9.75" customHeight="1" x14ac:dyDescent="0.2">
      <c r="AAL776" s="149"/>
      <c r="AAM776" s="149"/>
      <c r="AAN776" s="149"/>
      <c r="AAO776" s="149"/>
      <c r="AAP776" s="149"/>
      <c r="AAQ776" s="149"/>
      <c r="AAR776" s="149"/>
      <c r="AAS776" s="149"/>
      <c r="AAT776" s="149"/>
      <c r="AAU776" s="149"/>
      <c r="AAV776" s="149"/>
    </row>
    <row r="777" spans="714:724" ht="9.75" customHeight="1" x14ac:dyDescent="0.2">
      <c r="AAL777" s="149"/>
      <c r="AAM777" s="149"/>
      <c r="AAN777" s="149"/>
      <c r="AAO777" s="149"/>
      <c r="AAP777" s="149"/>
      <c r="AAQ777" s="149"/>
      <c r="AAR777" s="149"/>
      <c r="AAS777" s="149"/>
      <c r="AAT777" s="149"/>
      <c r="AAU777" s="149"/>
      <c r="AAV777" s="149"/>
    </row>
    <row r="778" spans="714:724" ht="9.75" customHeight="1" x14ac:dyDescent="0.2">
      <c r="AAL778" s="149"/>
      <c r="AAM778" s="149"/>
      <c r="AAN778" s="149"/>
      <c r="AAO778" s="149"/>
      <c r="AAP778" s="149"/>
      <c r="AAQ778" s="149"/>
      <c r="AAR778" s="149"/>
      <c r="AAS778" s="149"/>
      <c r="AAT778" s="149"/>
      <c r="AAU778" s="149"/>
      <c r="AAV778" s="149"/>
    </row>
    <row r="779" spans="714:724" ht="9.75" customHeight="1" x14ac:dyDescent="0.2">
      <c r="AAL779" s="149"/>
      <c r="AAM779" s="149"/>
      <c r="AAN779" s="149"/>
      <c r="AAO779" s="149"/>
      <c r="AAP779" s="149"/>
      <c r="AAQ779" s="149"/>
      <c r="AAR779" s="149"/>
      <c r="AAS779" s="149"/>
      <c r="AAT779" s="149"/>
      <c r="AAU779" s="149"/>
      <c r="AAV779" s="149"/>
    </row>
    <row r="780" spans="714:724" ht="9.75" customHeight="1" x14ac:dyDescent="0.2">
      <c r="AAL780" s="149"/>
      <c r="AAM780" s="149"/>
      <c r="AAN780" s="149"/>
      <c r="AAO780" s="149"/>
      <c r="AAP780" s="149"/>
      <c r="AAQ780" s="149"/>
      <c r="AAR780" s="149"/>
      <c r="AAS780" s="149"/>
      <c r="AAT780" s="149"/>
      <c r="AAU780" s="149"/>
      <c r="AAV780" s="149"/>
    </row>
    <row r="781" spans="714:724" ht="9.75" customHeight="1" x14ac:dyDescent="0.2">
      <c r="AAL781" s="149"/>
      <c r="AAM781" s="149"/>
      <c r="AAN781" s="149"/>
      <c r="AAO781" s="149"/>
      <c r="AAP781" s="149"/>
      <c r="AAQ781" s="149"/>
      <c r="AAR781" s="149"/>
      <c r="AAS781" s="149"/>
      <c r="AAT781" s="149"/>
      <c r="AAU781" s="149"/>
      <c r="AAV781" s="149"/>
    </row>
    <row r="782" spans="714:724" ht="9.75" customHeight="1" x14ac:dyDescent="0.2">
      <c r="AAL782" s="149"/>
      <c r="AAM782" s="149"/>
      <c r="AAN782" s="149"/>
      <c r="AAO782" s="149"/>
      <c r="AAP782" s="149"/>
      <c r="AAQ782" s="149"/>
      <c r="AAR782" s="149"/>
      <c r="AAS782" s="149"/>
      <c r="AAT782" s="149"/>
      <c r="AAU782" s="149"/>
      <c r="AAV782" s="149"/>
    </row>
    <row r="783" spans="714:724" ht="9.75" customHeight="1" x14ac:dyDescent="0.2">
      <c r="AAL783" s="149"/>
      <c r="AAM783" s="149"/>
      <c r="AAN783" s="149"/>
      <c r="AAO783" s="149"/>
      <c r="AAP783" s="149"/>
      <c r="AAQ783" s="149"/>
      <c r="AAR783" s="149"/>
      <c r="AAS783" s="149"/>
      <c r="AAT783" s="149"/>
      <c r="AAU783" s="149"/>
      <c r="AAV783" s="149"/>
    </row>
    <row r="784" spans="714:724" ht="9.75" customHeight="1" x14ac:dyDescent="0.2">
      <c r="AAL784" s="149"/>
      <c r="AAM784" s="149"/>
      <c r="AAN784" s="149"/>
      <c r="AAO784" s="149"/>
      <c r="AAP784" s="149"/>
      <c r="AAQ784" s="149"/>
      <c r="AAR784" s="149"/>
      <c r="AAS784" s="149"/>
      <c r="AAT784" s="149"/>
      <c r="AAU784" s="149"/>
      <c r="AAV784" s="149"/>
    </row>
    <row r="785" spans="714:724" ht="9.75" customHeight="1" x14ac:dyDescent="0.2">
      <c r="AAL785" s="149"/>
      <c r="AAM785" s="149"/>
      <c r="AAN785" s="149"/>
      <c r="AAO785" s="149"/>
      <c r="AAP785" s="149"/>
      <c r="AAQ785" s="149"/>
      <c r="AAR785" s="149"/>
      <c r="AAS785" s="149"/>
      <c r="AAT785" s="149"/>
      <c r="AAU785" s="149"/>
      <c r="AAV785" s="149"/>
    </row>
    <row r="786" spans="714:724" ht="9.75" customHeight="1" x14ac:dyDescent="0.2">
      <c r="AAL786" s="149"/>
      <c r="AAM786" s="149"/>
      <c r="AAN786" s="149"/>
      <c r="AAO786" s="149"/>
      <c r="AAP786" s="149"/>
      <c r="AAQ786" s="149"/>
      <c r="AAR786" s="149"/>
      <c r="AAS786" s="149"/>
      <c r="AAT786" s="149"/>
      <c r="AAU786" s="149"/>
      <c r="AAV786" s="149"/>
    </row>
    <row r="787" spans="714:724" ht="9.75" customHeight="1" x14ac:dyDescent="0.2">
      <c r="AAL787" s="149"/>
      <c r="AAM787" s="149"/>
      <c r="AAN787" s="149"/>
      <c r="AAO787" s="149"/>
      <c r="AAP787" s="149"/>
      <c r="AAQ787" s="149"/>
      <c r="AAR787" s="149"/>
      <c r="AAS787" s="149"/>
      <c r="AAT787" s="149"/>
      <c r="AAU787" s="149"/>
      <c r="AAV787" s="149"/>
    </row>
    <row r="788" spans="714:724" ht="9.75" customHeight="1" x14ac:dyDescent="0.2">
      <c r="AAL788" s="149"/>
      <c r="AAM788" s="149"/>
      <c r="AAN788" s="149"/>
      <c r="AAO788" s="149"/>
      <c r="AAP788" s="149"/>
      <c r="AAQ788" s="149"/>
      <c r="AAR788" s="149"/>
      <c r="AAS788" s="149"/>
      <c r="AAT788" s="149"/>
      <c r="AAU788" s="149"/>
      <c r="AAV788" s="149"/>
    </row>
    <row r="789" spans="714:724" ht="9.75" customHeight="1" x14ac:dyDescent="0.2">
      <c r="AAL789" s="149"/>
      <c r="AAM789" s="149"/>
      <c r="AAN789" s="149"/>
      <c r="AAO789" s="149"/>
      <c r="AAP789" s="149"/>
      <c r="AAQ789" s="149"/>
      <c r="AAR789" s="149"/>
      <c r="AAS789" s="149"/>
      <c r="AAT789" s="149"/>
      <c r="AAU789" s="149"/>
      <c r="AAV789" s="149"/>
    </row>
    <row r="790" spans="714:724" ht="9.75" customHeight="1" x14ac:dyDescent="0.2">
      <c r="AAL790" s="149"/>
      <c r="AAM790" s="149"/>
      <c r="AAN790" s="149"/>
      <c r="AAO790" s="149"/>
      <c r="AAP790" s="149"/>
      <c r="AAQ790" s="149"/>
      <c r="AAR790" s="149"/>
      <c r="AAS790" s="149"/>
      <c r="AAT790" s="149"/>
      <c r="AAU790" s="149"/>
      <c r="AAV790" s="149"/>
    </row>
    <row r="791" spans="714:724" ht="9.75" customHeight="1" x14ac:dyDescent="0.2">
      <c r="AAL791" s="149"/>
      <c r="AAM791" s="149"/>
      <c r="AAN791" s="149"/>
      <c r="AAO791" s="149"/>
      <c r="AAP791" s="149"/>
      <c r="AAQ791" s="149"/>
      <c r="AAR791" s="149"/>
      <c r="AAS791" s="149"/>
      <c r="AAT791" s="149"/>
      <c r="AAU791" s="149"/>
      <c r="AAV791" s="149"/>
    </row>
    <row r="792" spans="714:724" ht="9.75" customHeight="1" x14ac:dyDescent="0.2">
      <c r="AAL792" s="149"/>
      <c r="AAM792" s="149"/>
      <c r="AAN792" s="149"/>
      <c r="AAO792" s="149"/>
      <c r="AAP792" s="149"/>
      <c r="AAQ792" s="149"/>
      <c r="AAR792" s="149"/>
      <c r="AAS792" s="149"/>
      <c r="AAT792" s="149"/>
      <c r="AAU792" s="149"/>
      <c r="AAV792" s="149"/>
    </row>
    <row r="793" spans="714:724" ht="9.75" customHeight="1" x14ac:dyDescent="0.2">
      <c r="AAL793" s="149"/>
      <c r="AAM793" s="149"/>
      <c r="AAN793" s="149"/>
      <c r="AAO793" s="149"/>
      <c r="AAP793" s="149"/>
      <c r="AAQ793" s="149"/>
      <c r="AAR793" s="149"/>
      <c r="AAS793" s="149"/>
      <c r="AAT793" s="149"/>
      <c r="AAU793" s="149"/>
      <c r="AAV793" s="149"/>
    </row>
    <row r="794" spans="714:724" ht="9.75" customHeight="1" x14ac:dyDescent="0.2">
      <c r="AAL794" s="149"/>
      <c r="AAM794" s="149"/>
      <c r="AAN794" s="149"/>
      <c r="AAO794" s="149"/>
      <c r="AAP794" s="149"/>
      <c r="AAQ794" s="149"/>
      <c r="AAR794" s="149"/>
      <c r="AAS794" s="149"/>
      <c r="AAT794" s="149"/>
      <c r="AAU794" s="149"/>
      <c r="AAV794" s="149"/>
    </row>
    <row r="795" spans="714:724" ht="9.75" customHeight="1" x14ac:dyDescent="0.2">
      <c r="AAL795" s="149"/>
      <c r="AAM795" s="149"/>
      <c r="AAN795" s="149"/>
      <c r="AAO795" s="149"/>
      <c r="AAP795" s="149"/>
      <c r="AAQ795" s="149"/>
      <c r="AAR795" s="149"/>
      <c r="AAS795" s="149"/>
      <c r="AAT795" s="149"/>
      <c r="AAU795" s="149"/>
      <c r="AAV795" s="149"/>
    </row>
    <row r="796" spans="714:724" ht="9.75" customHeight="1" x14ac:dyDescent="0.2">
      <c r="AAL796" s="149"/>
      <c r="AAM796" s="149"/>
      <c r="AAN796" s="149"/>
      <c r="AAO796" s="149"/>
      <c r="AAP796" s="149"/>
      <c r="AAQ796" s="149"/>
      <c r="AAR796" s="149"/>
      <c r="AAS796" s="149"/>
      <c r="AAT796" s="149"/>
      <c r="AAU796" s="149"/>
      <c r="AAV796" s="149"/>
    </row>
    <row r="797" spans="714:724" ht="9.75" customHeight="1" x14ac:dyDescent="0.2">
      <c r="AAL797" s="149"/>
      <c r="AAM797" s="149"/>
      <c r="AAN797" s="149"/>
      <c r="AAO797" s="149"/>
      <c r="AAP797" s="149"/>
      <c r="AAQ797" s="149"/>
      <c r="AAR797" s="149"/>
      <c r="AAS797" s="149"/>
      <c r="AAT797" s="149"/>
      <c r="AAU797" s="149"/>
      <c r="AAV797" s="149"/>
    </row>
    <row r="798" spans="714:724" ht="9.75" customHeight="1" x14ac:dyDescent="0.2">
      <c r="AAL798" s="149"/>
      <c r="AAM798" s="149"/>
      <c r="AAN798" s="149"/>
      <c r="AAO798" s="149"/>
      <c r="AAP798" s="149"/>
      <c r="AAQ798" s="149"/>
      <c r="AAR798" s="149"/>
      <c r="AAS798" s="149"/>
      <c r="AAT798" s="149"/>
      <c r="AAU798" s="149"/>
      <c r="AAV798" s="149"/>
    </row>
    <row r="799" spans="714:724" ht="9.75" customHeight="1" x14ac:dyDescent="0.2">
      <c r="AAL799" s="149"/>
      <c r="AAM799" s="149"/>
      <c r="AAN799" s="149"/>
      <c r="AAO799" s="149"/>
      <c r="AAP799" s="149"/>
      <c r="AAQ799" s="149"/>
      <c r="AAR799" s="149"/>
      <c r="AAS799" s="149"/>
      <c r="AAT799" s="149"/>
      <c r="AAU799" s="149"/>
      <c r="AAV799" s="149"/>
    </row>
    <row r="800" spans="714:724" ht="9.75" customHeight="1" x14ac:dyDescent="0.2">
      <c r="AAL800" s="149"/>
      <c r="AAM800" s="149"/>
      <c r="AAN800" s="149"/>
      <c r="AAO800" s="149"/>
      <c r="AAP800" s="149"/>
      <c r="AAQ800" s="149"/>
      <c r="AAR800" s="149"/>
      <c r="AAS800" s="149"/>
      <c r="AAT800" s="149"/>
      <c r="AAU800" s="149"/>
      <c r="AAV800" s="149"/>
    </row>
    <row r="801" spans="714:724" ht="9.75" customHeight="1" x14ac:dyDescent="0.2">
      <c r="AAL801" s="149"/>
      <c r="AAM801" s="149"/>
      <c r="AAN801" s="149"/>
      <c r="AAO801" s="149"/>
      <c r="AAP801" s="149"/>
      <c r="AAQ801" s="149"/>
      <c r="AAR801" s="149"/>
      <c r="AAS801" s="149"/>
      <c r="AAT801" s="149"/>
      <c r="AAU801" s="149"/>
      <c r="AAV801" s="149"/>
    </row>
    <row r="802" spans="714:724" ht="9.75" customHeight="1" x14ac:dyDescent="0.2">
      <c r="AAL802" s="149"/>
      <c r="AAM802" s="149"/>
      <c r="AAN802" s="149"/>
      <c r="AAO802" s="149"/>
      <c r="AAP802" s="149"/>
      <c r="AAQ802" s="149"/>
      <c r="AAR802" s="149"/>
      <c r="AAS802" s="149"/>
      <c r="AAT802" s="149"/>
      <c r="AAU802" s="149"/>
      <c r="AAV802" s="149"/>
    </row>
    <row r="803" spans="714:724" ht="9.75" customHeight="1" x14ac:dyDescent="0.2">
      <c r="AAL803" s="149"/>
      <c r="AAM803" s="149"/>
      <c r="AAN803" s="149"/>
      <c r="AAO803" s="149"/>
      <c r="AAP803" s="149"/>
      <c r="AAQ803" s="149"/>
      <c r="AAR803" s="149"/>
      <c r="AAS803" s="149"/>
      <c r="AAT803" s="149"/>
      <c r="AAU803" s="149"/>
      <c r="AAV803" s="149"/>
    </row>
    <row r="804" spans="714:724" ht="9.75" customHeight="1" x14ac:dyDescent="0.2">
      <c r="AAL804" s="149"/>
      <c r="AAM804" s="149"/>
      <c r="AAN804" s="149"/>
      <c r="AAO804" s="149"/>
      <c r="AAP804" s="149"/>
      <c r="AAQ804" s="149"/>
      <c r="AAR804" s="149"/>
      <c r="AAS804" s="149"/>
      <c r="AAT804" s="149"/>
      <c r="AAU804" s="149"/>
      <c r="AAV804" s="149"/>
    </row>
    <row r="805" spans="714:724" ht="9.75" customHeight="1" x14ac:dyDescent="0.2">
      <c r="AAL805" s="149"/>
      <c r="AAM805" s="149"/>
      <c r="AAN805" s="149"/>
      <c r="AAO805" s="149"/>
      <c r="AAP805" s="149"/>
      <c r="AAQ805" s="149"/>
      <c r="AAR805" s="149"/>
      <c r="AAS805" s="149"/>
      <c r="AAT805" s="149"/>
      <c r="AAU805" s="149"/>
      <c r="AAV805" s="149"/>
    </row>
    <row r="806" spans="714:724" ht="9.75" customHeight="1" x14ac:dyDescent="0.2">
      <c r="AAL806" s="149"/>
      <c r="AAM806" s="149"/>
      <c r="AAN806" s="149"/>
      <c r="AAO806" s="149"/>
      <c r="AAP806" s="149"/>
      <c r="AAQ806" s="149"/>
      <c r="AAR806" s="149"/>
      <c r="AAS806" s="149"/>
      <c r="AAT806" s="149"/>
      <c r="AAU806" s="149"/>
      <c r="AAV806" s="149"/>
    </row>
    <row r="807" spans="714:724" ht="9.75" customHeight="1" x14ac:dyDescent="0.2">
      <c r="AAL807" s="149"/>
      <c r="AAM807" s="149"/>
      <c r="AAN807" s="149"/>
      <c r="AAO807" s="149"/>
      <c r="AAP807" s="149"/>
      <c r="AAQ807" s="149"/>
      <c r="AAR807" s="149"/>
      <c r="AAS807" s="149"/>
      <c r="AAT807" s="149"/>
      <c r="AAU807" s="149"/>
      <c r="AAV807" s="149"/>
    </row>
    <row r="808" spans="714:724" ht="9.75" customHeight="1" x14ac:dyDescent="0.2">
      <c r="AAL808" s="149"/>
      <c r="AAM808" s="149"/>
      <c r="AAN808" s="149"/>
      <c r="AAO808" s="149"/>
      <c r="AAP808" s="149"/>
      <c r="AAQ808" s="149"/>
      <c r="AAR808" s="149"/>
      <c r="AAS808" s="149"/>
      <c r="AAT808" s="149"/>
      <c r="AAU808" s="149"/>
      <c r="AAV808" s="149"/>
    </row>
    <row r="809" spans="714:724" ht="9.75" customHeight="1" x14ac:dyDescent="0.2">
      <c r="AAL809" s="149"/>
      <c r="AAM809" s="149"/>
      <c r="AAN809" s="149"/>
      <c r="AAO809" s="149"/>
      <c r="AAP809" s="149"/>
      <c r="AAQ809" s="149"/>
      <c r="AAR809" s="149"/>
      <c r="AAS809" s="149"/>
      <c r="AAT809" s="149"/>
      <c r="AAU809" s="149"/>
      <c r="AAV809" s="149"/>
    </row>
    <row r="810" spans="714:724" ht="9.75" customHeight="1" x14ac:dyDescent="0.2">
      <c r="AAL810" s="149"/>
      <c r="AAM810" s="149"/>
      <c r="AAN810" s="149"/>
      <c r="AAO810" s="149"/>
      <c r="AAP810" s="149"/>
      <c r="AAQ810" s="149"/>
      <c r="AAR810" s="149"/>
      <c r="AAS810" s="149"/>
      <c r="AAT810" s="149"/>
      <c r="AAU810" s="149"/>
      <c r="AAV810" s="149"/>
    </row>
    <row r="811" spans="714:724" ht="9.75" customHeight="1" x14ac:dyDescent="0.2">
      <c r="AAL811" s="149"/>
      <c r="AAM811" s="149"/>
      <c r="AAN811" s="149"/>
      <c r="AAO811" s="149"/>
      <c r="AAP811" s="149"/>
      <c r="AAQ811" s="149"/>
      <c r="AAR811" s="149"/>
      <c r="AAS811" s="149"/>
      <c r="AAT811" s="149"/>
      <c r="AAU811" s="149"/>
      <c r="AAV811" s="149"/>
    </row>
    <row r="812" spans="714:724" ht="9.75" customHeight="1" x14ac:dyDescent="0.2">
      <c r="AAL812" s="149"/>
      <c r="AAM812" s="149"/>
      <c r="AAN812" s="149"/>
      <c r="AAO812" s="149"/>
      <c r="AAP812" s="149"/>
      <c r="AAQ812" s="149"/>
      <c r="AAR812" s="149"/>
      <c r="AAS812" s="149"/>
      <c r="AAT812" s="149"/>
      <c r="AAU812" s="149"/>
      <c r="AAV812" s="149"/>
    </row>
    <row r="813" spans="714:724" ht="9.75" customHeight="1" x14ac:dyDescent="0.2">
      <c r="AAL813" s="149"/>
      <c r="AAM813" s="149"/>
      <c r="AAN813" s="149"/>
      <c r="AAO813" s="149"/>
      <c r="AAP813" s="149"/>
      <c r="AAQ813" s="149"/>
      <c r="AAR813" s="149"/>
      <c r="AAS813" s="149"/>
      <c r="AAT813" s="149"/>
      <c r="AAU813" s="149"/>
      <c r="AAV813" s="149"/>
    </row>
    <row r="814" spans="714:724" ht="9.75" customHeight="1" x14ac:dyDescent="0.2">
      <c r="AAL814" s="149"/>
      <c r="AAM814" s="149"/>
      <c r="AAN814" s="149"/>
      <c r="AAO814" s="149"/>
      <c r="AAP814" s="149"/>
      <c r="AAQ814" s="149"/>
      <c r="AAR814" s="149"/>
      <c r="AAS814" s="149"/>
      <c r="AAT814" s="149"/>
      <c r="AAU814" s="149"/>
      <c r="AAV814" s="149"/>
    </row>
    <row r="815" spans="714:724" ht="9.75" customHeight="1" x14ac:dyDescent="0.2">
      <c r="AAL815" s="149"/>
      <c r="AAM815" s="149"/>
      <c r="AAN815" s="149"/>
      <c r="AAO815" s="149"/>
      <c r="AAP815" s="149"/>
      <c r="AAQ815" s="149"/>
      <c r="AAR815" s="149"/>
      <c r="AAS815" s="149"/>
      <c r="AAT815" s="149"/>
      <c r="AAU815" s="149"/>
      <c r="AAV815" s="149"/>
    </row>
    <row r="816" spans="714:724" ht="9.75" customHeight="1" x14ac:dyDescent="0.2">
      <c r="AAL816" s="149"/>
      <c r="AAM816" s="149"/>
      <c r="AAN816" s="149"/>
      <c r="AAO816" s="149"/>
      <c r="AAP816" s="149"/>
      <c r="AAQ816" s="149"/>
      <c r="AAR816" s="149"/>
      <c r="AAS816" s="149"/>
      <c r="AAT816" s="149"/>
      <c r="AAU816" s="149"/>
      <c r="AAV816" s="149"/>
    </row>
    <row r="817" spans="714:724" ht="9.75" customHeight="1" x14ac:dyDescent="0.2">
      <c r="AAL817" s="149"/>
      <c r="AAM817" s="149"/>
      <c r="AAN817" s="149"/>
      <c r="AAO817" s="149"/>
      <c r="AAP817" s="149"/>
      <c r="AAQ817" s="149"/>
      <c r="AAR817" s="149"/>
      <c r="AAS817" s="149"/>
      <c r="AAT817" s="149"/>
      <c r="AAU817" s="149"/>
      <c r="AAV817" s="149"/>
    </row>
    <row r="818" spans="714:724" ht="9.75" customHeight="1" x14ac:dyDescent="0.2">
      <c r="AAL818" s="149"/>
      <c r="AAM818" s="149"/>
      <c r="AAN818" s="149"/>
      <c r="AAO818" s="149"/>
      <c r="AAP818" s="149"/>
      <c r="AAQ818" s="149"/>
      <c r="AAR818" s="149"/>
      <c r="AAS818" s="149"/>
      <c r="AAT818" s="149"/>
      <c r="AAU818" s="149"/>
      <c r="AAV818" s="149"/>
    </row>
    <row r="819" spans="714:724" ht="9.75" customHeight="1" x14ac:dyDescent="0.2">
      <c r="AAL819" s="149"/>
      <c r="AAM819" s="149"/>
      <c r="AAN819" s="149"/>
      <c r="AAO819" s="149"/>
      <c r="AAP819" s="149"/>
      <c r="AAQ819" s="149"/>
      <c r="AAR819" s="149"/>
      <c r="AAS819" s="149"/>
      <c r="AAT819" s="149"/>
      <c r="AAU819" s="149"/>
      <c r="AAV819" s="149"/>
    </row>
    <row r="820" spans="714:724" ht="9.75" customHeight="1" x14ac:dyDescent="0.2">
      <c r="AAL820" s="149"/>
      <c r="AAM820" s="149"/>
      <c r="AAN820" s="149"/>
      <c r="AAO820" s="149"/>
      <c r="AAP820" s="149"/>
      <c r="AAQ820" s="149"/>
      <c r="AAR820" s="149"/>
      <c r="AAS820" s="149"/>
      <c r="AAT820" s="149"/>
      <c r="AAU820" s="149"/>
      <c r="AAV820" s="149"/>
    </row>
    <row r="821" spans="714:724" ht="9.75" customHeight="1" x14ac:dyDescent="0.2">
      <c r="AAL821" s="149"/>
      <c r="AAM821" s="149"/>
      <c r="AAN821" s="149"/>
      <c r="AAO821" s="149"/>
      <c r="AAP821" s="149"/>
      <c r="AAQ821" s="149"/>
      <c r="AAR821" s="149"/>
      <c r="AAS821" s="149"/>
      <c r="AAT821" s="149"/>
      <c r="AAU821" s="149"/>
      <c r="AAV821" s="149"/>
    </row>
    <row r="822" spans="714:724" ht="9.75" customHeight="1" x14ac:dyDescent="0.2">
      <c r="AAL822" s="149"/>
      <c r="AAM822" s="149"/>
      <c r="AAN822" s="149"/>
      <c r="AAO822" s="149"/>
      <c r="AAP822" s="149"/>
      <c r="AAQ822" s="149"/>
      <c r="AAR822" s="149"/>
      <c r="AAS822" s="149"/>
      <c r="AAT822" s="149"/>
      <c r="AAU822" s="149"/>
      <c r="AAV822" s="149"/>
    </row>
    <row r="823" spans="714:724" ht="9.75" customHeight="1" x14ac:dyDescent="0.2">
      <c r="AAL823" s="149"/>
      <c r="AAM823" s="149"/>
      <c r="AAN823" s="149"/>
      <c r="AAO823" s="149"/>
      <c r="AAP823" s="149"/>
      <c r="AAQ823" s="149"/>
      <c r="AAR823" s="149"/>
      <c r="AAS823" s="149"/>
      <c r="AAT823" s="149"/>
      <c r="AAU823" s="149"/>
      <c r="AAV823" s="149"/>
    </row>
    <row r="824" spans="714:724" ht="9.75" customHeight="1" x14ac:dyDescent="0.2">
      <c r="AAL824" s="149"/>
      <c r="AAM824" s="149"/>
      <c r="AAN824" s="149"/>
      <c r="AAO824" s="149"/>
      <c r="AAP824" s="149"/>
      <c r="AAQ824" s="149"/>
      <c r="AAR824" s="149"/>
      <c r="AAS824" s="149"/>
      <c r="AAT824" s="149"/>
      <c r="AAU824" s="149"/>
      <c r="AAV824" s="149"/>
    </row>
    <row r="825" spans="714:724" ht="9.75" customHeight="1" x14ac:dyDescent="0.2">
      <c r="AAL825" s="149"/>
      <c r="AAM825" s="149"/>
      <c r="AAN825" s="149"/>
      <c r="AAO825" s="149"/>
      <c r="AAP825" s="149"/>
      <c r="AAQ825" s="149"/>
      <c r="AAR825" s="149"/>
      <c r="AAS825" s="149"/>
      <c r="AAT825" s="149"/>
      <c r="AAU825" s="149"/>
      <c r="AAV825" s="149"/>
    </row>
    <row r="826" spans="714:724" ht="9.75" customHeight="1" x14ac:dyDescent="0.2">
      <c r="AAL826" s="149"/>
      <c r="AAM826" s="149"/>
      <c r="AAN826" s="149"/>
      <c r="AAO826" s="149"/>
      <c r="AAP826" s="149"/>
      <c r="AAQ826" s="149"/>
      <c r="AAR826" s="149"/>
      <c r="AAS826" s="149"/>
      <c r="AAT826" s="149"/>
      <c r="AAU826" s="149"/>
      <c r="AAV826" s="149"/>
    </row>
    <row r="827" spans="714:724" ht="9.75" customHeight="1" x14ac:dyDescent="0.2">
      <c r="AAL827" s="149"/>
      <c r="AAM827" s="149"/>
      <c r="AAN827" s="149"/>
      <c r="AAO827" s="149"/>
      <c r="AAP827" s="149"/>
      <c r="AAQ827" s="149"/>
      <c r="AAR827" s="149"/>
      <c r="AAS827" s="149"/>
      <c r="AAT827" s="149"/>
      <c r="AAU827" s="149"/>
      <c r="AAV827" s="149"/>
    </row>
    <row r="828" spans="714:724" ht="9.75" customHeight="1" x14ac:dyDescent="0.2">
      <c r="AAL828" s="149"/>
      <c r="AAM828" s="149"/>
      <c r="AAN828" s="149"/>
      <c r="AAO828" s="149"/>
      <c r="AAP828" s="149"/>
      <c r="AAQ828" s="149"/>
      <c r="AAR828" s="149"/>
      <c r="AAS828" s="149"/>
      <c r="AAT828" s="149"/>
      <c r="AAU828" s="149"/>
      <c r="AAV828" s="149"/>
    </row>
    <row r="829" spans="714:724" ht="9.75" customHeight="1" x14ac:dyDescent="0.2">
      <c r="AAL829" s="149"/>
      <c r="AAM829" s="149"/>
      <c r="AAN829" s="149"/>
      <c r="AAO829" s="149"/>
      <c r="AAP829" s="149"/>
      <c r="AAQ829" s="149"/>
      <c r="AAR829" s="149"/>
      <c r="AAS829" s="149"/>
      <c r="AAT829" s="149"/>
      <c r="AAU829" s="149"/>
      <c r="AAV829" s="149"/>
    </row>
    <row r="830" spans="714:724" ht="9.75" customHeight="1" x14ac:dyDescent="0.2">
      <c r="AAL830" s="149"/>
      <c r="AAM830" s="149"/>
      <c r="AAN830" s="149"/>
      <c r="AAO830" s="149"/>
      <c r="AAP830" s="149"/>
      <c r="AAQ830" s="149"/>
      <c r="AAR830" s="149"/>
      <c r="AAS830" s="149"/>
      <c r="AAT830" s="149"/>
      <c r="AAU830" s="149"/>
      <c r="AAV830" s="149"/>
    </row>
    <row r="831" spans="714:724" ht="9.75" customHeight="1" x14ac:dyDescent="0.2">
      <c r="AAL831" s="149"/>
      <c r="AAM831" s="149"/>
      <c r="AAN831" s="149"/>
      <c r="AAO831" s="149"/>
      <c r="AAP831" s="149"/>
      <c r="AAQ831" s="149"/>
      <c r="AAR831" s="149"/>
      <c r="AAS831" s="149"/>
      <c r="AAT831" s="149"/>
      <c r="AAU831" s="149"/>
      <c r="AAV831" s="149"/>
    </row>
    <row r="832" spans="714:724" ht="9.75" customHeight="1" x14ac:dyDescent="0.2">
      <c r="AAL832" s="149"/>
      <c r="AAM832" s="149"/>
      <c r="AAN832" s="149"/>
      <c r="AAO832" s="149"/>
      <c r="AAP832" s="149"/>
      <c r="AAQ832" s="149"/>
      <c r="AAR832" s="149"/>
      <c r="AAS832" s="149"/>
      <c r="AAT832" s="149"/>
      <c r="AAU832" s="149"/>
      <c r="AAV832" s="149"/>
    </row>
    <row r="833" spans="714:724" ht="9.75" customHeight="1" x14ac:dyDescent="0.2">
      <c r="AAL833" s="149"/>
      <c r="AAM833" s="149"/>
      <c r="AAN833" s="149"/>
      <c r="AAO833" s="149"/>
      <c r="AAP833" s="149"/>
      <c r="AAQ833" s="149"/>
      <c r="AAR833" s="149"/>
      <c r="AAS833" s="149"/>
      <c r="AAT833" s="149"/>
      <c r="AAU833" s="149"/>
      <c r="AAV833" s="149"/>
    </row>
    <row r="834" spans="714:724" ht="9.75" customHeight="1" x14ac:dyDescent="0.2">
      <c r="AAL834" s="149"/>
      <c r="AAM834" s="149"/>
      <c r="AAN834" s="149"/>
      <c r="AAO834" s="149"/>
      <c r="AAP834" s="149"/>
      <c r="AAQ834" s="149"/>
      <c r="AAR834" s="149"/>
      <c r="AAS834" s="149"/>
      <c r="AAT834" s="149"/>
      <c r="AAU834" s="149"/>
      <c r="AAV834" s="149"/>
    </row>
    <row r="835" spans="714:724" ht="9.75" customHeight="1" x14ac:dyDescent="0.2">
      <c r="AAL835" s="149"/>
      <c r="AAM835" s="149"/>
      <c r="AAN835" s="149"/>
      <c r="AAO835" s="149"/>
      <c r="AAP835" s="149"/>
      <c r="AAQ835" s="149"/>
      <c r="AAR835" s="149"/>
      <c r="AAS835" s="149"/>
      <c r="AAT835" s="149"/>
      <c r="AAU835" s="149"/>
      <c r="AAV835" s="149"/>
    </row>
    <row r="836" spans="714:724" ht="9.75" customHeight="1" x14ac:dyDescent="0.2">
      <c r="AAL836" s="149"/>
      <c r="AAM836" s="149"/>
      <c r="AAN836" s="149"/>
      <c r="AAO836" s="149"/>
      <c r="AAP836" s="149"/>
      <c r="AAQ836" s="149"/>
      <c r="AAR836" s="149"/>
      <c r="AAS836" s="149"/>
      <c r="AAT836" s="149"/>
      <c r="AAU836" s="149"/>
      <c r="AAV836" s="149"/>
    </row>
    <row r="837" spans="714:724" ht="9.75" customHeight="1" x14ac:dyDescent="0.2">
      <c r="AAL837" s="149"/>
      <c r="AAM837" s="149"/>
      <c r="AAN837" s="149"/>
      <c r="AAO837" s="149"/>
      <c r="AAP837" s="149"/>
      <c r="AAQ837" s="149"/>
      <c r="AAR837" s="149"/>
      <c r="AAS837" s="149"/>
      <c r="AAT837" s="149"/>
      <c r="AAU837" s="149"/>
      <c r="AAV837" s="149"/>
    </row>
    <row r="838" spans="714:724" ht="9.75" customHeight="1" x14ac:dyDescent="0.2">
      <c r="AAL838" s="149"/>
      <c r="AAM838" s="149"/>
      <c r="AAN838" s="149"/>
      <c r="AAO838" s="149"/>
      <c r="AAP838" s="149"/>
      <c r="AAQ838" s="149"/>
      <c r="AAR838" s="149"/>
      <c r="AAS838" s="149"/>
      <c r="AAT838" s="149"/>
      <c r="AAU838" s="149"/>
      <c r="AAV838" s="149"/>
    </row>
    <row r="839" spans="714:724" ht="9.75" customHeight="1" x14ac:dyDescent="0.2">
      <c r="AAL839" s="149"/>
      <c r="AAM839" s="149"/>
      <c r="AAN839" s="149"/>
      <c r="AAO839" s="149"/>
      <c r="AAP839" s="149"/>
      <c r="AAQ839" s="149"/>
      <c r="AAR839" s="149"/>
      <c r="AAS839" s="149"/>
      <c r="AAT839" s="149"/>
      <c r="AAU839" s="149"/>
      <c r="AAV839" s="149"/>
    </row>
    <row r="840" spans="714:724" ht="9.75" customHeight="1" x14ac:dyDescent="0.2">
      <c r="AAL840" s="149"/>
      <c r="AAM840" s="149"/>
      <c r="AAN840" s="149"/>
      <c r="AAO840" s="149"/>
      <c r="AAP840" s="149"/>
      <c r="AAQ840" s="149"/>
      <c r="AAR840" s="149"/>
      <c r="AAS840" s="149"/>
      <c r="AAT840" s="149"/>
      <c r="AAU840" s="149"/>
      <c r="AAV840" s="149"/>
    </row>
    <row r="841" spans="714:724" ht="9.75" customHeight="1" x14ac:dyDescent="0.2">
      <c r="AAL841" s="149"/>
      <c r="AAM841" s="149"/>
      <c r="AAN841" s="149"/>
      <c r="AAO841" s="149"/>
      <c r="AAP841" s="149"/>
      <c r="AAQ841" s="149"/>
      <c r="AAR841" s="149"/>
      <c r="AAS841" s="149"/>
      <c r="AAT841" s="149"/>
      <c r="AAU841" s="149"/>
      <c r="AAV841" s="149"/>
    </row>
    <row r="842" spans="714:724" ht="9.75" customHeight="1" x14ac:dyDescent="0.2">
      <c r="AAL842" s="149"/>
      <c r="AAM842" s="149"/>
      <c r="AAN842" s="149"/>
      <c r="AAO842" s="149"/>
      <c r="AAP842" s="149"/>
      <c r="AAQ842" s="149"/>
      <c r="AAR842" s="149"/>
      <c r="AAS842" s="149"/>
      <c r="AAT842" s="149"/>
      <c r="AAU842" s="149"/>
      <c r="AAV842" s="149"/>
    </row>
    <row r="843" spans="714:724" ht="9.75" customHeight="1" x14ac:dyDescent="0.2">
      <c r="AAL843" s="149"/>
      <c r="AAM843" s="149"/>
      <c r="AAN843" s="149"/>
      <c r="AAO843" s="149"/>
      <c r="AAP843" s="149"/>
      <c r="AAQ843" s="149"/>
      <c r="AAR843" s="149"/>
      <c r="AAS843" s="149"/>
      <c r="AAT843" s="149"/>
      <c r="AAU843" s="149"/>
      <c r="AAV843" s="149"/>
    </row>
    <row r="844" spans="714:724" ht="9.75" customHeight="1" x14ac:dyDescent="0.2">
      <c r="AAL844" s="149"/>
      <c r="AAM844" s="149"/>
      <c r="AAN844" s="149"/>
      <c r="AAO844" s="149"/>
      <c r="AAP844" s="149"/>
      <c r="AAQ844" s="149"/>
      <c r="AAR844" s="149"/>
      <c r="AAS844" s="149"/>
      <c r="AAT844" s="149"/>
      <c r="AAU844" s="149"/>
      <c r="AAV844" s="149"/>
    </row>
    <row r="845" spans="714:724" ht="9.75" customHeight="1" x14ac:dyDescent="0.2">
      <c r="AAL845" s="149"/>
      <c r="AAM845" s="149"/>
      <c r="AAN845" s="149"/>
      <c r="AAO845" s="149"/>
      <c r="AAP845" s="149"/>
      <c r="AAQ845" s="149"/>
      <c r="AAR845" s="149"/>
      <c r="AAS845" s="149"/>
      <c r="AAT845" s="149"/>
      <c r="AAU845" s="149"/>
      <c r="AAV845" s="149"/>
    </row>
    <row r="846" spans="714:724" ht="9.75" customHeight="1" x14ac:dyDescent="0.2">
      <c r="AAL846" s="149"/>
      <c r="AAM846" s="149"/>
      <c r="AAN846" s="149"/>
      <c r="AAO846" s="149"/>
      <c r="AAP846" s="149"/>
      <c r="AAQ846" s="149"/>
      <c r="AAR846" s="149"/>
      <c r="AAS846" s="149"/>
      <c r="AAT846" s="149"/>
      <c r="AAU846" s="149"/>
      <c r="AAV846" s="149"/>
    </row>
    <row r="847" spans="714:724" ht="9.75" customHeight="1" x14ac:dyDescent="0.2">
      <c r="AAL847" s="149"/>
      <c r="AAM847" s="149"/>
      <c r="AAN847" s="149"/>
      <c r="AAO847" s="149"/>
      <c r="AAP847" s="149"/>
      <c r="AAQ847" s="149"/>
      <c r="AAR847" s="149"/>
      <c r="AAS847" s="149"/>
      <c r="AAT847" s="149"/>
      <c r="AAU847" s="149"/>
      <c r="AAV847" s="149"/>
    </row>
    <row r="848" spans="714:724" ht="9.75" customHeight="1" x14ac:dyDescent="0.2">
      <c r="AAL848" s="149"/>
      <c r="AAM848" s="149"/>
      <c r="AAN848" s="149"/>
      <c r="AAO848" s="149"/>
      <c r="AAP848" s="149"/>
      <c r="AAQ848" s="149"/>
      <c r="AAR848" s="149"/>
      <c r="AAS848" s="149"/>
      <c r="AAT848" s="149"/>
      <c r="AAU848" s="149"/>
      <c r="AAV848" s="149"/>
    </row>
    <row r="849" spans="714:724" ht="9.75" customHeight="1" x14ac:dyDescent="0.2">
      <c r="AAL849" s="149"/>
      <c r="AAM849" s="149"/>
      <c r="AAN849" s="149"/>
      <c r="AAO849" s="149"/>
      <c r="AAP849" s="149"/>
      <c r="AAQ849" s="149"/>
      <c r="AAR849" s="149"/>
      <c r="AAS849" s="149"/>
      <c r="AAT849" s="149"/>
      <c r="AAU849" s="149"/>
      <c r="AAV849" s="149"/>
    </row>
    <row r="850" spans="714:724" ht="9.75" customHeight="1" x14ac:dyDescent="0.2">
      <c r="AAL850" s="149"/>
      <c r="AAM850" s="149"/>
      <c r="AAN850" s="149"/>
      <c r="AAO850" s="149"/>
      <c r="AAP850" s="149"/>
      <c r="AAQ850" s="149"/>
      <c r="AAR850" s="149"/>
      <c r="AAS850" s="149"/>
      <c r="AAT850" s="149"/>
      <c r="AAU850" s="149"/>
      <c r="AAV850" s="149"/>
    </row>
    <row r="851" spans="714:724" ht="9.75" customHeight="1" x14ac:dyDescent="0.2">
      <c r="AAL851" s="149"/>
      <c r="AAM851" s="149"/>
      <c r="AAN851" s="149"/>
      <c r="AAO851" s="149"/>
      <c r="AAP851" s="149"/>
      <c r="AAQ851" s="149"/>
      <c r="AAR851" s="149"/>
      <c r="AAS851" s="149"/>
      <c r="AAT851" s="149"/>
      <c r="AAU851" s="149"/>
      <c r="AAV851" s="149"/>
    </row>
    <row r="852" spans="714:724" ht="9.75" customHeight="1" x14ac:dyDescent="0.2">
      <c r="AAL852" s="149"/>
      <c r="AAM852" s="149"/>
      <c r="AAN852" s="149"/>
      <c r="AAO852" s="149"/>
      <c r="AAP852" s="149"/>
      <c r="AAQ852" s="149"/>
      <c r="AAR852" s="149"/>
      <c r="AAS852" s="149"/>
      <c r="AAT852" s="149"/>
      <c r="AAU852" s="149"/>
      <c r="AAV852" s="149"/>
    </row>
    <row r="853" spans="714:724" ht="9.75" customHeight="1" x14ac:dyDescent="0.2">
      <c r="AAL853" s="149"/>
      <c r="AAM853" s="149"/>
      <c r="AAN853" s="149"/>
      <c r="AAO853" s="149"/>
      <c r="AAP853" s="149"/>
      <c r="AAQ853" s="149"/>
      <c r="AAR853" s="149"/>
      <c r="AAS853" s="149"/>
      <c r="AAT853" s="149"/>
      <c r="AAU853" s="149"/>
      <c r="AAV853" s="149"/>
    </row>
    <row r="854" spans="714:724" ht="9.75" customHeight="1" x14ac:dyDescent="0.2">
      <c r="AAL854" s="149"/>
      <c r="AAM854" s="149"/>
      <c r="AAN854" s="149"/>
      <c r="AAO854" s="149"/>
      <c r="AAP854" s="149"/>
      <c r="AAQ854" s="149"/>
      <c r="AAR854" s="149"/>
      <c r="AAS854" s="149"/>
      <c r="AAT854" s="149"/>
      <c r="AAU854" s="149"/>
      <c r="AAV854" s="149"/>
    </row>
    <row r="855" spans="714:724" ht="9.75" customHeight="1" x14ac:dyDescent="0.2">
      <c r="AAL855" s="149"/>
      <c r="AAM855" s="149"/>
      <c r="AAN855" s="149"/>
      <c r="AAO855" s="149"/>
      <c r="AAP855" s="149"/>
      <c r="AAQ855" s="149"/>
      <c r="AAR855" s="149"/>
      <c r="AAS855" s="149"/>
      <c r="AAT855" s="149"/>
      <c r="AAU855" s="149"/>
      <c r="AAV855" s="149"/>
    </row>
    <row r="856" spans="714:724" ht="9.75" customHeight="1" x14ac:dyDescent="0.2">
      <c r="AAL856" s="149"/>
      <c r="AAM856" s="149"/>
      <c r="AAN856" s="149"/>
      <c r="AAO856" s="149"/>
      <c r="AAP856" s="149"/>
      <c r="AAQ856" s="149"/>
      <c r="AAR856" s="149"/>
      <c r="AAS856" s="149"/>
      <c r="AAT856" s="149"/>
      <c r="AAU856" s="149"/>
      <c r="AAV856" s="149"/>
    </row>
    <row r="857" spans="714:724" ht="9.75" customHeight="1" x14ac:dyDescent="0.2">
      <c r="AAL857" s="149"/>
      <c r="AAM857" s="149"/>
      <c r="AAN857" s="149"/>
      <c r="AAO857" s="149"/>
      <c r="AAP857" s="149"/>
      <c r="AAQ857" s="149"/>
      <c r="AAR857" s="149"/>
      <c r="AAS857" s="149"/>
      <c r="AAT857" s="149"/>
      <c r="AAU857" s="149"/>
      <c r="AAV857" s="149"/>
    </row>
    <row r="858" spans="714:724" ht="9.75" customHeight="1" x14ac:dyDescent="0.2">
      <c r="AAL858" s="149"/>
      <c r="AAM858" s="149"/>
      <c r="AAN858" s="149"/>
      <c r="AAO858" s="149"/>
      <c r="AAP858" s="149"/>
      <c r="AAQ858" s="149"/>
      <c r="AAR858" s="149"/>
      <c r="AAS858" s="149"/>
      <c r="AAT858" s="149"/>
      <c r="AAU858" s="149"/>
      <c r="AAV858" s="149"/>
    </row>
    <row r="859" spans="714:724" ht="9.75" customHeight="1" x14ac:dyDescent="0.2">
      <c r="AAL859" s="149"/>
      <c r="AAM859" s="149"/>
      <c r="AAN859" s="149"/>
      <c r="AAO859" s="149"/>
      <c r="AAP859" s="149"/>
      <c r="AAQ859" s="149"/>
      <c r="AAR859" s="149"/>
      <c r="AAS859" s="149"/>
      <c r="AAT859" s="149"/>
      <c r="AAU859" s="149"/>
      <c r="AAV859" s="149"/>
    </row>
    <row r="860" spans="714:724" ht="9.75" customHeight="1" x14ac:dyDescent="0.2">
      <c r="AAL860" s="149"/>
      <c r="AAM860" s="149"/>
      <c r="AAN860" s="149"/>
      <c r="AAO860" s="149"/>
      <c r="AAP860" s="149"/>
      <c r="AAQ860" s="149"/>
      <c r="AAR860" s="149"/>
      <c r="AAS860" s="149"/>
      <c r="AAT860" s="149"/>
      <c r="AAU860" s="149"/>
      <c r="AAV860" s="149"/>
    </row>
    <row r="861" spans="714:724" ht="9.75" customHeight="1" x14ac:dyDescent="0.2">
      <c r="AAL861" s="149"/>
      <c r="AAM861" s="149"/>
      <c r="AAN861" s="149"/>
      <c r="AAO861" s="149"/>
      <c r="AAP861" s="149"/>
      <c r="AAQ861" s="149"/>
      <c r="AAR861" s="149"/>
      <c r="AAS861" s="149"/>
      <c r="AAT861" s="149"/>
      <c r="AAU861" s="149"/>
      <c r="AAV861" s="149"/>
    </row>
    <row r="862" spans="714:724" ht="9.75" customHeight="1" x14ac:dyDescent="0.2">
      <c r="AAL862" s="149"/>
      <c r="AAM862" s="149"/>
      <c r="AAN862" s="149"/>
      <c r="AAO862" s="149"/>
      <c r="AAP862" s="149"/>
      <c r="AAQ862" s="149"/>
      <c r="AAR862" s="149"/>
      <c r="AAS862" s="149"/>
      <c r="AAT862" s="149"/>
      <c r="AAU862" s="149"/>
      <c r="AAV862" s="149"/>
    </row>
    <row r="863" spans="714:724" ht="9.75" customHeight="1" x14ac:dyDescent="0.2">
      <c r="AAL863" s="149"/>
      <c r="AAM863" s="149"/>
      <c r="AAN863" s="149"/>
      <c r="AAO863" s="149"/>
      <c r="AAP863" s="149"/>
      <c r="AAQ863" s="149"/>
      <c r="AAR863" s="149"/>
      <c r="AAS863" s="149"/>
      <c r="AAT863" s="149"/>
      <c r="AAU863" s="149"/>
      <c r="AAV863" s="149"/>
    </row>
    <row r="864" spans="714:724" ht="9.75" customHeight="1" x14ac:dyDescent="0.2">
      <c r="AAL864" s="149"/>
      <c r="AAM864" s="149"/>
      <c r="AAN864" s="149"/>
      <c r="AAO864" s="149"/>
      <c r="AAP864" s="149"/>
      <c r="AAQ864" s="149"/>
      <c r="AAR864" s="149"/>
      <c r="AAS864" s="149"/>
      <c r="AAT864" s="149"/>
      <c r="AAU864" s="149"/>
      <c r="AAV864" s="149"/>
    </row>
    <row r="865" spans="714:724" ht="9.75" customHeight="1" x14ac:dyDescent="0.2">
      <c r="AAL865" s="149"/>
      <c r="AAM865" s="149"/>
      <c r="AAN865" s="149"/>
      <c r="AAO865" s="149"/>
      <c r="AAP865" s="149"/>
      <c r="AAQ865" s="149"/>
      <c r="AAR865" s="149"/>
      <c r="AAS865" s="149"/>
      <c r="AAT865" s="149"/>
      <c r="AAU865" s="149"/>
      <c r="AAV865" s="149"/>
    </row>
    <row r="866" spans="714:724" ht="9.75" customHeight="1" x14ac:dyDescent="0.2">
      <c r="AAL866" s="149"/>
      <c r="AAM866" s="149"/>
      <c r="AAN866" s="149"/>
      <c r="AAO866" s="149"/>
      <c r="AAP866" s="149"/>
      <c r="AAQ866" s="149"/>
      <c r="AAR866" s="149"/>
      <c r="AAS866" s="149"/>
      <c r="AAT866" s="149"/>
      <c r="AAU866" s="149"/>
      <c r="AAV866" s="149"/>
    </row>
    <row r="867" spans="714:724" ht="9.75" customHeight="1" x14ac:dyDescent="0.2">
      <c r="AAL867" s="149"/>
      <c r="AAM867" s="149"/>
      <c r="AAN867" s="149"/>
      <c r="AAO867" s="149"/>
      <c r="AAP867" s="149"/>
      <c r="AAQ867" s="149"/>
      <c r="AAR867" s="149"/>
      <c r="AAS867" s="149"/>
      <c r="AAT867" s="149"/>
      <c r="AAU867" s="149"/>
      <c r="AAV867" s="149"/>
    </row>
    <row r="868" spans="714:724" ht="9.75" customHeight="1" x14ac:dyDescent="0.2">
      <c r="AAL868" s="149"/>
      <c r="AAM868" s="149"/>
      <c r="AAN868" s="149"/>
      <c r="AAO868" s="149"/>
      <c r="AAP868" s="149"/>
      <c r="AAQ868" s="149"/>
      <c r="AAR868" s="149"/>
      <c r="AAS868" s="149"/>
      <c r="AAT868" s="149"/>
      <c r="AAU868" s="149"/>
      <c r="AAV868" s="149"/>
    </row>
    <row r="869" spans="714:724" ht="9.75" customHeight="1" x14ac:dyDescent="0.2">
      <c r="AAL869" s="149"/>
      <c r="AAM869" s="149"/>
      <c r="AAN869" s="149"/>
      <c r="AAO869" s="149"/>
      <c r="AAP869" s="149"/>
      <c r="AAQ869" s="149"/>
      <c r="AAR869" s="149"/>
      <c r="AAS869" s="149"/>
      <c r="AAT869" s="149"/>
      <c r="AAU869" s="149"/>
      <c r="AAV869" s="149"/>
    </row>
    <row r="870" spans="714:724" ht="9.75" customHeight="1" x14ac:dyDescent="0.2">
      <c r="AAL870" s="149"/>
      <c r="AAM870" s="149"/>
      <c r="AAN870" s="149"/>
      <c r="AAO870" s="149"/>
      <c r="AAP870" s="149"/>
      <c r="AAQ870" s="149"/>
      <c r="AAR870" s="149"/>
      <c r="AAS870" s="149"/>
      <c r="AAT870" s="149"/>
      <c r="AAU870" s="149"/>
      <c r="AAV870" s="149"/>
    </row>
    <row r="871" spans="714:724" ht="9.75" customHeight="1" x14ac:dyDescent="0.2">
      <c r="AAL871" s="149"/>
      <c r="AAM871" s="149"/>
      <c r="AAN871" s="149"/>
      <c r="AAO871" s="149"/>
      <c r="AAP871" s="149"/>
      <c r="AAQ871" s="149"/>
      <c r="AAR871" s="149"/>
      <c r="AAS871" s="149"/>
      <c r="AAT871" s="149"/>
      <c r="AAU871" s="149"/>
      <c r="AAV871" s="149"/>
    </row>
    <row r="872" spans="714:724" ht="9.75" customHeight="1" x14ac:dyDescent="0.2">
      <c r="AAL872" s="149"/>
      <c r="AAM872" s="149"/>
      <c r="AAN872" s="149"/>
      <c r="AAO872" s="149"/>
      <c r="AAP872" s="149"/>
      <c r="AAQ872" s="149"/>
      <c r="AAR872" s="149"/>
      <c r="AAS872" s="149"/>
      <c r="AAT872" s="149"/>
      <c r="AAU872" s="149"/>
      <c r="AAV872" s="149"/>
    </row>
    <row r="873" spans="714:724" ht="9.75" customHeight="1" x14ac:dyDescent="0.2">
      <c r="AAL873" s="149"/>
      <c r="AAM873" s="149"/>
      <c r="AAN873" s="149"/>
      <c r="AAO873" s="149"/>
      <c r="AAP873" s="149"/>
      <c r="AAQ873" s="149"/>
      <c r="AAR873" s="149"/>
      <c r="AAS873" s="149"/>
      <c r="AAT873" s="149"/>
      <c r="AAU873" s="149"/>
      <c r="AAV873" s="149"/>
    </row>
    <row r="874" spans="714:724" ht="9.75" customHeight="1" x14ac:dyDescent="0.2">
      <c r="AAL874" s="149"/>
      <c r="AAM874" s="149"/>
      <c r="AAN874" s="149"/>
      <c r="AAO874" s="149"/>
      <c r="AAP874" s="149"/>
      <c r="AAQ874" s="149"/>
      <c r="AAR874" s="149"/>
      <c r="AAS874" s="149"/>
      <c r="AAT874" s="149"/>
      <c r="AAU874" s="149"/>
      <c r="AAV874" s="149"/>
    </row>
    <row r="875" spans="714:724" ht="9.75" customHeight="1" x14ac:dyDescent="0.2">
      <c r="AAL875" s="149"/>
      <c r="AAM875" s="149"/>
      <c r="AAN875" s="149"/>
      <c r="AAO875" s="149"/>
      <c r="AAP875" s="149"/>
      <c r="AAQ875" s="149"/>
      <c r="AAR875" s="149"/>
      <c r="AAS875" s="149"/>
      <c r="AAT875" s="149"/>
      <c r="AAU875" s="149"/>
      <c r="AAV875" s="149"/>
    </row>
    <row r="876" spans="714:724" ht="9.75" customHeight="1" x14ac:dyDescent="0.2">
      <c r="AAL876" s="149"/>
      <c r="AAM876" s="149"/>
      <c r="AAN876" s="149"/>
      <c r="AAO876" s="149"/>
      <c r="AAP876" s="149"/>
      <c r="AAQ876" s="149"/>
      <c r="AAR876" s="149"/>
      <c r="AAS876" s="149"/>
      <c r="AAT876" s="149"/>
      <c r="AAU876" s="149"/>
      <c r="AAV876" s="149"/>
    </row>
    <row r="877" spans="714:724" ht="9.75" customHeight="1" x14ac:dyDescent="0.2">
      <c r="AAL877" s="149"/>
      <c r="AAM877" s="149"/>
      <c r="AAN877" s="149"/>
      <c r="AAO877" s="149"/>
      <c r="AAP877" s="149"/>
      <c r="AAQ877" s="149"/>
      <c r="AAR877" s="149"/>
      <c r="AAS877" s="149"/>
      <c r="AAT877" s="149"/>
      <c r="AAU877" s="149"/>
      <c r="AAV877" s="149"/>
    </row>
    <row r="878" spans="714:724" ht="9.75" customHeight="1" x14ac:dyDescent="0.2">
      <c r="AAL878" s="149"/>
      <c r="AAM878" s="149"/>
      <c r="AAN878" s="149"/>
      <c r="AAO878" s="149"/>
      <c r="AAP878" s="149"/>
      <c r="AAQ878" s="149"/>
      <c r="AAR878" s="149"/>
      <c r="AAS878" s="149"/>
      <c r="AAT878" s="149"/>
      <c r="AAU878" s="149"/>
      <c r="AAV878" s="149"/>
    </row>
    <row r="879" spans="714:724" ht="9.75" customHeight="1" x14ac:dyDescent="0.2">
      <c r="AAL879" s="149"/>
      <c r="AAM879" s="149"/>
      <c r="AAN879" s="149"/>
      <c r="AAO879" s="149"/>
      <c r="AAP879" s="149"/>
      <c r="AAQ879" s="149"/>
      <c r="AAR879" s="149"/>
      <c r="AAS879" s="149"/>
      <c r="AAT879" s="149"/>
      <c r="AAU879" s="149"/>
      <c r="AAV879" s="149"/>
    </row>
    <row r="880" spans="714:724" ht="9.75" customHeight="1" x14ac:dyDescent="0.2">
      <c r="AAL880" s="149"/>
      <c r="AAM880" s="149"/>
      <c r="AAN880" s="149"/>
      <c r="AAO880" s="149"/>
      <c r="AAP880" s="149"/>
      <c r="AAQ880" s="149"/>
      <c r="AAR880" s="149"/>
      <c r="AAS880" s="149"/>
      <c r="AAT880" s="149"/>
      <c r="AAU880" s="149"/>
      <c r="AAV880" s="149"/>
    </row>
    <row r="881" spans="714:724" ht="9.75" customHeight="1" x14ac:dyDescent="0.2">
      <c r="AAL881" s="149"/>
      <c r="AAM881" s="149"/>
      <c r="AAN881" s="149"/>
      <c r="AAO881" s="149"/>
      <c r="AAP881" s="149"/>
      <c r="AAQ881" s="149"/>
      <c r="AAR881" s="149"/>
      <c r="AAS881" s="149"/>
      <c r="AAT881" s="149"/>
      <c r="AAU881" s="149"/>
      <c r="AAV881" s="149"/>
    </row>
    <row r="882" spans="714:724" ht="9.75" customHeight="1" x14ac:dyDescent="0.2">
      <c r="AAL882" s="149"/>
      <c r="AAM882" s="149"/>
      <c r="AAN882" s="149"/>
      <c r="AAO882" s="149"/>
      <c r="AAP882" s="149"/>
      <c r="AAQ882" s="149"/>
      <c r="AAR882" s="149"/>
      <c r="AAS882" s="149"/>
      <c r="AAT882" s="149"/>
      <c r="AAU882" s="149"/>
      <c r="AAV882" s="149"/>
    </row>
    <row r="883" spans="714:724" ht="9.75" customHeight="1" x14ac:dyDescent="0.2">
      <c r="AAL883" s="149"/>
      <c r="AAM883" s="149"/>
      <c r="AAN883" s="149"/>
      <c r="AAO883" s="149"/>
      <c r="AAP883" s="149"/>
      <c r="AAQ883" s="149"/>
      <c r="AAR883" s="149"/>
      <c r="AAS883" s="149"/>
      <c r="AAT883" s="149"/>
      <c r="AAU883" s="149"/>
      <c r="AAV883" s="149"/>
    </row>
    <row r="884" spans="714:724" ht="9.75" customHeight="1" x14ac:dyDescent="0.2">
      <c r="AAL884" s="149"/>
      <c r="AAM884" s="149"/>
      <c r="AAN884" s="149"/>
      <c r="AAO884" s="149"/>
      <c r="AAP884" s="149"/>
      <c r="AAQ884" s="149"/>
      <c r="AAR884" s="149"/>
      <c r="AAS884" s="149"/>
      <c r="AAT884" s="149"/>
      <c r="AAU884" s="149"/>
      <c r="AAV884" s="149"/>
    </row>
    <row r="885" spans="714:724" ht="9.75" customHeight="1" x14ac:dyDescent="0.2">
      <c r="AAL885" s="149"/>
      <c r="AAM885" s="149"/>
      <c r="AAN885" s="149"/>
      <c r="AAO885" s="149"/>
      <c r="AAP885" s="149"/>
      <c r="AAQ885" s="149"/>
      <c r="AAR885" s="149"/>
      <c r="AAS885" s="149"/>
      <c r="AAT885" s="149"/>
      <c r="AAU885" s="149"/>
      <c r="AAV885" s="149"/>
    </row>
    <row r="886" spans="714:724" ht="9.75" customHeight="1" x14ac:dyDescent="0.2">
      <c r="AAL886" s="149"/>
      <c r="AAM886" s="149"/>
      <c r="AAN886" s="149"/>
      <c r="AAO886" s="149"/>
      <c r="AAP886" s="149"/>
      <c r="AAQ886" s="149"/>
      <c r="AAR886" s="149"/>
      <c r="AAS886" s="149"/>
      <c r="AAT886" s="149"/>
      <c r="AAU886" s="149"/>
      <c r="AAV886" s="149"/>
    </row>
    <row r="887" spans="714:724" ht="9.75" customHeight="1" x14ac:dyDescent="0.2">
      <c r="AAL887" s="149"/>
      <c r="AAM887" s="149"/>
      <c r="AAN887" s="149"/>
      <c r="AAO887" s="149"/>
      <c r="AAP887" s="149"/>
      <c r="AAQ887" s="149"/>
      <c r="AAR887" s="149"/>
      <c r="AAS887" s="149"/>
      <c r="AAT887" s="149"/>
      <c r="AAU887" s="149"/>
      <c r="AAV887" s="149"/>
    </row>
    <row r="888" spans="714:724" ht="9.75" customHeight="1" x14ac:dyDescent="0.2">
      <c r="AAL888" s="149"/>
      <c r="AAM888" s="149"/>
      <c r="AAN888" s="149"/>
      <c r="AAO888" s="149"/>
      <c r="AAP888" s="149"/>
      <c r="AAQ888" s="149"/>
      <c r="AAR888" s="149"/>
      <c r="AAS888" s="149"/>
      <c r="AAT888" s="149"/>
      <c r="AAU888" s="149"/>
      <c r="AAV888" s="149"/>
    </row>
    <row r="889" spans="714:724" ht="9.75" customHeight="1" x14ac:dyDescent="0.2">
      <c r="AAL889" s="149"/>
      <c r="AAM889" s="149"/>
      <c r="AAN889" s="149"/>
      <c r="AAO889" s="149"/>
      <c r="AAP889" s="149"/>
      <c r="AAQ889" s="149"/>
      <c r="AAR889" s="149"/>
      <c r="AAS889" s="149"/>
      <c r="AAT889" s="149"/>
      <c r="AAU889" s="149"/>
      <c r="AAV889" s="149"/>
    </row>
    <row r="890" spans="714:724" ht="9.75" customHeight="1" x14ac:dyDescent="0.2">
      <c r="AAL890" s="149"/>
      <c r="AAM890" s="149"/>
      <c r="AAN890" s="149"/>
      <c r="AAO890" s="149"/>
      <c r="AAP890" s="149"/>
      <c r="AAQ890" s="149"/>
      <c r="AAR890" s="149"/>
      <c r="AAS890" s="149"/>
      <c r="AAT890" s="149"/>
      <c r="AAU890" s="149"/>
      <c r="AAV890" s="149"/>
    </row>
    <row r="891" spans="714:724" ht="9.75" customHeight="1" x14ac:dyDescent="0.2">
      <c r="AAL891" s="149"/>
      <c r="AAM891" s="149"/>
      <c r="AAN891" s="149"/>
      <c r="AAO891" s="149"/>
      <c r="AAP891" s="149"/>
      <c r="AAQ891" s="149"/>
      <c r="AAR891" s="149"/>
      <c r="AAS891" s="149"/>
      <c r="AAT891" s="149"/>
      <c r="AAU891" s="149"/>
      <c r="AAV891" s="149"/>
    </row>
    <row r="892" spans="714:724" ht="9.75" customHeight="1" x14ac:dyDescent="0.2">
      <c r="AAL892" s="149"/>
      <c r="AAM892" s="149"/>
      <c r="AAN892" s="149"/>
      <c r="AAO892" s="149"/>
      <c r="AAP892" s="149"/>
      <c r="AAQ892" s="149"/>
      <c r="AAR892" s="149"/>
      <c r="AAS892" s="149"/>
      <c r="AAT892" s="149"/>
      <c r="AAU892" s="149"/>
      <c r="AAV892" s="149"/>
    </row>
    <row r="893" spans="714:724" ht="9.75" customHeight="1" x14ac:dyDescent="0.2">
      <c r="AAL893" s="149"/>
      <c r="AAM893" s="149"/>
      <c r="AAN893" s="149"/>
      <c r="AAO893" s="149"/>
      <c r="AAP893" s="149"/>
      <c r="AAQ893" s="149"/>
      <c r="AAR893" s="149"/>
      <c r="AAS893" s="149"/>
      <c r="AAT893" s="149"/>
      <c r="AAU893" s="149"/>
      <c r="AAV893" s="149"/>
    </row>
    <row r="894" spans="714:724" ht="9.75" customHeight="1" x14ac:dyDescent="0.2">
      <c r="AAL894" s="149"/>
      <c r="AAM894" s="149"/>
      <c r="AAN894" s="149"/>
      <c r="AAO894" s="149"/>
      <c r="AAP894" s="149"/>
      <c r="AAQ894" s="149"/>
      <c r="AAR894" s="149"/>
      <c r="AAS894" s="149"/>
      <c r="AAT894" s="149"/>
      <c r="AAU894" s="149"/>
      <c r="AAV894" s="149"/>
    </row>
    <row r="895" spans="714:724" ht="9.75" customHeight="1" x14ac:dyDescent="0.2">
      <c r="AAL895" s="149"/>
      <c r="AAM895" s="149"/>
      <c r="AAN895" s="149"/>
      <c r="AAO895" s="149"/>
      <c r="AAP895" s="149"/>
      <c r="AAQ895" s="149"/>
      <c r="AAR895" s="149"/>
      <c r="AAS895" s="149"/>
      <c r="AAT895" s="149"/>
      <c r="AAU895" s="149"/>
      <c r="AAV895" s="149"/>
    </row>
    <row r="896" spans="714:724" ht="9.75" customHeight="1" x14ac:dyDescent="0.2">
      <c r="AAL896" s="149"/>
      <c r="AAM896" s="149"/>
      <c r="AAN896" s="149"/>
      <c r="AAO896" s="149"/>
      <c r="AAP896" s="149"/>
      <c r="AAQ896" s="149"/>
      <c r="AAR896" s="149"/>
      <c r="AAS896" s="149"/>
      <c r="AAT896" s="149"/>
      <c r="AAU896" s="149"/>
      <c r="AAV896" s="149"/>
    </row>
    <row r="897" spans="714:724" ht="9.75" customHeight="1" x14ac:dyDescent="0.2">
      <c r="AAL897" s="149"/>
      <c r="AAM897" s="149"/>
      <c r="AAN897" s="149"/>
      <c r="AAO897" s="149"/>
      <c r="AAP897" s="149"/>
      <c r="AAQ897" s="149"/>
      <c r="AAR897" s="149"/>
      <c r="AAS897" s="149"/>
      <c r="AAT897" s="149"/>
      <c r="AAU897" s="149"/>
      <c r="AAV897" s="149"/>
    </row>
    <row r="898" spans="714:724" ht="9.75" customHeight="1" x14ac:dyDescent="0.2">
      <c r="AAL898" s="149"/>
      <c r="AAM898" s="149"/>
      <c r="AAN898" s="149"/>
      <c r="AAO898" s="149"/>
      <c r="AAP898" s="149"/>
      <c r="AAQ898" s="149"/>
      <c r="AAR898" s="149"/>
      <c r="AAS898" s="149"/>
      <c r="AAT898" s="149"/>
      <c r="AAU898" s="149"/>
      <c r="AAV898" s="149"/>
    </row>
    <row r="899" spans="714:724" ht="9.75" customHeight="1" x14ac:dyDescent="0.2">
      <c r="AAL899" s="149"/>
      <c r="AAM899" s="149"/>
      <c r="AAN899" s="149"/>
      <c r="AAO899" s="149"/>
      <c r="AAP899" s="149"/>
      <c r="AAQ899" s="149"/>
      <c r="AAR899" s="149"/>
      <c r="AAS899" s="149"/>
      <c r="AAT899" s="149"/>
      <c r="AAU899" s="149"/>
      <c r="AAV899" s="149"/>
    </row>
    <row r="900" spans="714:724" ht="9.75" customHeight="1" x14ac:dyDescent="0.2">
      <c r="AAL900" s="149"/>
      <c r="AAM900" s="149"/>
      <c r="AAN900" s="149"/>
      <c r="AAO900" s="149"/>
      <c r="AAP900" s="149"/>
      <c r="AAQ900" s="149"/>
      <c r="AAR900" s="149"/>
      <c r="AAS900" s="149"/>
      <c r="AAT900" s="149"/>
      <c r="AAU900" s="149"/>
      <c r="AAV900" s="149"/>
    </row>
    <row r="901" spans="714:724" ht="9.75" customHeight="1" x14ac:dyDescent="0.2">
      <c r="AAL901" s="149"/>
      <c r="AAM901" s="149"/>
      <c r="AAN901" s="149"/>
      <c r="AAO901" s="149"/>
      <c r="AAP901" s="149"/>
      <c r="AAQ901" s="149"/>
      <c r="AAR901" s="149"/>
      <c r="AAS901" s="149"/>
      <c r="AAT901" s="149"/>
      <c r="AAU901" s="149"/>
      <c r="AAV901" s="149"/>
    </row>
    <row r="902" spans="714:724" ht="9.75" customHeight="1" x14ac:dyDescent="0.2">
      <c r="AAL902" s="149"/>
      <c r="AAM902" s="149"/>
      <c r="AAN902" s="149"/>
      <c r="AAO902" s="149"/>
      <c r="AAP902" s="149"/>
      <c r="AAQ902" s="149"/>
      <c r="AAR902" s="149"/>
      <c r="AAS902" s="149"/>
      <c r="AAT902" s="149"/>
      <c r="AAU902" s="149"/>
      <c r="AAV902" s="149"/>
    </row>
    <row r="903" spans="714:724" ht="9.75" customHeight="1" x14ac:dyDescent="0.2">
      <c r="AAL903" s="149"/>
      <c r="AAM903" s="149"/>
      <c r="AAN903" s="149"/>
      <c r="AAO903" s="149"/>
      <c r="AAP903" s="149"/>
      <c r="AAQ903" s="149"/>
      <c r="AAR903" s="149"/>
      <c r="AAS903" s="149"/>
      <c r="AAT903" s="149"/>
      <c r="AAU903" s="149"/>
      <c r="AAV903" s="149"/>
    </row>
    <row r="904" spans="714:724" ht="9.75" customHeight="1" x14ac:dyDescent="0.2">
      <c r="AAL904" s="149"/>
      <c r="AAM904" s="149"/>
      <c r="AAN904" s="149"/>
      <c r="AAO904" s="149"/>
      <c r="AAP904" s="149"/>
      <c r="AAQ904" s="149"/>
      <c r="AAR904" s="149"/>
      <c r="AAS904" s="149"/>
      <c r="AAT904" s="149"/>
      <c r="AAU904" s="149"/>
      <c r="AAV904" s="149"/>
    </row>
    <row r="905" spans="714:724" ht="9.75" customHeight="1" x14ac:dyDescent="0.2">
      <c r="AAL905" s="149"/>
      <c r="AAM905" s="149"/>
      <c r="AAN905" s="149"/>
      <c r="AAO905" s="149"/>
      <c r="AAP905" s="149"/>
      <c r="AAQ905" s="149"/>
      <c r="AAR905" s="149"/>
      <c r="AAS905" s="149"/>
      <c r="AAT905" s="149"/>
      <c r="AAU905" s="149"/>
      <c r="AAV905" s="149"/>
    </row>
    <row r="906" spans="714:724" ht="9.75" customHeight="1" x14ac:dyDescent="0.2">
      <c r="AAL906" s="149"/>
      <c r="AAM906" s="149"/>
      <c r="AAN906" s="149"/>
      <c r="AAO906" s="149"/>
      <c r="AAP906" s="149"/>
      <c r="AAQ906" s="149"/>
      <c r="AAR906" s="149"/>
      <c r="AAS906" s="149"/>
      <c r="AAT906" s="149"/>
      <c r="AAU906" s="149"/>
      <c r="AAV906" s="149"/>
    </row>
    <row r="907" spans="714:724" ht="9.75" customHeight="1" x14ac:dyDescent="0.2">
      <c r="AAL907" s="149"/>
      <c r="AAM907" s="149"/>
      <c r="AAN907" s="149"/>
      <c r="AAO907" s="149"/>
      <c r="AAP907" s="149"/>
      <c r="AAQ907" s="149"/>
      <c r="AAR907" s="149"/>
      <c r="AAS907" s="149"/>
      <c r="AAT907" s="149"/>
      <c r="AAU907" s="149"/>
      <c r="AAV907" s="149"/>
    </row>
    <row r="908" spans="714:724" ht="9.75" customHeight="1" x14ac:dyDescent="0.2">
      <c r="AAL908" s="149"/>
      <c r="AAM908" s="149"/>
      <c r="AAN908" s="149"/>
      <c r="AAO908" s="149"/>
      <c r="AAP908" s="149"/>
      <c r="AAQ908" s="149"/>
      <c r="AAR908" s="149"/>
      <c r="AAS908" s="149"/>
      <c r="AAT908" s="149"/>
      <c r="AAU908" s="149"/>
      <c r="AAV908" s="149"/>
    </row>
    <row r="909" spans="714:724" ht="9.75" customHeight="1" x14ac:dyDescent="0.2">
      <c r="AAL909" s="149"/>
      <c r="AAM909" s="149"/>
      <c r="AAN909" s="149"/>
      <c r="AAO909" s="149"/>
      <c r="AAP909" s="149"/>
      <c r="AAQ909" s="149"/>
      <c r="AAR909" s="149"/>
      <c r="AAS909" s="149"/>
      <c r="AAT909" s="149"/>
      <c r="AAU909" s="149"/>
      <c r="AAV909" s="149"/>
    </row>
    <row r="910" spans="714:724" ht="9.75" customHeight="1" x14ac:dyDescent="0.2">
      <c r="AAL910" s="149"/>
      <c r="AAM910" s="149"/>
      <c r="AAN910" s="149"/>
      <c r="AAO910" s="149"/>
      <c r="AAP910" s="149"/>
      <c r="AAQ910" s="149"/>
      <c r="AAR910" s="149"/>
      <c r="AAS910" s="149"/>
      <c r="AAT910" s="149"/>
      <c r="AAU910" s="149"/>
      <c r="AAV910" s="149"/>
    </row>
    <row r="911" spans="714:724" ht="9.75" customHeight="1" x14ac:dyDescent="0.2">
      <c r="AAL911" s="149"/>
      <c r="AAM911" s="149"/>
      <c r="AAN911" s="149"/>
      <c r="AAO911" s="149"/>
      <c r="AAP911" s="149"/>
      <c r="AAQ911" s="149"/>
      <c r="AAR911" s="149"/>
      <c r="AAS911" s="149"/>
      <c r="AAT911" s="149"/>
      <c r="AAU911" s="149"/>
      <c r="AAV911" s="149"/>
    </row>
    <row r="912" spans="714:724" ht="9.75" customHeight="1" x14ac:dyDescent="0.2">
      <c r="AAL912" s="149"/>
      <c r="AAM912" s="149"/>
      <c r="AAN912" s="149"/>
      <c r="AAO912" s="149"/>
      <c r="AAP912" s="149"/>
      <c r="AAQ912" s="149"/>
      <c r="AAR912" s="149"/>
      <c r="AAS912" s="149"/>
      <c r="AAT912" s="149"/>
      <c r="AAU912" s="149"/>
      <c r="AAV912" s="149"/>
    </row>
    <row r="913" spans="714:724" ht="9.75" customHeight="1" x14ac:dyDescent="0.2">
      <c r="AAL913" s="149"/>
      <c r="AAM913" s="149"/>
      <c r="AAN913" s="149"/>
      <c r="AAO913" s="149"/>
      <c r="AAP913" s="149"/>
      <c r="AAQ913" s="149"/>
      <c r="AAR913" s="149"/>
      <c r="AAS913" s="149"/>
      <c r="AAT913" s="149"/>
      <c r="AAU913" s="149"/>
      <c r="AAV913" s="149"/>
    </row>
    <row r="914" spans="714:724" ht="9.75" customHeight="1" x14ac:dyDescent="0.2">
      <c r="AAL914" s="149"/>
      <c r="AAM914" s="149"/>
      <c r="AAN914" s="149"/>
      <c r="AAO914" s="149"/>
      <c r="AAP914" s="149"/>
      <c r="AAQ914" s="149"/>
      <c r="AAR914" s="149"/>
      <c r="AAS914" s="149"/>
      <c r="AAT914" s="149"/>
      <c r="AAU914" s="149"/>
      <c r="AAV914" s="149"/>
    </row>
    <row r="915" spans="714:724" ht="9.75" customHeight="1" x14ac:dyDescent="0.2">
      <c r="AAL915" s="149"/>
      <c r="AAM915" s="149"/>
      <c r="AAN915" s="149"/>
      <c r="AAO915" s="149"/>
      <c r="AAP915" s="149"/>
      <c r="AAQ915" s="149"/>
      <c r="AAR915" s="149"/>
      <c r="AAS915" s="149"/>
      <c r="AAT915" s="149"/>
      <c r="AAU915" s="149"/>
      <c r="AAV915" s="149"/>
    </row>
    <row r="916" spans="714:724" ht="9.75" customHeight="1" x14ac:dyDescent="0.2">
      <c r="AAL916" s="149"/>
      <c r="AAM916" s="149"/>
      <c r="AAN916" s="149"/>
      <c r="AAO916" s="149"/>
      <c r="AAP916" s="149"/>
      <c r="AAQ916" s="149"/>
      <c r="AAR916" s="149"/>
      <c r="AAS916" s="149"/>
      <c r="AAT916" s="149"/>
      <c r="AAU916" s="149"/>
      <c r="AAV916" s="149"/>
    </row>
    <row r="917" spans="714:724" ht="9.75" customHeight="1" x14ac:dyDescent="0.2">
      <c r="AAL917" s="149"/>
      <c r="AAM917" s="149"/>
      <c r="AAN917" s="149"/>
      <c r="AAO917" s="149"/>
      <c r="AAP917" s="149"/>
      <c r="AAQ917" s="149"/>
      <c r="AAR917" s="149"/>
      <c r="AAS917" s="149"/>
      <c r="AAT917" s="149"/>
      <c r="AAU917" s="149"/>
      <c r="AAV917" s="149"/>
    </row>
    <row r="918" spans="714:724" ht="9.75" customHeight="1" x14ac:dyDescent="0.2">
      <c r="AAL918" s="149"/>
      <c r="AAM918" s="149"/>
      <c r="AAN918" s="149"/>
      <c r="AAO918" s="149"/>
      <c r="AAP918" s="149"/>
      <c r="AAQ918" s="149"/>
      <c r="AAR918" s="149"/>
      <c r="AAS918" s="149"/>
      <c r="AAT918" s="149"/>
      <c r="AAU918" s="149"/>
      <c r="AAV918" s="149"/>
    </row>
    <row r="919" spans="714:724" ht="9.75" customHeight="1" x14ac:dyDescent="0.2">
      <c r="AAL919" s="149"/>
      <c r="AAM919" s="149"/>
      <c r="AAN919" s="149"/>
      <c r="AAO919" s="149"/>
      <c r="AAP919" s="149"/>
      <c r="AAQ919" s="149"/>
      <c r="AAR919" s="149"/>
      <c r="AAS919" s="149"/>
      <c r="AAT919" s="149"/>
      <c r="AAU919" s="149"/>
      <c r="AAV919" s="149"/>
    </row>
    <row r="920" spans="714:724" ht="9.75" customHeight="1" x14ac:dyDescent="0.2">
      <c r="AAL920" s="149"/>
      <c r="AAM920" s="149"/>
      <c r="AAN920" s="149"/>
      <c r="AAO920" s="149"/>
      <c r="AAP920" s="149"/>
      <c r="AAQ920" s="149"/>
      <c r="AAR920" s="149"/>
      <c r="AAS920" s="149"/>
      <c r="AAT920" s="149"/>
      <c r="AAU920" s="149"/>
      <c r="AAV920" s="149"/>
    </row>
    <row r="921" spans="714:724" ht="9.75" customHeight="1" x14ac:dyDescent="0.2">
      <c r="AAL921" s="149"/>
      <c r="AAM921" s="149"/>
      <c r="AAN921" s="149"/>
      <c r="AAO921" s="149"/>
      <c r="AAP921" s="149"/>
      <c r="AAQ921" s="149"/>
      <c r="AAR921" s="149"/>
      <c r="AAS921" s="149"/>
      <c r="AAT921" s="149"/>
      <c r="AAU921" s="149"/>
      <c r="AAV921" s="149"/>
    </row>
    <row r="922" spans="714:724" ht="9.75" customHeight="1" x14ac:dyDescent="0.2">
      <c r="AAL922" s="149"/>
      <c r="AAM922" s="149"/>
      <c r="AAN922" s="149"/>
      <c r="AAO922" s="149"/>
      <c r="AAP922" s="149"/>
      <c r="AAQ922" s="149"/>
      <c r="AAR922" s="149"/>
      <c r="AAS922" s="149"/>
      <c r="AAT922" s="149"/>
      <c r="AAU922" s="149"/>
      <c r="AAV922" s="149"/>
    </row>
    <row r="923" spans="714:724" ht="9.75" customHeight="1" x14ac:dyDescent="0.2">
      <c r="AAL923" s="149"/>
      <c r="AAM923" s="149"/>
      <c r="AAN923" s="149"/>
      <c r="AAO923" s="149"/>
      <c r="AAP923" s="149"/>
      <c r="AAQ923" s="149"/>
      <c r="AAR923" s="149"/>
      <c r="AAS923" s="149"/>
      <c r="AAT923" s="149"/>
      <c r="AAU923" s="149"/>
      <c r="AAV923" s="149"/>
    </row>
    <row r="924" spans="714:724" ht="9.75" customHeight="1" x14ac:dyDescent="0.2">
      <c r="AAL924" s="149"/>
      <c r="AAM924" s="149"/>
      <c r="AAN924" s="149"/>
      <c r="AAO924" s="149"/>
      <c r="AAP924" s="149"/>
      <c r="AAQ924" s="149"/>
      <c r="AAR924" s="149"/>
      <c r="AAS924" s="149"/>
      <c r="AAT924" s="149"/>
      <c r="AAU924" s="149"/>
      <c r="AAV924" s="149"/>
    </row>
    <row r="925" spans="714:724" ht="9.75" customHeight="1" x14ac:dyDescent="0.2">
      <c r="AAL925" s="149"/>
      <c r="AAM925" s="149"/>
      <c r="AAN925" s="149"/>
      <c r="AAO925" s="149"/>
      <c r="AAP925" s="149"/>
      <c r="AAQ925" s="149"/>
      <c r="AAR925" s="149"/>
      <c r="AAS925" s="149"/>
      <c r="AAT925" s="149"/>
      <c r="AAU925" s="149"/>
      <c r="AAV925" s="149"/>
    </row>
    <row r="926" spans="714:724" ht="9.75" customHeight="1" x14ac:dyDescent="0.2">
      <c r="AAL926" s="149"/>
      <c r="AAM926" s="149"/>
      <c r="AAN926" s="149"/>
      <c r="AAO926" s="149"/>
      <c r="AAP926" s="149"/>
      <c r="AAQ926" s="149"/>
      <c r="AAR926" s="149"/>
      <c r="AAS926" s="149"/>
      <c r="AAT926" s="149"/>
      <c r="AAU926" s="149"/>
      <c r="AAV926" s="149"/>
    </row>
    <row r="927" spans="714:724" ht="9.75" customHeight="1" x14ac:dyDescent="0.2">
      <c r="AAL927" s="149"/>
      <c r="AAM927" s="149"/>
      <c r="AAN927" s="149"/>
      <c r="AAO927" s="149"/>
      <c r="AAP927" s="149"/>
      <c r="AAQ927" s="149"/>
      <c r="AAR927" s="149"/>
      <c r="AAS927" s="149"/>
      <c r="AAT927" s="149"/>
      <c r="AAU927" s="149"/>
      <c r="AAV927" s="149"/>
    </row>
    <row r="928" spans="714:724" ht="9.75" customHeight="1" x14ac:dyDescent="0.2">
      <c r="AAL928" s="149"/>
      <c r="AAM928" s="149"/>
      <c r="AAN928" s="149"/>
      <c r="AAO928" s="149"/>
      <c r="AAP928" s="149"/>
      <c r="AAQ928" s="149"/>
      <c r="AAR928" s="149"/>
      <c r="AAS928" s="149"/>
      <c r="AAT928" s="149"/>
      <c r="AAU928" s="149"/>
      <c r="AAV928" s="149"/>
    </row>
    <row r="929" spans="714:724" ht="9.75" customHeight="1" x14ac:dyDescent="0.2">
      <c r="AAL929" s="149"/>
      <c r="AAM929" s="149"/>
      <c r="AAN929" s="149"/>
      <c r="AAO929" s="149"/>
      <c r="AAP929" s="149"/>
      <c r="AAQ929" s="149"/>
      <c r="AAR929" s="149"/>
      <c r="AAS929" s="149"/>
      <c r="AAT929" s="149"/>
      <c r="AAU929" s="149"/>
      <c r="AAV929" s="149"/>
    </row>
    <row r="930" spans="714:724" ht="9.75" customHeight="1" x14ac:dyDescent="0.2">
      <c r="AAL930" s="149"/>
      <c r="AAM930" s="149"/>
      <c r="AAN930" s="149"/>
      <c r="AAO930" s="149"/>
      <c r="AAP930" s="149"/>
      <c r="AAQ930" s="149"/>
      <c r="AAR930" s="149"/>
      <c r="AAS930" s="149"/>
      <c r="AAT930" s="149"/>
      <c r="AAU930" s="149"/>
      <c r="AAV930" s="149"/>
    </row>
    <row r="931" spans="714:724" ht="9.75" customHeight="1" x14ac:dyDescent="0.2">
      <c r="AAL931" s="149"/>
      <c r="AAM931" s="149"/>
      <c r="AAN931" s="149"/>
      <c r="AAO931" s="149"/>
      <c r="AAP931" s="149"/>
      <c r="AAQ931" s="149"/>
      <c r="AAR931" s="149"/>
      <c r="AAS931" s="149"/>
      <c r="AAT931" s="149"/>
      <c r="AAU931" s="149"/>
      <c r="AAV931" s="149"/>
    </row>
    <row r="932" spans="714:724" ht="9.75" customHeight="1" x14ac:dyDescent="0.2">
      <c r="AAL932" s="149"/>
      <c r="AAM932" s="149"/>
      <c r="AAN932" s="149"/>
      <c r="AAO932" s="149"/>
      <c r="AAP932" s="149"/>
      <c r="AAQ932" s="149"/>
      <c r="AAR932" s="149"/>
      <c r="AAS932" s="149"/>
      <c r="AAT932" s="149"/>
      <c r="AAU932" s="149"/>
      <c r="AAV932" s="149"/>
    </row>
    <row r="933" spans="714:724" ht="9.75" customHeight="1" x14ac:dyDescent="0.2">
      <c r="AAL933" s="149"/>
      <c r="AAM933" s="149"/>
      <c r="AAN933" s="149"/>
      <c r="AAO933" s="149"/>
      <c r="AAP933" s="149"/>
      <c r="AAQ933" s="149"/>
      <c r="AAR933" s="149"/>
      <c r="AAS933" s="149"/>
      <c r="AAT933" s="149"/>
      <c r="AAU933" s="149"/>
      <c r="AAV933" s="149"/>
    </row>
    <row r="934" spans="714:724" ht="9.75" customHeight="1" x14ac:dyDescent="0.2">
      <c r="AAL934" s="149"/>
      <c r="AAM934" s="149"/>
      <c r="AAN934" s="149"/>
      <c r="AAO934" s="149"/>
      <c r="AAP934" s="149"/>
      <c r="AAQ934" s="149"/>
      <c r="AAR934" s="149"/>
      <c r="AAS934" s="149"/>
      <c r="AAT934" s="149"/>
      <c r="AAU934" s="149"/>
      <c r="AAV934" s="149"/>
    </row>
    <row r="935" spans="714:724" ht="9.75" customHeight="1" x14ac:dyDescent="0.2">
      <c r="AAL935" s="149"/>
      <c r="AAM935" s="149"/>
      <c r="AAN935" s="149"/>
      <c r="AAO935" s="149"/>
      <c r="AAP935" s="149"/>
      <c r="AAQ935" s="149"/>
      <c r="AAR935" s="149"/>
      <c r="AAS935" s="149"/>
      <c r="AAT935" s="149"/>
      <c r="AAU935" s="149"/>
      <c r="AAV935" s="149"/>
    </row>
    <row r="936" spans="714:724" ht="9.75" customHeight="1" x14ac:dyDescent="0.2">
      <c r="AAL936" s="149"/>
      <c r="AAM936" s="149"/>
      <c r="AAN936" s="149"/>
      <c r="AAO936" s="149"/>
      <c r="AAP936" s="149"/>
      <c r="AAQ936" s="149"/>
      <c r="AAR936" s="149"/>
      <c r="AAS936" s="149"/>
      <c r="AAT936" s="149"/>
      <c r="AAU936" s="149"/>
      <c r="AAV936" s="149"/>
    </row>
    <row r="937" spans="714:724" ht="9.75" customHeight="1" x14ac:dyDescent="0.2">
      <c r="AAL937" s="149"/>
      <c r="AAM937" s="149"/>
      <c r="AAN937" s="149"/>
      <c r="AAO937" s="149"/>
      <c r="AAP937" s="149"/>
      <c r="AAQ937" s="149"/>
      <c r="AAR937" s="149"/>
      <c r="AAS937" s="149"/>
      <c r="AAT937" s="149"/>
      <c r="AAU937" s="149"/>
      <c r="AAV937" s="149"/>
    </row>
    <row r="938" spans="714:724" ht="9.75" customHeight="1" x14ac:dyDescent="0.2">
      <c r="AAL938" s="149"/>
      <c r="AAM938" s="149"/>
      <c r="AAN938" s="149"/>
      <c r="AAO938" s="149"/>
      <c r="AAP938" s="149"/>
      <c r="AAQ938" s="149"/>
      <c r="AAR938" s="149"/>
      <c r="AAS938" s="149"/>
      <c r="AAT938" s="149"/>
      <c r="AAU938" s="149"/>
      <c r="AAV938" s="149"/>
    </row>
    <row r="939" spans="714:724" ht="9.75" customHeight="1" x14ac:dyDescent="0.2">
      <c r="AAL939" s="149"/>
      <c r="AAM939" s="149"/>
      <c r="AAN939" s="149"/>
      <c r="AAO939" s="149"/>
      <c r="AAP939" s="149"/>
      <c r="AAQ939" s="149"/>
      <c r="AAR939" s="149"/>
      <c r="AAS939" s="149"/>
      <c r="AAT939" s="149"/>
      <c r="AAU939" s="149"/>
      <c r="AAV939" s="149"/>
    </row>
    <row r="940" spans="714:724" ht="9.75" customHeight="1" x14ac:dyDescent="0.2">
      <c r="AAL940" s="149"/>
      <c r="AAM940" s="149"/>
      <c r="AAN940" s="149"/>
      <c r="AAO940" s="149"/>
      <c r="AAP940" s="149"/>
      <c r="AAQ940" s="149"/>
      <c r="AAR940" s="149"/>
      <c r="AAS940" s="149"/>
      <c r="AAT940" s="149"/>
      <c r="AAU940" s="149"/>
      <c r="AAV940" s="149"/>
    </row>
    <row r="941" spans="714:724" ht="9.75" customHeight="1" x14ac:dyDescent="0.2">
      <c r="AAL941" s="149"/>
      <c r="AAM941" s="149"/>
      <c r="AAN941" s="149"/>
      <c r="AAO941" s="149"/>
      <c r="AAP941" s="149"/>
      <c r="AAQ941" s="149"/>
      <c r="AAR941" s="149"/>
      <c r="AAS941" s="149"/>
      <c r="AAT941" s="149"/>
      <c r="AAU941" s="149"/>
      <c r="AAV941" s="149"/>
    </row>
    <row r="942" spans="714:724" ht="9.75" customHeight="1" x14ac:dyDescent="0.2">
      <c r="AAL942" s="149"/>
      <c r="AAM942" s="149"/>
      <c r="AAN942" s="149"/>
      <c r="AAO942" s="149"/>
      <c r="AAP942" s="149"/>
      <c r="AAQ942" s="149"/>
      <c r="AAR942" s="149"/>
      <c r="AAS942" s="149"/>
      <c r="AAT942" s="149"/>
      <c r="AAU942" s="149"/>
      <c r="AAV942" s="149"/>
    </row>
    <row r="943" spans="714:724" ht="9.75" customHeight="1" x14ac:dyDescent="0.2">
      <c r="AAL943" s="149"/>
      <c r="AAM943" s="149"/>
      <c r="AAN943" s="149"/>
      <c r="AAO943" s="149"/>
      <c r="AAP943" s="149"/>
      <c r="AAQ943" s="149"/>
      <c r="AAR943" s="149"/>
      <c r="AAS943" s="149"/>
      <c r="AAT943" s="149"/>
      <c r="AAU943" s="149"/>
      <c r="AAV943" s="149"/>
    </row>
    <row r="944" spans="714:724" ht="9.75" customHeight="1" x14ac:dyDescent="0.2">
      <c r="AAL944" s="149"/>
      <c r="AAM944" s="149"/>
      <c r="AAN944" s="149"/>
      <c r="AAO944" s="149"/>
      <c r="AAP944" s="149"/>
      <c r="AAQ944" s="149"/>
      <c r="AAR944" s="149"/>
      <c r="AAS944" s="149"/>
      <c r="AAT944" s="149"/>
      <c r="AAU944" s="149"/>
      <c r="AAV944" s="149"/>
    </row>
    <row r="945" spans="714:724" ht="9.75" customHeight="1" x14ac:dyDescent="0.2">
      <c r="AAL945" s="149"/>
      <c r="AAM945" s="149"/>
      <c r="AAN945" s="149"/>
      <c r="AAO945" s="149"/>
      <c r="AAP945" s="149"/>
      <c r="AAQ945" s="149"/>
      <c r="AAR945" s="149"/>
      <c r="AAS945" s="149"/>
      <c r="AAT945" s="149"/>
      <c r="AAU945" s="149"/>
      <c r="AAV945" s="149"/>
    </row>
    <row r="946" spans="714:724" ht="9.75" customHeight="1" x14ac:dyDescent="0.2">
      <c r="AAL946" s="149"/>
      <c r="AAM946" s="149"/>
      <c r="AAN946" s="149"/>
      <c r="AAO946" s="149"/>
      <c r="AAP946" s="149"/>
      <c r="AAQ946" s="149"/>
      <c r="AAR946" s="149"/>
      <c r="AAS946" s="149"/>
      <c r="AAT946" s="149"/>
      <c r="AAU946" s="149"/>
      <c r="AAV946" s="149"/>
    </row>
    <row r="947" spans="714:724" ht="9.75" customHeight="1" x14ac:dyDescent="0.2">
      <c r="AAL947" s="149"/>
      <c r="AAM947" s="149"/>
      <c r="AAN947" s="149"/>
      <c r="AAO947" s="149"/>
      <c r="AAP947" s="149"/>
      <c r="AAQ947" s="149"/>
      <c r="AAR947" s="149"/>
      <c r="AAS947" s="149"/>
      <c r="AAT947" s="149"/>
      <c r="AAU947" s="149"/>
      <c r="AAV947" s="149"/>
    </row>
    <row r="948" spans="714:724" ht="9.75" customHeight="1" x14ac:dyDescent="0.2">
      <c r="AAL948" s="149"/>
      <c r="AAM948" s="149"/>
      <c r="AAN948" s="149"/>
      <c r="AAO948" s="149"/>
      <c r="AAP948" s="149"/>
      <c r="AAQ948" s="149"/>
      <c r="AAR948" s="149"/>
      <c r="AAS948" s="149"/>
      <c r="AAT948" s="149"/>
      <c r="AAU948" s="149"/>
      <c r="AAV948" s="149"/>
    </row>
    <row r="949" spans="714:724" ht="9.75" customHeight="1" x14ac:dyDescent="0.2">
      <c r="AAL949" s="149"/>
      <c r="AAM949" s="149"/>
      <c r="AAN949" s="149"/>
      <c r="AAO949" s="149"/>
      <c r="AAP949" s="149"/>
      <c r="AAQ949" s="149"/>
      <c r="AAR949" s="149"/>
      <c r="AAS949" s="149"/>
      <c r="AAT949" s="149"/>
      <c r="AAU949" s="149"/>
      <c r="AAV949" s="149"/>
    </row>
    <row r="950" spans="714:724" ht="9.75" customHeight="1" x14ac:dyDescent="0.2">
      <c r="AAL950" s="149"/>
      <c r="AAM950" s="149"/>
      <c r="AAN950" s="149"/>
      <c r="AAO950" s="149"/>
      <c r="AAP950" s="149"/>
      <c r="AAQ950" s="149"/>
      <c r="AAR950" s="149"/>
      <c r="AAS950" s="149"/>
      <c r="AAT950" s="149"/>
      <c r="AAU950" s="149"/>
      <c r="AAV950" s="149"/>
    </row>
    <row r="951" spans="714:724" ht="9.75" customHeight="1" x14ac:dyDescent="0.2">
      <c r="AAL951" s="149"/>
      <c r="AAM951" s="149"/>
      <c r="AAN951" s="149"/>
      <c r="AAO951" s="149"/>
      <c r="AAP951" s="149"/>
      <c r="AAQ951" s="149"/>
      <c r="AAR951" s="149"/>
      <c r="AAS951" s="149"/>
      <c r="AAT951" s="149"/>
      <c r="AAU951" s="149"/>
      <c r="AAV951" s="149"/>
    </row>
    <row r="952" spans="714:724" ht="9.75" customHeight="1" x14ac:dyDescent="0.2">
      <c r="AAL952" s="149"/>
      <c r="AAM952" s="149"/>
      <c r="AAN952" s="149"/>
      <c r="AAO952" s="149"/>
      <c r="AAP952" s="149"/>
      <c r="AAQ952" s="149"/>
      <c r="AAR952" s="149"/>
      <c r="AAS952" s="149"/>
      <c r="AAT952" s="149"/>
      <c r="AAU952" s="149"/>
      <c r="AAV952" s="149"/>
    </row>
    <row r="953" spans="714:724" ht="9.75" customHeight="1" x14ac:dyDescent="0.2">
      <c r="AAL953" s="149"/>
      <c r="AAM953" s="149"/>
      <c r="AAN953" s="149"/>
      <c r="AAO953" s="149"/>
      <c r="AAP953" s="149"/>
      <c r="AAQ953" s="149"/>
      <c r="AAR953" s="149"/>
      <c r="AAS953" s="149"/>
      <c r="AAT953" s="149"/>
      <c r="AAU953" s="149"/>
      <c r="AAV953" s="149"/>
    </row>
    <row r="954" spans="714:724" ht="9.75" customHeight="1" x14ac:dyDescent="0.2">
      <c r="AAL954" s="149"/>
      <c r="AAM954" s="149"/>
      <c r="AAN954" s="149"/>
      <c r="AAO954" s="149"/>
      <c r="AAP954" s="149"/>
      <c r="AAQ954" s="149"/>
      <c r="AAR954" s="149"/>
      <c r="AAS954" s="149"/>
      <c r="AAT954" s="149"/>
      <c r="AAU954" s="149"/>
      <c r="AAV954" s="149"/>
    </row>
    <row r="955" spans="714:724" ht="9.75" customHeight="1" x14ac:dyDescent="0.2">
      <c r="AAL955" s="149"/>
      <c r="AAM955" s="149"/>
      <c r="AAN955" s="149"/>
      <c r="AAO955" s="149"/>
      <c r="AAP955" s="149"/>
      <c r="AAQ955" s="149"/>
      <c r="AAR955" s="149"/>
      <c r="AAS955" s="149"/>
      <c r="AAT955" s="149"/>
      <c r="AAU955" s="149"/>
      <c r="AAV955" s="149"/>
    </row>
    <row r="956" spans="714:724" ht="9.75" customHeight="1" x14ac:dyDescent="0.2">
      <c r="AAL956" s="149"/>
      <c r="AAM956" s="149"/>
      <c r="AAN956" s="149"/>
      <c r="AAO956" s="149"/>
      <c r="AAP956" s="149"/>
      <c r="AAQ956" s="149"/>
      <c r="AAR956" s="149"/>
      <c r="AAS956" s="149"/>
      <c r="AAT956" s="149"/>
      <c r="AAU956" s="149"/>
      <c r="AAV956" s="149"/>
    </row>
    <row r="957" spans="714:724" ht="9.75" customHeight="1" x14ac:dyDescent="0.2">
      <c r="AAL957" s="149"/>
      <c r="AAM957" s="149"/>
      <c r="AAN957" s="149"/>
      <c r="AAO957" s="149"/>
      <c r="AAP957" s="149"/>
      <c r="AAQ957" s="149"/>
      <c r="AAR957" s="149"/>
      <c r="AAS957" s="149"/>
      <c r="AAT957" s="149"/>
      <c r="AAU957" s="149"/>
      <c r="AAV957" s="149"/>
    </row>
    <row r="958" spans="714:724" ht="9.75" customHeight="1" x14ac:dyDescent="0.2">
      <c r="AAL958" s="149"/>
      <c r="AAM958" s="149"/>
      <c r="AAN958" s="149"/>
      <c r="AAO958" s="149"/>
      <c r="AAP958" s="149"/>
      <c r="AAQ958" s="149"/>
      <c r="AAR958" s="149"/>
      <c r="AAS958" s="149"/>
      <c r="AAT958" s="149"/>
      <c r="AAU958" s="149"/>
      <c r="AAV958" s="149"/>
    </row>
    <row r="959" spans="714:724" ht="9.75" customHeight="1" x14ac:dyDescent="0.2">
      <c r="AAL959" s="149"/>
      <c r="AAM959" s="149"/>
      <c r="AAN959" s="149"/>
      <c r="AAO959" s="149"/>
      <c r="AAP959" s="149"/>
      <c r="AAQ959" s="149"/>
      <c r="AAR959" s="149"/>
      <c r="AAS959" s="149"/>
      <c r="AAT959" s="149"/>
      <c r="AAU959" s="149"/>
      <c r="AAV959" s="149"/>
    </row>
    <row r="960" spans="714:724" ht="9.75" customHeight="1" x14ac:dyDescent="0.2">
      <c r="AAL960" s="149"/>
      <c r="AAM960" s="149"/>
      <c r="AAN960" s="149"/>
      <c r="AAO960" s="149"/>
      <c r="AAP960" s="149"/>
      <c r="AAQ960" s="149"/>
      <c r="AAR960" s="149"/>
      <c r="AAS960" s="149"/>
      <c r="AAT960" s="149"/>
      <c r="AAU960" s="149"/>
      <c r="AAV960" s="149"/>
    </row>
    <row r="961" spans="714:724" ht="9.75" customHeight="1" x14ac:dyDescent="0.2">
      <c r="AAL961" s="149"/>
      <c r="AAM961" s="149"/>
      <c r="AAN961" s="149"/>
      <c r="AAO961" s="149"/>
      <c r="AAP961" s="149"/>
      <c r="AAQ961" s="149"/>
      <c r="AAR961" s="149"/>
      <c r="AAS961" s="149"/>
      <c r="AAT961" s="149"/>
      <c r="AAU961" s="149"/>
      <c r="AAV961" s="149"/>
    </row>
    <row r="962" spans="714:724" ht="9.75" customHeight="1" x14ac:dyDescent="0.2">
      <c r="AAL962" s="149"/>
      <c r="AAM962" s="149"/>
      <c r="AAN962" s="149"/>
      <c r="AAO962" s="149"/>
      <c r="AAP962" s="149"/>
      <c r="AAQ962" s="149"/>
      <c r="AAR962" s="149"/>
      <c r="AAS962" s="149"/>
      <c r="AAT962" s="149"/>
      <c r="AAU962" s="149"/>
      <c r="AAV962" s="149"/>
    </row>
    <row r="963" spans="714:724" ht="9.75" customHeight="1" x14ac:dyDescent="0.2">
      <c r="AAL963" s="149"/>
      <c r="AAM963" s="149"/>
      <c r="AAN963" s="149"/>
      <c r="AAO963" s="149"/>
      <c r="AAP963" s="149"/>
      <c r="AAQ963" s="149"/>
      <c r="AAR963" s="149"/>
      <c r="AAS963" s="149"/>
      <c r="AAT963" s="149"/>
      <c r="AAU963" s="149"/>
      <c r="AAV963" s="149"/>
    </row>
    <row r="964" spans="714:724" ht="9.75" customHeight="1" x14ac:dyDescent="0.2">
      <c r="AAL964" s="149"/>
      <c r="AAM964" s="149"/>
      <c r="AAN964" s="149"/>
      <c r="AAO964" s="149"/>
      <c r="AAP964" s="149"/>
      <c r="AAQ964" s="149"/>
      <c r="AAR964" s="149"/>
      <c r="AAS964" s="149"/>
      <c r="AAT964" s="149"/>
      <c r="AAU964" s="149"/>
      <c r="AAV964" s="149"/>
    </row>
    <row r="965" spans="714:724" ht="9.75" customHeight="1" x14ac:dyDescent="0.2">
      <c r="AAL965" s="149"/>
      <c r="AAM965" s="149"/>
      <c r="AAN965" s="149"/>
      <c r="AAO965" s="149"/>
      <c r="AAP965" s="149"/>
      <c r="AAQ965" s="149"/>
      <c r="AAR965" s="149"/>
      <c r="AAS965" s="149"/>
      <c r="AAT965" s="149"/>
      <c r="AAU965" s="149"/>
      <c r="AAV965" s="149"/>
    </row>
    <row r="966" spans="714:724" ht="9.75" customHeight="1" x14ac:dyDescent="0.2">
      <c r="AAL966" s="149"/>
      <c r="AAM966" s="149"/>
      <c r="AAN966" s="149"/>
      <c r="AAO966" s="149"/>
      <c r="AAP966" s="149"/>
      <c r="AAQ966" s="149"/>
      <c r="AAR966" s="149"/>
      <c r="AAS966" s="149"/>
      <c r="AAT966" s="149"/>
      <c r="AAU966" s="149"/>
      <c r="AAV966" s="149"/>
    </row>
    <row r="967" spans="714:724" ht="9.75" customHeight="1" x14ac:dyDescent="0.2">
      <c r="AAL967" s="149"/>
      <c r="AAM967" s="149"/>
      <c r="AAN967" s="149"/>
      <c r="AAO967" s="149"/>
      <c r="AAP967" s="149"/>
      <c r="AAQ967" s="149"/>
      <c r="AAR967" s="149"/>
      <c r="AAS967" s="149"/>
      <c r="AAT967" s="149"/>
      <c r="AAU967" s="149"/>
      <c r="AAV967" s="149"/>
    </row>
    <row r="968" spans="714:724" ht="9.75" customHeight="1" x14ac:dyDescent="0.2">
      <c r="AAL968" s="149"/>
      <c r="AAM968" s="149"/>
      <c r="AAN968" s="149"/>
      <c r="AAO968" s="149"/>
      <c r="AAP968" s="149"/>
      <c r="AAQ968" s="149"/>
      <c r="AAR968" s="149"/>
      <c r="AAS968" s="149"/>
      <c r="AAT968" s="149"/>
      <c r="AAU968" s="149"/>
      <c r="AAV968" s="149"/>
    </row>
    <row r="969" spans="714:724" ht="9.75" customHeight="1" x14ac:dyDescent="0.2">
      <c r="AAL969" s="149"/>
      <c r="AAM969" s="149"/>
      <c r="AAN969" s="149"/>
      <c r="AAO969" s="149"/>
      <c r="AAP969" s="149"/>
      <c r="AAQ969" s="149"/>
      <c r="AAR969" s="149"/>
      <c r="AAS969" s="149"/>
      <c r="AAT969" s="149"/>
      <c r="AAU969" s="149"/>
      <c r="AAV969" s="149"/>
    </row>
    <row r="970" spans="714:724" ht="9.75" customHeight="1" x14ac:dyDescent="0.2">
      <c r="AAL970" s="149"/>
      <c r="AAM970" s="149"/>
      <c r="AAN970" s="149"/>
      <c r="AAO970" s="149"/>
      <c r="AAP970" s="149"/>
      <c r="AAQ970" s="149"/>
      <c r="AAR970" s="149"/>
      <c r="AAS970" s="149"/>
      <c r="AAT970" s="149"/>
      <c r="AAU970" s="149"/>
      <c r="AAV970" s="149"/>
    </row>
    <row r="971" spans="714:724" ht="9.75" customHeight="1" x14ac:dyDescent="0.2">
      <c r="AAL971" s="149"/>
      <c r="AAM971" s="149"/>
      <c r="AAN971" s="149"/>
      <c r="AAO971" s="149"/>
      <c r="AAP971" s="149"/>
      <c r="AAQ971" s="149"/>
      <c r="AAR971" s="149"/>
      <c r="AAS971" s="149"/>
      <c r="AAT971" s="149"/>
      <c r="AAU971" s="149"/>
      <c r="AAV971" s="149"/>
    </row>
    <row r="972" spans="714:724" ht="9.75" customHeight="1" x14ac:dyDescent="0.2">
      <c r="AAL972" s="149"/>
      <c r="AAM972" s="149"/>
      <c r="AAN972" s="149"/>
      <c r="AAO972" s="149"/>
      <c r="AAP972" s="149"/>
      <c r="AAQ972" s="149"/>
      <c r="AAR972" s="149"/>
      <c r="AAS972" s="149"/>
      <c r="AAT972" s="149"/>
      <c r="AAU972" s="149"/>
      <c r="AAV972" s="149"/>
    </row>
    <row r="973" spans="714:724" ht="9.75" customHeight="1" x14ac:dyDescent="0.2">
      <c r="AAL973" s="149"/>
      <c r="AAM973" s="149"/>
      <c r="AAN973" s="149"/>
      <c r="AAO973" s="149"/>
      <c r="AAP973" s="149"/>
      <c r="AAQ973" s="149"/>
      <c r="AAR973" s="149"/>
      <c r="AAS973" s="149"/>
      <c r="AAT973" s="149"/>
      <c r="AAU973" s="149"/>
      <c r="AAV973" s="149"/>
    </row>
    <row r="974" spans="714:724" ht="9.75" customHeight="1" x14ac:dyDescent="0.2">
      <c r="AAL974" s="149"/>
      <c r="AAM974" s="149"/>
      <c r="AAN974" s="149"/>
      <c r="AAO974" s="149"/>
      <c r="AAP974" s="149"/>
      <c r="AAQ974" s="149"/>
      <c r="AAR974" s="149"/>
      <c r="AAS974" s="149"/>
      <c r="AAT974" s="149"/>
      <c r="AAU974" s="149"/>
      <c r="AAV974" s="149"/>
    </row>
    <row r="975" spans="714:724" ht="9.75" customHeight="1" x14ac:dyDescent="0.2">
      <c r="AAL975" s="149"/>
      <c r="AAM975" s="149"/>
      <c r="AAN975" s="149"/>
      <c r="AAO975" s="149"/>
      <c r="AAP975" s="149"/>
      <c r="AAQ975" s="149"/>
      <c r="AAR975" s="149"/>
      <c r="AAS975" s="149"/>
      <c r="AAT975" s="149"/>
      <c r="AAU975" s="149"/>
      <c r="AAV975" s="149"/>
    </row>
    <row r="976" spans="714:724" ht="9.75" customHeight="1" x14ac:dyDescent="0.2">
      <c r="AAL976" s="149"/>
      <c r="AAM976" s="149"/>
      <c r="AAN976" s="149"/>
      <c r="AAO976" s="149"/>
      <c r="AAP976" s="149"/>
      <c r="AAQ976" s="149"/>
      <c r="AAR976" s="149"/>
      <c r="AAS976" s="149"/>
      <c r="AAT976" s="149"/>
      <c r="AAU976" s="149"/>
      <c r="AAV976" s="149"/>
    </row>
    <row r="977" spans="714:724" ht="9.75" customHeight="1" x14ac:dyDescent="0.2">
      <c r="AAL977" s="149"/>
      <c r="AAM977" s="149"/>
      <c r="AAN977" s="149"/>
      <c r="AAO977" s="149"/>
      <c r="AAP977" s="149"/>
      <c r="AAQ977" s="149"/>
      <c r="AAR977" s="149"/>
      <c r="AAS977" s="149"/>
      <c r="AAT977" s="149"/>
      <c r="AAU977" s="149"/>
      <c r="AAV977" s="149"/>
    </row>
    <row r="978" spans="714:724" ht="9.75" customHeight="1" x14ac:dyDescent="0.2">
      <c r="AAL978" s="149"/>
      <c r="AAM978" s="149"/>
      <c r="AAN978" s="149"/>
      <c r="AAO978" s="149"/>
      <c r="AAP978" s="149"/>
      <c r="AAQ978" s="149"/>
      <c r="AAR978" s="149"/>
      <c r="AAS978" s="149"/>
      <c r="AAT978" s="149"/>
      <c r="AAU978" s="149"/>
      <c r="AAV978" s="149"/>
    </row>
    <row r="979" spans="714:724" ht="9.75" customHeight="1" x14ac:dyDescent="0.2">
      <c r="AAL979" s="149"/>
      <c r="AAM979" s="149"/>
      <c r="AAN979" s="149"/>
      <c r="AAO979" s="149"/>
      <c r="AAP979" s="149"/>
      <c r="AAQ979" s="149"/>
      <c r="AAR979" s="149"/>
      <c r="AAS979" s="149"/>
      <c r="AAT979" s="149"/>
      <c r="AAU979" s="149"/>
      <c r="AAV979" s="149"/>
    </row>
    <row r="980" spans="714:724" ht="9.75" customHeight="1" x14ac:dyDescent="0.2">
      <c r="AAL980" s="149"/>
      <c r="AAM980" s="149"/>
      <c r="AAN980" s="149"/>
      <c r="AAO980" s="149"/>
      <c r="AAP980" s="149"/>
      <c r="AAQ980" s="149"/>
      <c r="AAR980" s="149"/>
      <c r="AAS980" s="149"/>
      <c r="AAT980" s="149"/>
      <c r="AAU980" s="149"/>
      <c r="AAV980" s="149"/>
    </row>
    <row r="981" spans="714:724" ht="9.75" customHeight="1" x14ac:dyDescent="0.2">
      <c r="AAL981" s="149"/>
      <c r="AAM981" s="149"/>
      <c r="AAN981" s="149"/>
      <c r="AAO981" s="149"/>
      <c r="AAP981" s="149"/>
      <c r="AAQ981" s="149"/>
      <c r="AAR981" s="149"/>
      <c r="AAS981" s="149"/>
      <c r="AAT981" s="149"/>
      <c r="AAU981" s="149"/>
      <c r="AAV981" s="149"/>
    </row>
    <row r="982" spans="714:724" ht="9.75" customHeight="1" x14ac:dyDescent="0.2">
      <c r="AAL982" s="149"/>
      <c r="AAM982" s="149"/>
      <c r="AAN982" s="149"/>
      <c r="AAO982" s="149"/>
      <c r="AAP982" s="149"/>
      <c r="AAQ982" s="149"/>
      <c r="AAR982" s="149"/>
      <c r="AAS982" s="149"/>
      <c r="AAT982" s="149"/>
      <c r="AAU982" s="149"/>
      <c r="AAV982" s="149"/>
    </row>
    <row r="983" spans="714:724" ht="9.75" customHeight="1" x14ac:dyDescent="0.2">
      <c r="AAL983" s="149"/>
      <c r="AAM983" s="149"/>
      <c r="AAN983" s="149"/>
      <c r="AAO983" s="149"/>
      <c r="AAP983" s="149"/>
      <c r="AAQ983" s="149"/>
      <c r="AAR983" s="149"/>
      <c r="AAS983" s="149"/>
      <c r="AAT983" s="149"/>
      <c r="AAU983" s="149"/>
      <c r="AAV983" s="149"/>
    </row>
    <row r="984" spans="714:724" ht="9.75" customHeight="1" x14ac:dyDescent="0.2">
      <c r="AAL984" s="149"/>
      <c r="AAM984" s="149"/>
      <c r="AAN984" s="149"/>
      <c r="AAO984" s="149"/>
      <c r="AAP984" s="149"/>
      <c r="AAQ984" s="149"/>
      <c r="AAR984" s="149"/>
      <c r="AAS984" s="149"/>
      <c r="AAT984" s="149"/>
      <c r="AAU984" s="149"/>
      <c r="AAV984" s="149"/>
    </row>
    <row r="985" spans="714:724" ht="9.75" customHeight="1" x14ac:dyDescent="0.2">
      <c r="AAL985" s="149"/>
      <c r="AAM985" s="149"/>
      <c r="AAN985" s="149"/>
      <c r="AAO985" s="149"/>
      <c r="AAP985" s="149"/>
      <c r="AAQ985" s="149"/>
      <c r="AAR985" s="149"/>
      <c r="AAS985" s="149"/>
      <c r="AAT985" s="149"/>
      <c r="AAU985" s="149"/>
      <c r="AAV985" s="149"/>
    </row>
    <row r="986" spans="714:724" ht="9.75" customHeight="1" x14ac:dyDescent="0.2">
      <c r="AAL986" s="149"/>
      <c r="AAM986" s="149"/>
      <c r="AAN986" s="149"/>
      <c r="AAO986" s="149"/>
      <c r="AAP986" s="149"/>
      <c r="AAQ986" s="149"/>
      <c r="AAR986" s="149"/>
      <c r="AAS986" s="149"/>
      <c r="AAT986" s="149"/>
      <c r="AAU986" s="149"/>
      <c r="AAV986" s="149"/>
    </row>
    <row r="987" spans="714:724" ht="9.75" customHeight="1" x14ac:dyDescent="0.2">
      <c r="AAL987" s="149"/>
      <c r="AAM987" s="149"/>
      <c r="AAN987" s="149"/>
      <c r="AAO987" s="149"/>
      <c r="AAP987" s="149"/>
      <c r="AAQ987" s="149"/>
      <c r="AAR987" s="149"/>
      <c r="AAS987" s="149"/>
      <c r="AAT987" s="149"/>
      <c r="AAU987" s="149"/>
      <c r="AAV987" s="149"/>
    </row>
    <row r="988" spans="714:724" ht="9.75" customHeight="1" x14ac:dyDescent="0.2">
      <c r="AAL988" s="149"/>
      <c r="AAM988" s="149"/>
      <c r="AAN988" s="149"/>
      <c r="AAO988" s="149"/>
      <c r="AAP988" s="149"/>
      <c r="AAQ988" s="149"/>
      <c r="AAR988" s="149"/>
      <c r="AAS988" s="149"/>
      <c r="AAT988" s="149"/>
      <c r="AAU988" s="149"/>
      <c r="AAV988" s="149"/>
    </row>
    <row r="989" spans="714:724" ht="9.75" customHeight="1" x14ac:dyDescent="0.2">
      <c r="AAL989" s="149"/>
      <c r="AAM989" s="149"/>
      <c r="AAN989" s="149"/>
      <c r="AAO989" s="149"/>
      <c r="AAP989" s="149"/>
      <c r="AAQ989" s="149"/>
      <c r="AAR989" s="149"/>
      <c r="AAS989" s="149"/>
      <c r="AAT989" s="149"/>
      <c r="AAU989" s="149"/>
      <c r="AAV989" s="149"/>
    </row>
    <row r="990" spans="714:724" ht="9.75" customHeight="1" x14ac:dyDescent="0.2">
      <c r="AAL990" s="149"/>
      <c r="AAM990" s="149"/>
      <c r="AAN990" s="149"/>
      <c r="AAO990" s="149"/>
      <c r="AAP990" s="149"/>
      <c r="AAQ990" s="149"/>
      <c r="AAR990" s="149"/>
      <c r="AAS990" s="149"/>
      <c r="AAT990" s="149"/>
      <c r="AAU990" s="149"/>
      <c r="AAV990" s="149"/>
    </row>
    <row r="991" spans="714:724" ht="9.75" customHeight="1" x14ac:dyDescent="0.2">
      <c r="AAL991" s="149"/>
      <c r="AAM991" s="149"/>
      <c r="AAN991" s="149"/>
      <c r="AAO991" s="149"/>
      <c r="AAP991" s="149"/>
      <c r="AAQ991" s="149"/>
      <c r="AAR991" s="149"/>
      <c r="AAS991" s="149"/>
      <c r="AAT991" s="149"/>
      <c r="AAU991" s="149"/>
      <c r="AAV991" s="149"/>
    </row>
    <row r="992" spans="714:724" ht="9.75" customHeight="1" x14ac:dyDescent="0.2">
      <c r="AAL992" s="149"/>
      <c r="AAM992" s="149"/>
      <c r="AAN992" s="149"/>
      <c r="AAO992" s="149"/>
      <c r="AAP992" s="149"/>
      <c r="AAQ992" s="149"/>
      <c r="AAR992" s="149"/>
      <c r="AAS992" s="149"/>
      <c r="AAT992" s="149"/>
      <c r="AAU992" s="149"/>
      <c r="AAV992" s="149"/>
    </row>
    <row r="993" spans="714:724" ht="9.75" customHeight="1" x14ac:dyDescent="0.2">
      <c r="AAL993" s="149"/>
      <c r="AAM993" s="149"/>
      <c r="AAN993" s="149"/>
      <c r="AAO993" s="149"/>
      <c r="AAP993" s="149"/>
      <c r="AAQ993" s="149"/>
      <c r="AAR993" s="149"/>
      <c r="AAS993" s="149"/>
      <c r="AAT993" s="149"/>
      <c r="AAU993" s="149"/>
      <c r="AAV993" s="149"/>
    </row>
    <row r="994" spans="714:724" ht="9.75" customHeight="1" x14ac:dyDescent="0.2">
      <c r="AAL994" s="149"/>
      <c r="AAM994" s="149"/>
      <c r="AAN994" s="149"/>
      <c r="AAO994" s="149"/>
      <c r="AAP994" s="149"/>
      <c r="AAQ994" s="149"/>
      <c r="AAR994" s="149"/>
      <c r="AAS994" s="149"/>
      <c r="AAT994" s="149"/>
      <c r="AAU994" s="149"/>
      <c r="AAV994" s="149"/>
    </row>
    <row r="995" spans="714:724" ht="9.75" customHeight="1" x14ac:dyDescent="0.2">
      <c r="AAL995" s="149"/>
      <c r="AAM995" s="149"/>
      <c r="AAN995" s="149"/>
      <c r="AAO995" s="149"/>
      <c r="AAP995" s="149"/>
      <c r="AAQ995" s="149"/>
      <c r="AAR995" s="149"/>
      <c r="AAS995" s="149"/>
      <c r="AAT995" s="149"/>
      <c r="AAU995" s="149"/>
      <c r="AAV995" s="149"/>
    </row>
    <row r="996" spans="714:724" ht="9.75" customHeight="1" x14ac:dyDescent="0.2">
      <c r="AAL996" s="149"/>
      <c r="AAM996" s="149"/>
      <c r="AAN996" s="149"/>
      <c r="AAO996" s="149"/>
      <c r="AAP996" s="149"/>
      <c r="AAQ996" s="149"/>
      <c r="AAR996" s="149"/>
      <c r="AAS996" s="149"/>
      <c r="AAT996" s="149"/>
      <c r="AAU996" s="149"/>
      <c r="AAV996" s="149"/>
    </row>
    <row r="997" spans="714:724" ht="9.75" customHeight="1" x14ac:dyDescent="0.2">
      <c r="AAL997" s="149"/>
      <c r="AAM997" s="149"/>
      <c r="AAN997" s="149"/>
      <c r="AAO997" s="149"/>
      <c r="AAP997" s="149"/>
      <c r="AAQ997" s="149"/>
      <c r="AAR997" s="149"/>
      <c r="AAS997" s="149"/>
      <c r="AAT997" s="149"/>
      <c r="AAU997" s="149"/>
      <c r="AAV997" s="149"/>
    </row>
    <row r="998" spans="714:724" ht="9.75" customHeight="1" x14ac:dyDescent="0.2">
      <c r="AAL998" s="149"/>
      <c r="AAM998" s="149"/>
      <c r="AAN998" s="149"/>
      <c r="AAO998" s="149"/>
      <c r="AAP998" s="149"/>
      <c r="AAQ998" s="149"/>
      <c r="AAR998" s="149"/>
      <c r="AAS998" s="149"/>
      <c r="AAT998" s="149"/>
      <c r="AAU998" s="149"/>
      <c r="AAV998" s="149"/>
    </row>
    <row r="999" spans="714:724" ht="9.75" customHeight="1" x14ac:dyDescent="0.2">
      <c r="AAL999" s="149"/>
      <c r="AAM999" s="149"/>
      <c r="AAN999" s="149"/>
      <c r="AAO999" s="149"/>
      <c r="AAP999" s="149"/>
      <c r="AAQ999" s="149"/>
      <c r="AAR999" s="149"/>
      <c r="AAS999" s="149"/>
      <c r="AAT999" s="149"/>
      <c r="AAU999" s="149"/>
      <c r="AAV999" s="149"/>
    </row>
    <row r="1000" spans="714:724" ht="9.75" customHeight="1" x14ac:dyDescent="0.2">
      <c r="AAL1000" s="149"/>
      <c r="AAM1000" s="149"/>
      <c r="AAN1000" s="149"/>
      <c r="AAO1000" s="149"/>
      <c r="AAP1000" s="149"/>
      <c r="AAQ1000" s="149"/>
      <c r="AAR1000" s="149"/>
      <c r="AAS1000" s="149"/>
      <c r="AAT1000" s="149"/>
      <c r="AAU1000" s="149"/>
      <c r="AAV1000" s="149"/>
    </row>
    <row r="1001" spans="714:724" ht="9.75" customHeight="1" x14ac:dyDescent="0.2">
      <c r="AAL1001" s="149"/>
      <c r="AAM1001" s="149"/>
      <c r="AAN1001" s="149"/>
      <c r="AAO1001" s="149"/>
      <c r="AAP1001" s="149"/>
      <c r="AAQ1001" s="149"/>
      <c r="AAR1001" s="149"/>
      <c r="AAS1001" s="149"/>
      <c r="AAT1001" s="149"/>
      <c r="AAU1001" s="149"/>
      <c r="AAV1001" s="149"/>
    </row>
    <row r="1002" spans="714:724" ht="9.75" customHeight="1" x14ac:dyDescent="0.2">
      <c r="AAL1002" s="149"/>
      <c r="AAM1002" s="149"/>
      <c r="AAN1002" s="149"/>
      <c r="AAO1002" s="149"/>
      <c r="AAP1002" s="149"/>
      <c r="AAQ1002" s="149"/>
      <c r="AAR1002" s="149"/>
      <c r="AAS1002" s="149"/>
      <c r="AAT1002" s="149"/>
      <c r="AAU1002" s="149"/>
      <c r="AAV1002" s="149"/>
    </row>
    <row r="1003" spans="714:724" ht="9.75" customHeight="1" x14ac:dyDescent="0.2">
      <c r="AAL1003" s="149"/>
      <c r="AAM1003" s="149"/>
      <c r="AAN1003" s="149"/>
      <c r="AAO1003" s="149"/>
      <c r="AAP1003" s="149"/>
      <c r="AAQ1003" s="149"/>
      <c r="AAR1003" s="149"/>
      <c r="AAS1003" s="149"/>
      <c r="AAT1003" s="149"/>
      <c r="AAU1003" s="149"/>
      <c r="AAV1003" s="149"/>
    </row>
    <row r="1004" spans="714:724" ht="9.75" customHeight="1" x14ac:dyDescent="0.2">
      <c r="AAL1004" s="149"/>
      <c r="AAM1004" s="149"/>
      <c r="AAN1004" s="149"/>
      <c r="AAO1004" s="149"/>
      <c r="AAP1004" s="149"/>
      <c r="AAQ1004" s="149"/>
      <c r="AAR1004" s="149"/>
      <c r="AAS1004" s="149"/>
      <c r="AAT1004" s="149"/>
      <c r="AAU1004" s="149"/>
      <c r="AAV1004" s="149"/>
    </row>
    <row r="1005" spans="714:724" ht="9.75" customHeight="1" x14ac:dyDescent="0.2">
      <c r="AAL1005" s="149"/>
      <c r="AAM1005" s="149"/>
      <c r="AAN1005" s="149"/>
      <c r="AAO1005" s="149"/>
      <c r="AAP1005" s="149"/>
      <c r="AAQ1005" s="149"/>
      <c r="AAR1005" s="149"/>
      <c r="AAS1005" s="149"/>
      <c r="AAT1005" s="149"/>
      <c r="AAU1005" s="149"/>
      <c r="AAV1005" s="149"/>
    </row>
    <row r="1006" spans="714:724" ht="9.75" customHeight="1" x14ac:dyDescent="0.2">
      <c r="AAL1006" s="149"/>
      <c r="AAM1006" s="149"/>
      <c r="AAN1006" s="149"/>
      <c r="AAO1006" s="149"/>
      <c r="AAP1006" s="149"/>
      <c r="AAQ1006" s="149"/>
      <c r="AAR1006" s="149"/>
      <c r="AAS1006" s="149"/>
      <c r="AAT1006" s="149"/>
      <c r="AAU1006" s="149"/>
      <c r="AAV1006" s="149"/>
    </row>
    <row r="1007" spans="714:724" ht="9.75" customHeight="1" x14ac:dyDescent="0.2">
      <c r="AAL1007" s="149"/>
      <c r="AAM1007" s="149"/>
      <c r="AAN1007" s="149"/>
      <c r="AAO1007" s="149"/>
      <c r="AAP1007" s="149"/>
      <c r="AAQ1007" s="149"/>
      <c r="AAR1007" s="149"/>
      <c r="AAS1007" s="149"/>
      <c r="AAT1007" s="149"/>
      <c r="AAU1007" s="149"/>
      <c r="AAV1007" s="149"/>
    </row>
    <row r="1008" spans="714:724" ht="9.75" customHeight="1" x14ac:dyDescent="0.2">
      <c r="AAL1008" s="149"/>
      <c r="AAM1008" s="149"/>
      <c r="AAN1008" s="149"/>
      <c r="AAO1008" s="149"/>
      <c r="AAP1008" s="149"/>
      <c r="AAQ1008" s="149"/>
      <c r="AAR1008" s="149"/>
      <c r="AAS1008" s="149"/>
      <c r="AAT1008" s="149"/>
      <c r="AAU1008" s="149"/>
      <c r="AAV1008" s="149"/>
    </row>
    <row r="1009" spans="714:724" ht="9.75" customHeight="1" x14ac:dyDescent="0.2">
      <c r="AAL1009" s="149"/>
      <c r="AAM1009" s="149"/>
      <c r="AAN1009" s="149"/>
      <c r="AAO1009" s="149"/>
      <c r="AAP1009" s="149"/>
      <c r="AAQ1009" s="149"/>
      <c r="AAR1009" s="149"/>
      <c r="AAS1009" s="149"/>
      <c r="AAT1009" s="149"/>
      <c r="AAU1009" s="149"/>
      <c r="AAV1009" s="149"/>
    </row>
    <row r="1010" spans="714:724" ht="9.75" customHeight="1" x14ac:dyDescent="0.2">
      <c r="AAL1010" s="149"/>
      <c r="AAM1010" s="149"/>
      <c r="AAN1010" s="149"/>
      <c r="AAO1010" s="149"/>
      <c r="AAP1010" s="149"/>
      <c r="AAQ1010" s="149"/>
      <c r="AAR1010" s="149"/>
      <c r="AAS1010" s="149"/>
      <c r="AAT1010" s="149"/>
      <c r="AAU1010" s="149"/>
      <c r="AAV1010" s="149"/>
    </row>
    <row r="1011" spans="714:724" ht="9.75" customHeight="1" x14ac:dyDescent="0.2">
      <c r="AAL1011" s="149"/>
      <c r="AAM1011" s="149"/>
      <c r="AAN1011" s="149"/>
      <c r="AAO1011" s="149"/>
      <c r="AAP1011" s="149"/>
      <c r="AAQ1011" s="149"/>
      <c r="AAR1011" s="149"/>
      <c r="AAS1011" s="149"/>
      <c r="AAT1011" s="149"/>
      <c r="AAU1011" s="149"/>
      <c r="AAV1011" s="149"/>
    </row>
    <row r="1012" spans="714:724" ht="9.75" customHeight="1" x14ac:dyDescent="0.2">
      <c r="AAL1012" s="149"/>
      <c r="AAM1012" s="149"/>
      <c r="AAN1012" s="149"/>
      <c r="AAO1012" s="149"/>
      <c r="AAP1012" s="149"/>
      <c r="AAQ1012" s="149"/>
      <c r="AAR1012" s="149"/>
      <c r="AAS1012" s="149"/>
      <c r="AAT1012" s="149"/>
      <c r="AAU1012" s="149"/>
      <c r="AAV1012" s="149"/>
    </row>
    <row r="1013" spans="714:724" ht="9.75" customHeight="1" x14ac:dyDescent="0.2">
      <c r="AAL1013" s="149"/>
      <c r="AAM1013" s="149"/>
      <c r="AAN1013" s="149"/>
      <c r="AAO1013" s="149"/>
      <c r="AAP1013" s="149"/>
      <c r="AAQ1013" s="149"/>
      <c r="AAR1013" s="149"/>
      <c r="AAS1013" s="149"/>
      <c r="AAT1013" s="149"/>
      <c r="AAU1013" s="149"/>
      <c r="AAV1013" s="149"/>
    </row>
    <row r="1014" spans="714:724" ht="9.75" customHeight="1" x14ac:dyDescent="0.2">
      <c r="AAL1014" s="149"/>
      <c r="AAM1014" s="149"/>
      <c r="AAN1014" s="149"/>
      <c r="AAO1014" s="149"/>
      <c r="AAP1014" s="149"/>
      <c r="AAQ1014" s="149"/>
      <c r="AAR1014" s="149"/>
      <c r="AAS1014" s="149"/>
      <c r="AAT1014" s="149"/>
      <c r="AAU1014" s="149"/>
      <c r="AAV1014" s="149"/>
    </row>
    <row r="1015" spans="714:724" ht="9.75" customHeight="1" x14ac:dyDescent="0.2">
      <c r="AAL1015" s="149"/>
      <c r="AAM1015" s="149"/>
      <c r="AAN1015" s="149"/>
      <c r="AAO1015" s="149"/>
      <c r="AAP1015" s="149"/>
      <c r="AAQ1015" s="149"/>
      <c r="AAR1015" s="149"/>
      <c r="AAS1015" s="149"/>
      <c r="AAT1015" s="149"/>
      <c r="AAU1015" s="149"/>
      <c r="AAV1015" s="149"/>
    </row>
    <row r="1016" spans="714:724" ht="9.75" customHeight="1" x14ac:dyDescent="0.2">
      <c r="AAL1016" s="149"/>
      <c r="AAM1016" s="149"/>
      <c r="AAN1016" s="149"/>
      <c r="AAO1016" s="149"/>
      <c r="AAP1016" s="149"/>
      <c r="AAQ1016" s="149"/>
      <c r="AAR1016" s="149"/>
      <c r="AAS1016" s="149"/>
      <c r="AAT1016" s="149"/>
      <c r="AAU1016" s="149"/>
      <c r="AAV1016" s="149"/>
    </row>
    <row r="1017" spans="714:724" ht="9.75" customHeight="1" x14ac:dyDescent="0.2">
      <c r="AAL1017" s="149"/>
      <c r="AAM1017" s="149"/>
      <c r="AAN1017" s="149"/>
      <c r="AAO1017" s="149"/>
      <c r="AAP1017" s="149"/>
      <c r="AAQ1017" s="149"/>
      <c r="AAR1017" s="149"/>
      <c r="AAS1017" s="149"/>
      <c r="AAT1017" s="149"/>
      <c r="AAU1017" s="149"/>
      <c r="AAV1017" s="149"/>
    </row>
    <row r="1018" spans="714:724" ht="9.75" customHeight="1" x14ac:dyDescent="0.2">
      <c r="AAL1018" s="149"/>
      <c r="AAM1018" s="149"/>
      <c r="AAN1018" s="149"/>
      <c r="AAO1018" s="149"/>
      <c r="AAP1018" s="149"/>
      <c r="AAQ1018" s="149"/>
      <c r="AAR1018" s="149"/>
      <c r="AAS1018" s="149"/>
      <c r="AAT1018" s="149"/>
      <c r="AAU1018" s="149"/>
      <c r="AAV1018" s="149"/>
    </row>
    <row r="1019" spans="714:724" ht="9.75" customHeight="1" x14ac:dyDescent="0.2">
      <c r="AAL1019" s="149"/>
      <c r="AAM1019" s="149"/>
      <c r="AAN1019" s="149"/>
      <c r="AAO1019" s="149"/>
      <c r="AAP1019" s="149"/>
      <c r="AAQ1019" s="149"/>
      <c r="AAR1019" s="149"/>
      <c r="AAS1019" s="149"/>
      <c r="AAT1019" s="149"/>
      <c r="AAU1019" s="149"/>
      <c r="AAV1019" s="149"/>
    </row>
    <row r="1020" spans="714:724" ht="9.75" customHeight="1" x14ac:dyDescent="0.2">
      <c r="AAL1020" s="149"/>
      <c r="AAM1020" s="149"/>
      <c r="AAN1020" s="149"/>
      <c r="AAO1020" s="149"/>
      <c r="AAP1020" s="149"/>
      <c r="AAQ1020" s="149"/>
      <c r="AAR1020" s="149"/>
      <c r="AAS1020" s="149"/>
      <c r="AAT1020" s="149"/>
      <c r="AAU1020" s="149"/>
      <c r="AAV1020" s="149"/>
    </row>
    <row r="1021" spans="714:724" ht="9.75" customHeight="1" x14ac:dyDescent="0.2">
      <c r="AAL1021" s="149"/>
      <c r="AAM1021" s="149"/>
      <c r="AAN1021" s="149"/>
      <c r="AAO1021" s="149"/>
      <c r="AAP1021" s="149"/>
      <c r="AAQ1021" s="149"/>
      <c r="AAR1021" s="149"/>
      <c r="AAS1021" s="149"/>
      <c r="AAT1021" s="149"/>
      <c r="AAU1021" s="149"/>
      <c r="AAV1021" s="149"/>
    </row>
    <row r="1022" spans="714:724" ht="9.75" customHeight="1" x14ac:dyDescent="0.2">
      <c r="AAL1022" s="149"/>
      <c r="AAM1022" s="149"/>
      <c r="AAN1022" s="149"/>
      <c r="AAO1022" s="149"/>
      <c r="AAP1022" s="149"/>
      <c r="AAQ1022" s="149"/>
      <c r="AAR1022" s="149"/>
      <c r="AAS1022" s="149"/>
      <c r="AAT1022" s="149"/>
      <c r="AAU1022" s="149"/>
      <c r="AAV1022" s="149"/>
    </row>
    <row r="1023" spans="714:724" ht="9.75" customHeight="1" x14ac:dyDescent="0.2">
      <c r="AAL1023" s="149"/>
      <c r="AAM1023" s="149"/>
      <c r="AAN1023" s="149"/>
      <c r="AAO1023" s="149"/>
      <c r="AAP1023" s="149"/>
      <c r="AAQ1023" s="149"/>
      <c r="AAR1023" s="149"/>
      <c r="AAS1023" s="149"/>
      <c r="AAT1023" s="149"/>
      <c r="AAU1023" s="149"/>
      <c r="AAV1023" s="149"/>
    </row>
    <row r="1024" spans="714:724" ht="9.75" customHeight="1" x14ac:dyDescent="0.2">
      <c r="AAL1024" s="149"/>
      <c r="AAM1024" s="149"/>
      <c r="AAN1024" s="149"/>
      <c r="AAO1024" s="149"/>
      <c r="AAP1024" s="149"/>
      <c r="AAQ1024" s="149"/>
      <c r="AAR1024" s="149"/>
      <c r="AAS1024" s="149"/>
      <c r="AAT1024" s="149"/>
      <c r="AAU1024" s="149"/>
      <c r="AAV1024" s="149"/>
    </row>
    <row r="1025" spans="714:724" ht="9.75" customHeight="1" x14ac:dyDescent="0.2">
      <c r="AAL1025" s="149"/>
      <c r="AAM1025" s="149"/>
      <c r="AAN1025" s="149"/>
      <c r="AAO1025" s="149"/>
      <c r="AAP1025" s="149"/>
      <c r="AAQ1025" s="149"/>
      <c r="AAR1025" s="149"/>
      <c r="AAS1025" s="149"/>
      <c r="AAT1025" s="149"/>
      <c r="AAU1025" s="149"/>
      <c r="AAV1025" s="149"/>
    </row>
    <row r="1026" spans="714:724" ht="9.75" customHeight="1" x14ac:dyDescent="0.2">
      <c r="AAL1026" s="149"/>
      <c r="AAM1026" s="149"/>
      <c r="AAN1026" s="149"/>
      <c r="AAO1026" s="149"/>
      <c r="AAP1026" s="149"/>
      <c r="AAQ1026" s="149"/>
      <c r="AAR1026" s="149"/>
      <c r="AAS1026" s="149"/>
      <c r="AAT1026" s="149"/>
      <c r="AAU1026" s="149"/>
      <c r="AAV1026" s="149"/>
    </row>
    <row r="1027" spans="714:724" ht="9.75" customHeight="1" x14ac:dyDescent="0.2">
      <c r="AAL1027" s="149"/>
      <c r="AAM1027" s="149"/>
      <c r="AAN1027" s="149"/>
      <c r="AAO1027" s="149"/>
      <c r="AAP1027" s="149"/>
      <c r="AAQ1027" s="149"/>
      <c r="AAR1027" s="149"/>
      <c r="AAS1027" s="149"/>
      <c r="AAT1027" s="149"/>
      <c r="AAU1027" s="149"/>
      <c r="AAV1027" s="149"/>
    </row>
    <row r="1028" spans="714:724" ht="9.75" customHeight="1" x14ac:dyDescent="0.2">
      <c r="AAL1028" s="149"/>
      <c r="AAM1028" s="149"/>
      <c r="AAN1028" s="149"/>
      <c r="AAO1028" s="149"/>
      <c r="AAP1028" s="149"/>
      <c r="AAQ1028" s="149"/>
      <c r="AAR1028" s="149"/>
      <c r="AAS1028" s="149"/>
      <c r="AAT1028" s="149"/>
      <c r="AAU1028" s="149"/>
      <c r="AAV1028" s="149"/>
    </row>
    <row r="1029" spans="714:724" ht="9.75" customHeight="1" x14ac:dyDescent="0.2">
      <c r="AAL1029" s="149"/>
      <c r="AAM1029" s="149"/>
      <c r="AAN1029" s="149"/>
      <c r="AAO1029" s="149"/>
      <c r="AAP1029" s="149"/>
      <c r="AAQ1029" s="149"/>
      <c r="AAR1029" s="149"/>
      <c r="AAS1029" s="149"/>
      <c r="AAT1029" s="149"/>
      <c r="AAU1029" s="149"/>
      <c r="AAV1029" s="149"/>
    </row>
    <row r="1030" spans="714:724" ht="9.75" customHeight="1" x14ac:dyDescent="0.2">
      <c r="AAL1030" s="149"/>
      <c r="AAM1030" s="149"/>
      <c r="AAN1030" s="149"/>
      <c r="AAO1030" s="149"/>
      <c r="AAP1030" s="149"/>
      <c r="AAQ1030" s="149"/>
      <c r="AAR1030" s="149"/>
      <c r="AAS1030" s="149"/>
      <c r="AAT1030" s="149"/>
      <c r="AAU1030" s="149"/>
      <c r="AAV1030" s="149"/>
    </row>
    <row r="1031" spans="714:724" ht="9.75" customHeight="1" x14ac:dyDescent="0.2">
      <c r="AAL1031" s="149"/>
      <c r="AAM1031" s="149"/>
      <c r="AAN1031" s="149"/>
      <c r="AAO1031" s="149"/>
      <c r="AAP1031" s="149"/>
      <c r="AAQ1031" s="149"/>
      <c r="AAR1031" s="149"/>
      <c r="AAS1031" s="149"/>
      <c r="AAT1031" s="149"/>
      <c r="AAU1031" s="149"/>
      <c r="AAV1031" s="149"/>
    </row>
    <row r="1032" spans="714:724" ht="9.75" customHeight="1" x14ac:dyDescent="0.2">
      <c r="AAL1032" s="149"/>
      <c r="AAM1032" s="149"/>
      <c r="AAN1032" s="149"/>
      <c r="AAO1032" s="149"/>
      <c r="AAP1032" s="149"/>
      <c r="AAQ1032" s="149"/>
      <c r="AAR1032" s="149"/>
      <c r="AAS1032" s="149"/>
      <c r="AAT1032" s="149"/>
      <c r="AAU1032" s="149"/>
      <c r="AAV1032" s="149"/>
    </row>
    <row r="1033" spans="714:724" ht="9.75" customHeight="1" x14ac:dyDescent="0.2">
      <c r="AAL1033" s="149"/>
      <c r="AAM1033" s="149"/>
      <c r="AAN1033" s="149"/>
      <c r="AAO1033" s="149"/>
      <c r="AAP1033" s="149"/>
      <c r="AAQ1033" s="149"/>
      <c r="AAR1033" s="149"/>
      <c r="AAS1033" s="149"/>
      <c r="AAT1033" s="149"/>
      <c r="AAU1033" s="149"/>
      <c r="AAV1033" s="149"/>
    </row>
    <row r="1034" spans="714:724" ht="9.75" customHeight="1" x14ac:dyDescent="0.2">
      <c r="AAL1034" s="149"/>
      <c r="AAM1034" s="149"/>
      <c r="AAN1034" s="149"/>
      <c r="AAO1034" s="149"/>
      <c r="AAP1034" s="149"/>
      <c r="AAQ1034" s="149"/>
      <c r="AAR1034" s="149"/>
      <c r="AAS1034" s="149"/>
      <c r="AAT1034" s="149"/>
      <c r="AAU1034" s="149"/>
      <c r="AAV1034" s="149"/>
    </row>
    <row r="1035" spans="714:724" ht="9.75" customHeight="1" x14ac:dyDescent="0.2">
      <c r="AAL1035" s="149"/>
      <c r="AAM1035" s="149"/>
      <c r="AAN1035" s="149"/>
      <c r="AAO1035" s="149"/>
      <c r="AAP1035" s="149"/>
      <c r="AAQ1035" s="149"/>
      <c r="AAR1035" s="149"/>
      <c r="AAS1035" s="149"/>
      <c r="AAT1035" s="149"/>
      <c r="AAU1035" s="149"/>
      <c r="AAV1035" s="149"/>
    </row>
    <row r="1036" spans="714:724" ht="9.75" customHeight="1" x14ac:dyDescent="0.2">
      <c r="AAL1036" s="149"/>
      <c r="AAM1036" s="149"/>
      <c r="AAN1036" s="149"/>
      <c r="AAO1036" s="149"/>
      <c r="AAP1036" s="149"/>
      <c r="AAQ1036" s="149"/>
      <c r="AAR1036" s="149"/>
      <c r="AAS1036" s="149"/>
      <c r="AAT1036" s="149"/>
      <c r="AAU1036" s="149"/>
      <c r="AAV1036" s="149"/>
    </row>
    <row r="1037" spans="714:724" ht="9.75" customHeight="1" x14ac:dyDescent="0.2">
      <c r="AAL1037" s="149"/>
      <c r="AAM1037" s="149"/>
      <c r="AAN1037" s="149"/>
      <c r="AAO1037" s="149"/>
      <c r="AAP1037" s="149"/>
      <c r="AAQ1037" s="149"/>
      <c r="AAR1037" s="149"/>
      <c r="AAS1037" s="149"/>
      <c r="AAT1037" s="149"/>
      <c r="AAU1037" s="149"/>
      <c r="AAV1037" s="149"/>
    </row>
    <row r="1038" spans="714:724" ht="9.75" customHeight="1" x14ac:dyDescent="0.2">
      <c r="AAL1038" s="149"/>
      <c r="AAM1038" s="149"/>
      <c r="AAN1038" s="149"/>
      <c r="AAO1038" s="149"/>
      <c r="AAP1038" s="149"/>
      <c r="AAQ1038" s="149"/>
      <c r="AAR1038" s="149"/>
      <c r="AAS1038" s="149"/>
      <c r="AAT1038" s="149"/>
      <c r="AAU1038" s="149"/>
      <c r="AAV1038" s="149"/>
    </row>
    <row r="1039" spans="714:724" ht="9.75" customHeight="1" x14ac:dyDescent="0.2">
      <c r="AAL1039" s="149"/>
      <c r="AAM1039" s="149"/>
      <c r="AAN1039" s="149"/>
      <c r="AAO1039" s="149"/>
      <c r="AAP1039" s="149"/>
      <c r="AAQ1039" s="149"/>
      <c r="AAR1039" s="149"/>
      <c r="AAS1039" s="149"/>
      <c r="AAT1039" s="149"/>
      <c r="AAU1039" s="149"/>
      <c r="AAV1039" s="149"/>
    </row>
    <row r="1040" spans="714:724" ht="9.75" customHeight="1" x14ac:dyDescent="0.2">
      <c r="AAL1040" s="149"/>
      <c r="AAM1040" s="149"/>
      <c r="AAN1040" s="149"/>
      <c r="AAO1040" s="149"/>
      <c r="AAP1040" s="149"/>
      <c r="AAQ1040" s="149"/>
      <c r="AAR1040" s="149"/>
      <c r="AAS1040" s="149"/>
      <c r="AAT1040" s="149"/>
      <c r="AAU1040" s="149"/>
      <c r="AAV1040" s="149"/>
    </row>
    <row r="1041" spans="714:724" ht="9.75" customHeight="1" x14ac:dyDescent="0.2">
      <c r="AAL1041" s="149"/>
      <c r="AAM1041" s="149"/>
      <c r="AAN1041" s="149"/>
      <c r="AAO1041" s="149"/>
      <c r="AAP1041" s="149"/>
      <c r="AAQ1041" s="149"/>
      <c r="AAR1041" s="149"/>
      <c r="AAS1041" s="149"/>
      <c r="AAT1041" s="149"/>
      <c r="AAU1041" s="149"/>
      <c r="AAV1041" s="149"/>
    </row>
    <row r="1042" spans="714:724" ht="9.75" customHeight="1" x14ac:dyDescent="0.2">
      <c r="AAL1042" s="149"/>
      <c r="AAM1042" s="149"/>
      <c r="AAN1042" s="149"/>
      <c r="AAO1042" s="149"/>
      <c r="AAP1042" s="149"/>
      <c r="AAQ1042" s="149"/>
      <c r="AAR1042" s="149"/>
      <c r="AAS1042" s="149"/>
      <c r="AAT1042" s="149"/>
      <c r="AAU1042" s="149"/>
      <c r="AAV1042" s="149"/>
    </row>
    <row r="1043" spans="714:724" ht="9.75" customHeight="1" x14ac:dyDescent="0.2">
      <c r="AAL1043" s="149"/>
      <c r="AAM1043" s="149"/>
      <c r="AAN1043" s="149"/>
      <c r="AAO1043" s="149"/>
      <c r="AAP1043" s="149"/>
      <c r="AAQ1043" s="149"/>
      <c r="AAR1043" s="149"/>
      <c r="AAS1043" s="149"/>
      <c r="AAT1043" s="149"/>
      <c r="AAU1043" s="149"/>
      <c r="AAV1043" s="149"/>
    </row>
    <row r="1044" spans="714:724" ht="9.75" customHeight="1" x14ac:dyDescent="0.2">
      <c r="AAL1044" s="149"/>
      <c r="AAM1044" s="149"/>
      <c r="AAN1044" s="149"/>
      <c r="AAO1044" s="149"/>
      <c r="AAP1044" s="149"/>
      <c r="AAQ1044" s="149"/>
      <c r="AAR1044" s="149"/>
      <c r="AAS1044" s="149"/>
      <c r="AAT1044" s="149"/>
      <c r="AAU1044" s="149"/>
      <c r="AAV1044" s="149"/>
    </row>
    <row r="1045" spans="714:724" ht="9.75" customHeight="1" x14ac:dyDescent="0.2">
      <c r="AAL1045" s="149"/>
      <c r="AAM1045" s="149"/>
      <c r="AAN1045" s="149"/>
      <c r="AAO1045" s="149"/>
      <c r="AAP1045" s="149"/>
      <c r="AAQ1045" s="149"/>
      <c r="AAR1045" s="149"/>
      <c r="AAS1045" s="149"/>
      <c r="AAT1045" s="149"/>
      <c r="AAU1045" s="149"/>
      <c r="AAV1045" s="149"/>
    </row>
    <row r="1046" spans="714:724" ht="9.75" customHeight="1" x14ac:dyDescent="0.2">
      <c r="AAL1046" s="149"/>
      <c r="AAM1046" s="149"/>
      <c r="AAN1046" s="149"/>
      <c r="AAO1046" s="149"/>
      <c r="AAP1046" s="149"/>
      <c r="AAQ1046" s="149"/>
      <c r="AAR1046" s="149"/>
      <c r="AAS1046" s="149"/>
      <c r="AAT1046" s="149"/>
      <c r="AAU1046" s="149"/>
      <c r="AAV1046" s="149"/>
    </row>
    <row r="1047" spans="714:724" ht="9.75" customHeight="1" x14ac:dyDescent="0.2">
      <c r="AAL1047" s="149"/>
      <c r="AAM1047" s="149"/>
      <c r="AAN1047" s="149"/>
      <c r="AAO1047" s="149"/>
      <c r="AAP1047" s="149"/>
      <c r="AAQ1047" s="149"/>
      <c r="AAR1047" s="149"/>
      <c r="AAS1047" s="149"/>
      <c r="AAT1047" s="149"/>
      <c r="AAU1047" s="149"/>
      <c r="AAV1047" s="149"/>
    </row>
    <row r="1048" spans="714:724" ht="9.75" customHeight="1" x14ac:dyDescent="0.2">
      <c r="AAL1048" s="149"/>
      <c r="AAM1048" s="149"/>
      <c r="AAN1048" s="149"/>
      <c r="AAO1048" s="149"/>
      <c r="AAP1048" s="149"/>
      <c r="AAQ1048" s="149"/>
      <c r="AAR1048" s="149"/>
      <c r="AAS1048" s="149"/>
      <c r="AAT1048" s="149"/>
      <c r="AAU1048" s="149"/>
      <c r="AAV1048" s="149"/>
    </row>
    <row r="1049" spans="714:724" ht="9.75" customHeight="1" x14ac:dyDescent="0.2">
      <c r="AAL1049" s="149"/>
      <c r="AAM1049" s="149"/>
      <c r="AAN1049" s="149"/>
      <c r="AAO1049" s="149"/>
      <c r="AAP1049" s="149"/>
      <c r="AAQ1049" s="149"/>
      <c r="AAR1049" s="149"/>
      <c r="AAS1049" s="149"/>
      <c r="AAT1049" s="149"/>
      <c r="AAU1049" s="149"/>
      <c r="AAV1049" s="149"/>
    </row>
    <row r="1050" spans="714:724" ht="9.75" customHeight="1" x14ac:dyDescent="0.2">
      <c r="AAL1050" s="149"/>
      <c r="AAM1050" s="149"/>
      <c r="AAN1050" s="149"/>
      <c r="AAO1050" s="149"/>
      <c r="AAP1050" s="149"/>
      <c r="AAQ1050" s="149"/>
      <c r="AAR1050" s="149"/>
      <c r="AAS1050" s="149"/>
      <c r="AAT1050" s="149"/>
      <c r="AAU1050" s="149"/>
      <c r="AAV1050" s="149"/>
    </row>
    <row r="1051" spans="714:724" ht="9.75" customHeight="1" x14ac:dyDescent="0.2">
      <c r="AAL1051" s="149"/>
      <c r="AAM1051" s="149"/>
      <c r="AAN1051" s="149"/>
      <c r="AAO1051" s="149"/>
      <c r="AAP1051" s="149"/>
      <c r="AAQ1051" s="149"/>
      <c r="AAR1051" s="149"/>
      <c r="AAS1051" s="149"/>
      <c r="AAT1051" s="149"/>
      <c r="AAU1051" s="149"/>
      <c r="AAV1051" s="149"/>
    </row>
    <row r="1052" spans="714:724" ht="9.75" customHeight="1" x14ac:dyDescent="0.2">
      <c r="AAL1052" s="149"/>
      <c r="AAM1052" s="149"/>
      <c r="AAN1052" s="149"/>
      <c r="AAO1052" s="149"/>
      <c r="AAP1052" s="149"/>
      <c r="AAQ1052" s="149"/>
      <c r="AAR1052" s="149"/>
      <c r="AAS1052" s="149"/>
      <c r="AAT1052" s="149"/>
      <c r="AAU1052" s="149"/>
      <c r="AAV1052" s="149"/>
    </row>
    <row r="1053" spans="714:724" ht="9.75" customHeight="1" x14ac:dyDescent="0.2">
      <c r="AAL1053" s="149"/>
      <c r="AAM1053" s="149"/>
      <c r="AAN1053" s="149"/>
      <c r="AAO1053" s="149"/>
      <c r="AAP1053" s="149"/>
      <c r="AAQ1053" s="149"/>
      <c r="AAR1053" s="149"/>
      <c r="AAS1053" s="149"/>
      <c r="AAT1053" s="149"/>
      <c r="AAU1053" s="149"/>
      <c r="AAV1053" s="149"/>
    </row>
    <row r="1054" spans="714:724" ht="9.75" customHeight="1" x14ac:dyDescent="0.2">
      <c r="AAL1054" s="149"/>
      <c r="AAM1054" s="149"/>
      <c r="AAN1054" s="149"/>
      <c r="AAO1054" s="149"/>
      <c r="AAP1054" s="149"/>
      <c r="AAQ1054" s="149"/>
      <c r="AAR1054" s="149"/>
      <c r="AAS1054" s="149"/>
      <c r="AAT1054" s="149"/>
      <c r="AAU1054" s="149"/>
      <c r="AAV1054" s="149"/>
    </row>
    <row r="1055" spans="714:724" ht="9.75" customHeight="1" x14ac:dyDescent="0.2">
      <c r="AAL1055" s="149"/>
      <c r="AAM1055" s="149"/>
      <c r="AAN1055" s="149"/>
      <c r="AAO1055" s="149"/>
      <c r="AAP1055" s="149"/>
      <c r="AAQ1055" s="149"/>
      <c r="AAR1055" s="149"/>
      <c r="AAS1055" s="149"/>
      <c r="AAT1055" s="149"/>
      <c r="AAU1055" s="149"/>
      <c r="AAV1055" s="149"/>
    </row>
    <row r="1056" spans="714:724" ht="9.75" customHeight="1" x14ac:dyDescent="0.2">
      <c r="AAL1056" s="149"/>
      <c r="AAM1056" s="149"/>
      <c r="AAN1056" s="149"/>
      <c r="AAO1056" s="149"/>
      <c r="AAP1056" s="149"/>
      <c r="AAQ1056" s="149"/>
      <c r="AAR1056" s="149"/>
      <c r="AAS1056" s="149"/>
      <c r="AAT1056" s="149"/>
      <c r="AAU1056" s="149"/>
      <c r="AAV1056" s="149"/>
    </row>
    <row r="1057" spans="1:738" ht="9.75" customHeight="1" x14ac:dyDescent="0.2">
      <c r="AAL1057" s="149"/>
      <c r="AAM1057" s="149"/>
      <c r="AAN1057" s="149"/>
      <c r="AAO1057" s="149"/>
      <c r="AAP1057" s="149"/>
      <c r="AAQ1057" s="149"/>
      <c r="AAR1057" s="149"/>
      <c r="AAS1057" s="149"/>
      <c r="AAT1057" s="149"/>
      <c r="AAU1057" s="149"/>
      <c r="AAV1057" s="149"/>
    </row>
    <row r="1058" spans="1:738" ht="9.75" customHeight="1" x14ac:dyDescent="0.2">
      <c r="AAL1058" s="149"/>
      <c r="AAM1058" s="149"/>
      <c r="AAN1058" s="149"/>
      <c r="AAO1058" s="149"/>
      <c r="AAP1058" s="149"/>
      <c r="AAQ1058" s="149"/>
      <c r="AAR1058" s="149"/>
      <c r="AAS1058" s="149"/>
      <c r="AAT1058" s="149"/>
      <c r="AAU1058" s="149"/>
      <c r="AAV1058" s="149"/>
    </row>
    <row r="1059" spans="1:738" ht="9.75" customHeight="1" x14ac:dyDescent="0.2">
      <c r="AAL1059" s="149"/>
      <c r="AAM1059" s="149"/>
      <c r="AAN1059" s="149"/>
      <c r="AAO1059" s="149"/>
      <c r="AAP1059" s="149"/>
      <c r="AAQ1059" s="149"/>
      <c r="AAR1059" s="149"/>
      <c r="AAS1059" s="149"/>
      <c r="AAT1059" s="149"/>
      <c r="AAU1059" s="149"/>
      <c r="AAV1059" s="149"/>
    </row>
    <row r="1060" spans="1:738" ht="9.75" customHeight="1" x14ac:dyDescent="0.2">
      <c r="AAL1060" s="149"/>
      <c r="AAM1060" s="149"/>
      <c r="AAN1060" s="149"/>
      <c r="AAO1060" s="149"/>
      <c r="AAP1060" s="149"/>
      <c r="AAQ1060" s="149"/>
      <c r="AAR1060" s="149"/>
      <c r="AAS1060" s="149"/>
      <c r="AAT1060" s="149"/>
      <c r="AAU1060" s="149"/>
      <c r="AAV1060" s="149"/>
    </row>
    <row r="1061" spans="1:738" ht="9.75" customHeight="1" x14ac:dyDescent="0.2">
      <c r="AAL1061" s="149"/>
      <c r="AAM1061" s="149"/>
      <c r="AAN1061" s="149"/>
      <c r="AAO1061" s="149"/>
      <c r="AAP1061" s="149"/>
      <c r="AAQ1061" s="149"/>
      <c r="AAR1061" s="149"/>
      <c r="AAS1061" s="149"/>
      <c r="AAT1061" s="149"/>
      <c r="AAU1061" s="149"/>
      <c r="AAV1061" s="149"/>
    </row>
    <row r="1062" spans="1:738" ht="9.75" customHeight="1" x14ac:dyDescent="0.2">
      <c r="AAL1062" s="149"/>
      <c r="AAM1062" s="149"/>
      <c r="AAN1062" s="149"/>
      <c r="AAO1062" s="149"/>
      <c r="AAP1062" s="149"/>
      <c r="AAQ1062" s="149"/>
      <c r="AAR1062" s="149"/>
      <c r="AAS1062" s="149"/>
      <c r="AAT1062" s="149"/>
      <c r="AAU1062" s="149"/>
      <c r="AAV1062" s="149"/>
    </row>
    <row r="1063" spans="1:738" ht="9.75" customHeight="1" x14ac:dyDescent="0.2">
      <c r="AAL1063" s="149"/>
      <c r="AAM1063" s="149"/>
      <c r="AAN1063" s="149"/>
      <c r="AAO1063" s="149"/>
      <c r="AAP1063" s="149"/>
      <c r="AAQ1063" s="149"/>
      <c r="AAR1063" s="149"/>
      <c r="AAS1063" s="149"/>
      <c r="AAT1063" s="149"/>
      <c r="AAU1063" s="149"/>
      <c r="AAV1063" s="149"/>
    </row>
    <row r="1064" spans="1:738" ht="9.75" customHeight="1" x14ac:dyDescent="0.2">
      <c r="AAL1064" s="149"/>
      <c r="AAM1064" s="149"/>
      <c r="AAN1064" s="149"/>
      <c r="AAO1064" s="149"/>
      <c r="AAP1064" s="149"/>
      <c r="AAQ1064" s="149"/>
      <c r="AAR1064" s="149"/>
      <c r="AAS1064" s="149"/>
      <c r="AAT1064" s="149"/>
      <c r="AAU1064" s="149"/>
      <c r="AAV1064" s="149"/>
    </row>
    <row r="1065" spans="1:738" ht="9.75" customHeight="1" x14ac:dyDescent="0.2">
      <c r="AAL1065" s="149"/>
      <c r="AAM1065" s="149"/>
      <c r="AAN1065" s="149"/>
      <c r="AAO1065" s="149"/>
      <c r="AAP1065" s="149"/>
      <c r="AAQ1065" s="149"/>
      <c r="AAR1065" s="149"/>
      <c r="AAS1065" s="149"/>
      <c r="AAT1065" s="149"/>
      <c r="AAU1065" s="149"/>
      <c r="AAV1065" s="149"/>
    </row>
    <row r="1066" spans="1:738" ht="10.5" customHeight="1" x14ac:dyDescent="0.2">
      <c r="AAL1066" s="149"/>
      <c r="AAM1066" s="149"/>
      <c r="AAN1066" s="149"/>
      <c r="AAO1066" s="149"/>
      <c r="AAP1066" s="149"/>
      <c r="AAQ1066" s="149"/>
      <c r="AAR1066" s="149"/>
      <c r="AAS1066" s="149"/>
      <c r="AAT1066" s="149"/>
      <c r="AAU1066" s="149"/>
      <c r="AAV1066" s="149"/>
    </row>
    <row r="1067" spans="1:738" ht="9.75" customHeight="1"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63" priority="5" operator="containsText" text="EXTREMO">
      <formula>NOT(ISERROR(SEARCH("EXTREMO",O71)))</formula>
    </cfRule>
    <cfRule type="containsText" dxfId="62" priority="6" operator="containsText" text="ALTO">
      <formula>NOT(ISERROR(SEARCH("ALTO",O71)))</formula>
    </cfRule>
    <cfRule type="containsText" dxfId="61" priority="7" operator="containsText" text="MODERADO">
      <formula>NOT(ISERROR(SEARCH("MODERADO",O71)))</formula>
    </cfRule>
    <cfRule type="containsText" dxfId="60" priority="8" operator="containsText" text="bajo">
      <formula>NOT(ISERROR(SEARCH("bajo",O71)))</formula>
    </cfRule>
  </conditionalFormatting>
  <conditionalFormatting sqref="O110:T113">
    <cfRule type="containsText" dxfId="59" priority="1" operator="containsText" text="EXTREMO">
      <formula>NOT(ISERROR(SEARCH("EXTREMO",O110)))</formula>
    </cfRule>
    <cfRule type="containsText" dxfId="58" priority="2" operator="containsText" text="ALTO">
      <formula>NOT(ISERROR(SEARCH("ALTO",O110)))</formula>
    </cfRule>
    <cfRule type="containsText" dxfId="57" priority="3" operator="containsText" text="MODERADO">
      <formula>NOT(ISERROR(SEARCH("MODERADO",O110)))</formula>
    </cfRule>
    <cfRule type="containsText" dxfId="56"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showErrorMessage="1" sqref="D142:D148">
      <formula1>CLASIFICACION</formula1>
    </dataValidation>
    <dataValidation type="list" allowBlank="1" showInputMessage="1" showErrorMessage="1" sqref="B33:B39">
      <formula1>Consecuencia</formula1>
    </dataValidation>
    <dataValidation type="list" showErrorMessage="1" sqref="N77:N106">
      <formula1>frecuencias</formula1>
    </dataValidation>
    <dataValidation type="list" showInputMessage="1" showErrorMessage="1" sqref="P77:Q106">
      <formula1>Contr_implement</formula1>
    </dataValidation>
    <dataValidation type="list" showInputMessage="1" showErrorMessage="1" sqref="R77:S106">
      <formula1>Proposito</formula1>
    </dataValidation>
    <dataValidation type="list" showInputMessage="1" showErrorMessage="1" sqref="T77:U106">
      <formula1>Efectos</formula1>
    </dataValidation>
    <dataValidation type="list" allowBlank="1" showInputMessage="1" showErrorMessage="1" sqref="U10:W29">
      <formula1>Fact_causa</formula1>
    </dataValidation>
    <dataValidation type="list" showInputMessage="1" showErrorMessage="1" sqref="G112">
      <formula1>Politica_tto</formula1>
    </dataValidation>
    <dataValidation type="list" showInputMessage="1" showErrorMessage="1" sqref="O138:R138">
      <formula1>SN</formula1>
    </dataValidation>
    <dataValidation type="list" showInputMessage="1" showErrorMessage="1" sqref="D7">
      <formula1>tipo_riesg</formula1>
    </dataValidation>
    <dataValidation type="list" allowBlank="1" showInputMessage="1" showErrorMessage="1" sqref="E41:E44">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2048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048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BT1169"/>
  <sheetViews>
    <sheetView showGridLines="0" zoomScale="145" zoomScaleNormal="145" zoomScaleSheetLayoutView="100" workbookViewId="0">
      <pane ySplit="8" topLeftCell="A9" activePane="bottomLeft" state="frozen"/>
      <selection activeCell="B10" sqref="B10:F10"/>
      <selection pane="bottomLeft" activeCell="A7" sqref="A7:B7"/>
    </sheetView>
  </sheetViews>
  <sheetFormatPr baseColWidth="10" defaultColWidth="11.42578125" defaultRowHeight="11.25" x14ac:dyDescent="0.2"/>
  <cols>
    <col min="1" max="1" width="3.42578125" style="14" customWidth="1"/>
    <col min="2" max="2" width="13" style="14" customWidth="1"/>
    <col min="3" max="3" width="14.140625" style="15" customWidth="1"/>
    <col min="4" max="4" width="15.7109375" style="15" customWidth="1"/>
    <col min="5" max="5" width="15.57031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5" style="14" customWidth="1"/>
    <col min="21"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42578125" style="14" hidden="1" customWidth="1"/>
    <col min="40" max="40" width="16.42578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42578125" style="14" customWidth="1"/>
    <col min="63" max="63" width="4.42578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42578125" style="14" customWidth="1"/>
    <col min="82" max="82" width="9.42578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5"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x14ac:dyDescent="0.2">
      <c r="A2" s="619" t="s">
        <v>498</v>
      </c>
      <c r="B2" s="620"/>
      <c r="C2" s="620"/>
      <c r="D2" s="620"/>
      <c r="E2" s="620"/>
      <c r="F2" s="620"/>
      <c r="G2" s="621"/>
      <c r="H2" s="610"/>
      <c r="I2" s="611"/>
      <c r="J2" s="611"/>
      <c r="K2" s="612"/>
      <c r="L2" s="32"/>
      <c r="M2" s="598" t="s">
        <v>510</v>
      </c>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2.75" thickBot="1" x14ac:dyDescent="0.25">
      <c r="A4" s="595" t="s">
        <v>109</v>
      </c>
      <c r="B4" s="596"/>
      <c r="C4" s="596" t="s">
        <v>106</v>
      </c>
      <c r="D4" s="596"/>
      <c r="E4" s="596"/>
      <c r="F4" s="596">
        <v>9</v>
      </c>
      <c r="G4" s="597"/>
      <c r="H4" s="613"/>
      <c r="I4" s="614"/>
      <c r="J4" s="614"/>
      <c r="K4" s="615"/>
      <c r="L4" s="32"/>
      <c r="M4" s="598" t="s">
        <v>591</v>
      </c>
      <c r="N4" s="599"/>
      <c r="O4" s="599"/>
      <c r="P4" s="599"/>
      <c r="Q4" s="599"/>
      <c r="R4" s="599"/>
      <c r="S4" s="599"/>
      <c r="T4" s="599"/>
      <c r="U4" s="600"/>
      <c r="V4" s="32"/>
      <c r="W4" s="601">
        <v>45065</v>
      </c>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12.75"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26.25" customHeight="1"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62.25" customHeight="1" thickBot="1" x14ac:dyDescent="0.25">
      <c r="A7" s="631" t="s">
        <v>712</v>
      </c>
      <c r="B7" s="632"/>
      <c r="C7" s="115" t="s">
        <v>538</v>
      </c>
      <c r="D7" s="137" t="s">
        <v>518</v>
      </c>
      <c r="E7" s="583" t="s">
        <v>628</v>
      </c>
      <c r="F7" s="584"/>
      <c r="G7" s="584"/>
      <c r="H7" s="584"/>
      <c r="I7" s="584"/>
      <c r="J7" s="584"/>
      <c r="K7" s="584"/>
      <c r="L7" s="584"/>
      <c r="M7" s="584"/>
      <c r="N7" s="584"/>
      <c r="O7" s="584"/>
      <c r="P7" s="584"/>
      <c r="Q7" s="584"/>
      <c r="R7" s="584"/>
      <c r="S7" s="584"/>
      <c r="T7" s="584"/>
      <c r="U7" s="584"/>
      <c r="V7" s="584"/>
      <c r="W7" s="585"/>
      <c r="X7" s="586" t="s">
        <v>698</v>
      </c>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ht="5.0999999999999996" customHeight="1"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31.5" customHeight="1"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38.25" customHeight="1" x14ac:dyDescent="0.2">
      <c r="A10" s="176">
        <v>1</v>
      </c>
      <c r="B10" s="570" t="s">
        <v>626</v>
      </c>
      <c r="C10" s="571"/>
      <c r="D10" s="571"/>
      <c r="E10" s="571"/>
      <c r="F10" s="572"/>
      <c r="G10" s="564" t="s">
        <v>550</v>
      </c>
      <c r="H10" s="564"/>
      <c r="I10" s="564"/>
      <c r="J10" s="564"/>
      <c r="K10" s="564"/>
      <c r="L10" s="564"/>
      <c r="M10" s="564"/>
      <c r="N10" s="564"/>
      <c r="O10" s="564"/>
      <c r="P10" s="564"/>
      <c r="Q10" s="564"/>
      <c r="R10" s="564"/>
      <c r="S10" s="564"/>
      <c r="T10" s="564"/>
      <c r="U10" s="565" t="s">
        <v>536</v>
      </c>
      <c r="V10" s="565"/>
      <c r="W10" s="565"/>
      <c r="X10" s="565">
        <v>1.2</v>
      </c>
      <c r="Y10" s="565"/>
      <c r="Z10" s="565"/>
      <c r="AA10" s="565"/>
      <c r="AB10" s="131" t="str">
        <f>CONCATENATE(A10," ",B10," 
",A11," ",B11," 
",A12," ",B12," 
",A13," ",B13," 
",A14," ",B14," 
",A15," ",B15," 
",A16," ",B16," 
",A17," ",B17," 
",A18," ",B18," 
",A19," ",B19," 
",A20," ",B20," 
",A21," ",B21," 
",A22," ",B22," 
",A23," ",B23," 
",A24," ",B24," 
",A25," ",B25," 
",A26," ",B26," 
",A27," ",B27," 
",A28," ",B28," 
",A29," ",B29,)</f>
        <v xml:space="preserve">1 Que no se realice consulta en listas vinculantes y restrictivas. 
2 No analizar señales de alerta de LAFT. 
 </v>
      </c>
      <c r="AC10" s="131" t="str">
        <f>CONCATENATE(A10," ",G10," 
",A11," ",G11," 
",A12," ",G12," 
",A13," ",G13," 
",A14," ",G14," 
",A15," ",G15," 
",A16," ",G16," 
",A17," ",G17," 
",A18," ",G18," 
",A19," ",G19," 
",A20," ",G20," 
",A21," ",G21," 
",A22," ",G22," 
",A23," ",G23," 
",A24," ",G24," 
",A25," ",G25," 
",A26," ",G26," 
",A27," ",G27," 
",A28," ",G28," 
",A29," ",G29,)</f>
        <v xml:space="preserve">1 Que no exista mecanismo o procedimiento para consulta de listas restrictivas.
Falta de políticas frente a la contratación de terceros que estén vinculados en listas restrictivas. 
2 Fallas en la debida diligencia. 
 </v>
      </c>
      <c r="AD10" s="131" t="str">
        <f>CONCATENATE(A10," ",U10," 
",A11," ",U11," 
",A12," ",U12," 
",A13," ",U13," 
",A14," ",U14," 
",A15," ",U15," 
",A16," ",U16," 
",A17," ",U17," 
",A18," ",U18," 
",A19," ",U19," 
",A20," ",U20," 
",A21," ",U21," 
",A22," ",U22," 
",A23," ",U23," 
",A24," ",U24," 
",A25," ",U25," 
",A26," ",U26," 
",A27," ",U27," 
",A28," ",U28," 
",A29," ",U29,)</f>
        <v xml:space="preserve">1 Canales de distribución 
2 Operativo 
 </v>
      </c>
      <c r="AE10" s="32"/>
      <c r="AF10" s="32"/>
      <c r="AG10" s="32"/>
      <c r="AH10" s="32"/>
      <c r="AI10" s="32"/>
      <c r="AJ10" s="32"/>
      <c r="AK10" s="32"/>
      <c r="AL10" s="32"/>
      <c r="AM10" s="32"/>
      <c r="AN10" s="32"/>
      <c r="AP10" s="150">
        <f t="shared" ref="AP10:AP29" si="0">A77</f>
        <v>1</v>
      </c>
      <c r="AQ10" s="151" t="str">
        <f t="shared" ref="AQ10:AQ29" si="1">IF(B77="","",B77)</f>
        <v>Debida Diligencia en Consulta de Antecedentes del contratista: Verificación de antecedes en Contraloría, Procuraduría, Personería, Policía y RNMC (Registro Nacional de Medidas Correctivas). Consulta de Antecedentes profesionales.</v>
      </c>
      <c r="AAL10" s="149"/>
      <c r="AAM10" s="149"/>
      <c r="AAN10" s="149"/>
      <c r="AAO10" s="149"/>
      <c r="AAP10" s="149"/>
      <c r="AAQ10" s="149"/>
      <c r="AAR10" s="149"/>
      <c r="AAS10" s="149"/>
      <c r="AAT10" s="149"/>
      <c r="AAU10" s="149"/>
      <c r="AAV10" s="149"/>
    </row>
    <row r="11" spans="1:724" ht="38.25" customHeight="1" x14ac:dyDescent="0.2">
      <c r="A11" s="176">
        <f t="shared" ref="A11:A29" si="2">IF(B11="","",A10+1)</f>
        <v>2</v>
      </c>
      <c r="B11" s="570" t="s">
        <v>624</v>
      </c>
      <c r="C11" s="571"/>
      <c r="D11" s="571"/>
      <c r="E11" s="571"/>
      <c r="F11" s="572"/>
      <c r="G11" s="564" t="s">
        <v>625</v>
      </c>
      <c r="H11" s="564"/>
      <c r="I11" s="564"/>
      <c r="J11" s="564"/>
      <c r="K11" s="564"/>
      <c r="L11" s="564"/>
      <c r="M11" s="564"/>
      <c r="N11" s="564"/>
      <c r="O11" s="564"/>
      <c r="P11" s="564"/>
      <c r="Q11" s="564"/>
      <c r="R11" s="564"/>
      <c r="S11" s="564"/>
      <c r="T11" s="564"/>
      <c r="U11" s="565" t="s">
        <v>522</v>
      </c>
      <c r="V11" s="565"/>
      <c r="W11" s="565"/>
      <c r="X11" s="565">
        <v>1.23</v>
      </c>
      <c r="Y11" s="565"/>
      <c r="Z11" s="565"/>
      <c r="AA11" s="565"/>
      <c r="AB11" s="93"/>
      <c r="AC11" s="93"/>
      <c r="AD11" s="32"/>
      <c r="AE11" s="32"/>
      <c r="AF11" s="32"/>
      <c r="AG11" s="32"/>
      <c r="AH11" s="32"/>
      <c r="AI11" s="32"/>
      <c r="AJ11" s="32"/>
      <c r="AK11" s="32"/>
      <c r="AL11" s="32"/>
      <c r="AM11" s="32"/>
      <c r="AN11" s="32"/>
      <c r="AP11" s="150">
        <f t="shared" si="0"/>
        <v>2</v>
      </c>
      <c r="AQ11" s="151" t="str">
        <f t="shared" si="1"/>
        <v>Debida Diligencia para consulta en listas vinculantes y restrictivas para LAFT.</v>
      </c>
      <c r="AAL11" s="149"/>
      <c r="AAM11" s="149"/>
      <c r="AAN11" s="149"/>
      <c r="AAO11" s="149"/>
      <c r="AAP11" s="149"/>
      <c r="AAQ11" s="149"/>
      <c r="AAR11" s="149"/>
      <c r="AAS11" s="149"/>
      <c r="AAT11" s="149"/>
      <c r="AAU11" s="149"/>
      <c r="AAV11" s="149"/>
    </row>
    <row r="12" spans="1:724" ht="38.25" customHeight="1" x14ac:dyDescent="0.2">
      <c r="A12" s="176" t="str">
        <f t="shared" si="2"/>
        <v/>
      </c>
      <c r="B12" s="564"/>
      <c r="C12" s="564"/>
      <c r="D12" s="564"/>
      <c r="E12" s="564"/>
      <c r="F12" s="564"/>
      <c r="G12" s="564"/>
      <c r="H12" s="564"/>
      <c r="I12" s="564"/>
      <c r="J12" s="564"/>
      <c r="K12" s="564"/>
      <c r="L12" s="564"/>
      <c r="M12" s="564"/>
      <c r="N12" s="564"/>
      <c r="O12" s="564"/>
      <c r="P12" s="564"/>
      <c r="Q12" s="564"/>
      <c r="R12" s="564"/>
      <c r="S12" s="564"/>
      <c r="T12" s="564"/>
      <c r="U12" s="565"/>
      <c r="V12" s="565"/>
      <c r="W12" s="565"/>
      <c r="X12" s="565"/>
      <c r="Y12" s="565"/>
      <c r="Z12" s="565"/>
      <c r="AA12" s="565"/>
      <c r="AB12" s="93"/>
      <c r="AC12" s="93"/>
      <c r="AD12" s="32"/>
      <c r="AE12" s="32"/>
      <c r="AF12" s="32"/>
      <c r="AG12" s="32"/>
      <c r="AH12" s="32"/>
      <c r="AI12" s="32"/>
      <c r="AJ12" s="32"/>
      <c r="AK12" s="32"/>
      <c r="AL12" s="32"/>
      <c r="AM12" s="32"/>
      <c r="AN12" s="32"/>
      <c r="AP12" s="150">
        <f t="shared" si="0"/>
        <v>3</v>
      </c>
      <c r="AQ12" s="151" t="str">
        <f t="shared" si="1"/>
        <v>Realizar procesos de analisis sobre señales de alerta de LAFT en los contratistas.
(Jurisdicciones de alto riesgo, si es persona expuesta políticamente, revelación de contratos fuera del país, si cuentan con sistemas de prevención LAFT, declaración de licitud del origen de los recursos).</v>
      </c>
      <c r="AAL12" s="149"/>
      <c r="AAM12" s="149"/>
      <c r="AAN12" s="149"/>
      <c r="AAO12" s="149"/>
      <c r="AAP12" s="149"/>
      <c r="AAQ12" s="149"/>
      <c r="AAR12" s="149"/>
      <c r="AAS12" s="149"/>
      <c r="AAT12" s="149"/>
      <c r="AAU12" s="149"/>
      <c r="AAV12" s="149"/>
    </row>
    <row r="13" spans="1:724" ht="11.25" hidden="1" customHeight="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f t="shared" si="0"/>
        <v>4</v>
      </c>
      <c r="AQ13" s="151" t="str">
        <f t="shared" si="1"/>
        <v>Validación del cumplimiento de los requisitos por parte de las áreas solicitantes.</v>
      </c>
      <c r="AAL13" s="149"/>
      <c r="AAM13" s="149"/>
      <c r="AAN13" s="149"/>
      <c r="AAO13" s="149"/>
      <c r="AAP13" s="149"/>
      <c r="AAQ13" s="149"/>
      <c r="AAR13" s="149"/>
      <c r="AAS13" s="149"/>
      <c r="AAT13" s="149"/>
      <c r="AAU13" s="149"/>
      <c r="AAV13" s="149"/>
    </row>
    <row r="14" spans="1:724" ht="11.25" hidden="1" customHeight="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f t="shared" si="0"/>
        <v>5</v>
      </c>
      <c r="AQ14" s="151" t="str">
        <f t="shared" si="1"/>
        <v>Debida diligencia intensificada, en caso de requerirse una vez se haya generado el reporte interno por parte del área solicitante.</v>
      </c>
      <c r="AAL14" s="149"/>
      <c r="AAM14" s="149"/>
      <c r="AAN14" s="149"/>
      <c r="AAO14" s="149"/>
      <c r="AAP14" s="149"/>
      <c r="AAQ14" s="149"/>
      <c r="AAR14" s="149"/>
      <c r="AAS14" s="149"/>
      <c r="AAT14" s="149"/>
      <c r="AAU14" s="149"/>
      <c r="AAV14" s="149"/>
    </row>
    <row r="15" spans="1:724" ht="11.25" hidden="1" customHeight="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t="11.25" hidden="1" customHeight="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t="11.25" hidden="1" customHeight="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t="11.25" hidden="1" customHeight="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t="11.25" hidden="1" customHeight="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t="11.25" hidden="1" customHeight="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t="11.25" hidden="1" customHeight="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t="11.25" hidden="1" customHeight="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t="11.25" hidden="1" customHeight="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t="11.25" hidden="1" customHeight="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t="11.25" hidden="1" customHeight="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t="11.25" hidden="1" customHeight="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t="11.25" hidden="1" customHeight="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t="11.25" hidden="1" customHeight="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t="11.25" hidden="1" customHeight="1" x14ac:dyDescent="0.2">
      <c r="A29" s="176"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ht="9" customHeight="1"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2.75" customHeight="1"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1.2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34.5" customHeight="1" x14ac:dyDescent="0.2">
      <c r="A33" s="155">
        <v>1</v>
      </c>
      <c r="B33" s="209" t="s">
        <v>318</v>
      </c>
      <c r="C33" s="520" t="s">
        <v>523</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2"/>
      <c r="AB33" s="146" t="str">
        <f>CONCATENATE(A33," ",B33," ",C33," 
",A34," ",B34," ",C34," 
",A35," ",B35," ",C35," 
",A36," ",B36," ",C36," 
",A37," ",B37," ",C37," 
",A38," ",B38," ",C38," 
",A39," ",B39," ",C39,"",)</f>
        <v xml:space="preserve">1 Legal: Responsabilidades penales, fiscales y disciplinarias por el incumplimento de las normas asociadas a SARLAFT 
2 Reputacional: Afectación de la imagen insitucional 
3 Operativa: Reprocesos para realizar nuevas contrataciones. Carga operativa para gestionar las falencias identificadas en el contratista.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34.5" customHeight="1" x14ac:dyDescent="0.2">
      <c r="A34" s="176">
        <f t="shared" ref="A34:A39" si="3">IF(C34="","",A33+1)</f>
        <v>2</v>
      </c>
      <c r="B34" s="209" t="s">
        <v>317</v>
      </c>
      <c r="C34" s="520" t="s">
        <v>524</v>
      </c>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2"/>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34.5" customHeight="1" x14ac:dyDescent="0.2">
      <c r="A35" s="176">
        <f t="shared" si="3"/>
        <v>3</v>
      </c>
      <c r="B35" s="209" t="s">
        <v>319</v>
      </c>
      <c r="C35" s="520" t="s">
        <v>627</v>
      </c>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34.5"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34.5"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ht="23.25" customHeight="1"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ht="23.25" customHeight="1"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21.75" customHeight="1"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21.75" customHeight="1" x14ac:dyDescent="0.2">
      <c r="A41" s="17"/>
      <c r="B41" s="524" t="s">
        <v>497</v>
      </c>
      <c r="C41" s="525"/>
      <c r="D41" s="526"/>
      <c r="E41" s="215" t="s">
        <v>72</v>
      </c>
      <c r="F41" s="124" t="s">
        <v>312</v>
      </c>
      <c r="G41" s="527"/>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21.75" customHeight="1"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21.75" customHeight="1" x14ac:dyDescent="0.2">
      <c r="A43" s="17"/>
      <c r="B43" s="524" t="s">
        <v>311</v>
      </c>
      <c r="C43" s="525"/>
      <c r="D43" s="525"/>
      <c r="E43" s="215" t="s">
        <v>15</v>
      </c>
      <c r="F43" s="125" t="s">
        <v>490</v>
      </c>
      <c r="G43" s="90" t="s">
        <v>491</v>
      </c>
      <c r="H43" s="215"/>
      <c r="I43" s="90" t="s">
        <v>492</v>
      </c>
      <c r="J43" s="215"/>
      <c r="K43" s="90" t="s">
        <v>493</v>
      </c>
      <c r="L43" s="215"/>
      <c r="M43" s="90" t="s">
        <v>494</v>
      </c>
      <c r="N43" s="215" t="s">
        <v>512</v>
      </c>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21.75" customHeight="1"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21.75" customHeight="1"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ht="18.75" customHeight="1"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ht="24" customHeight="1"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ht="5.0999999999999996" customHeight="1"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ht="12.95" customHeight="1"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95"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ht="12.95" customHeight="1"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
      </c>
      <c r="BD51" s="507"/>
      <c r="BE51" s="510" t="str">
        <f>IF(O69=4,"X","")</f>
        <v>X</v>
      </c>
      <c r="BF51" s="511"/>
      <c r="BG51" s="506" t="str">
        <f>IF(O69=5,"X","")</f>
        <v/>
      </c>
      <c r="BH51" s="507"/>
      <c r="BI51" s="35"/>
      <c r="BJ51" s="32"/>
      <c r="BK51" s="32"/>
      <c r="BL51" s="32"/>
      <c r="BM51" s="32"/>
      <c r="BN51" s="32"/>
      <c r="BO51" s="32"/>
      <c r="BP51" s="506" t="str">
        <f>IF(R108=1,"X","")</f>
        <v/>
      </c>
      <c r="BQ51" s="507"/>
      <c r="BR51" s="506" t="str">
        <f>IF(R108=2,"X","")</f>
        <v>X</v>
      </c>
      <c r="BS51" s="507"/>
      <c r="BT51" s="506" t="str">
        <f>IF(R108=3,"X","")</f>
        <v/>
      </c>
      <c r="BU51" s="507"/>
      <c r="BV51" s="510" t="str">
        <f>IF(R108=4,"X","")</f>
        <v/>
      </c>
      <c r="BW51" s="511"/>
      <c r="BX51" s="506" t="str">
        <f>IF(R108=5,"X","")</f>
        <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ht="12.95" customHeigh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ht="12.95" customHeight="1" x14ac:dyDescent="0.2">
      <c r="A53" s="186">
        <v>1</v>
      </c>
      <c r="B53" s="145" t="s">
        <v>180</v>
      </c>
      <c r="C53" s="493" t="s">
        <v>127</v>
      </c>
      <c r="D53" s="493"/>
      <c r="E53" s="493"/>
      <c r="F53" s="493"/>
      <c r="G53" s="118">
        <v>0.2</v>
      </c>
      <c r="H53" s="134" t="s">
        <v>512</v>
      </c>
      <c r="I53" s="134"/>
      <c r="J53" s="134"/>
      <c r="K53" s="134"/>
      <c r="L53" s="134"/>
      <c r="M53" s="134"/>
      <c r="N53" s="134"/>
      <c r="O53" s="134"/>
      <c r="P53" s="134"/>
      <c r="Q53" s="134"/>
      <c r="R53" s="134"/>
      <c r="S53" s="134"/>
      <c r="T53" s="134"/>
      <c r="U53" s="134"/>
      <c r="V53" s="134"/>
      <c r="W53" s="134"/>
      <c r="X53" s="134"/>
      <c r="Y53" s="134"/>
      <c r="Z53" s="198">
        <f>COUNTA(H53:Y53)*G53</f>
        <v>0.2</v>
      </c>
      <c r="AA53" s="494">
        <f>IFERROR(SUM(Z53:Z57)/COUNTA(H53:W57),"")</f>
        <v>0.44000000000000006</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ht="12.95" customHeight="1" x14ac:dyDescent="0.2">
      <c r="A54" s="186">
        <v>2</v>
      </c>
      <c r="B54" s="144" t="s">
        <v>128</v>
      </c>
      <c r="C54" s="492" t="s">
        <v>129</v>
      </c>
      <c r="D54" s="492"/>
      <c r="E54" s="492"/>
      <c r="F54" s="492"/>
      <c r="G54" s="118">
        <v>0.4</v>
      </c>
      <c r="H54" s="134"/>
      <c r="I54" s="134" t="s">
        <v>512</v>
      </c>
      <c r="J54" s="134" t="s">
        <v>512</v>
      </c>
      <c r="K54" s="134"/>
      <c r="L54" s="134"/>
      <c r="M54" s="134"/>
      <c r="N54" s="134"/>
      <c r="O54" s="134"/>
      <c r="P54" s="134"/>
      <c r="Q54" s="134"/>
      <c r="R54" s="134"/>
      <c r="S54" s="134"/>
      <c r="T54" s="134"/>
      <c r="U54" s="134"/>
      <c r="V54" s="134"/>
      <c r="W54" s="134"/>
      <c r="X54" s="134"/>
      <c r="Y54" s="134"/>
      <c r="Z54" s="198">
        <f t="shared" ref="Z54:Z57" si="5">COUNTA(H54:Y54)*G54</f>
        <v>0.8</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v>
      </c>
      <c r="BE54" s="84"/>
      <c r="BF54" s="83">
        <f>IF(BE51="X",V69,0)</f>
        <v>0.64</v>
      </c>
      <c r="BG54" s="84"/>
      <c r="BH54" s="83">
        <f>IF(BG51="X",V69,0)</f>
        <v>0</v>
      </c>
      <c r="BI54" s="35"/>
      <c r="BJ54" s="32"/>
      <c r="BK54" s="32"/>
      <c r="BL54" s="32"/>
      <c r="BM54" s="515"/>
      <c r="BN54" s="515"/>
      <c r="BO54" s="32"/>
      <c r="BP54" s="70"/>
      <c r="BQ54" s="71">
        <f>IF(BP51="X",W108,0)</f>
        <v>0</v>
      </c>
      <c r="BR54" s="70"/>
      <c r="BS54" s="71">
        <f>IF(BR51="X",W108,0)</f>
        <v>0.26880000000000004</v>
      </c>
      <c r="BT54" s="70"/>
      <c r="BU54" s="71">
        <f>IF(BT51="X",W108,0)</f>
        <v>0</v>
      </c>
      <c r="BV54" s="70"/>
      <c r="BW54" s="71">
        <f>IF(BV51="X",W108,0)</f>
        <v>0</v>
      </c>
      <c r="BX54" s="70"/>
      <c r="BY54" s="71">
        <f>IF(BX51="X",W108,0)</f>
        <v>0</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ht="12.95" customHeight="1" x14ac:dyDescent="0.2">
      <c r="A55" s="186">
        <v>3</v>
      </c>
      <c r="B55" s="143" t="s">
        <v>181</v>
      </c>
      <c r="C55" s="492" t="s">
        <v>130</v>
      </c>
      <c r="D55" s="492"/>
      <c r="E55" s="492"/>
      <c r="F55" s="492"/>
      <c r="G55" s="118">
        <v>0.6</v>
      </c>
      <c r="H55" s="134"/>
      <c r="I55" s="134"/>
      <c r="J55" s="134"/>
      <c r="K55" s="134" t="s">
        <v>512</v>
      </c>
      <c r="L55" s="134" t="s">
        <v>512</v>
      </c>
      <c r="M55" s="134"/>
      <c r="N55" s="134"/>
      <c r="O55" s="134"/>
      <c r="P55" s="134"/>
      <c r="Q55" s="134"/>
      <c r="R55" s="134"/>
      <c r="S55" s="134"/>
      <c r="T55" s="134"/>
      <c r="U55" s="134"/>
      <c r="V55" s="134"/>
      <c r="W55" s="134"/>
      <c r="X55" s="134"/>
      <c r="Y55" s="134"/>
      <c r="Z55" s="198">
        <f t="shared" si="5"/>
        <v>1.2</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ht="12.95" customHeight="1" x14ac:dyDescent="0.2">
      <c r="A56" s="186">
        <v>4</v>
      </c>
      <c r="B56" s="142" t="s">
        <v>131</v>
      </c>
      <c r="C56" s="492" t="s">
        <v>132</v>
      </c>
      <c r="D56" s="492"/>
      <c r="E56" s="492"/>
      <c r="F56" s="492"/>
      <c r="G56" s="118">
        <v>0.8</v>
      </c>
      <c r="H56" s="134"/>
      <c r="I56" s="134"/>
      <c r="J56" s="134"/>
      <c r="K56" s="134"/>
      <c r="L56" s="134"/>
      <c r="M56" s="134"/>
      <c r="N56" s="134"/>
      <c r="O56" s="134"/>
      <c r="P56" s="134"/>
      <c r="Q56" s="134"/>
      <c r="R56" s="134"/>
      <c r="S56" s="134"/>
      <c r="T56" s="134"/>
      <c r="U56" s="134"/>
      <c r="V56" s="134"/>
      <c r="W56" s="134"/>
      <c r="X56" s="134"/>
      <c r="Y56" s="134"/>
      <c r="Z56" s="198">
        <f>COUNTA(H56:Y56)*G56</f>
        <v>0</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
      </c>
      <c r="BN56" s="465">
        <f>IF(BM56="X",J108,0)</f>
        <v>0</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str">
        <f>IF(AND(BM56="X",BX51="X"),BN56*BY54,"")</f>
        <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ht="12.95" customHeight="1" thickBot="1" x14ac:dyDescent="0.25">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1.25" hidden="1" customHeight="1" thickBot="1" x14ac:dyDescent="0.25">
      <c r="A58" s="188"/>
      <c r="B58" s="40"/>
      <c r="C58" s="41"/>
      <c r="D58" s="41"/>
      <c r="E58" s="41"/>
      <c r="F58" s="42"/>
      <c r="G58" s="40"/>
      <c r="H58" s="43">
        <f>COUNTA(H53:H57)</f>
        <v>1</v>
      </c>
      <c r="I58" s="43">
        <f t="shared" ref="I58:T58" si="6">COUNTA(I53:I57)</f>
        <v>1</v>
      </c>
      <c r="J58" s="43">
        <f t="shared" si="6"/>
        <v>1</v>
      </c>
      <c r="K58" s="43">
        <f t="shared" si="6"/>
        <v>1</v>
      </c>
      <c r="L58" s="43">
        <f t="shared" si="6"/>
        <v>1</v>
      </c>
      <c r="M58" s="43">
        <f t="shared" si="6"/>
        <v>0</v>
      </c>
      <c r="N58" s="43">
        <f t="shared" si="6"/>
        <v>0</v>
      </c>
      <c r="O58" s="44">
        <f t="shared" si="6"/>
        <v>0</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5.75" customHeight="1"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f>IF(AA53="","",IF(V59&gt;0.8,5,IF(V59&gt;0.6,4,IF(V59&gt;0.4,3,IF(V59&gt;0.2,2,1)))))</f>
        <v>3</v>
      </c>
      <c r="P59" s="502"/>
      <c r="Q59" s="502"/>
      <c r="R59" s="503" t="str">
        <f>_xlfn.IFNA(VLOOKUP(O59,A53:B57,2,1),"")</f>
        <v>Media</v>
      </c>
      <c r="S59" s="503"/>
      <c r="T59" s="503"/>
      <c r="U59" s="503"/>
      <c r="V59" s="504">
        <f>IFERROR(AA53,"")</f>
        <v>0.44000000000000006</v>
      </c>
      <c r="W59" s="504"/>
      <c r="X59" s="505"/>
      <c r="Y59" s="32"/>
      <c r="Z59" s="32"/>
      <c r="AA59" s="32"/>
      <c r="AB59" s="131" t="str">
        <f>CONCATENATE(O59," - ",R59)</f>
        <v>3 - Media</v>
      </c>
      <c r="AC59" s="32"/>
      <c r="AD59" s="32"/>
      <c r="AE59" s="32"/>
      <c r="AF59" s="32"/>
      <c r="AG59" s="32"/>
      <c r="AH59" s="32"/>
      <c r="AI59" s="32"/>
      <c r="AJ59" s="32"/>
      <c r="AK59" s="32"/>
      <c r="AL59" s="32"/>
      <c r="AM59" s="32"/>
      <c r="AN59" s="32"/>
      <c r="AR59" s="483"/>
      <c r="AS59" s="449">
        <v>4</v>
      </c>
      <c r="AT59" s="476" t="str">
        <f>IF(O59=4,"X","")</f>
        <v/>
      </c>
      <c r="AU59" s="451" t="s">
        <v>262</v>
      </c>
      <c r="AV59" s="452"/>
      <c r="AW59" s="471">
        <f>IF(AT59="X",V59,0)</f>
        <v>0</v>
      </c>
      <c r="AX59" s="32"/>
      <c r="AY59" s="488"/>
      <c r="AZ59" s="489" t="str">
        <f>IF(AND(AT59="X",AY51="X"),AW59*AZ54,"")</f>
        <v/>
      </c>
      <c r="BA59" s="474"/>
      <c r="BB59" s="474" t="str">
        <f>IF(AND(AT59="X",BA51="X"),AW59*BB54,"")</f>
        <v/>
      </c>
      <c r="BC59" s="486"/>
      <c r="BD59" s="484" t="str">
        <f>IF(AND(AT59="X",BC51="X"),AW59*BD54,"")</f>
        <v/>
      </c>
      <c r="BE59" s="487"/>
      <c r="BF59" s="487" t="str">
        <f>IF(AND(AT59="X",BE51="X"),AW59*BF54,"")</f>
        <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95" customHeight="1"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ht="12.95" customHeight="1"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X</v>
      </c>
      <c r="AU61" s="451" t="s">
        <v>261</v>
      </c>
      <c r="AV61" s="452"/>
      <c r="AW61" s="471">
        <f>IF(AT61="X",V59,0)</f>
        <v>0.44000000000000006</v>
      </c>
      <c r="AX61" s="32"/>
      <c r="AY61" s="469"/>
      <c r="AZ61" s="445" t="str">
        <f>IF(AND(AT61="X",AY51="X"),AW61*AZ54,"")</f>
        <v/>
      </c>
      <c r="BA61" s="467"/>
      <c r="BB61" s="467" t="str">
        <f>IF(AND(AT61="X",BA51="X"),AW61*BB54,"")</f>
        <v/>
      </c>
      <c r="BC61" s="443"/>
      <c r="BD61" s="445" t="str">
        <f>IF(AND(AT61="X",BC51="X"),AW61*BD54,"")</f>
        <v/>
      </c>
      <c r="BE61" s="435"/>
      <c r="BF61" s="435">
        <f>IF(AND(AT61="X",BE51="X"),AW61*BF54,"")</f>
        <v>0.28160000000000002</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ht="12.95" customHeigh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ht="12.95" customHeight="1"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f>IFERROR(SUM(Z63:Z67)/COUNTA(H63:W67),"")</f>
        <v>0.64</v>
      </c>
      <c r="AB63" s="32"/>
      <c r="AC63" s="32"/>
      <c r="AD63" s="32"/>
      <c r="AE63" s="32"/>
      <c r="AF63" s="32"/>
      <c r="AG63" s="32"/>
      <c r="AH63" s="32"/>
      <c r="AI63" s="32"/>
      <c r="AJ63" s="32"/>
      <c r="AK63" s="32"/>
      <c r="AL63" s="32"/>
      <c r="AM63" s="32"/>
      <c r="AN63" s="32"/>
      <c r="AR63" s="483"/>
      <c r="AS63" s="449">
        <v>2</v>
      </c>
      <c r="AT63" s="458" t="str">
        <f>IF(O59=2,"X","")</f>
        <v/>
      </c>
      <c r="AU63" s="451" t="s">
        <v>260</v>
      </c>
      <c r="AV63" s="452"/>
      <c r="AW63" s="471">
        <f>IF(AT63="X",V59,0)</f>
        <v>0</v>
      </c>
      <c r="AX63" s="32"/>
      <c r="AY63" s="456"/>
      <c r="AZ63" s="447" t="str">
        <f>IF(AND(AT63="X",AY51="X"),AW63*AZ54,"")</f>
        <v/>
      </c>
      <c r="BA63" s="443"/>
      <c r="BB63" s="445" t="str">
        <f>IF(AND(AT63="X",BA51="X"),AW63*BB54,"")</f>
        <v/>
      </c>
      <c r="BC63" s="443"/>
      <c r="BD63" s="445" t="str">
        <f>IF(AND(AT63="X",BC51="X"),AW63*BD54,"")</f>
        <v/>
      </c>
      <c r="BE63" s="461"/>
      <c r="BF63" s="463" t="str">
        <f>IF(AND(AT63="X",BE51="X"),AW63*BF54,"")</f>
        <v/>
      </c>
      <c r="BG63" s="437"/>
      <c r="BH63" s="439" t="str">
        <f>IF(AND(AT63="X",BG51="X"),AW63*BH54,"")</f>
        <v/>
      </c>
      <c r="BI63" s="32"/>
      <c r="BJ63" s="32"/>
      <c r="BK63" s="483"/>
      <c r="BL63" s="449">
        <v>2</v>
      </c>
      <c r="BM63" s="458" t="str">
        <f>IF(F108=2,"X","")</f>
        <v/>
      </c>
      <c r="BN63" s="465">
        <f>IF(BM63="X",J108,0)</f>
        <v>0</v>
      </c>
      <c r="BO63" s="32"/>
      <c r="BP63" s="456"/>
      <c r="BQ63" s="447" t="str">
        <f>IF(AND(BM63="X",BP51="X"),BN63*BQ54,"")</f>
        <v/>
      </c>
      <c r="BR63" s="443"/>
      <c r="BS63" s="445" t="str">
        <f>IF(AND(BM63="X",BR51="X"),BN63*BS54,"")</f>
        <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ht="12.95" customHeight="1" x14ac:dyDescent="0.2">
      <c r="A64" s="186">
        <v>2</v>
      </c>
      <c r="B64" s="144" t="s">
        <v>134</v>
      </c>
      <c r="C64" s="492"/>
      <c r="D64" s="492"/>
      <c r="E64" s="492"/>
      <c r="F64" s="492"/>
      <c r="G64" s="118">
        <v>0.4</v>
      </c>
      <c r="H64" s="134" t="s">
        <v>512</v>
      </c>
      <c r="I64" s="134"/>
      <c r="J64" s="134"/>
      <c r="K64" s="134"/>
      <c r="L64" s="134"/>
      <c r="M64" s="134"/>
      <c r="N64" s="134"/>
      <c r="O64" s="134"/>
      <c r="P64" s="134"/>
      <c r="Q64" s="134"/>
      <c r="R64" s="134"/>
      <c r="S64" s="134"/>
      <c r="T64" s="134"/>
      <c r="U64" s="134"/>
      <c r="V64" s="134"/>
      <c r="W64" s="134"/>
      <c r="X64" s="134"/>
      <c r="Y64" s="134"/>
      <c r="Z64" s="198">
        <f t="shared" ref="Z64:Z67" si="7">COUNTA(H64:Y64)*G64</f>
        <v>0.4</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ht="12.95" customHeight="1" x14ac:dyDescent="0.2">
      <c r="A65" s="186">
        <v>3</v>
      </c>
      <c r="B65" s="143" t="s">
        <v>32</v>
      </c>
      <c r="C65" s="492"/>
      <c r="D65" s="492"/>
      <c r="E65" s="492"/>
      <c r="F65" s="492"/>
      <c r="G65" s="118">
        <v>0.6</v>
      </c>
      <c r="H65" s="134"/>
      <c r="I65" s="134" t="s">
        <v>512</v>
      </c>
      <c r="J65" s="134" t="s">
        <v>512</v>
      </c>
      <c r="K65" s="134"/>
      <c r="L65" s="134"/>
      <c r="M65" s="134"/>
      <c r="N65" s="134"/>
      <c r="O65" s="134"/>
      <c r="P65" s="134"/>
      <c r="Q65" s="134"/>
      <c r="R65" s="134"/>
      <c r="S65" s="134"/>
      <c r="T65" s="134"/>
      <c r="U65" s="134"/>
      <c r="V65" s="134"/>
      <c r="W65" s="134"/>
      <c r="X65" s="134"/>
      <c r="Y65" s="134"/>
      <c r="Z65" s="198">
        <f t="shared" si="7"/>
        <v>1.2</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X</v>
      </c>
      <c r="BN65" s="460">
        <f>IF(BM65="x",J108,0)</f>
        <v>3.9916799999999995E-2</v>
      </c>
      <c r="BO65" s="32"/>
      <c r="BP65" s="456"/>
      <c r="BQ65" s="447" t="str">
        <f>IF(AND(BM65="X",BP51="X"),BN65*BQ54,"")</f>
        <v/>
      </c>
      <c r="BR65" s="441"/>
      <c r="BS65" s="441">
        <f>IF(AND(BM65="X",BR51="X"),BN65*BS54,"")</f>
        <v>1.072963584E-2</v>
      </c>
      <c r="BT65" s="443"/>
      <c r="BU65" s="445" t="str">
        <f>IF(AND(BM65="X",BT51="X"),BN65*BU54,"")</f>
        <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ht="12.95" customHeight="1" x14ac:dyDescent="0.2">
      <c r="A66" s="186">
        <v>4</v>
      </c>
      <c r="B66" s="142" t="s">
        <v>135</v>
      </c>
      <c r="C66" s="492"/>
      <c r="D66" s="492"/>
      <c r="E66" s="492"/>
      <c r="F66" s="492"/>
      <c r="G66" s="118">
        <v>0.8</v>
      </c>
      <c r="H66" s="134"/>
      <c r="I66" s="134"/>
      <c r="J66" s="134"/>
      <c r="K66" s="134" t="s">
        <v>512</v>
      </c>
      <c r="L66" s="134" t="s">
        <v>512</v>
      </c>
      <c r="M66" s="134"/>
      <c r="N66" s="134"/>
      <c r="O66" s="134"/>
      <c r="P66" s="134"/>
      <c r="Q66" s="134"/>
      <c r="R66" s="134"/>
      <c r="S66" s="134"/>
      <c r="T66" s="134"/>
      <c r="U66" s="134"/>
      <c r="V66" s="134"/>
      <c r="W66" s="134"/>
      <c r="X66" s="134"/>
      <c r="Y66" s="134"/>
      <c r="Z66" s="198">
        <f t="shared" si="7"/>
        <v>1.6</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ht="12.95" customHeight="1" thickBot="1" x14ac:dyDescent="0.25">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3.5" hidden="1" customHeight="1" thickBot="1" x14ac:dyDescent="0.25">
      <c r="A68" s="17"/>
      <c r="B68" s="46"/>
      <c r="C68" s="47"/>
      <c r="D68" s="47"/>
      <c r="E68" s="47"/>
      <c r="F68" s="42"/>
      <c r="G68" s="46"/>
      <c r="H68" s="44">
        <f>COUNTA(H63:H67)</f>
        <v>1</v>
      </c>
      <c r="I68" s="44">
        <f t="shared" ref="I68:V68" si="8">COUNTA(I63:I67)</f>
        <v>1</v>
      </c>
      <c r="J68" s="44">
        <f t="shared" si="8"/>
        <v>1</v>
      </c>
      <c r="K68" s="44">
        <f t="shared" si="8"/>
        <v>1</v>
      </c>
      <c r="L68" s="44">
        <f t="shared" si="8"/>
        <v>1</v>
      </c>
      <c r="M68" s="44">
        <f t="shared" si="8"/>
        <v>0</v>
      </c>
      <c r="N68" s="44">
        <f t="shared" si="8"/>
        <v>0</v>
      </c>
      <c r="O68" s="44">
        <f t="shared" si="8"/>
        <v>0</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5.75" customHeight="1"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f>IF(AA63="","",IF(V69&gt;0.8,5,IF(V69&gt;0.6,4,IF(V69&gt;0.4,3,IF(V69&gt;0.2,2,1)))))</f>
        <v>4</v>
      </c>
      <c r="P69" s="428"/>
      <c r="Q69" s="428"/>
      <c r="R69" s="429" t="str">
        <f>_xlfn.IFNA(VLOOKUP(O69,A63:B67,2,1),"")</f>
        <v>Mayor</v>
      </c>
      <c r="S69" s="429"/>
      <c r="T69" s="429"/>
      <c r="U69" s="429"/>
      <c r="V69" s="430">
        <f>IFERROR(AA63,"")</f>
        <v>0.64</v>
      </c>
      <c r="W69" s="430"/>
      <c r="X69" s="431"/>
      <c r="Y69" s="32"/>
      <c r="Z69" s="32"/>
      <c r="AA69" s="32"/>
      <c r="AB69" s="131" t="str">
        <f>CONCATENATE(O69," - ",R69)</f>
        <v>4 - Mayor</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5.25" customHeight="1"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28.5" customHeight="1" thickBot="1" x14ac:dyDescent="0.25">
      <c r="A71" s="189"/>
      <c r="C71" s="74"/>
      <c r="E71" s="74"/>
      <c r="F71" s="74"/>
      <c r="G71" s="378" t="s">
        <v>291</v>
      </c>
      <c r="H71" s="379"/>
      <c r="I71" s="379"/>
      <c r="J71" s="379"/>
      <c r="K71" s="379"/>
      <c r="L71" s="379"/>
      <c r="M71" s="379"/>
      <c r="N71" s="379"/>
      <c r="O71" s="380" t="str">
        <f>IFERROR(INDEX(ABN1157:ABR1161,MATCH(O59,ABI1157:ABI1161,0),MATCH(O69,ABN1153:ABR1153,0)),"")</f>
        <v>ALTO</v>
      </c>
      <c r="P71" s="380"/>
      <c r="Q71" s="380"/>
      <c r="R71" s="380"/>
      <c r="S71" s="380"/>
      <c r="T71" s="380"/>
      <c r="U71" s="381">
        <f>V59*V69</f>
        <v>0.28160000000000002</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5.25" customHeight="1"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ht="12.95" customHeight="1"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ht="12.95" customHeight="1"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12.75" customHeight="1"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ht="39.75" customHeight="1" x14ac:dyDescent="0.2">
      <c r="A76" s="191"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74.25" customHeight="1" x14ac:dyDescent="0.2">
      <c r="A77" s="192">
        <v>1</v>
      </c>
      <c r="B77" s="630" t="s">
        <v>539</v>
      </c>
      <c r="C77" s="630"/>
      <c r="D77" s="630"/>
      <c r="E77" s="210" t="s">
        <v>702</v>
      </c>
      <c r="F77" s="405" t="s">
        <v>540</v>
      </c>
      <c r="G77" s="406"/>
      <c r="H77" s="407"/>
      <c r="I77" s="405" t="s">
        <v>631</v>
      </c>
      <c r="J77" s="406"/>
      <c r="K77" s="406"/>
      <c r="L77" s="406"/>
      <c r="M77" s="407"/>
      <c r="N77" s="404" t="s">
        <v>218</v>
      </c>
      <c r="O77" s="404"/>
      <c r="P77" s="402" t="s">
        <v>170</v>
      </c>
      <c r="Q77" s="402"/>
      <c r="R77" s="402" t="s">
        <v>167</v>
      </c>
      <c r="S77" s="402"/>
      <c r="T77" s="402" t="s">
        <v>34</v>
      </c>
      <c r="U77" s="402"/>
      <c r="V77" s="184">
        <f>IF(W77&gt;0.8,5,IF(W77&gt;0.6,4,IF(W77&gt;0.4,3,IF(W77&gt;0.2,2,1))))</f>
        <v>2</v>
      </c>
      <c r="W77" s="390">
        <f>IF(OR(T77="Ambos",T77="Probabilidad"),V59-(V59*AD77),V59)</f>
        <v>0.26400000000000001</v>
      </c>
      <c r="X77" s="391"/>
      <c r="Y77" s="184">
        <f>IF(Z77&gt;0.8,5,IF(Z77&gt;0.6,4,IF(Z77&gt;0.4,3,IF(Z77&gt;0.2,2,1))))</f>
        <v>4</v>
      </c>
      <c r="Z77" s="390">
        <f>IF(OR(T77="Ambos",T77="Impacto"),V69-(V69*AD77),V69)</f>
        <v>0.64</v>
      </c>
      <c r="AA77" s="391"/>
      <c r="AB77" s="59">
        <f>IF(R77="",0,IF(P77="Automático",0.25,IF(P77="Manual",0.15,0)))</f>
        <v>0.15</v>
      </c>
      <c r="AC77" s="59">
        <f>IF(P77="",0,IF(R77="Preventivo",0.25,IF(R77="Detectivo",0.15,IF(R77="Correctivo",0.1,0))))</f>
        <v>0.25</v>
      </c>
      <c r="AD77" s="59">
        <f>IF(OR(P77=0,R77=0),0,AB77+AC77)</f>
        <v>0.4</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Debida Diligencia en Consulta de Antecedentes del contratista: Verificación de antecedes en Contraloría, Procuraduría, Personería, Policía y RNMC (Registro Nacional de Medidas Correctivas). Consulta de Antecedentes profesionales. 
2 Debida Diligencia para consulta en listas vinculantes y restrictivas para LAFT. 
3 Realizar procesos de analisis sobre señales de alerta de LAFT en los contratistas.
(Jurisdicciones de alto riesgo, si es persona expuesta políticamente, revelación de contratos fuera del país, si cuentan con sistemas de prevención LAFT, declaración de licitud del origen de los recursos). 
4 Validación del cumplimiento de los requisitos por parte de las áreas solicitantes. 
5 Debida diligencia intensificada, en caso de requerirse una vez se haya generado el reporte interno por parte del área solicitante.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Facilitador de Contratación del área solicitante. 
2 Facilitador de Contratación del área solicitante. 
3 Facilitador de Contratación del área solicitante. 
4 Profesional designado en DTGC 
5 Equipo Operativo Sarlaft - SGGC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Procedimiento PRGC12 Contratacion PSPAG con personas naturales 
2 Debida Diligencia para LAFT 
3 Debida Diligencia para LAFT 
4 Procedimiento PRGC12 
5 Debida Diligencia para LAFT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FOGC10 Lista de Chequeo de Contratación
Registro de reportes por consulta (expediente del contrato) 
2 Registros de consultas a listas vinculantes y restrictivas. 
3 Registros de consultas a listas vinculantes y restrictivas. 
4 Registro de aprobación del trámite contractual respectivo 
5 Reporte Interno OPENERP.
ROS cuando se requiera.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Continua 
2 Continua 
3 Continua 
4 Continua 
5 Continua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Manual 
2 Manual 
3 Manual 
4 Manual 
5 Manual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Preventivo 
2 Preventivo 
3 Preventivo 
4 Preventivo 
5 Detectivo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Probabilidad 
2 Probabilidad 
3 Ambos 
4 Probabilidad 
5 Ambos 
 </v>
      </c>
      <c r="AM77" s="106"/>
      <c r="AN77" s="106"/>
      <c r="AO77" s="153"/>
      <c r="AP77" s="150">
        <f t="shared" ref="AP77:AP96" si="9">A10</f>
        <v>1</v>
      </c>
      <c r="AQ77" s="151" t="str">
        <f t="shared" ref="AQ77:AQ96" si="10">IF(B10="","",B10)</f>
        <v>Que no se realice consulta en listas vinculantes y restrictivas.</v>
      </c>
      <c r="AAL77" s="149"/>
      <c r="AAM77" s="149"/>
      <c r="AAN77" s="149"/>
      <c r="AAO77" s="149"/>
      <c r="AAP77" s="149"/>
      <c r="AAQ77" s="149"/>
      <c r="AAR77" s="149"/>
      <c r="AAS77" s="149"/>
      <c r="AAT77" s="149"/>
      <c r="AAU77" s="149"/>
      <c r="AAV77" s="149"/>
    </row>
    <row r="78" spans="1:724" ht="63" customHeight="1" x14ac:dyDescent="0.2">
      <c r="A78" s="176">
        <f>IF(B78="","",A77+1)</f>
        <v>2</v>
      </c>
      <c r="B78" s="408" t="s">
        <v>629</v>
      </c>
      <c r="C78" s="408"/>
      <c r="D78" s="408"/>
      <c r="E78" s="210" t="s">
        <v>702</v>
      </c>
      <c r="F78" s="405" t="s">
        <v>630</v>
      </c>
      <c r="G78" s="406"/>
      <c r="H78" s="407"/>
      <c r="I78" s="629" t="s">
        <v>632</v>
      </c>
      <c r="J78" s="629"/>
      <c r="K78" s="629"/>
      <c r="L78" s="629"/>
      <c r="M78" s="629"/>
      <c r="N78" s="404" t="s">
        <v>218</v>
      </c>
      <c r="O78" s="404"/>
      <c r="P78" s="402" t="s">
        <v>170</v>
      </c>
      <c r="Q78" s="402"/>
      <c r="R78" s="402" t="s">
        <v>167</v>
      </c>
      <c r="S78" s="402"/>
      <c r="T78" s="402" t="s">
        <v>34</v>
      </c>
      <c r="U78" s="402"/>
      <c r="V78" s="184">
        <f>IF(W78&gt;0.8,5,IF(W78&gt;0.6,4,IF(W78&gt;0.4,3,IF(W78&gt;0.2,2,1))))</f>
        <v>1</v>
      </c>
      <c r="W78" s="390">
        <f t="shared" ref="W78:W106" si="11">IF(OR(T78="Ambos",T78="Probabilidad"),W77-(W77*AD78),W77)</f>
        <v>0.15839999999999999</v>
      </c>
      <c r="X78" s="391"/>
      <c r="Y78" s="184">
        <f>IF(Z78&gt;0.8,5,IF(Z78&gt;0.6,4,IF(Z78&gt;0.4,3,IF(Z78&gt;0.2,2,1))))</f>
        <v>4</v>
      </c>
      <c r="Z78" s="390">
        <f t="shared" ref="Z78:Z106" si="12">IF(OR(T78="Ambos",T78="Impacto"),Z77-(Z77*AD78),Z77)</f>
        <v>0.64</v>
      </c>
      <c r="AA78" s="391"/>
      <c r="AB78" s="60">
        <f>IF(R78="",0,IF(P78="Automático",0.25,IF(P78="Manual",0.15,0)))</f>
        <v>0.15</v>
      </c>
      <c r="AC78" s="60">
        <f>IF(P78="",0,IF(R78="Preventivo",0.25,IF(R78="Detectivo",0.15,IF(R78="Correctivo",0.1,0))))</f>
        <v>0.25</v>
      </c>
      <c r="AD78" s="60">
        <f>IF(OR(P78=0,R78=0),0,AB78+AC78)</f>
        <v>0.4</v>
      </c>
      <c r="AE78" s="93"/>
      <c r="AF78" s="93"/>
      <c r="AG78" s="93"/>
      <c r="AH78" s="93"/>
      <c r="AI78" s="93"/>
      <c r="AJ78" s="93"/>
      <c r="AK78" s="93"/>
      <c r="AL78" s="93"/>
      <c r="AM78" s="106"/>
      <c r="AN78" s="106"/>
      <c r="AO78" s="153"/>
      <c r="AP78" s="150">
        <f t="shared" si="9"/>
        <v>2</v>
      </c>
      <c r="AQ78" s="151" t="str">
        <f t="shared" si="10"/>
        <v>No analizar señales de alerta de LAFT.</v>
      </c>
      <c r="AAL78" s="149"/>
      <c r="AAM78" s="149"/>
      <c r="AAN78" s="149"/>
      <c r="AAO78" s="149"/>
      <c r="AAP78" s="149"/>
      <c r="AAQ78" s="149"/>
      <c r="AAR78" s="149"/>
      <c r="AAS78" s="149"/>
      <c r="AAT78" s="149"/>
      <c r="AAU78" s="149"/>
      <c r="AAV78" s="149"/>
    </row>
    <row r="79" spans="1:724" ht="78" customHeight="1" x14ac:dyDescent="0.2">
      <c r="A79" s="176">
        <f t="shared" ref="A79:A106" si="13">IF(B79="","",A78+1)</f>
        <v>3</v>
      </c>
      <c r="B79" s="372" t="s">
        <v>633</v>
      </c>
      <c r="C79" s="373"/>
      <c r="D79" s="373"/>
      <c r="E79" s="210" t="s">
        <v>702</v>
      </c>
      <c r="F79" s="405" t="s">
        <v>630</v>
      </c>
      <c r="G79" s="406"/>
      <c r="H79" s="407"/>
      <c r="I79" s="629" t="s">
        <v>632</v>
      </c>
      <c r="J79" s="629"/>
      <c r="K79" s="629"/>
      <c r="L79" s="629"/>
      <c r="M79" s="629"/>
      <c r="N79" s="404" t="s">
        <v>218</v>
      </c>
      <c r="O79" s="404"/>
      <c r="P79" s="402" t="s">
        <v>170</v>
      </c>
      <c r="Q79" s="402"/>
      <c r="R79" s="402" t="s">
        <v>167</v>
      </c>
      <c r="S79" s="402"/>
      <c r="T79" s="402" t="s">
        <v>62</v>
      </c>
      <c r="U79" s="402"/>
      <c r="V79" s="184">
        <f t="shared" ref="V79:V106" si="14">IF(W79&gt;0.8,5,IF(W79&gt;0.6,4,IF(W79&gt;0.4,3,IF(W79&gt;0.2,2,1))))</f>
        <v>1</v>
      </c>
      <c r="W79" s="390">
        <f t="shared" si="11"/>
        <v>9.5039999999999986E-2</v>
      </c>
      <c r="X79" s="391"/>
      <c r="Y79" s="184">
        <f t="shared" ref="Y79:Y106" si="15">IF(Z79&gt;0.8,5,IF(Z79&gt;0.6,4,IF(Z79&gt;0.4,3,IF(Z79&gt;0.2,2,1))))</f>
        <v>2</v>
      </c>
      <c r="Z79" s="390">
        <f t="shared" si="12"/>
        <v>0.38400000000000001</v>
      </c>
      <c r="AA79" s="391"/>
      <c r="AB79" s="60">
        <f t="shared" ref="AB79:AB106" si="16">IF(R79="",0,IF(P79="Automático",0.25,IF(P79="Manual",0.15,0)))</f>
        <v>0.15</v>
      </c>
      <c r="AC79" s="60">
        <f t="shared" ref="AC79:AC106" si="17">IF(P79="",0,IF(R79="Preventivo",0.25,IF(R79="Detectivo",0.15,IF(R79="Correctivo",0.1,0))))</f>
        <v>0.25</v>
      </c>
      <c r="AD79" s="60">
        <f t="shared" ref="AD79:AD106" si="18">IF(OR(P79=0,R79=0),0,AB79+AC79)</f>
        <v>0.4</v>
      </c>
      <c r="AE79" s="93"/>
      <c r="AF79" s="93"/>
      <c r="AG79" s="93"/>
      <c r="AH79" s="93"/>
      <c r="AI79" s="93"/>
      <c r="AJ79" s="93"/>
      <c r="AK79" s="93"/>
      <c r="AL79" s="93"/>
      <c r="AM79" s="106"/>
      <c r="AN79" s="106"/>
      <c r="AO79" s="153"/>
      <c r="AP79" s="150" t="str">
        <f t="shared" si="9"/>
        <v/>
      </c>
      <c r="AQ79" s="151" t="str">
        <f t="shared" si="10"/>
        <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60.75" customHeight="1" x14ac:dyDescent="0.2">
      <c r="A80" s="176">
        <f t="shared" si="13"/>
        <v>4</v>
      </c>
      <c r="B80" s="372" t="s">
        <v>704</v>
      </c>
      <c r="C80" s="373"/>
      <c r="D80" s="373"/>
      <c r="E80" s="210" t="s">
        <v>703</v>
      </c>
      <c r="F80" s="405" t="s">
        <v>705</v>
      </c>
      <c r="G80" s="406"/>
      <c r="H80" s="407"/>
      <c r="I80" s="629" t="s">
        <v>706</v>
      </c>
      <c r="J80" s="629"/>
      <c r="K80" s="629"/>
      <c r="L80" s="629"/>
      <c r="M80" s="629"/>
      <c r="N80" s="404" t="s">
        <v>218</v>
      </c>
      <c r="O80" s="404"/>
      <c r="P80" s="402" t="s">
        <v>170</v>
      </c>
      <c r="Q80" s="402"/>
      <c r="R80" s="402" t="s">
        <v>167</v>
      </c>
      <c r="S80" s="402"/>
      <c r="T80" s="402" t="s">
        <v>34</v>
      </c>
      <c r="U80" s="402"/>
      <c r="V80" s="184">
        <f t="shared" si="14"/>
        <v>1</v>
      </c>
      <c r="W80" s="390">
        <f t="shared" si="11"/>
        <v>5.7023999999999991E-2</v>
      </c>
      <c r="X80" s="391"/>
      <c r="Y80" s="184">
        <f t="shared" si="15"/>
        <v>2</v>
      </c>
      <c r="Z80" s="390">
        <f t="shared" si="12"/>
        <v>0.38400000000000001</v>
      </c>
      <c r="AA80" s="391"/>
      <c r="AB80" s="60">
        <f t="shared" si="16"/>
        <v>0.15</v>
      </c>
      <c r="AC80" s="60">
        <f t="shared" si="17"/>
        <v>0.25</v>
      </c>
      <c r="AD80" s="60">
        <f>IF(OR(P80=0,R80=0),0,AB80+AC80)</f>
        <v>0.4</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60.75" customHeight="1" x14ac:dyDescent="0.2">
      <c r="A81" s="176">
        <f t="shared" si="13"/>
        <v>5</v>
      </c>
      <c r="B81" s="628" t="s">
        <v>707</v>
      </c>
      <c r="C81" s="628"/>
      <c r="D81" s="628"/>
      <c r="E81" s="229" t="s">
        <v>708</v>
      </c>
      <c r="F81" s="405" t="s">
        <v>630</v>
      </c>
      <c r="G81" s="406"/>
      <c r="H81" s="407"/>
      <c r="I81" s="629" t="s">
        <v>709</v>
      </c>
      <c r="J81" s="629"/>
      <c r="K81" s="629"/>
      <c r="L81" s="629"/>
      <c r="M81" s="629"/>
      <c r="N81" s="404" t="s">
        <v>218</v>
      </c>
      <c r="O81" s="404"/>
      <c r="P81" s="402" t="s">
        <v>170</v>
      </c>
      <c r="Q81" s="402"/>
      <c r="R81" s="402" t="s">
        <v>168</v>
      </c>
      <c r="S81" s="402"/>
      <c r="T81" s="402" t="s">
        <v>62</v>
      </c>
      <c r="U81" s="402"/>
      <c r="V81" s="184">
        <f t="shared" si="14"/>
        <v>1</v>
      </c>
      <c r="W81" s="390">
        <f t="shared" si="11"/>
        <v>3.9916799999999995E-2</v>
      </c>
      <c r="X81" s="391"/>
      <c r="Y81" s="184">
        <f t="shared" si="15"/>
        <v>2</v>
      </c>
      <c r="Z81" s="390">
        <f t="shared" si="12"/>
        <v>0.26880000000000004</v>
      </c>
      <c r="AA81" s="391"/>
      <c r="AB81" s="60">
        <f t="shared" si="16"/>
        <v>0.15</v>
      </c>
      <c r="AC81" s="60">
        <f t="shared" si="17"/>
        <v>0.15</v>
      </c>
      <c r="AD81" s="60">
        <f>IF(OR(P81=0,R81=0),0,AB81+AC81)</f>
        <v>0.3</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0.5" customHeight="1" x14ac:dyDescent="0.2">
      <c r="A82" s="176" t="str">
        <f t="shared" si="13"/>
        <v/>
      </c>
      <c r="B82" s="403"/>
      <c r="C82" s="403"/>
      <c r="D82" s="403"/>
      <c r="E82" s="130"/>
      <c r="F82" s="403"/>
      <c r="G82" s="403"/>
      <c r="H82" s="403"/>
      <c r="I82" s="403"/>
      <c r="J82" s="403"/>
      <c r="K82" s="403"/>
      <c r="L82" s="403"/>
      <c r="M82" s="403"/>
      <c r="N82" s="404"/>
      <c r="O82" s="404"/>
      <c r="P82" s="402"/>
      <c r="Q82" s="402"/>
      <c r="R82" s="402"/>
      <c r="S82" s="402"/>
      <c r="T82" s="402"/>
      <c r="U82" s="402"/>
      <c r="V82" s="184">
        <f t="shared" si="14"/>
        <v>1</v>
      </c>
      <c r="W82" s="390">
        <f t="shared" si="11"/>
        <v>3.9916799999999995E-2</v>
      </c>
      <c r="X82" s="391"/>
      <c r="Y82" s="184">
        <f t="shared" si="15"/>
        <v>2</v>
      </c>
      <c r="Z82" s="390">
        <f t="shared" si="12"/>
        <v>0.26880000000000004</v>
      </c>
      <c r="AA82" s="391"/>
      <c r="AB82" s="60">
        <f t="shared" si="16"/>
        <v>0</v>
      </c>
      <c r="AC82" s="60">
        <f t="shared" si="17"/>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0.5" hidden="1" customHeight="1" x14ac:dyDescent="0.2">
      <c r="A83" s="176" t="str">
        <f t="shared" si="13"/>
        <v/>
      </c>
      <c r="B83" s="403"/>
      <c r="C83" s="403"/>
      <c r="D83" s="403"/>
      <c r="E83" s="130"/>
      <c r="F83" s="403"/>
      <c r="G83" s="403"/>
      <c r="H83" s="403"/>
      <c r="I83" s="403"/>
      <c r="J83" s="403"/>
      <c r="K83" s="403"/>
      <c r="L83" s="403"/>
      <c r="M83" s="403"/>
      <c r="N83" s="404"/>
      <c r="O83" s="404"/>
      <c r="P83" s="402"/>
      <c r="Q83" s="402"/>
      <c r="R83" s="402"/>
      <c r="S83" s="402"/>
      <c r="T83" s="402"/>
      <c r="U83" s="402"/>
      <c r="V83" s="184">
        <f t="shared" si="14"/>
        <v>1</v>
      </c>
      <c r="W83" s="390">
        <f t="shared" si="11"/>
        <v>3.9916799999999995E-2</v>
      </c>
      <c r="X83" s="391"/>
      <c r="Y83" s="184">
        <f t="shared" si="15"/>
        <v>2</v>
      </c>
      <c r="Z83" s="390">
        <f t="shared" si="12"/>
        <v>0.26880000000000004</v>
      </c>
      <c r="AA83" s="391"/>
      <c r="AB83" s="60">
        <f t="shared" si="16"/>
        <v>0</v>
      </c>
      <c r="AC83" s="60">
        <f t="shared" si="17"/>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0.5" hidden="1" customHeight="1" x14ac:dyDescent="0.2">
      <c r="A84" s="176" t="str">
        <f t="shared" si="13"/>
        <v/>
      </c>
      <c r="B84" s="403"/>
      <c r="C84" s="403"/>
      <c r="D84" s="403"/>
      <c r="E84" s="130"/>
      <c r="F84" s="403"/>
      <c r="G84" s="403"/>
      <c r="H84" s="403"/>
      <c r="I84" s="403"/>
      <c r="J84" s="403"/>
      <c r="K84" s="403"/>
      <c r="L84" s="403"/>
      <c r="M84" s="403"/>
      <c r="N84" s="404"/>
      <c r="O84" s="404"/>
      <c r="P84" s="402"/>
      <c r="Q84" s="402"/>
      <c r="R84" s="402"/>
      <c r="S84" s="402"/>
      <c r="T84" s="402"/>
      <c r="U84" s="402"/>
      <c r="V84" s="184">
        <f t="shared" si="14"/>
        <v>1</v>
      </c>
      <c r="W84" s="390">
        <f t="shared" si="11"/>
        <v>3.9916799999999995E-2</v>
      </c>
      <c r="X84" s="391"/>
      <c r="Y84" s="184">
        <f t="shared" si="15"/>
        <v>2</v>
      </c>
      <c r="Z84" s="390">
        <f t="shared" si="12"/>
        <v>0.26880000000000004</v>
      </c>
      <c r="AA84" s="391"/>
      <c r="AB84" s="60">
        <f t="shared" si="16"/>
        <v>0</v>
      </c>
      <c r="AC84" s="60">
        <f t="shared" si="17"/>
        <v>0</v>
      </c>
      <c r="AD84" s="60">
        <f t="shared" si="18"/>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0.5" hidden="1" customHeight="1" x14ac:dyDescent="0.2">
      <c r="A85" s="176" t="str">
        <f t="shared" si="13"/>
        <v/>
      </c>
      <c r="B85" s="403"/>
      <c r="C85" s="403"/>
      <c r="D85" s="403"/>
      <c r="E85" s="130"/>
      <c r="F85" s="403"/>
      <c r="G85" s="403"/>
      <c r="H85" s="403"/>
      <c r="I85" s="403"/>
      <c r="J85" s="403"/>
      <c r="K85" s="403"/>
      <c r="L85" s="403"/>
      <c r="M85" s="403"/>
      <c r="N85" s="404"/>
      <c r="O85" s="404"/>
      <c r="P85" s="402"/>
      <c r="Q85" s="402"/>
      <c r="R85" s="402"/>
      <c r="S85" s="402"/>
      <c r="T85" s="402"/>
      <c r="U85" s="402"/>
      <c r="V85" s="184">
        <f t="shared" si="14"/>
        <v>1</v>
      </c>
      <c r="W85" s="390">
        <f t="shared" si="11"/>
        <v>3.9916799999999995E-2</v>
      </c>
      <c r="X85" s="391"/>
      <c r="Y85" s="184">
        <f t="shared" si="15"/>
        <v>2</v>
      </c>
      <c r="Z85" s="390">
        <f t="shared" si="12"/>
        <v>0.26880000000000004</v>
      </c>
      <c r="AA85" s="391"/>
      <c r="AB85" s="60">
        <f t="shared" si="16"/>
        <v>0</v>
      </c>
      <c r="AC85" s="60">
        <f t="shared" si="17"/>
        <v>0</v>
      </c>
      <c r="AD85" s="60">
        <f t="shared" si="18"/>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0.5" hidden="1" customHeight="1" x14ac:dyDescent="0.2">
      <c r="A86" s="176" t="str">
        <f t="shared" si="13"/>
        <v/>
      </c>
      <c r="B86" s="403"/>
      <c r="C86" s="403"/>
      <c r="D86" s="403"/>
      <c r="E86" s="130"/>
      <c r="F86" s="403"/>
      <c r="G86" s="403"/>
      <c r="H86" s="403"/>
      <c r="I86" s="403"/>
      <c r="J86" s="403"/>
      <c r="K86" s="403"/>
      <c r="L86" s="403"/>
      <c r="M86" s="403"/>
      <c r="N86" s="404"/>
      <c r="O86" s="404"/>
      <c r="P86" s="402"/>
      <c r="Q86" s="402"/>
      <c r="R86" s="402"/>
      <c r="S86" s="402"/>
      <c r="T86" s="402"/>
      <c r="U86" s="402"/>
      <c r="V86" s="184">
        <f t="shared" si="14"/>
        <v>1</v>
      </c>
      <c r="W86" s="390">
        <f t="shared" si="11"/>
        <v>3.9916799999999995E-2</v>
      </c>
      <c r="X86" s="391"/>
      <c r="Y86" s="184">
        <f t="shared" si="15"/>
        <v>2</v>
      </c>
      <c r="Z86" s="390">
        <f t="shared" si="12"/>
        <v>0.26880000000000004</v>
      </c>
      <c r="AA86" s="391"/>
      <c r="AB86" s="60">
        <f t="shared" si="16"/>
        <v>0</v>
      </c>
      <c r="AC86" s="60">
        <f t="shared" si="17"/>
        <v>0</v>
      </c>
      <c r="AD86" s="60">
        <f t="shared" si="18"/>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0.5" hidden="1" customHeight="1" x14ac:dyDescent="0.2">
      <c r="A87" s="176" t="str">
        <f t="shared" si="13"/>
        <v/>
      </c>
      <c r="B87" s="403"/>
      <c r="C87" s="403"/>
      <c r="D87" s="403"/>
      <c r="E87" s="130"/>
      <c r="F87" s="403"/>
      <c r="G87" s="403"/>
      <c r="H87" s="403"/>
      <c r="I87" s="403"/>
      <c r="J87" s="403"/>
      <c r="K87" s="403"/>
      <c r="L87" s="403"/>
      <c r="M87" s="403"/>
      <c r="N87" s="404"/>
      <c r="O87" s="404"/>
      <c r="P87" s="402"/>
      <c r="Q87" s="402"/>
      <c r="R87" s="402"/>
      <c r="S87" s="402"/>
      <c r="T87" s="402"/>
      <c r="U87" s="402"/>
      <c r="V87" s="184">
        <f t="shared" si="14"/>
        <v>1</v>
      </c>
      <c r="W87" s="390">
        <f t="shared" si="11"/>
        <v>3.9916799999999995E-2</v>
      </c>
      <c r="X87" s="391"/>
      <c r="Y87" s="184">
        <f t="shared" si="15"/>
        <v>2</v>
      </c>
      <c r="Z87" s="390">
        <f t="shared" si="12"/>
        <v>0.26880000000000004</v>
      </c>
      <c r="AA87" s="391"/>
      <c r="AB87" s="60">
        <f t="shared" si="16"/>
        <v>0</v>
      </c>
      <c r="AC87" s="60">
        <f t="shared" si="17"/>
        <v>0</v>
      </c>
      <c r="AD87" s="60">
        <f t="shared" si="18"/>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0.5" hidden="1" customHeight="1" x14ac:dyDescent="0.2">
      <c r="A88" s="176" t="str">
        <f t="shared" si="13"/>
        <v/>
      </c>
      <c r="B88" s="403"/>
      <c r="C88" s="403"/>
      <c r="D88" s="403"/>
      <c r="E88" s="130"/>
      <c r="F88" s="403"/>
      <c r="G88" s="403"/>
      <c r="H88" s="403"/>
      <c r="I88" s="403"/>
      <c r="J88" s="403"/>
      <c r="K88" s="403"/>
      <c r="L88" s="403"/>
      <c r="M88" s="403"/>
      <c r="N88" s="404"/>
      <c r="O88" s="404"/>
      <c r="P88" s="402"/>
      <c r="Q88" s="402"/>
      <c r="R88" s="402"/>
      <c r="S88" s="402"/>
      <c r="T88" s="402"/>
      <c r="U88" s="402"/>
      <c r="V88" s="184">
        <f t="shared" si="14"/>
        <v>1</v>
      </c>
      <c r="W88" s="390">
        <f t="shared" si="11"/>
        <v>3.9916799999999995E-2</v>
      </c>
      <c r="X88" s="391"/>
      <c r="Y88" s="184">
        <f t="shared" si="15"/>
        <v>2</v>
      </c>
      <c r="Z88" s="390">
        <f t="shared" si="12"/>
        <v>0.26880000000000004</v>
      </c>
      <c r="AA88" s="391"/>
      <c r="AB88" s="60">
        <f t="shared" si="16"/>
        <v>0</v>
      </c>
      <c r="AC88" s="60">
        <f t="shared" si="17"/>
        <v>0</v>
      </c>
      <c r="AD88" s="60">
        <f t="shared" si="18"/>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0.5" hidden="1" customHeight="1" x14ac:dyDescent="0.2">
      <c r="A89" s="176" t="str">
        <f t="shared" si="13"/>
        <v/>
      </c>
      <c r="B89" s="403"/>
      <c r="C89" s="403"/>
      <c r="D89" s="403"/>
      <c r="E89" s="130"/>
      <c r="F89" s="403"/>
      <c r="G89" s="403"/>
      <c r="H89" s="403"/>
      <c r="I89" s="403"/>
      <c r="J89" s="403"/>
      <c r="K89" s="403"/>
      <c r="L89" s="403"/>
      <c r="M89" s="403"/>
      <c r="N89" s="404"/>
      <c r="O89" s="404"/>
      <c r="P89" s="402"/>
      <c r="Q89" s="402"/>
      <c r="R89" s="402"/>
      <c r="S89" s="402"/>
      <c r="T89" s="402"/>
      <c r="U89" s="402"/>
      <c r="V89" s="184">
        <f t="shared" si="14"/>
        <v>1</v>
      </c>
      <c r="W89" s="390">
        <f t="shared" si="11"/>
        <v>3.9916799999999995E-2</v>
      </c>
      <c r="X89" s="391"/>
      <c r="Y89" s="184">
        <f t="shared" si="15"/>
        <v>2</v>
      </c>
      <c r="Z89" s="390">
        <f t="shared" si="12"/>
        <v>0.26880000000000004</v>
      </c>
      <c r="AA89" s="391"/>
      <c r="AB89" s="60">
        <f t="shared" si="16"/>
        <v>0</v>
      </c>
      <c r="AC89" s="60">
        <f t="shared" si="17"/>
        <v>0</v>
      </c>
      <c r="AD89" s="60">
        <f t="shared" si="18"/>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0.5" hidden="1" customHeight="1" x14ac:dyDescent="0.2">
      <c r="A90" s="176" t="str">
        <f t="shared" si="13"/>
        <v/>
      </c>
      <c r="B90" s="403"/>
      <c r="C90" s="403"/>
      <c r="D90" s="403"/>
      <c r="E90" s="130"/>
      <c r="F90" s="403"/>
      <c r="G90" s="403"/>
      <c r="H90" s="403"/>
      <c r="I90" s="403"/>
      <c r="J90" s="403"/>
      <c r="K90" s="403"/>
      <c r="L90" s="403"/>
      <c r="M90" s="403"/>
      <c r="N90" s="404"/>
      <c r="O90" s="404"/>
      <c r="P90" s="402"/>
      <c r="Q90" s="402"/>
      <c r="R90" s="402"/>
      <c r="S90" s="402"/>
      <c r="T90" s="402"/>
      <c r="U90" s="402"/>
      <c r="V90" s="184">
        <f t="shared" si="14"/>
        <v>1</v>
      </c>
      <c r="W90" s="390">
        <f t="shared" si="11"/>
        <v>3.9916799999999995E-2</v>
      </c>
      <c r="X90" s="391"/>
      <c r="Y90" s="184">
        <f t="shared" si="15"/>
        <v>2</v>
      </c>
      <c r="Z90" s="390">
        <f t="shared" si="12"/>
        <v>0.26880000000000004</v>
      </c>
      <c r="AA90" s="391"/>
      <c r="AB90" s="60">
        <f t="shared" si="16"/>
        <v>0</v>
      </c>
      <c r="AC90" s="60">
        <f t="shared" si="17"/>
        <v>0</v>
      </c>
      <c r="AD90" s="60">
        <f t="shared" si="18"/>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0.5" hidden="1" customHeight="1" x14ac:dyDescent="0.2">
      <c r="A91" s="176" t="str">
        <f t="shared" si="13"/>
        <v/>
      </c>
      <c r="B91" s="403"/>
      <c r="C91" s="403"/>
      <c r="D91" s="403"/>
      <c r="E91" s="130"/>
      <c r="F91" s="403"/>
      <c r="G91" s="403"/>
      <c r="H91" s="403"/>
      <c r="I91" s="403"/>
      <c r="J91" s="403"/>
      <c r="K91" s="403"/>
      <c r="L91" s="403"/>
      <c r="M91" s="403"/>
      <c r="N91" s="404"/>
      <c r="O91" s="404"/>
      <c r="P91" s="402"/>
      <c r="Q91" s="402"/>
      <c r="R91" s="402"/>
      <c r="S91" s="402"/>
      <c r="T91" s="402"/>
      <c r="U91" s="402"/>
      <c r="V91" s="184">
        <f t="shared" si="14"/>
        <v>1</v>
      </c>
      <c r="W91" s="390">
        <f t="shared" si="11"/>
        <v>3.9916799999999995E-2</v>
      </c>
      <c r="X91" s="391"/>
      <c r="Y91" s="184">
        <f t="shared" si="15"/>
        <v>2</v>
      </c>
      <c r="Z91" s="390">
        <f t="shared" si="12"/>
        <v>0.26880000000000004</v>
      </c>
      <c r="AA91" s="391"/>
      <c r="AB91" s="60">
        <f t="shared" si="16"/>
        <v>0</v>
      </c>
      <c r="AC91" s="60">
        <f t="shared" si="17"/>
        <v>0</v>
      </c>
      <c r="AD91" s="60">
        <f t="shared" si="18"/>
        <v>0</v>
      </c>
      <c r="AE91" s="93"/>
      <c r="AF91" s="93"/>
      <c r="AG91" s="93"/>
      <c r="AH91" s="93"/>
      <c r="AI91" s="93"/>
      <c r="AJ91" s="93"/>
      <c r="AK91" s="93"/>
      <c r="AL91" s="93"/>
      <c r="AM91" s="106"/>
      <c r="AN91" s="106"/>
      <c r="AO91" s="153"/>
      <c r="AP91" s="150" t="str">
        <f t="shared" si="9"/>
        <v/>
      </c>
      <c r="AQ91" s="151" t="str">
        <f t="shared" si="10"/>
        <v/>
      </c>
    </row>
    <row r="92" spans="1:724" ht="10.5" hidden="1" customHeight="1" x14ac:dyDescent="0.2">
      <c r="A92" s="176" t="str">
        <f t="shared" si="13"/>
        <v/>
      </c>
      <c r="B92" s="403"/>
      <c r="C92" s="403"/>
      <c r="D92" s="403"/>
      <c r="E92" s="130"/>
      <c r="F92" s="403"/>
      <c r="G92" s="403"/>
      <c r="H92" s="403"/>
      <c r="I92" s="403"/>
      <c r="J92" s="403"/>
      <c r="K92" s="403"/>
      <c r="L92" s="403"/>
      <c r="M92" s="403"/>
      <c r="N92" s="404"/>
      <c r="O92" s="404"/>
      <c r="P92" s="402"/>
      <c r="Q92" s="402"/>
      <c r="R92" s="402"/>
      <c r="S92" s="402"/>
      <c r="T92" s="402"/>
      <c r="U92" s="402"/>
      <c r="V92" s="184">
        <f t="shared" si="14"/>
        <v>1</v>
      </c>
      <c r="W92" s="390">
        <f t="shared" si="11"/>
        <v>3.9916799999999995E-2</v>
      </c>
      <c r="X92" s="391"/>
      <c r="Y92" s="184">
        <f t="shared" si="15"/>
        <v>2</v>
      </c>
      <c r="Z92" s="390">
        <f t="shared" si="12"/>
        <v>0.26880000000000004</v>
      </c>
      <c r="AA92" s="391"/>
      <c r="AB92" s="60">
        <f t="shared" si="16"/>
        <v>0</v>
      </c>
      <c r="AC92" s="60">
        <f t="shared" si="17"/>
        <v>0</v>
      </c>
      <c r="AD92" s="60">
        <f t="shared" si="18"/>
        <v>0</v>
      </c>
      <c r="AE92" s="93"/>
      <c r="AF92" s="93"/>
      <c r="AG92" s="93"/>
      <c r="AH92" s="93"/>
      <c r="AI92" s="93"/>
      <c r="AJ92" s="93"/>
      <c r="AK92" s="93"/>
      <c r="AL92" s="93"/>
      <c r="AM92" s="106"/>
      <c r="AN92" s="106"/>
      <c r="AO92" s="153"/>
      <c r="AP92" s="150" t="str">
        <f t="shared" si="9"/>
        <v/>
      </c>
      <c r="AQ92" s="151" t="str">
        <f t="shared" si="10"/>
        <v/>
      </c>
    </row>
    <row r="93" spans="1:724" ht="10.5" hidden="1" customHeight="1" x14ac:dyDescent="0.2">
      <c r="A93" s="176" t="str">
        <f t="shared" si="13"/>
        <v/>
      </c>
      <c r="B93" s="403"/>
      <c r="C93" s="403"/>
      <c r="D93" s="403"/>
      <c r="E93" s="130"/>
      <c r="F93" s="403"/>
      <c r="G93" s="403"/>
      <c r="H93" s="403"/>
      <c r="I93" s="403"/>
      <c r="J93" s="403"/>
      <c r="K93" s="403"/>
      <c r="L93" s="403"/>
      <c r="M93" s="403"/>
      <c r="N93" s="404"/>
      <c r="O93" s="404"/>
      <c r="P93" s="402"/>
      <c r="Q93" s="402"/>
      <c r="R93" s="402"/>
      <c r="S93" s="402"/>
      <c r="T93" s="402"/>
      <c r="U93" s="402"/>
      <c r="V93" s="184">
        <f t="shared" si="14"/>
        <v>1</v>
      </c>
      <c r="W93" s="390">
        <f t="shared" si="11"/>
        <v>3.9916799999999995E-2</v>
      </c>
      <c r="X93" s="391"/>
      <c r="Y93" s="184">
        <f t="shared" si="15"/>
        <v>2</v>
      </c>
      <c r="Z93" s="390">
        <f t="shared" si="12"/>
        <v>0.26880000000000004</v>
      </c>
      <c r="AA93" s="391"/>
      <c r="AB93" s="60">
        <f t="shared" si="16"/>
        <v>0</v>
      </c>
      <c r="AC93" s="60">
        <f t="shared" si="17"/>
        <v>0</v>
      </c>
      <c r="AD93" s="60">
        <f t="shared" si="18"/>
        <v>0</v>
      </c>
      <c r="AE93" s="93"/>
      <c r="AF93" s="93"/>
      <c r="AG93" s="93"/>
      <c r="AH93" s="93"/>
      <c r="AI93" s="93"/>
      <c r="AJ93" s="93"/>
      <c r="AK93" s="93"/>
      <c r="AL93" s="93"/>
      <c r="AM93" s="106"/>
      <c r="AN93" s="106"/>
      <c r="AO93" s="153"/>
      <c r="AP93" s="150" t="str">
        <f t="shared" si="9"/>
        <v/>
      </c>
      <c r="AQ93" s="151" t="str">
        <f t="shared" si="10"/>
        <v/>
      </c>
    </row>
    <row r="94" spans="1:724" ht="10.5" hidden="1" customHeight="1" x14ac:dyDescent="0.2">
      <c r="A94" s="176" t="str">
        <f t="shared" si="13"/>
        <v/>
      </c>
      <c r="B94" s="403"/>
      <c r="C94" s="403"/>
      <c r="D94" s="403"/>
      <c r="E94" s="130"/>
      <c r="F94" s="403"/>
      <c r="G94" s="403"/>
      <c r="H94" s="403"/>
      <c r="I94" s="403"/>
      <c r="J94" s="403"/>
      <c r="K94" s="403"/>
      <c r="L94" s="403"/>
      <c r="M94" s="403"/>
      <c r="N94" s="404"/>
      <c r="O94" s="404"/>
      <c r="P94" s="402"/>
      <c r="Q94" s="402"/>
      <c r="R94" s="402"/>
      <c r="S94" s="402"/>
      <c r="T94" s="402"/>
      <c r="U94" s="402"/>
      <c r="V94" s="184">
        <f t="shared" si="14"/>
        <v>1</v>
      </c>
      <c r="W94" s="390">
        <f t="shared" si="11"/>
        <v>3.9916799999999995E-2</v>
      </c>
      <c r="X94" s="391"/>
      <c r="Y94" s="184">
        <f t="shared" si="15"/>
        <v>2</v>
      </c>
      <c r="Z94" s="390">
        <f t="shared" si="12"/>
        <v>0.26880000000000004</v>
      </c>
      <c r="AA94" s="391"/>
      <c r="AB94" s="60">
        <f t="shared" si="16"/>
        <v>0</v>
      </c>
      <c r="AC94" s="60">
        <f t="shared" si="17"/>
        <v>0</v>
      </c>
      <c r="AD94" s="60">
        <f t="shared" si="18"/>
        <v>0</v>
      </c>
      <c r="AE94" s="93"/>
      <c r="AF94" s="93"/>
      <c r="AG94" s="93"/>
      <c r="AH94" s="93"/>
      <c r="AI94" s="93"/>
      <c r="AJ94" s="93"/>
      <c r="AK94" s="93"/>
      <c r="AL94" s="93"/>
      <c r="AM94" s="106"/>
      <c r="AN94" s="106"/>
      <c r="AO94" s="153"/>
      <c r="AP94" s="150" t="str">
        <f t="shared" si="9"/>
        <v/>
      </c>
      <c r="AQ94" s="151" t="str">
        <f t="shared" si="10"/>
        <v/>
      </c>
    </row>
    <row r="95" spans="1:724" ht="10.5" hidden="1" customHeight="1" x14ac:dyDescent="0.2">
      <c r="A95" s="176" t="str">
        <f t="shared" si="13"/>
        <v/>
      </c>
      <c r="B95" s="403"/>
      <c r="C95" s="403"/>
      <c r="D95" s="403"/>
      <c r="E95" s="130"/>
      <c r="F95" s="403"/>
      <c r="G95" s="403"/>
      <c r="H95" s="403"/>
      <c r="I95" s="403"/>
      <c r="J95" s="403"/>
      <c r="K95" s="403"/>
      <c r="L95" s="403"/>
      <c r="M95" s="403"/>
      <c r="N95" s="404"/>
      <c r="O95" s="404"/>
      <c r="P95" s="402"/>
      <c r="Q95" s="402"/>
      <c r="R95" s="402"/>
      <c r="S95" s="402"/>
      <c r="T95" s="402"/>
      <c r="U95" s="402"/>
      <c r="V95" s="184">
        <f t="shared" si="14"/>
        <v>1</v>
      </c>
      <c r="W95" s="390">
        <f t="shared" si="11"/>
        <v>3.9916799999999995E-2</v>
      </c>
      <c r="X95" s="391"/>
      <c r="Y95" s="184">
        <f t="shared" si="15"/>
        <v>2</v>
      </c>
      <c r="Z95" s="390">
        <f t="shared" si="12"/>
        <v>0.26880000000000004</v>
      </c>
      <c r="AA95" s="391"/>
      <c r="AB95" s="60">
        <f t="shared" si="16"/>
        <v>0</v>
      </c>
      <c r="AC95" s="60">
        <f t="shared" si="17"/>
        <v>0</v>
      </c>
      <c r="AD95" s="60">
        <f t="shared" si="18"/>
        <v>0</v>
      </c>
      <c r="AE95" s="93"/>
      <c r="AF95" s="93"/>
      <c r="AG95" s="93"/>
      <c r="AH95" s="93"/>
      <c r="AI95" s="93"/>
      <c r="AJ95" s="93"/>
      <c r="AK95" s="93"/>
      <c r="AL95" s="93"/>
      <c r="AM95" s="106"/>
      <c r="AN95" s="106"/>
      <c r="AO95" s="153"/>
      <c r="AP95" s="150" t="str">
        <f t="shared" si="9"/>
        <v/>
      </c>
      <c r="AQ95" s="151" t="str">
        <f t="shared" si="10"/>
        <v/>
      </c>
    </row>
    <row r="96" spans="1:724" ht="10.5" hidden="1" customHeight="1" x14ac:dyDescent="0.2">
      <c r="A96" s="176" t="str">
        <f t="shared" si="13"/>
        <v/>
      </c>
      <c r="B96" s="403"/>
      <c r="C96" s="403"/>
      <c r="D96" s="403"/>
      <c r="E96" s="130"/>
      <c r="F96" s="403"/>
      <c r="G96" s="403"/>
      <c r="H96" s="403"/>
      <c r="I96" s="403"/>
      <c r="J96" s="403"/>
      <c r="K96" s="403"/>
      <c r="L96" s="403"/>
      <c r="M96" s="403"/>
      <c r="N96" s="404"/>
      <c r="O96" s="404"/>
      <c r="P96" s="402"/>
      <c r="Q96" s="402"/>
      <c r="R96" s="402"/>
      <c r="S96" s="402"/>
      <c r="T96" s="402"/>
      <c r="U96" s="402"/>
      <c r="V96" s="184">
        <f t="shared" si="14"/>
        <v>1</v>
      </c>
      <c r="W96" s="390">
        <f t="shared" si="11"/>
        <v>3.9916799999999995E-2</v>
      </c>
      <c r="X96" s="391"/>
      <c r="Y96" s="184">
        <f t="shared" si="15"/>
        <v>2</v>
      </c>
      <c r="Z96" s="390">
        <f t="shared" si="12"/>
        <v>0.26880000000000004</v>
      </c>
      <c r="AA96" s="391"/>
      <c r="AB96" s="60">
        <f t="shared" si="16"/>
        <v>0</v>
      </c>
      <c r="AC96" s="60">
        <f t="shared" si="17"/>
        <v>0</v>
      </c>
      <c r="AD96" s="60">
        <f t="shared" si="18"/>
        <v>0</v>
      </c>
      <c r="AE96" s="93"/>
      <c r="AF96" s="93"/>
      <c r="AG96" s="93"/>
      <c r="AH96" s="93"/>
      <c r="AI96" s="93"/>
      <c r="AJ96" s="93"/>
      <c r="AK96" s="93"/>
      <c r="AL96" s="93"/>
      <c r="AM96" s="106"/>
      <c r="AN96" s="106"/>
      <c r="AO96" s="153"/>
      <c r="AP96" s="150" t="str">
        <f t="shared" si="9"/>
        <v/>
      </c>
      <c r="AQ96" s="151" t="str">
        <f t="shared" si="10"/>
        <v/>
      </c>
    </row>
    <row r="97" spans="1:45" ht="10.5" hidden="1" customHeight="1" x14ac:dyDescent="0.2">
      <c r="A97" s="176" t="str">
        <f t="shared" si="13"/>
        <v/>
      </c>
      <c r="B97" s="403"/>
      <c r="C97" s="403"/>
      <c r="D97" s="403"/>
      <c r="E97" s="130"/>
      <c r="F97" s="403"/>
      <c r="G97" s="403"/>
      <c r="H97" s="403"/>
      <c r="I97" s="403"/>
      <c r="J97" s="403"/>
      <c r="K97" s="403"/>
      <c r="L97" s="403"/>
      <c r="M97" s="403"/>
      <c r="N97" s="404"/>
      <c r="O97" s="404"/>
      <c r="P97" s="402"/>
      <c r="Q97" s="402"/>
      <c r="R97" s="402"/>
      <c r="S97" s="402"/>
      <c r="T97" s="402"/>
      <c r="U97" s="402"/>
      <c r="V97" s="184">
        <f t="shared" si="14"/>
        <v>1</v>
      </c>
      <c r="W97" s="390">
        <f t="shared" si="11"/>
        <v>3.9916799999999995E-2</v>
      </c>
      <c r="X97" s="391"/>
      <c r="Y97" s="184">
        <f t="shared" si="15"/>
        <v>2</v>
      </c>
      <c r="Z97" s="390">
        <f t="shared" si="12"/>
        <v>0.26880000000000004</v>
      </c>
      <c r="AA97" s="391"/>
      <c r="AB97" s="60">
        <f t="shared" si="16"/>
        <v>0</v>
      </c>
      <c r="AC97" s="60">
        <f t="shared" si="17"/>
        <v>0</v>
      </c>
      <c r="AD97" s="60">
        <f t="shared" si="18"/>
        <v>0</v>
      </c>
      <c r="AE97" s="93"/>
      <c r="AF97" s="93"/>
      <c r="AG97" s="93"/>
      <c r="AH97" s="93"/>
      <c r="AI97" s="93"/>
      <c r="AJ97" s="93"/>
      <c r="AK97" s="93"/>
      <c r="AL97" s="93"/>
      <c r="AM97" s="106"/>
      <c r="AN97" s="106"/>
      <c r="AO97" s="153"/>
      <c r="AP97" s="17"/>
      <c r="AQ97" s="154"/>
      <c r="AR97" s="165"/>
      <c r="AS97" s="165"/>
    </row>
    <row r="98" spans="1:45" ht="10.5" hidden="1" customHeight="1" x14ac:dyDescent="0.2">
      <c r="A98" s="176" t="str">
        <f t="shared" si="13"/>
        <v/>
      </c>
      <c r="B98" s="403"/>
      <c r="C98" s="403"/>
      <c r="D98" s="403"/>
      <c r="E98" s="130"/>
      <c r="F98" s="403"/>
      <c r="G98" s="403"/>
      <c r="H98" s="403"/>
      <c r="I98" s="403"/>
      <c r="J98" s="403"/>
      <c r="K98" s="403"/>
      <c r="L98" s="403"/>
      <c r="M98" s="403"/>
      <c r="N98" s="404"/>
      <c r="O98" s="404"/>
      <c r="P98" s="402"/>
      <c r="Q98" s="402"/>
      <c r="R98" s="402"/>
      <c r="S98" s="402"/>
      <c r="T98" s="402"/>
      <c r="U98" s="402"/>
      <c r="V98" s="184">
        <f t="shared" si="14"/>
        <v>1</v>
      </c>
      <c r="W98" s="390">
        <f t="shared" si="11"/>
        <v>3.9916799999999995E-2</v>
      </c>
      <c r="X98" s="391"/>
      <c r="Y98" s="184">
        <f t="shared" si="15"/>
        <v>2</v>
      </c>
      <c r="Z98" s="390">
        <f t="shared" si="12"/>
        <v>0.26880000000000004</v>
      </c>
      <c r="AA98" s="391"/>
      <c r="AB98" s="60">
        <f t="shared" si="16"/>
        <v>0</v>
      </c>
      <c r="AC98" s="60">
        <f t="shared" si="17"/>
        <v>0</v>
      </c>
      <c r="AD98" s="60">
        <f t="shared" si="18"/>
        <v>0</v>
      </c>
      <c r="AE98" s="93"/>
      <c r="AF98" s="93"/>
      <c r="AG98" s="93"/>
      <c r="AH98" s="93"/>
      <c r="AI98" s="93"/>
      <c r="AJ98" s="93"/>
      <c r="AK98" s="93"/>
      <c r="AL98" s="93"/>
      <c r="AM98" s="106"/>
      <c r="AN98" s="106"/>
      <c r="AO98" s="153"/>
      <c r="AP98" s="17"/>
      <c r="AQ98" s="154"/>
      <c r="AR98" s="165"/>
      <c r="AS98" s="165"/>
    </row>
    <row r="99" spans="1:45" ht="10.5" hidden="1" customHeight="1" x14ac:dyDescent="0.2">
      <c r="A99" s="176" t="str">
        <f t="shared" si="13"/>
        <v/>
      </c>
      <c r="B99" s="403"/>
      <c r="C99" s="403"/>
      <c r="D99" s="403"/>
      <c r="E99" s="130"/>
      <c r="F99" s="403"/>
      <c r="G99" s="403"/>
      <c r="H99" s="403"/>
      <c r="I99" s="403"/>
      <c r="J99" s="403"/>
      <c r="K99" s="403"/>
      <c r="L99" s="403"/>
      <c r="M99" s="403"/>
      <c r="N99" s="404"/>
      <c r="O99" s="404"/>
      <c r="P99" s="402"/>
      <c r="Q99" s="402"/>
      <c r="R99" s="402"/>
      <c r="S99" s="402"/>
      <c r="T99" s="402"/>
      <c r="U99" s="402"/>
      <c r="V99" s="184">
        <f t="shared" si="14"/>
        <v>1</v>
      </c>
      <c r="W99" s="390">
        <f t="shared" si="11"/>
        <v>3.9916799999999995E-2</v>
      </c>
      <c r="X99" s="391"/>
      <c r="Y99" s="184">
        <f t="shared" si="15"/>
        <v>2</v>
      </c>
      <c r="Z99" s="390">
        <f t="shared" si="12"/>
        <v>0.26880000000000004</v>
      </c>
      <c r="AA99" s="391"/>
      <c r="AB99" s="60">
        <f t="shared" si="16"/>
        <v>0</v>
      </c>
      <c r="AC99" s="60">
        <f t="shared" si="17"/>
        <v>0</v>
      </c>
      <c r="AD99" s="60">
        <f t="shared" si="18"/>
        <v>0</v>
      </c>
      <c r="AE99" s="93"/>
      <c r="AF99" s="93"/>
      <c r="AG99" s="93"/>
      <c r="AH99" s="93"/>
      <c r="AI99" s="93"/>
      <c r="AJ99" s="93"/>
      <c r="AK99" s="93"/>
      <c r="AL99" s="93"/>
      <c r="AM99" s="106"/>
      <c r="AN99" s="106"/>
      <c r="AO99" s="153"/>
      <c r="AP99" s="17"/>
      <c r="AQ99" s="154"/>
      <c r="AR99" s="165"/>
      <c r="AS99" s="165"/>
    </row>
    <row r="100" spans="1:45" ht="10.5" hidden="1" customHeight="1" x14ac:dyDescent="0.2">
      <c r="A100" s="176" t="str">
        <f t="shared" si="13"/>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4"/>
        <v>1</v>
      </c>
      <c r="W100" s="390">
        <f t="shared" si="11"/>
        <v>3.9916799999999995E-2</v>
      </c>
      <c r="X100" s="391"/>
      <c r="Y100" s="184">
        <f t="shared" si="15"/>
        <v>2</v>
      </c>
      <c r="Z100" s="390">
        <f t="shared" si="12"/>
        <v>0.26880000000000004</v>
      </c>
      <c r="AA100" s="391"/>
      <c r="AB100" s="60">
        <f t="shared" si="16"/>
        <v>0</v>
      </c>
      <c r="AC100" s="60">
        <f t="shared" si="17"/>
        <v>0</v>
      </c>
      <c r="AD100" s="60">
        <f t="shared" si="18"/>
        <v>0</v>
      </c>
      <c r="AE100" s="93"/>
      <c r="AF100" s="93"/>
      <c r="AG100" s="93"/>
      <c r="AH100" s="93"/>
      <c r="AI100" s="93"/>
      <c r="AJ100" s="93"/>
      <c r="AK100" s="93"/>
      <c r="AL100" s="93"/>
      <c r="AM100" s="106"/>
      <c r="AN100" s="106"/>
      <c r="AO100" s="153"/>
      <c r="AP100" s="17"/>
      <c r="AQ100" s="154"/>
    </row>
    <row r="101" spans="1:45" ht="10.5" hidden="1" customHeight="1" x14ac:dyDescent="0.2">
      <c r="A101" s="176" t="str">
        <f t="shared" si="13"/>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4"/>
        <v>1</v>
      </c>
      <c r="W101" s="390">
        <f t="shared" si="11"/>
        <v>3.9916799999999995E-2</v>
      </c>
      <c r="X101" s="391"/>
      <c r="Y101" s="184">
        <f t="shared" si="15"/>
        <v>2</v>
      </c>
      <c r="Z101" s="390">
        <f t="shared" si="12"/>
        <v>0.26880000000000004</v>
      </c>
      <c r="AA101" s="391"/>
      <c r="AB101" s="60">
        <f t="shared" si="16"/>
        <v>0</v>
      </c>
      <c r="AC101" s="60">
        <f t="shared" si="17"/>
        <v>0</v>
      </c>
      <c r="AD101" s="60">
        <f t="shared" si="18"/>
        <v>0</v>
      </c>
      <c r="AE101" s="93"/>
      <c r="AF101" s="93"/>
      <c r="AG101" s="93"/>
      <c r="AH101" s="93"/>
      <c r="AI101" s="93"/>
      <c r="AJ101" s="93"/>
      <c r="AK101" s="93"/>
      <c r="AL101" s="93"/>
      <c r="AM101" s="106"/>
      <c r="AN101" s="106"/>
      <c r="AO101" s="153"/>
      <c r="AP101" s="17"/>
      <c r="AQ101" s="154"/>
    </row>
    <row r="102" spans="1:45" ht="10.5" hidden="1" customHeight="1" x14ac:dyDescent="0.2">
      <c r="A102" s="176" t="str">
        <f t="shared" si="13"/>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4"/>
        <v>1</v>
      </c>
      <c r="W102" s="390">
        <f t="shared" si="11"/>
        <v>3.9916799999999995E-2</v>
      </c>
      <c r="X102" s="391"/>
      <c r="Y102" s="184">
        <f t="shared" si="15"/>
        <v>2</v>
      </c>
      <c r="Z102" s="390">
        <f t="shared" si="12"/>
        <v>0.26880000000000004</v>
      </c>
      <c r="AA102" s="391"/>
      <c r="AB102" s="60">
        <f t="shared" si="16"/>
        <v>0</v>
      </c>
      <c r="AC102" s="60">
        <f t="shared" si="17"/>
        <v>0</v>
      </c>
      <c r="AD102" s="60">
        <f t="shared" si="18"/>
        <v>0</v>
      </c>
      <c r="AE102" s="93"/>
      <c r="AF102" s="93"/>
      <c r="AG102" s="93"/>
      <c r="AH102" s="93"/>
      <c r="AI102" s="93"/>
      <c r="AJ102" s="93"/>
      <c r="AK102" s="93"/>
      <c r="AL102" s="93"/>
      <c r="AM102" s="106"/>
      <c r="AN102" s="106"/>
      <c r="AO102" s="153"/>
      <c r="AP102" s="17"/>
      <c r="AQ102" s="154"/>
    </row>
    <row r="103" spans="1:45" ht="10.5" hidden="1" customHeight="1" x14ac:dyDescent="0.2">
      <c r="A103" s="176" t="str">
        <f t="shared" si="13"/>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4"/>
        <v>1</v>
      </c>
      <c r="W103" s="390">
        <f t="shared" si="11"/>
        <v>3.9916799999999995E-2</v>
      </c>
      <c r="X103" s="391"/>
      <c r="Y103" s="184">
        <f t="shared" si="15"/>
        <v>2</v>
      </c>
      <c r="Z103" s="390">
        <f t="shared" si="12"/>
        <v>0.26880000000000004</v>
      </c>
      <c r="AA103" s="391"/>
      <c r="AB103" s="60">
        <f t="shared" si="16"/>
        <v>0</v>
      </c>
      <c r="AC103" s="60">
        <f t="shared" si="17"/>
        <v>0</v>
      </c>
      <c r="AD103" s="60">
        <f t="shared" si="18"/>
        <v>0</v>
      </c>
      <c r="AE103" s="93"/>
      <c r="AF103" s="93"/>
      <c r="AG103" s="93"/>
      <c r="AH103" s="93"/>
      <c r="AI103" s="93"/>
      <c r="AJ103" s="93"/>
      <c r="AK103" s="93"/>
      <c r="AL103" s="93"/>
      <c r="AM103" s="106"/>
      <c r="AN103" s="106"/>
      <c r="AO103" s="153"/>
      <c r="AP103" s="17"/>
      <c r="AQ103" s="154"/>
    </row>
    <row r="104" spans="1:45" ht="10.5" hidden="1" customHeight="1" x14ac:dyDescent="0.2">
      <c r="A104" s="176" t="str">
        <f t="shared" si="13"/>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4"/>
        <v>1</v>
      </c>
      <c r="W104" s="390">
        <f t="shared" si="11"/>
        <v>3.9916799999999995E-2</v>
      </c>
      <c r="X104" s="391"/>
      <c r="Y104" s="184">
        <f t="shared" si="15"/>
        <v>2</v>
      </c>
      <c r="Z104" s="390">
        <f t="shared" si="12"/>
        <v>0.26880000000000004</v>
      </c>
      <c r="AA104" s="391"/>
      <c r="AB104" s="60">
        <f t="shared" si="16"/>
        <v>0</v>
      </c>
      <c r="AC104" s="60">
        <f t="shared" si="17"/>
        <v>0</v>
      </c>
      <c r="AD104" s="60">
        <f t="shared" si="18"/>
        <v>0</v>
      </c>
      <c r="AE104" s="93"/>
      <c r="AF104" s="93"/>
      <c r="AG104" s="93"/>
      <c r="AH104" s="93"/>
      <c r="AI104" s="93"/>
      <c r="AJ104" s="93"/>
      <c r="AK104" s="93"/>
      <c r="AL104" s="93"/>
      <c r="AM104" s="106"/>
      <c r="AN104" s="106"/>
      <c r="AO104" s="153"/>
      <c r="AP104" s="17"/>
      <c r="AQ104" s="154"/>
    </row>
    <row r="105" spans="1:45" ht="10.5" hidden="1" customHeight="1" x14ac:dyDescent="0.2">
      <c r="A105" s="176" t="str">
        <f t="shared" si="13"/>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4"/>
        <v>1</v>
      </c>
      <c r="W105" s="390">
        <f t="shared" si="11"/>
        <v>3.9916799999999995E-2</v>
      </c>
      <c r="X105" s="391"/>
      <c r="Y105" s="184">
        <f t="shared" si="15"/>
        <v>2</v>
      </c>
      <c r="Z105" s="390">
        <f t="shared" si="12"/>
        <v>0.26880000000000004</v>
      </c>
      <c r="AA105" s="391"/>
      <c r="AB105" s="60">
        <f t="shared" si="16"/>
        <v>0</v>
      </c>
      <c r="AC105" s="60">
        <f t="shared" si="17"/>
        <v>0</v>
      </c>
      <c r="AD105" s="60">
        <f t="shared" si="18"/>
        <v>0</v>
      </c>
      <c r="AE105" s="93"/>
      <c r="AF105" s="93"/>
      <c r="AG105" s="93"/>
      <c r="AH105" s="93"/>
      <c r="AI105" s="93"/>
      <c r="AJ105" s="93"/>
      <c r="AK105" s="93"/>
      <c r="AL105" s="93"/>
      <c r="AM105" s="106"/>
      <c r="AN105" s="106"/>
      <c r="AO105" s="153"/>
      <c r="AP105" s="17"/>
      <c r="AQ105" s="154"/>
    </row>
    <row r="106" spans="1:45" ht="10.5" customHeight="1" x14ac:dyDescent="0.2">
      <c r="A106" s="176" t="str">
        <f t="shared" si="13"/>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4"/>
        <v>1</v>
      </c>
      <c r="W106" s="390">
        <f t="shared" si="11"/>
        <v>3.9916799999999995E-2</v>
      </c>
      <c r="X106" s="391"/>
      <c r="Y106" s="184">
        <f t="shared" si="15"/>
        <v>2</v>
      </c>
      <c r="Z106" s="390">
        <f t="shared" si="12"/>
        <v>0.26880000000000004</v>
      </c>
      <c r="AA106" s="391"/>
      <c r="AB106" s="60">
        <f t="shared" si="16"/>
        <v>0</v>
      </c>
      <c r="AC106" s="60">
        <f t="shared" si="17"/>
        <v>0</v>
      </c>
      <c r="AD106" s="60">
        <f t="shared" si="18"/>
        <v>0</v>
      </c>
      <c r="AE106" s="93"/>
      <c r="AF106" s="93"/>
      <c r="AG106" s="93"/>
      <c r="AH106" s="93"/>
      <c r="AI106" s="93"/>
      <c r="AJ106" s="93"/>
      <c r="AK106" s="93"/>
      <c r="AL106" s="93"/>
      <c r="AM106" s="106"/>
      <c r="AN106" s="106"/>
      <c r="AO106" s="153"/>
      <c r="AP106" s="17"/>
      <c r="AQ106" s="154"/>
    </row>
    <row r="107" spans="1:45" ht="6" customHeight="1"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22.5" customHeight="1" thickTop="1" thickBot="1" x14ac:dyDescent="0.25">
      <c r="A108" s="191"/>
      <c r="B108" s="81"/>
      <c r="C108" s="392" t="s">
        <v>194</v>
      </c>
      <c r="D108" s="393"/>
      <c r="E108" s="393"/>
      <c r="F108" s="177">
        <f>V106</f>
        <v>1</v>
      </c>
      <c r="G108" s="394" t="str">
        <f>_xlfn.IFNA(VLOOKUP(F108,A53:B57,2,1),"")</f>
        <v>Muy Baja</v>
      </c>
      <c r="H108" s="394"/>
      <c r="I108" s="394"/>
      <c r="J108" s="395">
        <f>W106</f>
        <v>3.9916799999999995E-2</v>
      </c>
      <c r="K108" s="396"/>
      <c r="L108" s="397" t="s">
        <v>193</v>
      </c>
      <c r="M108" s="397"/>
      <c r="N108" s="397"/>
      <c r="O108" s="397"/>
      <c r="P108" s="397"/>
      <c r="Q108" s="398"/>
      <c r="R108" s="178">
        <f>Y106</f>
        <v>2</v>
      </c>
      <c r="S108" s="399" t="str">
        <f>_xlfn.IFNA(VLOOKUP(R108,A63:B67,2,1),"")</f>
        <v>Menor</v>
      </c>
      <c r="T108" s="399"/>
      <c r="U108" s="399"/>
      <c r="V108" s="399"/>
      <c r="W108" s="400">
        <f>Z106</f>
        <v>0.26880000000000004</v>
      </c>
      <c r="X108" s="401"/>
      <c r="Y108" s="32"/>
      <c r="Z108" s="32"/>
      <c r="AA108" s="32"/>
      <c r="AB108" s="131" t="str">
        <f>CONCATENATE(F108," - ",G108)</f>
        <v>1 - Muy Baja</v>
      </c>
      <c r="AC108" s="131" t="str">
        <f>CONCATENATE(R108," - ",S108)</f>
        <v>2 - Menor</v>
      </c>
      <c r="AD108" s="32"/>
      <c r="AE108" s="32"/>
      <c r="AF108" s="32"/>
      <c r="AG108" s="32"/>
      <c r="AH108" s="32"/>
      <c r="AI108" s="32"/>
      <c r="AJ108" s="32"/>
      <c r="AK108" s="32"/>
      <c r="AL108" s="32"/>
      <c r="AM108" s="32"/>
      <c r="AN108" s="32"/>
    </row>
    <row r="109" spans="1:45" ht="6" customHeight="1"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28.5" customHeight="1"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BAJO</v>
      </c>
      <c r="P110" s="380"/>
      <c r="Q110" s="380"/>
      <c r="R110" s="380"/>
      <c r="S110" s="380"/>
      <c r="T110" s="380"/>
      <c r="U110" s="381">
        <f>J108*W108</f>
        <v>1.072963584E-2</v>
      </c>
      <c r="V110" s="381"/>
      <c r="W110" s="381"/>
      <c r="X110" s="382"/>
      <c r="Y110" s="32"/>
      <c r="Z110" s="32"/>
      <c r="AA110" s="32"/>
      <c r="AB110" s="32"/>
      <c r="AC110" s="32"/>
      <c r="AD110" s="32"/>
      <c r="AE110" s="32"/>
      <c r="AF110" s="32"/>
      <c r="AG110" s="32"/>
      <c r="AH110" s="32"/>
      <c r="AI110" s="32"/>
      <c r="AJ110" s="32"/>
      <c r="AK110" s="32"/>
      <c r="AL110" s="32"/>
      <c r="AM110" s="32"/>
      <c r="AN110" s="32"/>
    </row>
    <row r="111" spans="1:45" ht="12.75" customHeight="1"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28.5" customHeight="1" x14ac:dyDescent="0.2">
      <c r="A112" s="191"/>
      <c r="B112" s="383" t="s">
        <v>460</v>
      </c>
      <c r="C112" s="384"/>
      <c r="D112" s="384"/>
      <c r="E112" s="384"/>
      <c r="F112" s="384"/>
      <c r="G112" s="385" t="s">
        <v>81</v>
      </c>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5.25" customHeight="1"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25.5" customHeight="1"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28.5" customHeight="1"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48" customHeight="1" x14ac:dyDescent="0.2">
      <c r="A116" s="191">
        <v>1</v>
      </c>
      <c r="B116" s="372"/>
      <c r="C116" s="373"/>
      <c r="D116" s="373"/>
      <c r="E116" s="368"/>
      <c r="F116" s="36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ht="24.75" customHeight="1" x14ac:dyDescent="0.2">
      <c r="A117" s="176" t="str">
        <f>IF(B117="","",A116+1)</f>
        <v/>
      </c>
      <c r="B117" s="372"/>
      <c r="C117" s="373"/>
      <c r="D117" s="373"/>
      <c r="E117" s="368"/>
      <c r="F117" s="36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ht="21.75" customHeight="1" x14ac:dyDescent="0.2">
      <c r="A118" s="176" t="str">
        <f t="shared" ref="A118:A121" si="19">IF(B118="","",A117+1)</f>
        <v/>
      </c>
      <c r="B118" s="368"/>
      <c r="C118" s="368"/>
      <c r="D118" s="368"/>
      <c r="E118" s="368"/>
      <c r="F118" s="36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ht="21.75" customHeight="1"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ht="21.75" customHeight="1"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ht="21.75" customHeight="1"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ht="21.75" customHeight="1"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8.25" customHeight="1"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25.5" customHeight="1"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ht="19.5" customHeight="1"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39" customHeight="1" x14ac:dyDescent="0.2">
      <c r="A126" s="332">
        <v>1</v>
      </c>
      <c r="B126" s="351" t="s">
        <v>349</v>
      </c>
      <c r="C126" s="352"/>
      <c r="D126" s="337" t="s">
        <v>634</v>
      </c>
      <c r="E126" s="338"/>
      <c r="F126" s="339"/>
      <c r="G126" s="120" t="s">
        <v>352</v>
      </c>
      <c r="H126" s="348"/>
      <c r="I126" s="349"/>
      <c r="J126" s="349"/>
      <c r="K126" s="350"/>
      <c r="L126" s="343" t="str">
        <f>IFERROR(ROUND(H126/H127,1),"")</f>
        <v/>
      </c>
      <c r="M126" s="343"/>
      <c r="N126" s="343"/>
      <c r="O126" s="344"/>
      <c r="P126" s="344"/>
      <c r="Q126" s="344"/>
      <c r="R126" s="344"/>
      <c r="S126" s="344"/>
      <c r="T126" s="344"/>
      <c r="U126" s="344"/>
      <c r="V126" s="344"/>
      <c r="W126" s="344"/>
      <c r="X126" s="344"/>
      <c r="Y126" s="344"/>
      <c r="Z126" s="344"/>
      <c r="AA126" s="345"/>
      <c r="AB126" s="146" t="str">
        <f>CONCATENATE(A126," ",B126," 
",A128," ",B128," 
",A130," ",B130," 
",A132," ",B132)</f>
        <v xml:space="preserve">1 EFICACIA DE
CONTROLES: 
2 EFECTIVIDAD
(Alarmas - materialización): 
 </v>
      </c>
      <c r="AC126" s="146" t="str">
        <f>CONCATENATE(A126," 
",L126," 
",A128," 
",L128," 
",A130," 
",L130," 
",A132," 
",L132)</f>
        <v xml:space="preserve">1 
2 
</v>
      </c>
      <c r="AD126" s="146" t="str">
        <f>CONCATENATE(A126," ",O126," 
",A128," ",O128," 
",A130," ",O130," 
",A132," ",O132)</f>
        <v xml:space="preserve">1  
2  
 </v>
      </c>
      <c r="AE126" s="32"/>
      <c r="AF126" s="32"/>
      <c r="AG126" s="32"/>
      <c r="AH126" s="32"/>
      <c r="AI126" s="32"/>
      <c r="AJ126" s="32"/>
      <c r="AK126" s="32"/>
      <c r="AL126" s="32"/>
      <c r="AM126" s="32"/>
      <c r="AN126" s="32"/>
    </row>
    <row r="127" spans="1:48" ht="39" customHeight="1" x14ac:dyDescent="0.2">
      <c r="A127" s="332"/>
      <c r="B127" s="356"/>
      <c r="C127" s="357"/>
      <c r="D127" s="340"/>
      <c r="E127" s="341"/>
      <c r="F127" s="342"/>
      <c r="G127" s="121" t="s">
        <v>353</v>
      </c>
      <c r="H127" s="340"/>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39" customHeight="1" x14ac:dyDescent="0.2">
      <c r="A128" s="332">
        <f>IF(B128="","",A126+1)</f>
        <v>2</v>
      </c>
      <c r="B128" s="351" t="s">
        <v>348</v>
      </c>
      <c r="C128" s="352"/>
      <c r="D128" s="337" t="s">
        <v>635</v>
      </c>
      <c r="E128" s="338"/>
      <c r="F128" s="339"/>
      <c r="G128" s="120" t="s">
        <v>352</v>
      </c>
      <c r="H128" s="340"/>
      <c r="I128" s="341"/>
      <c r="J128" s="341"/>
      <c r="K128" s="342"/>
      <c r="L128" s="343" t="str">
        <f>IFERROR(ROUND(H128/H129,1),"")</f>
        <v/>
      </c>
      <c r="M128" s="343"/>
      <c r="N128" s="343"/>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39" customHeight="1" x14ac:dyDescent="0.2">
      <c r="A129" s="332"/>
      <c r="B129" s="353"/>
      <c r="C129" s="354"/>
      <c r="D129" s="340"/>
      <c r="E129" s="341"/>
      <c r="F129" s="342"/>
      <c r="G129" s="121" t="s">
        <v>353</v>
      </c>
      <c r="H129" s="340"/>
      <c r="I129" s="341"/>
      <c r="J129" s="341"/>
      <c r="K129" s="342"/>
      <c r="L129" s="343"/>
      <c r="M129" s="343"/>
      <c r="N129" s="343"/>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39" customHeight="1" x14ac:dyDescent="0.2">
      <c r="A130" s="332" t="str">
        <f>IF(B130="","",A128+1)</f>
        <v/>
      </c>
      <c r="B130" s="333"/>
      <c r="C130" s="334"/>
      <c r="D130" s="337"/>
      <c r="E130" s="338"/>
      <c r="F130" s="339"/>
      <c r="G130" s="120" t="s">
        <v>352</v>
      </c>
      <c r="H130" s="340"/>
      <c r="I130" s="341"/>
      <c r="J130" s="341"/>
      <c r="K130" s="342"/>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39" customHeight="1" x14ac:dyDescent="0.2">
      <c r="A131" s="332"/>
      <c r="B131" s="335"/>
      <c r="C131" s="336"/>
      <c r="D131" s="340"/>
      <c r="E131" s="341"/>
      <c r="F131" s="342"/>
      <c r="G131" s="121"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39" customHeight="1" x14ac:dyDescent="0.2">
      <c r="A132" s="332" t="str">
        <f>IF(B132="","",A130+1)</f>
        <v/>
      </c>
      <c r="B132" s="333"/>
      <c r="C132" s="334"/>
      <c r="D132" s="337"/>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39" customHeight="1" x14ac:dyDescent="0.2">
      <c r="A133" s="332"/>
      <c r="B133" s="335"/>
      <c r="C133" s="336"/>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28.5" customHeight="1"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27" customHeight="1"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45" customHeight="1" x14ac:dyDescent="0.2">
      <c r="A136" s="191"/>
      <c r="B136" s="321" t="s">
        <v>465</v>
      </c>
      <c r="C136" s="321"/>
      <c r="D136" s="321"/>
      <c r="E136" s="322" t="s">
        <v>711</v>
      </c>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8.25" customHeight="1"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28.5" customHeight="1"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8.25" customHeight="1"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4.25" customHeight="1"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8.5" customHeight="1"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21"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9" customHeight="1"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26.25" customHeight="1"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6.25" customHeight="1" x14ac:dyDescent="0.2">
      <c r="A152" s="191"/>
      <c r="B152" s="308" t="s">
        <v>331</v>
      </c>
      <c r="C152" s="308"/>
      <c r="D152" s="309" t="s">
        <v>710</v>
      </c>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Version incial para la vigencia 2023 
CAUSAS:  
CONTROLES:  
PLAN DE TRATAMIENTO:  
OTRO: </v>
      </c>
      <c r="AC152" s="32"/>
      <c r="AD152" s="32"/>
      <c r="AE152" s="32"/>
      <c r="AF152" s="32"/>
      <c r="AG152" s="32"/>
      <c r="AH152" s="32"/>
      <c r="AI152" s="32"/>
      <c r="AJ152" s="32"/>
      <c r="AK152" s="32"/>
      <c r="AL152" s="32"/>
      <c r="AM152" s="32"/>
      <c r="AN152" s="32"/>
    </row>
    <row r="153" spans="1:42" ht="26.25" customHeight="1"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26.25" customHeight="1"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26.25" customHeight="1"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26.25" customHeight="1"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9" customHeight="1"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28.5" customHeight="1"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8.5" customHeight="1"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28.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ht="28.5" customHeight="1"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ht="12.75" customHeight="1"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ht="12.75" customHeight="1"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ht="12.75" customHeight="1"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ht="12.75" customHeight="1"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ht="12.75" customHeight="1"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ht="40.5" customHeight="1"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ht="14.25" customHeight="1"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ht="16.5" customHeight="1" x14ac:dyDescent="0.2">
      <c r="A169" s="196" t="s">
        <v>110</v>
      </c>
      <c r="B169" s="134" t="s">
        <v>513</v>
      </c>
      <c r="C169" s="293" t="s">
        <v>541</v>
      </c>
      <c r="D169" s="294"/>
      <c r="E169" s="295"/>
      <c r="F169" s="294"/>
      <c r="G169" s="294"/>
      <c r="H169" s="296"/>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ht="16.5" customHeight="1" x14ac:dyDescent="0.2">
      <c r="A170" s="196" t="s">
        <v>111</v>
      </c>
      <c r="B170" s="134" t="s">
        <v>513</v>
      </c>
      <c r="C170" s="293" t="s">
        <v>542</v>
      </c>
      <c r="D170" s="294"/>
      <c r="E170" s="295"/>
      <c r="F170" s="294"/>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ht="16.5" customHeight="1" x14ac:dyDescent="0.2">
      <c r="A171" s="196" t="s">
        <v>112</v>
      </c>
      <c r="B171" s="134" t="s">
        <v>514</v>
      </c>
      <c r="C171" s="293" t="s">
        <v>543</v>
      </c>
      <c r="D171" s="294"/>
      <c r="E171" s="295"/>
      <c r="F171" s="294"/>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ht="16.5" customHeight="1" x14ac:dyDescent="0.2">
      <c r="A172" s="196" t="s">
        <v>113</v>
      </c>
      <c r="B172" s="134" t="s">
        <v>530</v>
      </c>
      <c r="C172" s="293" t="s">
        <v>531</v>
      </c>
      <c r="D172" s="294"/>
      <c r="E172" s="295"/>
      <c r="F172" s="294"/>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ht="16.5" customHeight="1" x14ac:dyDescent="0.2">
      <c r="A173" s="196" t="s">
        <v>114</v>
      </c>
      <c r="B173" s="134" t="s">
        <v>515</v>
      </c>
      <c r="C173" s="293" t="s">
        <v>532</v>
      </c>
      <c r="D173" s="294"/>
      <c r="E173" s="295"/>
      <c r="F173" s="294"/>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ht="30.75" customHeight="1" x14ac:dyDescent="0.2">
      <c r="A174" s="196" t="s">
        <v>115</v>
      </c>
      <c r="B174" s="134" t="s">
        <v>530</v>
      </c>
      <c r="C174" s="298" t="s">
        <v>647</v>
      </c>
      <c r="D174" s="299"/>
      <c r="E174" s="300"/>
      <c r="F174" s="293" t="s">
        <v>646</v>
      </c>
      <c r="G174" s="294"/>
      <c r="H174" s="295"/>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ht="16.5" customHeight="1" x14ac:dyDescent="0.2">
      <c r="A175" s="196" t="s">
        <v>116</v>
      </c>
      <c r="B175" s="134"/>
      <c r="C175" s="293"/>
      <c r="D175" s="294"/>
      <c r="E175" s="295"/>
      <c r="F175" s="294"/>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16.5" customHeight="1" x14ac:dyDescent="0.2">
      <c r="A176" s="196" t="s">
        <v>117</v>
      </c>
      <c r="B176" s="134"/>
      <c r="C176" s="293"/>
      <c r="D176" s="294"/>
      <c r="E176" s="295"/>
      <c r="F176" s="294"/>
      <c r="G176" s="294"/>
      <c r="H176" s="296"/>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ht="16.5" customHeight="1" x14ac:dyDescent="0.2">
      <c r="A177" s="197" t="s">
        <v>118</v>
      </c>
      <c r="B177" s="133"/>
      <c r="C177" s="288"/>
      <c r="D177" s="289"/>
      <c r="E177" s="290"/>
      <c r="F177" s="289"/>
      <c r="G177" s="289"/>
      <c r="H177" s="291"/>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ht="9" customHeight="1" x14ac:dyDescent="0.2">
      <c r="AAL178" s="149"/>
      <c r="AAM178" s="149"/>
      <c r="AAN178" s="149"/>
      <c r="AAO178" s="149"/>
      <c r="AAP178" s="149"/>
      <c r="AAQ178" s="149"/>
      <c r="AAR178" s="149"/>
      <c r="AAS178" s="149"/>
      <c r="AAT178" s="149"/>
      <c r="AAU178" s="149"/>
      <c r="AAV178" s="149"/>
    </row>
    <row r="179" spans="1:724" ht="9.75" customHeight="1"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ht="9.75" customHeight="1"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ht="9.75" customHeight="1" x14ac:dyDescent="0.2">
      <c r="AAL181" s="149"/>
      <c r="AAM181" s="149"/>
      <c r="AAN181" s="149"/>
      <c r="AAO181" s="149"/>
      <c r="AAP181" s="149"/>
      <c r="AAQ181" s="149"/>
      <c r="AAR181" s="149"/>
      <c r="AAS181" s="149"/>
      <c r="AAT181" s="149"/>
      <c r="AAU181" s="149"/>
      <c r="AAV181" s="149"/>
    </row>
    <row r="182" spans="1:724" ht="9.75" customHeight="1" x14ac:dyDescent="0.2">
      <c r="AAL182" s="149"/>
      <c r="AAM182" s="149"/>
      <c r="AAN182" s="149"/>
      <c r="AAO182" s="149"/>
      <c r="AAP182" s="149"/>
      <c r="AAQ182" s="149"/>
      <c r="AAR182" s="149"/>
      <c r="AAS182" s="149"/>
      <c r="AAT182" s="149"/>
      <c r="AAU182" s="149"/>
      <c r="AAV182" s="149"/>
    </row>
    <row r="183" spans="1:724" ht="9.75" customHeight="1" x14ac:dyDescent="0.2">
      <c r="AAL183" s="149"/>
      <c r="AAM183" s="149"/>
      <c r="AAN183" s="149"/>
      <c r="AAO183" s="149"/>
      <c r="AAP183" s="149"/>
      <c r="AAQ183" s="149"/>
      <c r="AAR183" s="149"/>
      <c r="AAS183" s="149"/>
      <c r="AAT183" s="149"/>
      <c r="AAU183" s="149"/>
      <c r="AAV183" s="149"/>
    </row>
    <row r="184" spans="1:724" ht="9.75" customHeight="1" x14ac:dyDescent="0.2">
      <c r="AAL184" s="149"/>
      <c r="AAM184" s="149"/>
      <c r="AAN184" s="149"/>
      <c r="AAO184" s="149"/>
      <c r="AAP184" s="149"/>
      <c r="AAQ184" s="149"/>
      <c r="AAR184" s="149"/>
      <c r="AAS184" s="149"/>
      <c r="AAT184" s="149"/>
      <c r="AAU184" s="149"/>
      <c r="AAV184" s="149"/>
    </row>
    <row r="185" spans="1:724" ht="9.75" customHeight="1" x14ac:dyDescent="0.2">
      <c r="AAL185" s="149"/>
      <c r="AAM185" s="149"/>
      <c r="AAN185" s="149"/>
      <c r="AAO185" s="149"/>
      <c r="AAP185" s="149"/>
      <c r="AAQ185" s="149"/>
      <c r="AAR185" s="149"/>
      <c r="AAS185" s="149"/>
      <c r="AAT185" s="149"/>
      <c r="AAU185" s="149"/>
      <c r="AAV185" s="149"/>
    </row>
    <row r="186" spans="1:724" ht="9.75" customHeight="1" x14ac:dyDescent="0.2">
      <c r="AAL186" s="149"/>
      <c r="AAM186" s="149"/>
      <c r="AAN186" s="149"/>
      <c r="AAO186" s="149"/>
      <c r="AAP186" s="149"/>
      <c r="AAQ186" s="149"/>
      <c r="AAR186" s="149"/>
      <c r="AAS186" s="149"/>
      <c r="AAT186" s="149"/>
      <c r="AAU186" s="149"/>
      <c r="AAV186" s="149"/>
    </row>
    <row r="187" spans="1:724" ht="9.75" customHeight="1" x14ac:dyDescent="0.2">
      <c r="AAL187" s="149"/>
      <c r="AAM187" s="149"/>
      <c r="AAN187" s="149"/>
      <c r="AAO187" s="149"/>
      <c r="AAP187" s="149"/>
      <c r="AAQ187" s="149"/>
      <c r="AAR187" s="149"/>
      <c r="AAS187" s="149"/>
      <c r="AAT187" s="149"/>
      <c r="AAU187" s="149"/>
      <c r="AAV187" s="149"/>
    </row>
    <row r="188" spans="1:724" ht="9.75" customHeight="1" x14ac:dyDescent="0.2">
      <c r="AAL188" s="149"/>
      <c r="AAM188" s="149"/>
      <c r="AAN188" s="149"/>
      <c r="AAO188" s="149"/>
      <c r="AAP188" s="149"/>
      <c r="AAQ188" s="149"/>
      <c r="AAR188" s="149"/>
      <c r="AAS188" s="149"/>
      <c r="AAT188" s="149"/>
      <c r="AAU188" s="149"/>
      <c r="AAV188" s="149"/>
    </row>
    <row r="189" spans="1:724" ht="9.75" customHeight="1" x14ac:dyDescent="0.2">
      <c r="AAL189" s="149"/>
      <c r="AAM189" s="149"/>
      <c r="AAN189" s="149"/>
      <c r="AAO189" s="149"/>
      <c r="AAP189" s="149"/>
      <c r="AAQ189" s="149"/>
      <c r="AAR189" s="149"/>
      <c r="AAS189" s="149"/>
      <c r="AAT189" s="149"/>
      <c r="AAU189" s="149"/>
      <c r="AAV189" s="149"/>
    </row>
    <row r="190" spans="1:724" ht="9.75" customHeight="1" x14ac:dyDescent="0.2">
      <c r="AAL190" s="149"/>
      <c r="AAM190" s="149"/>
      <c r="AAN190" s="149"/>
      <c r="AAO190" s="149"/>
      <c r="AAP190" s="149"/>
      <c r="AAQ190" s="149"/>
      <c r="AAR190" s="149"/>
      <c r="AAS190" s="149"/>
      <c r="AAT190" s="149"/>
      <c r="AAU190" s="149"/>
      <c r="AAV190" s="149"/>
    </row>
    <row r="191" spans="1:724" ht="9.75" customHeight="1" x14ac:dyDescent="0.2">
      <c r="AAL191" s="149"/>
      <c r="AAM191" s="149"/>
      <c r="AAN191" s="149"/>
      <c r="AAO191" s="149"/>
      <c r="AAP191" s="149"/>
      <c r="AAQ191" s="149"/>
      <c r="AAR191" s="149"/>
      <c r="AAS191" s="149"/>
      <c r="AAT191" s="149"/>
      <c r="AAU191" s="149"/>
      <c r="AAV191" s="149"/>
    </row>
    <row r="192" spans="1:724" ht="9.75" customHeight="1" x14ac:dyDescent="0.2">
      <c r="AAL192" s="149"/>
      <c r="AAM192" s="149"/>
      <c r="AAN192" s="149"/>
      <c r="AAO192" s="149"/>
      <c r="AAP192" s="149"/>
      <c r="AAQ192" s="149"/>
      <c r="AAR192" s="149"/>
      <c r="AAS192" s="149"/>
      <c r="AAT192" s="149"/>
      <c r="AAU192" s="149"/>
      <c r="AAV192" s="149"/>
    </row>
    <row r="193" spans="714:724" ht="9.75" customHeight="1" x14ac:dyDescent="0.2">
      <c r="AAL193" s="149"/>
      <c r="AAM193" s="149"/>
      <c r="AAN193" s="149"/>
      <c r="AAO193" s="149"/>
      <c r="AAP193" s="149"/>
      <c r="AAQ193" s="149"/>
      <c r="AAR193" s="149"/>
      <c r="AAS193" s="149"/>
      <c r="AAT193" s="149"/>
      <c r="AAU193" s="149"/>
      <c r="AAV193" s="149"/>
    </row>
    <row r="194" spans="714:724" ht="9.75" customHeight="1" x14ac:dyDescent="0.2">
      <c r="AAL194" s="149"/>
      <c r="AAM194" s="149"/>
      <c r="AAN194" s="149"/>
      <c r="AAO194" s="149"/>
      <c r="AAP194" s="149"/>
      <c r="AAQ194" s="149"/>
      <c r="AAR194" s="149"/>
      <c r="AAS194" s="149"/>
      <c r="AAT194" s="149"/>
      <c r="AAU194" s="149"/>
      <c r="AAV194" s="149"/>
    </row>
    <row r="195" spans="714:724" ht="9.75" customHeight="1" x14ac:dyDescent="0.2">
      <c r="AAL195" s="149"/>
      <c r="AAM195" s="149"/>
      <c r="AAN195" s="149"/>
      <c r="AAO195" s="149"/>
      <c r="AAP195" s="149"/>
      <c r="AAQ195" s="149"/>
      <c r="AAR195" s="149"/>
      <c r="AAS195" s="149"/>
      <c r="AAT195" s="149"/>
      <c r="AAU195" s="149"/>
      <c r="AAV195" s="149"/>
    </row>
    <row r="196" spans="714:724" ht="9.75" customHeight="1" x14ac:dyDescent="0.2">
      <c r="AAL196" s="149"/>
      <c r="AAM196" s="149"/>
      <c r="AAN196" s="149"/>
      <c r="AAO196" s="149"/>
      <c r="AAP196" s="149"/>
      <c r="AAQ196" s="149"/>
      <c r="AAR196" s="149"/>
      <c r="AAS196" s="149"/>
      <c r="AAT196" s="149"/>
      <c r="AAU196" s="149"/>
      <c r="AAV196" s="149"/>
    </row>
    <row r="197" spans="714:724" ht="9.75" customHeight="1" x14ac:dyDescent="0.2">
      <c r="AAL197" s="149"/>
      <c r="AAM197" s="149"/>
      <c r="AAN197" s="149"/>
      <c r="AAO197" s="149"/>
      <c r="AAP197" s="149"/>
      <c r="AAQ197" s="149"/>
      <c r="AAR197" s="149"/>
      <c r="AAS197" s="149"/>
      <c r="AAT197" s="149"/>
      <c r="AAU197" s="149"/>
      <c r="AAV197" s="149"/>
    </row>
    <row r="198" spans="714:724" ht="9.75" customHeight="1" x14ac:dyDescent="0.2">
      <c r="AAL198" s="149"/>
      <c r="AAM198" s="149"/>
      <c r="AAN198" s="149"/>
      <c r="AAO198" s="149"/>
      <c r="AAP198" s="149"/>
      <c r="AAQ198" s="149"/>
      <c r="AAR198" s="149"/>
      <c r="AAS198" s="149"/>
      <c r="AAT198" s="149"/>
      <c r="AAU198" s="149"/>
      <c r="AAV198" s="149"/>
    </row>
    <row r="199" spans="714:724" ht="9.75" customHeight="1" x14ac:dyDescent="0.2">
      <c r="AAL199" s="149"/>
      <c r="AAM199" s="149"/>
      <c r="AAN199" s="149"/>
      <c r="AAO199" s="149"/>
      <c r="AAP199" s="149"/>
      <c r="AAQ199" s="149"/>
      <c r="AAR199" s="149"/>
      <c r="AAS199" s="149"/>
      <c r="AAT199" s="149"/>
      <c r="AAU199" s="149"/>
      <c r="AAV199" s="149"/>
    </row>
    <row r="200" spans="714:724" ht="9.75" customHeight="1" x14ac:dyDescent="0.2">
      <c r="AAL200" s="149"/>
      <c r="AAM200" s="149"/>
      <c r="AAN200" s="149"/>
      <c r="AAO200" s="149"/>
      <c r="AAP200" s="149"/>
      <c r="AAQ200" s="149"/>
      <c r="AAR200" s="149"/>
      <c r="AAS200" s="149"/>
      <c r="AAT200" s="149"/>
      <c r="AAU200" s="149"/>
      <c r="AAV200" s="149"/>
    </row>
    <row r="201" spans="714:724" ht="9.75" customHeight="1" x14ac:dyDescent="0.2">
      <c r="AAL201" s="149"/>
      <c r="AAM201" s="149"/>
      <c r="AAN201" s="149"/>
      <c r="AAO201" s="149"/>
      <c r="AAP201" s="149"/>
      <c r="AAQ201" s="149"/>
      <c r="AAR201" s="149"/>
      <c r="AAS201" s="149"/>
      <c r="AAT201" s="149"/>
      <c r="AAU201" s="149"/>
      <c r="AAV201" s="149"/>
    </row>
    <row r="202" spans="714:724" ht="9.75" customHeight="1" x14ac:dyDescent="0.2">
      <c r="AAL202" s="149"/>
      <c r="AAM202" s="149"/>
      <c r="AAN202" s="149"/>
      <c r="AAO202" s="149"/>
      <c r="AAP202" s="149"/>
      <c r="AAQ202" s="149"/>
      <c r="AAR202" s="149"/>
      <c r="AAS202" s="149"/>
      <c r="AAT202" s="149"/>
      <c r="AAU202" s="149"/>
      <c r="AAV202" s="149"/>
    </row>
    <row r="203" spans="714:724" ht="9.75" customHeight="1" x14ac:dyDescent="0.2">
      <c r="AAL203" s="149"/>
      <c r="AAM203" s="149"/>
      <c r="AAN203" s="149"/>
      <c r="AAO203" s="149"/>
      <c r="AAP203" s="149"/>
      <c r="AAQ203" s="149"/>
      <c r="AAR203" s="149"/>
      <c r="AAS203" s="149"/>
      <c r="AAT203" s="149"/>
      <c r="AAU203" s="149"/>
      <c r="AAV203" s="149"/>
    </row>
    <row r="204" spans="714:724" ht="9.75" customHeight="1" x14ac:dyDescent="0.2">
      <c r="AAL204" s="149"/>
      <c r="AAM204" s="149"/>
      <c r="AAN204" s="149"/>
      <c r="AAO204" s="149"/>
      <c r="AAP204" s="149"/>
      <c r="AAQ204" s="149"/>
      <c r="AAR204" s="149"/>
      <c r="AAS204" s="149"/>
      <c r="AAT204" s="149"/>
      <c r="AAU204" s="149"/>
      <c r="AAV204" s="149"/>
    </row>
    <row r="205" spans="714:724" ht="9.75" customHeight="1" x14ac:dyDescent="0.2">
      <c r="AAL205" s="149"/>
      <c r="AAM205" s="149"/>
      <c r="AAN205" s="149"/>
      <c r="AAO205" s="149"/>
      <c r="AAP205" s="149"/>
      <c r="AAQ205" s="149"/>
      <c r="AAR205" s="149"/>
      <c r="AAS205" s="149"/>
      <c r="AAT205" s="149"/>
      <c r="AAU205" s="149"/>
      <c r="AAV205" s="149"/>
    </row>
    <row r="206" spans="714:724" ht="9.75" customHeight="1" x14ac:dyDescent="0.2">
      <c r="AAL206" s="149"/>
      <c r="AAM206" s="149"/>
      <c r="AAN206" s="149"/>
      <c r="AAO206" s="149"/>
      <c r="AAP206" s="149"/>
      <c r="AAQ206" s="149"/>
      <c r="AAR206" s="149"/>
      <c r="AAS206" s="149"/>
      <c r="AAT206" s="149"/>
      <c r="AAU206" s="149"/>
      <c r="AAV206" s="149"/>
    </row>
    <row r="207" spans="714:724" ht="9.75" customHeight="1" x14ac:dyDescent="0.2">
      <c r="AAL207" s="149"/>
      <c r="AAM207" s="149"/>
      <c r="AAN207" s="149"/>
      <c r="AAO207" s="149"/>
      <c r="AAP207" s="149"/>
      <c r="AAQ207" s="149"/>
      <c r="AAR207" s="149"/>
      <c r="AAS207" s="149"/>
      <c r="AAT207" s="149"/>
      <c r="AAU207" s="149"/>
      <c r="AAV207" s="149"/>
    </row>
    <row r="208" spans="714:724" ht="9.75" customHeight="1" x14ac:dyDescent="0.2">
      <c r="AAL208" s="149"/>
      <c r="AAM208" s="149"/>
      <c r="AAN208" s="149"/>
      <c r="AAO208" s="149"/>
      <c r="AAP208" s="149"/>
      <c r="AAQ208" s="149"/>
      <c r="AAR208" s="149"/>
      <c r="AAS208" s="149"/>
      <c r="AAT208" s="149"/>
      <c r="AAU208" s="149"/>
      <c r="AAV208" s="149"/>
    </row>
    <row r="209" spans="714:724" ht="9.75" customHeight="1" x14ac:dyDescent="0.2">
      <c r="AAL209" s="149"/>
      <c r="AAM209" s="149"/>
      <c r="AAN209" s="149"/>
      <c r="AAO209" s="149"/>
      <c r="AAP209" s="149"/>
      <c r="AAQ209" s="149"/>
      <c r="AAR209" s="149"/>
      <c r="AAS209" s="149"/>
      <c r="AAT209" s="149"/>
      <c r="AAU209" s="149"/>
      <c r="AAV209" s="149"/>
    </row>
    <row r="210" spans="714:724" ht="9.75" customHeight="1" x14ac:dyDescent="0.2">
      <c r="AAL210" s="149"/>
      <c r="AAM210" s="149"/>
      <c r="AAN210" s="149"/>
      <c r="AAO210" s="149"/>
      <c r="AAP210" s="149"/>
      <c r="AAQ210" s="149"/>
      <c r="AAR210" s="149"/>
      <c r="AAS210" s="149"/>
      <c r="AAT210" s="149"/>
      <c r="AAU210" s="149"/>
      <c r="AAV210" s="149"/>
    </row>
    <row r="211" spans="714:724" ht="9.75" customHeight="1" x14ac:dyDescent="0.2">
      <c r="AAL211" s="149"/>
      <c r="AAM211" s="149"/>
      <c r="AAN211" s="149"/>
      <c r="AAO211" s="149"/>
      <c r="AAP211" s="149"/>
      <c r="AAQ211" s="149"/>
      <c r="AAR211" s="149"/>
      <c r="AAS211" s="149"/>
      <c r="AAT211" s="149"/>
      <c r="AAU211" s="149"/>
      <c r="AAV211" s="149"/>
    </row>
    <row r="212" spans="714:724" ht="9.75" customHeight="1" x14ac:dyDescent="0.2">
      <c r="AAL212" s="149"/>
      <c r="AAM212" s="149"/>
      <c r="AAN212" s="149"/>
      <c r="AAO212" s="149"/>
      <c r="AAP212" s="149"/>
      <c r="AAQ212" s="149"/>
      <c r="AAR212" s="149"/>
      <c r="AAS212" s="149"/>
      <c r="AAT212" s="149"/>
      <c r="AAU212" s="149"/>
      <c r="AAV212" s="149"/>
    </row>
    <row r="213" spans="714:724" ht="9.75" customHeight="1" x14ac:dyDescent="0.2">
      <c r="AAL213" s="149"/>
      <c r="AAM213" s="149"/>
      <c r="AAN213" s="149"/>
      <c r="AAO213" s="149"/>
      <c r="AAP213" s="149"/>
      <c r="AAQ213" s="149"/>
      <c r="AAR213" s="149"/>
      <c r="AAS213" s="149"/>
      <c r="AAT213" s="149"/>
      <c r="AAU213" s="149"/>
      <c r="AAV213" s="149"/>
    </row>
    <row r="214" spans="714:724" ht="9.75" customHeight="1" x14ac:dyDescent="0.2">
      <c r="AAL214" s="149"/>
      <c r="AAM214" s="149"/>
      <c r="AAN214" s="149"/>
      <c r="AAO214" s="149"/>
      <c r="AAP214" s="149"/>
      <c r="AAQ214" s="149"/>
      <c r="AAR214" s="149"/>
      <c r="AAS214" s="149"/>
      <c r="AAT214" s="149"/>
      <c r="AAU214" s="149"/>
      <c r="AAV214" s="149"/>
    </row>
    <row r="215" spans="714:724" ht="9.75" customHeight="1" x14ac:dyDescent="0.2">
      <c r="AAL215" s="149"/>
      <c r="AAM215" s="149"/>
      <c r="AAN215" s="149"/>
      <c r="AAO215" s="149"/>
      <c r="AAP215" s="149"/>
      <c r="AAQ215" s="149"/>
      <c r="AAR215" s="149"/>
      <c r="AAS215" s="149"/>
      <c r="AAT215" s="149"/>
      <c r="AAU215" s="149"/>
      <c r="AAV215" s="149"/>
    </row>
    <row r="216" spans="714:724" ht="9.75" customHeight="1" x14ac:dyDescent="0.2">
      <c r="AAL216" s="149"/>
      <c r="AAM216" s="149"/>
      <c r="AAN216" s="149"/>
      <c r="AAO216" s="149"/>
      <c r="AAP216" s="149"/>
      <c r="AAQ216" s="149"/>
      <c r="AAR216" s="149"/>
      <c r="AAS216" s="149"/>
      <c r="AAT216" s="149"/>
      <c r="AAU216" s="149"/>
      <c r="AAV216" s="149"/>
    </row>
    <row r="217" spans="714:724" ht="9.75" customHeight="1" x14ac:dyDescent="0.2">
      <c r="AAL217" s="149"/>
      <c r="AAM217" s="149"/>
      <c r="AAN217" s="149"/>
      <c r="AAO217" s="149"/>
      <c r="AAP217" s="149"/>
      <c r="AAQ217" s="149"/>
      <c r="AAR217" s="149"/>
      <c r="AAS217" s="149"/>
      <c r="AAT217" s="149"/>
      <c r="AAU217" s="149"/>
      <c r="AAV217" s="149"/>
    </row>
    <row r="218" spans="714:724" ht="9.75" customHeight="1" x14ac:dyDescent="0.2">
      <c r="AAL218" s="149"/>
      <c r="AAM218" s="149"/>
      <c r="AAN218" s="149"/>
      <c r="AAO218" s="149"/>
      <c r="AAP218" s="149"/>
      <c r="AAQ218" s="149"/>
      <c r="AAR218" s="149"/>
      <c r="AAS218" s="149"/>
      <c r="AAT218" s="149"/>
      <c r="AAU218" s="149"/>
      <c r="AAV218" s="149"/>
    </row>
    <row r="219" spans="714:724" ht="9.75" customHeight="1" x14ac:dyDescent="0.2">
      <c r="AAL219" s="149"/>
      <c r="AAM219" s="149"/>
      <c r="AAN219" s="149"/>
      <c r="AAO219" s="149"/>
      <c r="AAP219" s="149"/>
      <c r="AAQ219" s="149"/>
      <c r="AAR219" s="149"/>
      <c r="AAS219" s="149"/>
      <c r="AAT219" s="149"/>
      <c r="AAU219" s="149"/>
      <c r="AAV219" s="149"/>
    </row>
    <row r="220" spans="714:724" ht="9.75" customHeight="1" x14ac:dyDescent="0.2">
      <c r="AAL220" s="149"/>
      <c r="AAM220" s="149"/>
      <c r="AAN220" s="149"/>
      <c r="AAO220" s="149"/>
      <c r="AAP220" s="149"/>
      <c r="AAQ220" s="149"/>
      <c r="AAR220" s="149"/>
      <c r="AAS220" s="149"/>
      <c r="AAT220" s="149"/>
      <c r="AAU220" s="149"/>
      <c r="AAV220" s="149"/>
    </row>
    <row r="221" spans="714:724" ht="9.75" customHeight="1" x14ac:dyDescent="0.2">
      <c r="AAL221" s="149"/>
      <c r="AAM221" s="149"/>
      <c r="AAN221" s="149"/>
      <c r="AAO221" s="149"/>
      <c r="AAP221" s="149"/>
      <c r="AAQ221" s="149"/>
      <c r="AAR221" s="149"/>
      <c r="AAS221" s="149"/>
      <c r="AAT221" s="149"/>
      <c r="AAU221" s="149"/>
      <c r="AAV221" s="149"/>
    </row>
    <row r="222" spans="714:724" ht="9.75" customHeight="1" x14ac:dyDescent="0.2">
      <c r="AAL222" s="149"/>
      <c r="AAM222" s="149"/>
      <c r="AAN222" s="149"/>
      <c r="AAO222" s="149"/>
      <c r="AAP222" s="149"/>
      <c r="AAQ222" s="149"/>
      <c r="AAR222" s="149"/>
      <c r="AAS222" s="149"/>
      <c r="AAT222" s="149"/>
      <c r="AAU222" s="149"/>
      <c r="AAV222" s="149"/>
    </row>
    <row r="223" spans="714:724" ht="9.75" customHeight="1" x14ac:dyDescent="0.2">
      <c r="AAL223" s="149"/>
      <c r="AAM223" s="149"/>
      <c r="AAN223" s="149"/>
      <c r="AAO223" s="149"/>
      <c r="AAP223" s="149"/>
      <c r="AAQ223" s="149"/>
      <c r="AAR223" s="149"/>
      <c r="AAS223" s="149"/>
      <c r="AAT223" s="149"/>
      <c r="AAU223" s="149"/>
      <c r="AAV223" s="149"/>
    </row>
    <row r="224" spans="714:724" ht="9.75" customHeight="1" x14ac:dyDescent="0.2">
      <c r="AAL224" s="149"/>
      <c r="AAM224" s="149"/>
      <c r="AAN224" s="149"/>
      <c r="AAO224" s="149"/>
      <c r="AAP224" s="149"/>
      <c r="AAQ224" s="149"/>
      <c r="AAR224" s="149"/>
      <c r="AAS224" s="149"/>
      <c r="AAT224" s="149"/>
      <c r="AAU224" s="149"/>
      <c r="AAV224" s="149"/>
    </row>
    <row r="225" spans="714:724" ht="9.75" customHeight="1" x14ac:dyDescent="0.2">
      <c r="AAL225" s="149"/>
      <c r="AAM225" s="149"/>
      <c r="AAN225" s="149"/>
      <c r="AAO225" s="149"/>
      <c r="AAP225" s="149"/>
      <c r="AAQ225" s="149"/>
      <c r="AAR225" s="149"/>
      <c r="AAS225" s="149"/>
      <c r="AAT225" s="149"/>
      <c r="AAU225" s="149"/>
      <c r="AAV225" s="149"/>
    </row>
    <row r="226" spans="714:724" ht="9.75" customHeight="1" x14ac:dyDescent="0.2">
      <c r="AAL226" s="149"/>
      <c r="AAM226" s="149"/>
      <c r="AAN226" s="149"/>
      <c r="AAO226" s="149"/>
      <c r="AAP226" s="149"/>
      <c r="AAQ226" s="149"/>
      <c r="AAR226" s="149"/>
      <c r="AAS226" s="149"/>
      <c r="AAT226" s="149"/>
      <c r="AAU226" s="149"/>
      <c r="AAV226" s="149"/>
    </row>
    <row r="227" spans="714:724" ht="9.75" customHeight="1" x14ac:dyDescent="0.2">
      <c r="AAL227" s="149"/>
      <c r="AAM227" s="149"/>
      <c r="AAN227" s="149"/>
      <c r="AAO227" s="149"/>
      <c r="AAP227" s="149"/>
      <c r="AAQ227" s="149"/>
      <c r="AAR227" s="149"/>
      <c r="AAS227" s="149"/>
      <c r="AAT227" s="149"/>
      <c r="AAU227" s="149"/>
      <c r="AAV227" s="149"/>
    </row>
    <row r="228" spans="714:724" ht="9.75" customHeight="1" x14ac:dyDescent="0.2">
      <c r="AAL228" s="149"/>
      <c r="AAM228" s="149"/>
      <c r="AAN228" s="149"/>
      <c r="AAO228" s="149"/>
      <c r="AAP228" s="149"/>
      <c r="AAQ228" s="149"/>
      <c r="AAR228" s="149"/>
      <c r="AAS228" s="149"/>
      <c r="AAT228" s="149"/>
      <c r="AAU228" s="149"/>
      <c r="AAV228" s="149"/>
    </row>
    <row r="229" spans="714:724" ht="9.75" customHeight="1" x14ac:dyDescent="0.2">
      <c r="AAL229" s="149"/>
      <c r="AAM229" s="149"/>
      <c r="AAN229" s="149"/>
      <c r="AAO229" s="149"/>
      <c r="AAP229" s="149"/>
      <c r="AAQ229" s="149"/>
      <c r="AAR229" s="149"/>
      <c r="AAS229" s="149"/>
      <c r="AAT229" s="149"/>
      <c r="AAU229" s="149"/>
      <c r="AAV229" s="149"/>
    </row>
    <row r="230" spans="714:724" ht="9.75" customHeight="1" x14ac:dyDescent="0.2">
      <c r="AAL230" s="149"/>
      <c r="AAM230" s="149"/>
      <c r="AAN230" s="149"/>
      <c r="AAO230" s="149"/>
      <c r="AAP230" s="149"/>
      <c r="AAQ230" s="149"/>
      <c r="AAR230" s="149"/>
      <c r="AAS230" s="149"/>
      <c r="AAT230" s="149"/>
      <c r="AAU230" s="149"/>
      <c r="AAV230" s="149"/>
    </row>
    <row r="231" spans="714:724" ht="9.75" customHeight="1" x14ac:dyDescent="0.2">
      <c r="AAL231" s="149"/>
      <c r="AAM231" s="149"/>
      <c r="AAN231" s="149"/>
      <c r="AAO231" s="149"/>
      <c r="AAP231" s="149"/>
      <c r="AAQ231" s="149"/>
      <c r="AAR231" s="149"/>
      <c r="AAS231" s="149"/>
      <c r="AAT231" s="149"/>
      <c r="AAU231" s="149"/>
      <c r="AAV231" s="149"/>
    </row>
    <row r="232" spans="714:724" ht="9.75" customHeight="1" x14ac:dyDescent="0.2">
      <c r="AAL232" s="149"/>
      <c r="AAM232" s="149"/>
      <c r="AAN232" s="149"/>
      <c r="AAO232" s="149"/>
      <c r="AAP232" s="149"/>
      <c r="AAQ232" s="149"/>
      <c r="AAR232" s="149"/>
      <c r="AAS232" s="149"/>
      <c r="AAT232" s="149"/>
      <c r="AAU232" s="149"/>
      <c r="AAV232" s="149"/>
    </row>
    <row r="233" spans="714:724" ht="9.75" customHeight="1" x14ac:dyDescent="0.2">
      <c r="AAL233" s="149"/>
      <c r="AAM233" s="149"/>
      <c r="AAN233" s="149"/>
      <c r="AAO233" s="149"/>
      <c r="AAP233" s="149"/>
      <c r="AAQ233" s="149"/>
      <c r="AAR233" s="149"/>
      <c r="AAS233" s="149"/>
      <c r="AAT233" s="149"/>
      <c r="AAU233" s="149"/>
      <c r="AAV233" s="149"/>
    </row>
    <row r="234" spans="714:724" ht="9.75" customHeight="1" x14ac:dyDescent="0.2">
      <c r="AAL234" s="149"/>
      <c r="AAM234" s="149"/>
      <c r="AAN234" s="149"/>
      <c r="AAO234" s="149"/>
      <c r="AAP234" s="149"/>
      <c r="AAQ234" s="149"/>
      <c r="AAR234" s="149"/>
      <c r="AAS234" s="149"/>
      <c r="AAT234" s="149"/>
      <c r="AAU234" s="149"/>
      <c r="AAV234" s="149"/>
    </row>
    <row r="235" spans="714:724" ht="9.75" customHeight="1" x14ac:dyDescent="0.2">
      <c r="AAL235" s="149"/>
      <c r="AAM235" s="149"/>
      <c r="AAN235" s="149"/>
      <c r="AAO235" s="149"/>
      <c r="AAP235" s="149"/>
      <c r="AAQ235" s="149"/>
      <c r="AAR235" s="149"/>
      <c r="AAS235" s="149"/>
      <c r="AAT235" s="149"/>
      <c r="AAU235" s="149"/>
      <c r="AAV235" s="149"/>
    </row>
    <row r="236" spans="714:724" ht="9.75" customHeight="1" x14ac:dyDescent="0.2">
      <c r="AAL236" s="149"/>
      <c r="AAM236" s="149"/>
      <c r="AAN236" s="149"/>
      <c r="AAO236" s="149"/>
      <c r="AAP236" s="149"/>
      <c r="AAQ236" s="149"/>
      <c r="AAR236" s="149"/>
      <c r="AAS236" s="149"/>
      <c r="AAT236" s="149"/>
      <c r="AAU236" s="149"/>
      <c r="AAV236" s="149"/>
    </row>
    <row r="237" spans="714:724" ht="9.75" customHeight="1" x14ac:dyDescent="0.2">
      <c r="AAL237" s="149"/>
      <c r="AAM237" s="149"/>
      <c r="AAN237" s="149"/>
      <c r="AAO237" s="149"/>
      <c r="AAP237" s="149"/>
      <c r="AAQ237" s="149"/>
      <c r="AAR237" s="149"/>
      <c r="AAS237" s="149"/>
      <c r="AAT237" s="149"/>
      <c r="AAU237" s="149"/>
      <c r="AAV237" s="149"/>
    </row>
    <row r="238" spans="714:724" ht="9.75" customHeight="1" x14ac:dyDescent="0.2">
      <c r="AAL238" s="149"/>
      <c r="AAM238" s="149"/>
      <c r="AAN238" s="149"/>
      <c r="AAO238" s="149"/>
      <c r="AAP238" s="149"/>
      <c r="AAQ238" s="149"/>
      <c r="AAR238" s="149"/>
      <c r="AAS238" s="149"/>
      <c r="AAT238" s="149"/>
      <c r="AAU238" s="149"/>
      <c r="AAV238" s="149"/>
    </row>
    <row r="239" spans="714:724" ht="9.75" customHeight="1" x14ac:dyDescent="0.2">
      <c r="AAL239" s="149"/>
      <c r="AAM239" s="149"/>
      <c r="AAN239" s="149"/>
      <c r="AAO239" s="149"/>
      <c r="AAP239" s="149"/>
      <c r="AAQ239" s="149"/>
      <c r="AAR239" s="149"/>
      <c r="AAS239" s="149"/>
      <c r="AAT239" s="149"/>
      <c r="AAU239" s="149"/>
      <c r="AAV239" s="149"/>
    </row>
    <row r="240" spans="714:724" ht="9.75" customHeight="1" x14ac:dyDescent="0.2">
      <c r="AAL240" s="149"/>
      <c r="AAM240" s="149"/>
      <c r="AAN240" s="149"/>
      <c r="AAO240" s="149"/>
      <c r="AAP240" s="149"/>
      <c r="AAQ240" s="149"/>
      <c r="AAR240" s="149"/>
      <c r="AAS240" s="149"/>
      <c r="AAT240" s="149"/>
      <c r="AAU240" s="149"/>
      <c r="AAV240" s="149"/>
    </row>
    <row r="241" spans="714:724" ht="9.75" customHeight="1" x14ac:dyDescent="0.2">
      <c r="AAL241" s="149"/>
      <c r="AAM241" s="149"/>
      <c r="AAN241" s="149"/>
      <c r="AAO241" s="149"/>
      <c r="AAP241" s="149"/>
      <c r="AAQ241" s="149"/>
      <c r="AAR241" s="149"/>
      <c r="AAS241" s="149"/>
      <c r="AAT241" s="149"/>
      <c r="AAU241" s="149"/>
      <c r="AAV241" s="149"/>
    </row>
    <row r="242" spans="714:724" ht="9.75" customHeight="1" x14ac:dyDescent="0.2">
      <c r="AAL242" s="149"/>
      <c r="AAM242" s="149"/>
      <c r="AAN242" s="149"/>
      <c r="AAO242" s="149"/>
      <c r="AAP242" s="149"/>
      <c r="AAQ242" s="149"/>
      <c r="AAR242" s="149"/>
      <c r="AAS242" s="149"/>
      <c r="AAT242" s="149"/>
      <c r="AAU242" s="149"/>
      <c r="AAV242" s="149"/>
    </row>
    <row r="243" spans="714:724" ht="9.75" customHeight="1" x14ac:dyDescent="0.2">
      <c r="AAL243" s="149"/>
      <c r="AAM243" s="149"/>
      <c r="AAN243" s="149"/>
      <c r="AAO243" s="149"/>
      <c r="AAP243" s="149"/>
      <c r="AAQ243" s="149"/>
      <c r="AAR243" s="149"/>
      <c r="AAS243" s="149"/>
      <c r="AAT243" s="149"/>
      <c r="AAU243" s="149"/>
      <c r="AAV243" s="149"/>
    </row>
    <row r="244" spans="714:724" ht="9.75" customHeight="1" x14ac:dyDescent="0.2">
      <c r="AAL244" s="149"/>
      <c r="AAM244" s="149"/>
      <c r="AAN244" s="149"/>
      <c r="AAO244" s="149"/>
      <c r="AAP244" s="149"/>
      <c r="AAQ244" s="149"/>
      <c r="AAR244" s="149"/>
      <c r="AAS244" s="149"/>
      <c r="AAT244" s="149"/>
      <c r="AAU244" s="149"/>
      <c r="AAV244" s="149"/>
    </row>
    <row r="245" spans="714:724" ht="9.75" customHeight="1" x14ac:dyDescent="0.2">
      <c r="AAL245" s="149"/>
      <c r="AAM245" s="149"/>
      <c r="AAN245" s="149"/>
      <c r="AAO245" s="149"/>
      <c r="AAP245" s="149"/>
      <c r="AAQ245" s="149"/>
      <c r="AAR245" s="149"/>
      <c r="AAS245" s="149"/>
      <c r="AAT245" s="149"/>
      <c r="AAU245" s="149"/>
      <c r="AAV245" s="149"/>
    </row>
    <row r="246" spans="714:724" ht="9.75" customHeight="1" x14ac:dyDescent="0.2">
      <c r="AAL246" s="149"/>
      <c r="AAM246" s="149"/>
      <c r="AAN246" s="149"/>
      <c r="AAO246" s="149"/>
      <c r="AAP246" s="149"/>
      <c r="AAQ246" s="149"/>
      <c r="AAR246" s="149"/>
      <c r="AAS246" s="149"/>
      <c r="AAT246" s="149"/>
      <c r="AAU246" s="149"/>
      <c r="AAV246" s="149"/>
    </row>
    <row r="247" spans="714:724" ht="9.75" customHeight="1" x14ac:dyDescent="0.2">
      <c r="AAL247" s="149"/>
      <c r="AAM247" s="149"/>
      <c r="AAN247" s="149"/>
      <c r="AAO247" s="149"/>
      <c r="AAP247" s="149"/>
      <c r="AAQ247" s="149"/>
      <c r="AAR247" s="149"/>
      <c r="AAS247" s="149"/>
      <c r="AAT247" s="149"/>
      <c r="AAU247" s="149"/>
      <c r="AAV247" s="149"/>
    </row>
    <row r="248" spans="714:724" ht="9.75" customHeight="1" x14ac:dyDescent="0.2">
      <c r="AAL248" s="149"/>
      <c r="AAM248" s="149"/>
      <c r="AAN248" s="149"/>
      <c r="AAO248" s="149"/>
      <c r="AAP248" s="149"/>
      <c r="AAQ248" s="149"/>
      <c r="AAR248" s="149"/>
      <c r="AAS248" s="149"/>
      <c r="AAT248" s="149"/>
      <c r="AAU248" s="149"/>
      <c r="AAV248" s="149"/>
    </row>
    <row r="249" spans="714:724" ht="9.75" customHeight="1" x14ac:dyDescent="0.2">
      <c r="AAL249" s="149"/>
      <c r="AAM249" s="149"/>
      <c r="AAN249" s="149"/>
      <c r="AAO249" s="149"/>
      <c r="AAP249" s="149"/>
      <c r="AAQ249" s="149"/>
      <c r="AAR249" s="149"/>
      <c r="AAS249" s="149"/>
      <c r="AAT249" s="149"/>
      <c r="AAU249" s="149"/>
      <c r="AAV249" s="149"/>
    </row>
    <row r="250" spans="714:724" ht="9.75" customHeight="1" x14ac:dyDescent="0.2">
      <c r="AAL250" s="149"/>
      <c r="AAM250" s="149"/>
      <c r="AAN250" s="149"/>
      <c r="AAO250" s="149"/>
      <c r="AAP250" s="149"/>
      <c r="AAQ250" s="149"/>
      <c r="AAR250" s="149"/>
      <c r="AAS250" s="149"/>
      <c r="AAT250" s="149"/>
      <c r="AAU250" s="149"/>
      <c r="AAV250" s="149"/>
    </row>
    <row r="251" spans="714:724" ht="9.75" customHeight="1" x14ac:dyDescent="0.2">
      <c r="AAL251" s="149"/>
      <c r="AAM251" s="149"/>
      <c r="AAN251" s="149"/>
      <c r="AAO251" s="149"/>
      <c r="AAP251" s="149"/>
      <c r="AAQ251" s="149"/>
      <c r="AAR251" s="149"/>
      <c r="AAS251" s="149"/>
      <c r="AAT251" s="149"/>
      <c r="AAU251" s="149"/>
      <c r="AAV251" s="149"/>
    </row>
    <row r="252" spans="714:724" ht="9.75" customHeight="1" x14ac:dyDescent="0.2">
      <c r="AAL252" s="149"/>
      <c r="AAM252" s="149"/>
      <c r="AAN252" s="149"/>
      <c r="AAO252" s="149"/>
      <c r="AAP252" s="149"/>
      <c r="AAQ252" s="149"/>
      <c r="AAR252" s="149"/>
      <c r="AAS252" s="149"/>
      <c r="AAT252" s="149"/>
      <c r="AAU252" s="149"/>
      <c r="AAV252" s="149"/>
    </row>
    <row r="253" spans="714:724" ht="9.75" customHeight="1" x14ac:dyDescent="0.2">
      <c r="AAL253" s="149"/>
      <c r="AAM253" s="149"/>
      <c r="AAN253" s="149"/>
      <c r="AAO253" s="149"/>
      <c r="AAP253" s="149"/>
      <c r="AAQ253" s="149"/>
      <c r="AAR253" s="149"/>
      <c r="AAS253" s="149"/>
      <c r="AAT253" s="149"/>
      <c r="AAU253" s="149"/>
      <c r="AAV253" s="149"/>
    </row>
    <row r="254" spans="714:724" ht="9.75" customHeight="1" x14ac:dyDescent="0.2">
      <c r="AAL254" s="149"/>
      <c r="AAM254" s="149"/>
      <c r="AAN254" s="149"/>
      <c r="AAO254" s="149"/>
      <c r="AAP254" s="149"/>
      <c r="AAQ254" s="149"/>
      <c r="AAR254" s="149"/>
      <c r="AAS254" s="149"/>
      <c r="AAT254" s="149"/>
      <c r="AAU254" s="149"/>
      <c r="AAV254" s="149"/>
    </row>
    <row r="255" spans="714:724" ht="9.75" customHeight="1" x14ac:dyDescent="0.2">
      <c r="AAL255" s="149"/>
      <c r="AAM255" s="149"/>
      <c r="AAN255" s="149"/>
      <c r="AAO255" s="149"/>
      <c r="AAP255" s="149"/>
      <c r="AAQ255" s="149"/>
      <c r="AAR255" s="149"/>
      <c r="AAS255" s="149"/>
      <c r="AAT255" s="149"/>
      <c r="AAU255" s="149"/>
      <c r="AAV255" s="149"/>
    </row>
    <row r="256" spans="714:724" ht="9.75" customHeight="1" x14ac:dyDescent="0.2">
      <c r="AAL256" s="149"/>
      <c r="AAM256" s="149"/>
      <c r="AAN256" s="149"/>
      <c r="AAO256" s="149"/>
      <c r="AAP256" s="149"/>
      <c r="AAQ256" s="149"/>
      <c r="AAR256" s="149"/>
      <c r="AAS256" s="149"/>
      <c r="AAT256" s="149"/>
      <c r="AAU256" s="149"/>
      <c r="AAV256" s="149"/>
    </row>
    <row r="257" spans="714:724" ht="9.75" customHeight="1" x14ac:dyDescent="0.2">
      <c r="AAL257" s="149"/>
      <c r="AAM257" s="149"/>
      <c r="AAN257" s="149"/>
      <c r="AAO257" s="149"/>
      <c r="AAP257" s="149"/>
      <c r="AAQ257" s="149"/>
      <c r="AAR257" s="149"/>
      <c r="AAS257" s="149"/>
      <c r="AAT257" s="149"/>
      <c r="AAU257" s="149"/>
      <c r="AAV257" s="149"/>
    </row>
    <row r="258" spans="714:724" ht="9.75" customHeight="1" x14ac:dyDescent="0.2">
      <c r="AAL258" s="149"/>
      <c r="AAM258" s="149"/>
      <c r="AAN258" s="149"/>
      <c r="AAO258" s="149"/>
      <c r="AAP258" s="149"/>
      <c r="AAQ258" s="149"/>
      <c r="AAR258" s="149"/>
      <c r="AAS258" s="149"/>
      <c r="AAT258" s="149"/>
      <c r="AAU258" s="149"/>
      <c r="AAV258" s="149"/>
    </row>
    <row r="259" spans="714:724" ht="9.75" customHeight="1" x14ac:dyDescent="0.2">
      <c r="AAL259" s="149"/>
      <c r="AAM259" s="149"/>
      <c r="AAN259" s="149"/>
      <c r="AAO259" s="149"/>
      <c r="AAP259" s="149"/>
      <c r="AAQ259" s="149"/>
      <c r="AAR259" s="149"/>
      <c r="AAS259" s="149"/>
      <c r="AAT259" s="149"/>
      <c r="AAU259" s="149"/>
      <c r="AAV259" s="149"/>
    </row>
    <row r="260" spans="714:724" ht="9.75" customHeight="1" x14ac:dyDescent="0.2">
      <c r="AAL260" s="149"/>
      <c r="AAM260" s="149"/>
      <c r="AAN260" s="149"/>
      <c r="AAO260" s="149"/>
      <c r="AAP260" s="149"/>
      <c r="AAQ260" s="149"/>
      <c r="AAR260" s="149"/>
      <c r="AAS260" s="149"/>
      <c r="AAT260" s="149"/>
      <c r="AAU260" s="149"/>
      <c r="AAV260" s="149"/>
    </row>
    <row r="261" spans="714:724" ht="9.75" customHeight="1" x14ac:dyDescent="0.2">
      <c r="AAL261" s="149"/>
      <c r="AAM261" s="149"/>
      <c r="AAN261" s="149"/>
      <c r="AAO261" s="149"/>
      <c r="AAP261" s="149"/>
      <c r="AAQ261" s="149"/>
      <c r="AAR261" s="149"/>
      <c r="AAS261" s="149"/>
      <c r="AAT261" s="149"/>
      <c r="AAU261" s="149"/>
      <c r="AAV261" s="149"/>
    </row>
    <row r="262" spans="714:724" ht="9.75" customHeight="1" x14ac:dyDescent="0.2">
      <c r="AAL262" s="149"/>
      <c r="AAM262" s="149"/>
      <c r="AAN262" s="149"/>
      <c r="AAO262" s="149"/>
      <c r="AAP262" s="149"/>
      <c r="AAQ262" s="149"/>
      <c r="AAR262" s="149"/>
      <c r="AAS262" s="149"/>
      <c r="AAT262" s="149"/>
      <c r="AAU262" s="149"/>
      <c r="AAV262" s="149"/>
    </row>
    <row r="263" spans="714:724" ht="9.75" customHeight="1" x14ac:dyDescent="0.2">
      <c r="AAL263" s="149"/>
      <c r="AAM263" s="149"/>
      <c r="AAN263" s="149"/>
      <c r="AAO263" s="149"/>
      <c r="AAP263" s="149"/>
      <c r="AAQ263" s="149"/>
      <c r="AAR263" s="149"/>
      <c r="AAS263" s="149"/>
      <c r="AAT263" s="149"/>
      <c r="AAU263" s="149"/>
      <c r="AAV263" s="149"/>
    </row>
    <row r="264" spans="714:724" ht="9.75" customHeight="1" x14ac:dyDescent="0.2">
      <c r="AAL264" s="149"/>
      <c r="AAM264" s="149"/>
      <c r="AAN264" s="149"/>
      <c r="AAO264" s="149"/>
      <c r="AAP264" s="149"/>
      <c r="AAQ264" s="149"/>
      <c r="AAR264" s="149"/>
      <c r="AAS264" s="149"/>
      <c r="AAT264" s="149"/>
      <c r="AAU264" s="149"/>
      <c r="AAV264" s="149"/>
    </row>
    <row r="265" spans="714:724" ht="9.75" customHeight="1" x14ac:dyDescent="0.2">
      <c r="AAL265" s="149"/>
      <c r="AAM265" s="149"/>
      <c r="AAN265" s="149"/>
      <c r="AAO265" s="149"/>
      <c r="AAP265" s="149"/>
      <c r="AAQ265" s="149"/>
      <c r="AAR265" s="149"/>
      <c r="AAS265" s="149"/>
      <c r="AAT265" s="149"/>
      <c r="AAU265" s="149"/>
      <c r="AAV265" s="149"/>
    </row>
    <row r="266" spans="714:724" ht="9.75" customHeight="1" x14ac:dyDescent="0.2">
      <c r="AAL266" s="149"/>
      <c r="AAM266" s="149"/>
      <c r="AAN266" s="149"/>
      <c r="AAO266" s="149"/>
      <c r="AAP266" s="149"/>
      <c r="AAQ266" s="149"/>
      <c r="AAR266" s="149"/>
      <c r="AAS266" s="149"/>
      <c r="AAT266" s="149"/>
      <c r="AAU266" s="149"/>
      <c r="AAV266" s="149"/>
    </row>
    <row r="267" spans="714:724" ht="9.75" customHeight="1" x14ac:dyDescent="0.2">
      <c r="AAL267" s="149"/>
      <c r="AAM267" s="149"/>
      <c r="AAN267" s="149"/>
      <c r="AAO267" s="149"/>
      <c r="AAP267" s="149"/>
      <c r="AAQ267" s="149"/>
      <c r="AAR267" s="149"/>
      <c r="AAS267" s="149"/>
      <c r="AAT267" s="149"/>
      <c r="AAU267" s="149"/>
      <c r="AAV267" s="149"/>
    </row>
    <row r="268" spans="714:724" ht="9.75" customHeight="1" x14ac:dyDescent="0.2">
      <c r="AAL268" s="149"/>
      <c r="AAM268" s="149"/>
      <c r="AAN268" s="149"/>
      <c r="AAO268" s="149"/>
      <c r="AAP268" s="149"/>
      <c r="AAQ268" s="149"/>
      <c r="AAR268" s="149"/>
      <c r="AAS268" s="149"/>
      <c r="AAT268" s="149"/>
      <c r="AAU268" s="149"/>
      <c r="AAV268" s="149"/>
    </row>
    <row r="269" spans="714:724" ht="9.75" customHeight="1" x14ac:dyDescent="0.2">
      <c r="AAL269" s="149"/>
      <c r="AAM269" s="149"/>
      <c r="AAN269" s="149"/>
      <c r="AAO269" s="149"/>
      <c r="AAP269" s="149"/>
      <c r="AAQ269" s="149"/>
      <c r="AAR269" s="149"/>
      <c r="AAS269" s="149"/>
      <c r="AAT269" s="149"/>
      <c r="AAU269" s="149"/>
      <c r="AAV269" s="149"/>
    </row>
    <row r="270" spans="714:724" ht="9.75" customHeight="1" x14ac:dyDescent="0.2">
      <c r="AAL270" s="149"/>
      <c r="AAM270" s="149"/>
      <c r="AAN270" s="149"/>
      <c r="AAO270" s="149"/>
      <c r="AAP270" s="149"/>
      <c r="AAQ270" s="149"/>
      <c r="AAR270" s="149"/>
      <c r="AAS270" s="149"/>
      <c r="AAT270" s="149"/>
      <c r="AAU270" s="149"/>
      <c r="AAV270" s="149"/>
    </row>
    <row r="271" spans="714:724" ht="9.75" customHeight="1" x14ac:dyDescent="0.2">
      <c r="AAL271" s="149"/>
      <c r="AAM271" s="149"/>
      <c r="AAN271" s="149"/>
      <c r="AAO271" s="149"/>
      <c r="AAP271" s="149"/>
      <c r="AAQ271" s="149"/>
      <c r="AAR271" s="149"/>
      <c r="AAS271" s="149"/>
      <c r="AAT271" s="149"/>
      <c r="AAU271" s="149"/>
      <c r="AAV271" s="149"/>
    </row>
    <row r="272" spans="714:724" ht="9.75" customHeight="1" x14ac:dyDescent="0.2">
      <c r="AAL272" s="149"/>
      <c r="AAM272" s="149"/>
      <c r="AAN272" s="149"/>
      <c r="AAO272" s="149"/>
      <c r="AAP272" s="149"/>
      <c r="AAQ272" s="149"/>
      <c r="AAR272" s="149"/>
      <c r="AAS272" s="149"/>
      <c r="AAT272" s="149"/>
      <c r="AAU272" s="149"/>
      <c r="AAV272" s="149"/>
    </row>
    <row r="273" spans="714:724" ht="9.75" customHeight="1" x14ac:dyDescent="0.2">
      <c r="AAL273" s="149"/>
      <c r="AAM273" s="149"/>
      <c r="AAN273" s="149"/>
      <c r="AAO273" s="149"/>
      <c r="AAP273" s="149"/>
      <c r="AAQ273" s="149"/>
      <c r="AAR273" s="149"/>
      <c r="AAS273" s="149"/>
      <c r="AAT273" s="149"/>
      <c r="AAU273" s="149"/>
      <c r="AAV273" s="149"/>
    </row>
    <row r="274" spans="714:724" ht="9.75" customHeight="1" x14ac:dyDescent="0.2">
      <c r="AAL274" s="149"/>
      <c r="AAM274" s="149"/>
      <c r="AAN274" s="149"/>
      <c r="AAO274" s="149"/>
      <c r="AAP274" s="149"/>
      <c r="AAQ274" s="149"/>
      <c r="AAR274" s="149"/>
      <c r="AAS274" s="149"/>
      <c r="AAT274" s="149"/>
      <c r="AAU274" s="149"/>
      <c r="AAV274" s="149"/>
    </row>
    <row r="275" spans="714:724" ht="9.75" customHeight="1" x14ac:dyDescent="0.2">
      <c r="AAL275" s="149"/>
      <c r="AAM275" s="149"/>
      <c r="AAN275" s="149"/>
      <c r="AAO275" s="149"/>
      <c r="AAP275" s="149"/>
      <c r="AAQ275" s="149"/>
      <c r="AAR275" s="149"/>
      <c r="AAS275" s="149"/>
      <c r="AAT275" s="149"/>
      <c r="AAU275" s="149"/>
      <c r="AAV275" s="149"/>
    </row>
    <row r="276" spans="714:724" ht="9.75" customHeight="1" x14ac:dyDescent="0.2">
      <c r="AAL276" s="149"/>
      <c r="AAM276" s="149"/>
      <c r="AAN276" s="149"/>
      <c r="AAO276" s="149"/>
      <c r="AAP276" s="149"/>
      <c r="AAQ276" s="149"/>
      <c r="AAR276" s="149"/>
      <c r="AAS276" s="149"/>
      <c r="AAT276" s="149"/>
      <c r="AAU276" s="149"/>
      <c r="AAV276" s="149"/>
    </row>
    <row r="277" spans="714:724" ht="9.75" customHeight="1" x14ac:dyDescent="0.2">
      <c r="AAL277" s="149"/>
      <c r="AAM277" s="149"/>
      <c r="AAN277" s="149"/>
      <c r="AAO277" s="149"/>
      <c r="AAP277" s="149"/>
      <c r="AAQ277" s="149"/>
      <c r="AAR277" s="149"/>
      <c r="AAS277" s="149"/>
      <c r="AAT277" s="149"/>
      <c r="AAU277" s="149"/>
      <c r="AAV277" s="149"/>
    </row>
    <row r="278" spans="714:724" ht="9.75" customHeight="1" x14ac:dyDescent="0.2">
      <c r="AAL278" s="149"/>
      <c r="AAM278" s="149"/>
      <c r="AAN278" s="149"/>
      <c r="AAO278" s="149"/>
      <c r="AAP278" s="149"/>
      <c r="AAQ278" s="149"/>
      <c r="AAR278" s="149"/>
      <c r="AAS278" s="149"/>
      <c r="AAT278" s="149"/>
      <c r="AAU278" s="149"/>
      <c r="AAV278" s="149"/>
    </row>
    <row r="279" spans="714:724" ht="9.75" customHeight="1" x14ac:dyDescent="0.2">
      <c r="AAL279" s="149"/>
      <c r="AAM279" s="149"/>
      <c r="AAN279" s="149"/>
      <c r="AAO279" s="149"/>
      <c r="AAP279" s="149"/>
      <c r="AAQ279" s="149"/>
      <c r="AAR279" s="149"/>
      <c r="AAS279" s="149"/>
      <c r="AAT279" s="149"/>
      <c r="AAU279" s="149"/>
      <c r="AAV279" s="149"/>
    </row>
    <row r="280" spans="714:724" ht="9.75" customHeight="1" x14ac:dyDescent="0.2">
      <c r="AAL280" s="149"/>
      <c r="AAM280" s="149"/>
      <c r="AAN280" s="149"/>
      <c r="AAO280" s="149"/>
      <c r="AAP280" s="149"/>
      <c r="AAQ280" s="149"/>
      <c r="AAR280" s="149"/>
      <c r="AAS280" s="149"/>
      <c r="AAT280" s="149"/>
      <c r="AAU280" s="149"/>
      <c r="AAV280" s="149"/>
    </row>
    <row r="281" spans="714:724" ht="9.75" customHeight="1" x14ac:dyDescent="0.2">
      <c r="AAL281" s="149"/>
      <c r="AAM281" s="149"/>
      <c r="AAN281" s="149"/>
      <c r="AAO281" s="149"/>
      <c r="AAP281" s="149"/>
      <c r="AAQ281" s="149"/>
      <c r="AAR281" s="149"/>
      <c r="AAS281" s="149"/>
      <c r="AAT281" s="149"/>
      <c r="AAU281" s="149"/>
      <c r="AAV281" s="149"/>
    </row>
    <row r="282" spans="714:724" ht="9.75" customHeight="1" x14ac:dyDescent="0.2">
      <c r="AAL282" s="149"/>
      <c r="AAM282" s="149"/>
      <c r="AAN282" s="149"/>
      <c r="AAO282" s="149"/>
      <c r="AAP282" s="149"/>
      <c r="AAQ282" s="149"/>
      <c r="AAR282" s="149"/>
      <c r="AAS282" s="149"/>
      <c r="AAT282" s="149"/>
      <c r="AAU282" s="149"/>
      <c r="AAV282" s="149"/>
    </row>
    <row r="283" spans="714:724" ht="9.75" customHeight="1" x14ac:dyDescent="0.2">
      <c r="AAL283" s="149"/>
      <c r="AAM283" s="149"/>
      <c r="AAN283" s="149"/>
      <c r="AAO283" s="149"/>
      <c r="AAP283" s="149"/>
      <c r="AAQ283" s="149"/>
      <c r="AAR283" s="149"/>
      <c r="AAS283" s="149"/>
      <c r="AAT283" s="149"/>
      <c r="AAU283" s="149"/>
      <c r="AAV283" s="149"/>
    </row>
    <row r="284" spans="714:724" ht="9.75" customHeight="1" x14ac:dyDescent="0.2">
      <c r="AAL284" s="149"/>
      <c r="AAM284" s="149"/>
      <c r="AAN284" s="149"/>
      <c r="AAO284" s="149"/>
      <c r="AAP284" s="149"/>
      <c r="AAQ284" s="149"/>
      <c r="AAR284" s="149"/>
      <c r="AAS284" s="149"/>
      <c r="AAT284" s="149"/>
      <c r="AAU284" s="149"/>
      <c r="AAV284" s="149"/>
    </row>
    <row r="285" spans="714:724" ht="9.75" customHeight="1" x14ac:dyDescent="0.2">
      <c r="AAL285" s="149"/>
      <c r="AAM285" s="149"/>
      <c r="AAN285" s="149"/>
      <c r="AAO285" s="149"/>
      <c r="AAP285" s="149"/>
      <c r="AAQ285" s="149"/>
      <c r="AAR285" s="149"/>
      <c r="AAS285" s="149"/>
      <c r="AAT285" s="149"/>
      <c r="AAU285" s="149"/>
      <c r="AAV285" s="149"/>
    </row>
    <row r="286" spans="714:724" ht="9.75" customHeight="1" x14ac:dyDescent="0.2">
      <c r="AAL286" s="149"/>
      <c r="AAM286" s="149"/>
      <c r="AAN286" s="149"/>
      <c r="AAO286" s="149"/>
      <c r="AAP286" s="149"/>
      <c r="AAQ286" s="149"/>
      <c r="AAR286" s="149"/>
      <c r="AAS286" s="149"/>
      <c r="AAT286" s="149"/>
      <c r="AAU286" s="149"/>
      <c r="AAV286" s="149"/>
    </row>
    <row r="287" spans="714:724" ht="9.75" customHeight="1" x14ac:dyDescent="0.2">
      <c r="AAL287" s="149"/>
      <c r="AAM287" s="149"/>
      <c r="AAN287" s="149"/>
      <c r="AAO287" s="149"/>
      <c r="AAP287" s="149"/>
      <c r="AAQ287" s="149"/>
      <c r="AAR287" s="149"/>
      <c r="AAS287" s="149"/>
      <c r="AAT287" s="149"/>
      <c r="AAU287" s="149"/>
      <c r="AAV287" s="149"/>
    </row>
    <row r="288" spans="714:724" ht="9.75" customHeight="1" x14ac:dyDescent="0.2">
      <c r="AAL288" s="149"/>
      <c r="AAM288" s="149"/>
      <c r="AAN288" s="149"/>
      <c r="AAO288" s="149"/>
      <c r="AAP288" s="149"/>
      <c r="AAQ288" s="149"/>
      <c r="AAR288" s="149"/>
      <c r="AAS288" s="149"/>
      <c r="AAT288" s="149"/>
      <c r="AAU288" s="149"/>
      <c r="AAV288" s="149"/>
    </row>
    <row r="289" spans="714:724" ht="9.75" customHeight="1" x14ac:dyDescent="0.2">
      <c r="AAL289" s="149"/>
      <c r="AAM289" s="149"/>
      <c r="AAN289" s="149"/>
      <c r="AAO289" s="149"/>
      <c r="AAP289" s="149"/>
      <c r="AAQ289" s="149"/>
      <c r="AAR289" s="149"/>
      <c r="AAS289" s="149"/>
      <c r="AAT289" s="149"/>
      <c r="AAU289" s="149"/>
      <c r="AAV289" s="149"/>
    </row>
    <row r="290" spans="714:724" ht="9.75" customHeight="1" x14ac:dyDescent="0.2">
      <c r="AAL290" s="149"/>
      <c r="AAM290" s="149"/>
      <c r="AAN290" s="149"/>
      <c r="AAO290" s="149"/>
      <c r="AAP290" s="149"/>
      <c r="AAQ290" s="149"/>
      <c r="AAR290" s="149"/>
      <c r="AAS290" s="149"/>
      <c r="AAT290" s="149"/>
      <c r="AAU290" s="149"/>
      <c r="AAV290" s="149"/>
    </row>
    <row r="291" spans="714:724" ht="9.75" customHeight="1" x14ac:dyDescent="0.2">
      <c r="AAL291" s="149"/>
      <c r="AAM291" s="149"/>
      <c r="AAN291" s="149"/>
      <c r="AAO291" s="149"/>
      <c r="AAP291" s="149"/>
      <c r="AAQ291" s="149"/>
      <c r="AAR291" s="149"/>
      <c r="AAS291" s="149"/>
      <c r="AAT291" s="149"/>
      <c r="AAU291" s="149"/>
      <c r="AAV291" s="149"/>
    </row>
    <row r="292" spans="714:724" ht="9.75" customHeight="1" x14ac:dyDescent="0.2">
      <c r="AAL292" s="149"/>
      <c r="AAM292" s="149"/>
      <c r="AAN292" s="149"/>
      <c r="AAO292" s="149"/>
      <c r="AAP292" s="149"/>
      <c r="AAQ292" s="149"/>
      <c r="AAR292" s="149"/>
      <c r="AAS292" s="149"/>
      <c r="AAT292" s="149"/>
      <c r="AAU292" s="149"/>
      <c r="AAV292" s="149"/>
    </row>
    <row r="293" spans="714:724" ht="9.75" customHeight="1" x14ac:dyDescent="0.2">
      <c r="AAL293" s="149"/>
      <c r="AAM293" s="149"/>
      <c r="AAN293" s="149"/>
      <c r="AAO293" s="149"/>
      <c r="AAP293" s="149"/>
      <c r="AAQ293" s="149"/>
      <c r="AAR293" s="149"/>
      <c r="AAS293" s="149"/>
      <c r="AAT293" s="149"/>
      <c r="AAU293" s="149"/>
      <c r="AAV293" s="149"/>
    </row>
    <row r="294" spans="714:724" ht="9.75" customHeight="1" x14ac:dyDescent="0.2">
      <c r="AAL294" s="149"/>
      <c r="AAM294" s="149"/>
      <c r="AAN294" s="149"/>
      <c r="AAO294" s="149"/>
      <c r="AAP294" s="149"/>
      <c r="AAQ294" s="149"/>
      <c r="AAR294" s="149"/>
      <c r="AAS294" s="149"/>
      <c r="AAT294" s="149"/>
      <c r="AAU294" s="149"/>
      <c r="AAV294" s="149"/>
    </row>
    <row r="295" spans="714:724" ht="9.75" customHeight="1" x14ac:dyDescent="0.2">
      <c r="AAL295" s="149"/>
      <c r="AAM295" s="149"/>
      <c r="AAN295" s="149"/>
      <c r="AAO295" s="149"/>
      <c r="AAP295" s="149"/>
      <c r="AAQ295" s="149"/>
      <c r="AAR295" s="149"/>
      <c r="AAS295" s="149"/>
      <c r="AAT295" s="149"/>
      <c r="AAU295" s="149"/>
      <c r="AAV295" s="149"/>
    </row>
    <row r="296" spans="714:724" ht="9.75" customHeight="1" x14ac:dyDescent="0.2">
      <c r="AAL296" s="149"/>
      <c r="AAM296" s="149"/>
      <c r="AAN296" s="149"/>
      <c r="AAO296" s="149"/>
      <c r="AAP296" s="149"/>
      <c r="AAQ296" s="149"/>
      <c r="AAR296" s="149"/>
      <c r="AAS296" s="149"/>
      <c r="AAT296" s="149"/>
      <c r="AAU296" s="149"/>
      <c r="AAV296" s="149"/>
    </row>
    <row r="297" spans="714:724" ht="9.75" customHeight="1" x14ac:dyDescent="0.2">
      <c r="AAL297" s="149"/>
      <c r="AAM297" s="149"/>
      <c r="AAN297" s="149"/>
      <c r="AAO297" s="149"/>
      <c r="AAP297" s="149"/>
      <c r="AAQ297" s="149"/>
      <c r="AAR297" s="149"/>
      <c r="AAS297" s="149"/>
      <c r="AAT297" s="149"/>
      <c r="AAU297" s="149"/>
      <c r="AAV297" s="149"/>
    </row>
    <row r="298" spans="714:724" ht="9.75" customHeight="1" x14ac:dyDescent="0.2">
      <c r="AAL298" s="149"/>
      <c r="AAM298" s="149"/>
      <c r="AAN298" s="149"/>
      <c r="AAO298" s="149"/>
      <c r="AAP298" s="149"/>
      <c r="AAQ298" s="149"/>
      <c r="AAR298" s="149"/>
      <c r="AAS298" s="149"/>
      <c r="AAT298" s="149"/>
      <c r="AAU298" s="149"/>
      <c r="AAV298" s="149"/>
    </row>
    <row r="299" spans="714:724" ht="9.75" customHeight="1" x14ac:dyDescent="0.2">
      <c r="AAL299" s="149"/>
      <c r="AAM299" s="149"/>
      <c r="AAN299" s="149"/>
      <c r="AAO299" s="149"/>
      <c r="AAP299" s="149"/>
      <c r="AAQ299" s="149"/>
      <c r="AAR299" s="149"/>
      <c r="AAS299" s="149"/>
      <c r="AAT299" s="149"/>
      <c r="AAU299" s="149"/>
      <c r="AAV299" s="149"/>
    </row>
    <row r="300" spans="714:724" ht="9.75" customHeight="1" x14ac:dyDescent="0.2">
      <c r="AAL300" s="149"/>
      <c r="AAM300" s="149"/>
      <c r="AAN300" s="149"/>
      <c r="AAO300" s="149"/>
      <c r="AAP300" s="149"/>
      <c r="AAQ300" s="149"/>
      <c r="AAR300" s="149"/>
      <c r="AAS300" s="149"/>
      <c r="AAT300" s="149"/>
      <c r="AAU300" s="149"/>
      <c r="AAV300" s="149"/>
    </row>
    <row r="301" spans="714:724" ht="9.75" customHeight="1" x14ac:dyDescent="0.2">
      <c r="AAL301" s="149"/>
      <c r="AAM301" s="149"/>
      <c r="AAN301" s="149"/>
      <c r="AAO301" s="149"/>
      <c r="AAP301" s="149"/>
      <c r="AAQ301" s="149"/>
      <c r="AAR301" s="149"/>
      <c r="AAS301" s="149"/>
      <c r="AAT301" s="149"/>
      <c r="AAU301" s="149"/>
      <c r="AAV301" s="149"/>
    </row>
    <row r="302" spans="714:724" ht="9.75" customHeight="1" x14ac:dyDescent="0.2">
      <c r="AAL302" s="149"/>
      <c r="AAM302" s="149"/>
      <c r="AAN302" s="149"/>
      <c r="AAO302" s="149"/>
      <c r="AAP302" s="149"/>
      <c r="AAQ302" s="149"/>
      <c r="AAR302" s="149"/>
      <c r="AAS302" s="149"/>
      <c r="AAT302" s="149"/>
      <c r="AAU302" s="149"/>
      <c r="AAV302" s="149"/>
    </row>
    <row r="303" spans="714:724" ht="9.75" customHeight="1" x14ac:dyDescent="0.2">
      <c r="AAL303" s="149"/>
      <c r="AAM303" s="149"/>
      <c r="AAN303" s="149"/>
      <c r="AAO303" s="149"/>
      <c r="AAP303" s="149"/>
      <c r="AAQ303" s="149"/>
      <c r="AAR303" s="149"/>
      <c r="AAS303" s="149"/>
      <c r="AAT303" s="149"/>
      <c r="AAU303" s="149"/>
      <c r="AAV303" s="149"/>
    </row>
    <row r="304" spans="714:724" ht="9.75" customHeight="1" x14ac:dyDescent="0.2">
      <c r="AAL304" s="149"/>
      <c r="AAM304" s="149"/>
      <c r="AAN304" s="149"/>
      <c r="AAO304" s="149"/>
      <c r="AAP304" s="149"/>
      <c r="AAQ304" s="149"/>
      <c r="AAR304" s="149"/>
      <c r="AAS304" s="149"/>
      <c r="AAT304" s="149"/>
      <c r="AAU304" s="149"/>
      <c r="AAV304" s="149"/>
    </row>
    <row r="305" spans="714:724" ht="9.75" customHeight="1" x14ac:dyDescent="0.2">
      <c r="AAL305" s="149"/>
      <c r="AAM305" s="149"/>
      <c r="AAN305" s="149"/>
      <c r="AAO305" s="149"/>
      <c r="AAP305" s="149"/>
      <c r="AAQ305" s="149"/>
      <c r="AAR305" s="149"/>
      <c r="AAS305" s="149"/>
      <c r="AAT305" s="149"/>
      <c r="AAU305" s="149"/>
      <c r="AAV305" s="149"/>
    </row>
    <row r="306" spans="714:724" ht="9.75" customHeight="1" x14ac:dyDescent="0.2">
      <c r="AAL306" s="149"/>
      <c r="AAM306" s="149"/>
      <c r="AAN306" s="149"/>
      <c r="AAO306" s="149"/>
      <c r="AAP306" s="149"/>
      <c r="AAQ306" s="149"/>
      <c r="AAR306" s="149"/>
      <c r="AAS306" s="149"/>
      <c r="AAT306" s="149"/>
      <c r="AAU306" s="149"/>
      <c r="AAV306" s="149"/>
    </row>
    <row r="307" spans="714:724" ht="9.75" customHeight="1" x14ac:dyDescent="0.2">
      <c r="AAL307" s="149"/>
      <c r="AAM307" s="149"/>
      <c r="AAN307" s="149"/>
      <c r="AAO307" s="149"/>
      <c r="AAP307" s="149"/>
      <c r="AAQ307" s="149"/>
      <c r="AAR307" s="149"/>
      <c r="AAS307" s="149"/>
      <c r="AAT307" s="149"/>
      <c r="AAU307" s="149"/>
      <c r="AAV307" s="149"/>
    </row>
    <row r="308" spans="714:724" ht="9.75" customHeight="1" x14ac:dyDescent="0.2">
      <c r="AAL308" s="149"/>
      <c r="AAM308" s="149"/>
      <c r="AAN308" s="149"/>
      <c r="AAO308" s="149"/>
      <c r="AAP308" s="149"/>
      <c r="AAQ308" s="149"/>
      <c r="AAR308" s="149"/>
      <c r="AAS308" s="149"/>
      <c r="AAT308" s="149"/>
      <c r="AAU308" s="149"/>
      <c r="AAV308" s="149"/>
    </row>
    <row r="309" spans="714:724" ht="9.75" customHeight="1" x14ac:dyDescent="0.2">
      <c r="AAL309" s="149"/>
      <c r="AAM309" s="149"/>
      <c r="AAN309" s="149"/>
      <c r="AAO309" s="149"/>
      <c r="AAP309" s="149"/>
      <c r="AAQ309" s="149"/>
      <c r="AAR309" s="149"/>
      <c r="AAS309" s="149"/>
      <c r="AAT309" s="149"/>
      <c r="AAU309" s="149"/>
      <c r="AAV309" s="149"/>
    </row>
    <row r="310" spans="714:724" ht="9.75" customHeight="1" x14ac:dyDescent="0.2">
      <c r="AAL310" s="149"/>
      <c r="AAM310" s="149"/>
      <c r="AAN310" s="149"/>
      <c r="AAO310" s="149"/>
      <c r="AAP310" s="149"/>
      <c r="AAQ310" s="149"/>
      <c r="AAR310" s="149"/>
      <c r="AAS310" s="149"/>
      <c r="AAT310" s="149"/>
      <c r="AAU310" s="149"/>
      <c r="AAV310" s="149"/>
    </row>
    <row r="311" spans="714:724" ht="9.75" customHeight="1" x14ac:dyDescent="0.2">
      <c r="AAL311" s="149"/>
      <c r="AAM311" s="149"/>
      <c r="AAN311" s="149"/>
      <c r="AAO311" s="149"/>
      <c r="AAP311" s="149"/>
      <c r="AAQ311" s="149"/>
      <c r="AAR311" s="149"/>
      <c r="AAS311" s="149"/>
      <c r="AAT311" s="149"/>
      <c r="AAU311" s="149"/>
      <c r="AAV311" s="149"/>
    </row>
    <row r="312" spans="714:724" ht="9.75" customHeight="1" x14ac:dyDescent="0.2">
      <c r="AAL312" s="149"/>
      <c r="AAM312" s="149"/>
      <c r="AAN312" s="149"/>
      <c r="AAO312" s="149"/>
      <c r="AAP312" s="149"/>
      <c r="AAQ312" s="149"/>
      <c r="AAR312" s="149"/>
      <c r="AAS312" s="149"/>
      <c r="AAT312" s="149"/>
      <c r="AAU312" s="149"/>
      <c r="AAV312" s="149"/>
    </row>
    <row r="313" spans="714:724" ht="9.75" customHeight="1" x14ac:dyDescent="0.2">
      <c r="AAL313" s="149"/>
      <c r="AAM313" s="149"/>
      <c r="AAN313" s="149"/>
      <c r="AAO313" s="149"/>
      <c r="AAP313" s="149"/>
      <c r="AAQ313" s="149"/>
      <c r="AAR313" s="149"/>
      <c r="AAS313" s="149"/>
      <c r="AAT313" s="149"/>
      <c r="AAU313" s="149"/>
      <c r="AAV313" s="149"/>
    </row>
    <row r="314" spans="714:724" ht="9.75" customHeight="1" x14ac:dyDescent="0.2">
      <c r="AAL314" s="149"/>
      <c r="AAM314" s="149"/>
      <c r="AAN314" s="149"/>
      <c r="AAO314" s="149"/>
      <c r="AAP314" s="149"/>
      <c r="AAQ314" s="149"/>
      <c r="AAR314" s="149"/>
      <c r="AAS314" s="149"/>
      <c r="AAT314" s="149"/>
      <c r="AAU314" s="149"/>
      <c r="AAV314" s="149"/>
    </row>
    <row r="315" spans="714:724" ht="9.75" customHeight="1" x14ac:dyDescent="0.2">
      <c r="AAL315" s="149"/>
      <c r="AAM315" s="149"/>
      <c r="AAN315" s="149"/>
      <c r="AAO315" s="149"/>
      <c r="AAP315" s="149"/>
      <c r="AAQ315" s="149"/>
      <c r="AAR315" s="149"/>
      <c r="AAS315" s="149"/>
      <c r="AAT315" s="149"/>
      <c r="AAU315" s="149"/>
      <c r="AAV315" s="149"/>
    </row>
    <row r="316" spans="714:724" ht="9.75" customHeight="1" x14ac:dyDescent="0.2">
      <c r="AAL316" s="149"/>
      <c r="AAM316" s="149"/>
      <c r="AAN316" s="149"/>
      <c r="AAO316" s="149"/>
      <c r="AAP316" s="149"/>
      <c r="AAQ316" s="149"/>
      <c r="AAR316" s="149"/>
      <c r="AAS316" s="149"/>
      <c r="AAT316" s="149"/>
      <c r="AAU316" s="149"/>
      <c r="AAV316" s="149"/>
    </row>
    <row r="317" spans="714:724" ht="9.75" customHeight="1" x14ac:dyDescent="0.2">
      <c r="AAL317" s="149"/>
      <c r="AAM317" s="149"/>
      <c r="AAN317" s="149"/>
      <c r="AAO317" s="149"/>
      <c r="AAP317" s="149"/>
      <c r="AAQ317" s="149"/>
      <c r="AAR317" s="149"/>
      <c r="AAS317" s="149"/>
      <c r="AAT317" s="149"/>
      <c r="AAU317" s="149"/>
      <c r="AAV317" s="149"/>
    </row>
    <row r="318" spans="714:724" ht="9.75" customHeight="1" x14ac:dyDescent="0.2">
      <c r="AAL318" s="149"/>
      <c r="AAM318" s="149"/>
      <c r="AAN318" s="149"/>
      <c r="AAO318" s="149"/>
      <c r="AAP318" s="149"/>
      <c r="AAQ318" s="149"/>
      <c r="AAR318" s="149"/>
      <c r="AAS318" s="149"/>
      <c r="AAT318" s="149"/>
      <c r="AAU318" s="149"/>
      <c r="AAV318" s="149"/>
    </row>
    <row r="319" spans="714:724" ht="9.75" customHeight="1" x14ac:dyDescent="0.2">
      <c r="AAL319" s="149"/>
      <c r="AAM319" s="149"/>
      <c r="AAN319" s="149"/>
      <c r="AAO319" s="149"/>
      <c r="AAP319" s="149"/>
      <c r="AAQ319" s="149"/>
      <c r="AAR319" s="149"/>
      <c r="AAS319" s="149"/>
      <c r="AAT319" s="149"/>
      <c r="AAU319" s="149"/>
      <c r="AAV319" s="149"/>
    </row>
    <row r="320" spans="714:724" ht="9.75" customHeight="1" x14ac:dyDescent="0.2">
      <c r="AAL320" s="149"/>
      <c r="AAM320" s="149"/>
      <c r="AAN320" s="149"/>
      <c r="AAO320" s="149"/>
      <c r="AAP320" s="149"/>
      <c r="AAQ320" s="149"/>
      <c r="AAR320" s="149"/>
      <c r="AAS320" s="149"/>
      <c r="AAT320" s="149"/>
      <c r="AAU320" s="149"/>
      <c r="AAV320" s="149"/>
    </row>
    <row r="321" spans="714:724" ht="9.75" customHeight="1" x14ac:dyDescent="0.2">
      <c r="AAL321" s="149"/>
      <c r="AAM321" s="149"/>
      <c r="AAN321" s="149"/>
      <c r="AAO321" s="149"/>
      <c r="AAP321" s="149"/>
      <c r="AAQ321" s="149"/>
      <c r="AAR321" s="149"/>
      <c r="AAS321" s="149"/>
      <c r="AAT321" s="149"/>
      <c r="AAU321" s="149"/>
      <c r="AAV321" s="149"/>
    </row>
    <row r="322" spans="714:724" ht="9.75" customHeight="1" x14ac:dyDescent="0.2">
      <c r="AAL322" s="149"/>
      <c r="AAM322" s="149"/>
      <c r="AAN322" s="149"/>
      <c r="AAO322" s="149"/>
      <c r="AAP322" s="149"/>
      <c r="AAQ322" s="149"/>
      <c r="AAR322" s="149"/>
      <c r="AAS322" s="149"/>
      <c r="AAT322" s="149"/>
      <c r="AAU322" s="149"/>
      <c r="AAV322" s="149"/>
    </row>
    <row r="323" spans="714:724" ht="9.75" customHeight="1" x14ac:dyDescent="0.2">
      <c r="AAL323" s="149"/>
      <c r="AAM323" s="149"/>
      <c r="AAN323" s="149"/>
      <c r="AAO323" s="149"/>
      <c r="AAP323" s="149"/>
      <c r="AAQ323" s="149"/>
      <c r="AAR323" s="149"/>
      <c r="AAS323" s="149"/>
      <c r="AAT323" s="149"/>
      <c r="AAU323" s="149"/>
      <c r="AAV323" s="149"/>
    </row>
    <row r="324" spans="714:724" ht="9.75" customHeight="1" x14ac:dyDescent="0.2">
      <c r="AAL324" s="149"/>
      <c r="AAM324" s="149"/>
      <c r="AAN324" s="149"/>
      <c r="AAO324" s="149"/>
      <c r="AAP324" s="149"/>
      <c r="AAQ324" s="149"/>
      <c r="AAR324" s="149"/>
      <c r="AAS324" s="149"/>
      <c r="AAT324" s="149"/>
      <c r="AAU324" s="149"/>
      <c r="AAV324" s="149"/>
    </row>
    <row r="325" spans="714:724" ht="9.75" customHeight="1" x14ac:dyDescent="0.2">
      <c r="AAL325" s="149"/>
      <c r="AAM325" s="149"/>
      <c r="AAN325" s="149"/>
      <c r="AAO325" s="149"/>
      <c r="AAP325" s="149"/>
      <c r="AAQ325" s="149"/>
      <c r="AAR325" s="149"/>
      <c r="AAS325" s="149"/>
      <c r="AAT325" s="149"/>
      <c r="AAU325" s="149"/>
      <c r="AAV325" s="149"/>
    </row>
    <row r="326" spans="714:724" ht="9.75" customHeight="1" x14ac:dyDescent="0.2">
      <c r="AAL326" s="149"/>
      <c r="AAM326" s="149"/>
      <c r="AAN326" s="149"/>
      <c r="AAO326" s="149"/>
      <c r="AAP326" s="149"/>
      <c r="AAQ326" s="149"/>
      <c r="AAR326" s="149"/>
      <c r="AAS326" s="149"/>
      <c r="AAT326" s="149"/>
      <c r="AAU326" s="149"/>
      <c r="AAV326" s="149"/>
    </row>
    <row r="327" spans="714:724" ht="9.75" customHeight="1" x14ac:dyDescent="0.2">
      <c r="AAL327" s="149"/>
      <c r="AAM327" s="149"/>
      <c r="AAN327" s="149"/>
      <c r="AAO327" s="149"/>
      <c r="AAP327" s="149"/>
      <c r="AAQ327" s="149"/>
      <c r="AAR327" s="149"/>
      <c r="AAS327" s="149"/>
      <c r="AAT327" s="149"/>
      <c r="AAU327" s="149"/>
      <c r="AAV327" s="149"/>
    </row>
    <row r="328" spans="714:724" ht="9.75" customHeight="1" x14ac:dyDescent="0.2">
      <c r="AAL328" s="149"/>
      <c r="AAM328" s="149"/>
      <c r="AAN328" s="149"/>
      <c r="AAO328" s="149"/>
      <c r="AAP328" s="149"/>
      <c r="AAQ328" s="149"/>
      <c r="AAR328" s="149"/>
      <c r="AAS328" s="149"/>
      <c r="AAT328" s="149"/>
      <c r="AAU328" s="149"/>
      <c r="AAV328" s="149"/>
    </row>
    <row r="329" spans="714:724" ht="9.75" customHeight="1" x14ac:dyDescent="0.2">
      <c r="AAL329" s="149"/>
      <c r="AAM329" s="149"/>
      <c r="AAN329" s="149"/>
      <c r="AAO329" s="149"/>
      <c r="AAP329" s="149"/>
      <c r="AAQ329" s="149"/>
      <c r="AAR329" s="149"/>
      <c r="AAS329" s="149"/>
      <c r="AAT329" s="149"/>
      <c r="AAU329" s="149"/>
      <c r="AAV329" s="149"/>
    </row>
    <row r="330" spans="714:724" ht="9.75" customHeight="1" x14ac:dyDescent="0.2">
      <c r="AAL330" s="149"/>
      <c r="AAM330" s="149"/>
      <c r="AAN330" s="149"/>
      <c r="AAO330" s="149"/>
      <c r="AAP330" s="149"/>
      <c r="AAQ330" s="149"/>
      <c r="AAR330" s="149"/>
      <c r="AAS330" s="149"/>
      <c r="AAT330" s="149"/>
      <c r="AAU330" s="149"/>
      <c r="AAV330" s="149"/>
    </row>
    <row r="331" spans="714:724" ht="9.75" customHeight="1" x14ac:dyDescent="0.2">
      <c r="AAL331" s="149"/>
      <c r="AAM331" s="149"/>
      <c r="AAN331" s="149"/>
      <c r="AAO331" s="149"/>
      <c r="AAP331" s="149"/>
      <c r="AAQ331" s="149"/>
      <c r="AAR331" s="149"/>
      <c r="AAS331" s="149"/>
      <c r="AAT331" s="149"/>
      <c r="AAU331" s="149"/>
      <c r="AAV331" s="149"/>
    </row>
    <row r="332" spans="714:724" ht="9.75" customHeight="1" x14ac:dyDescent="0.2">
      <c r="AAL332" s="149"/>
      <c r="AAM332" s="149"/>
      <c r="AAN332" s="149"/>
      <c r="AAO332" s="149"/>
      <c r="AAP332" s="149"/>
      <c r="AAQ332" s="149"/>
      <c r="AAR332" s="149"/>
      <c r="AAS332" s="149"/>
      <c r="AAT332" s="149"/>
      <c r="AAU332" s="149"/>
      <c r="AAV332" s="149"/>
    </row>
    <row r="333" spans="714:724" ht="9.75" customHeight="1" x14ac:dyDescent="0.2">
      <c r="AAL333" s="149"/>
      <c r="AAM333" s="149"/>
      <c r="AAN333" s="149"/>
      <c r="AAO333" s="149"/>
      <c r="AAP333" s="149"/>
      <c r="AAQ333" s="149"/>
      <c r="AAR333" s="149"/>
      <c r="AAS333" s="149"/>
      <c r="AAT333" s="149"/>
      <c r="AAU333" s="149"/>
      <c r="AAV333" s="149"/>
    </row>
    <row r="334" spans="714:724" ht="9.75" customHeight="1" x14ac:dyDescent="0.2">
      <c r="AAL334" s="149"/>
      <c r="AAM334" s="149"/>
      <c r="AAN334" s="149"/>
      <c r="AAO334" s="149"/>
      <c r="AAP334" s="149"/>
      <c r="AAQ334" s="149"/>
      <c r="AAR334" s="149"/>
      <c r="AAS334" s="149"/>
      <c r="AAT334" s="149"/>
      <c r="AAU334" s="149"/>
      <c r="AAV334" s="149"/>
    </row>
    <row r="335" spans="714:724" ht="9.75" customHeight="1" x14ac:dyDescent="0.2">
      <c r="AAL335" s="149"/>
      <c r="AAM335" s="149"/>
      <c r="AAN335" s="149"/>
      <c r="AAO335" s="149"/>
      <c r="AAP335" s="149"/>
      <c r="AAQ335" s="149"/>
      <c r="AAR335" s="149"/>
      <c r="AAS335" s="149"/>
      <c r="AAT335" s="149"/>
      <c r="AAU335" s="149"/>
      <c r="AAV335" s="149"/>
    </row>
    <row r="336" spans="714:724" ht="9.75" customHeight="1" x14ac:dyDescent="0.2">
      <c r="AAL336" s="149"/>
      <c r="AAM336" s="149"/>
      <c r="AAN336" s="149"/>
      <c r="AAO336" s="149"/>
      <c r="AAP336" s="149"/>
      <c r="AAQ336" s="149"/>
      <c r="AAR336" s="149"/>
      <c r="AAS336" s="149"/>
      <c r="AAT336" s="149"/>
      <c r="AAU336" s="149"/>
      <c r="AAV336" s="149"/>
    </row>
    <row r="337" spans="714:724" ht="9.75" customHeight="1" x14ac:dyDescent="0.2">
      <c r="AAL337" s="149"/>
      <c r="AAM337" s="149"/>
      <c r="AAN337" s="149"/>
      <c r="AAO337" s="149"/>
      <c r="AAP337" s="149"/>
      <c r="AAQ337" s="149"/>
      <c r="AAR337" s="149"/>
      <c r="AAS337" s="149"/>
      <c r="AAT337" s="149"/>
      <c r="AAU337" s="149"/>
      <c r="AAV337" s="149"/>
    </row>
    <row r="338" spans="714:724" ht="9.75" customHeight="1" x14ac:dyDescent="0.2">
      <c r="AAL338" s="149"/>
      <c r="AAM338" s="149"/>
      <c r="AAN338" s="149"/>
      <c r="AAO338" s="149"/>
      <c r="AAP338" s="149"/>
      <c r="AAQ338" s="149"/>
      <c r="AAR338" s="149"/>
      <c r="AAS338" s="149"/>
      <c r="AAT338" s="149"/>
      <c r="AAU338" s="149"/>
      <c r="AAV338" s="149"/>
    </row>
    <row r="339" spans="714:724" ht="9.75" customHeight="1" x14ac:dyDescent="0.2">
      <c r="AAL339" s="149"/>
      <c r="AAM339" s="149"/>
      <c r="AAN339" s="149"/>
      <c r="AAO339" s="149"/>
      <c r="AAP339" s="149"/>
      <c r="AAQ339" s="149"/>
      <c r="AAR339" s="149"/>
      <c r="AAS339" s="149"/>
      <c r="AAT339" s="149"/>
      <c r="AAU339" s="149"/>
      <c r="AAV339" s="149"/>
    </row>
    <row r="340" spans="714:724" ht="9.75" customHeight="1" x14ac:dyDescent="0.2">
      <c r="AAL340" s="149"/>
      <c r="AAM340" s="149"/>
      <c r="AAN340" s="149"/>
      <c r="AAO340" s="149"/>
      <c r="AAP340" s="149"/>
      <c r="AAQ340" s="149"/>
      <c r="AAR340" s="149"/>
      <c r="AAS340" s="149"/>
      <c r="AAT340" s="149"/>
      <c r="AAU340" s="149"/>
      <c r="AAV340" s="149"/>
    </row>
    <row r="341" spans="714:724" ht="9.75" customHeight="1" x14ac:dyDescent="0.2">
      <c r="AAL341" s="149"/>
      <c r="AAM341" s="149"/>
      <c r="AAN341" s="149"/>
      <c r="AAO341" s="149"/>
      <c r="AAP341" s="149"/>
      <c r="AAQ341" s="149"/>
      <c r="AAR341" s="149"/>
      <c r="AAS341" s="149"/>
      <c r="AAT341" s="149"/>
      <c r="AAU341" s="149"/>
      <c r="AAV341" s="149"/>
    </row>
    <row r="342" spans="714:724" ht="9.75" customHeight="1" x14ac:dyDescent="0.2">
      <c r="AAL342" s="149"/>
      <c r="AAM342" s="149"/>
      <c r="AAN342" s="149"/>
      <c r="AAO342" s="149"/>
      <c r="AAP342" s="149"/>
      <c r="AAQ342" s="149"/>
      <c r="AAR342" s="149"/>
      <c r="AAS342" s="149"/>
      <c r="AAT342" s="149"/>
      <c r="AAU342" s="149"/>
      <c r="AAV342" s="149"/>
    </row>
    <row r="343" spans="714:724" ht="9.75" customHeight="1" x14ac:dyDescent="0.2">
      <c r="AAL343" s="149"/>
      <c r="AAM343" s="149"/>
      <c r="AAN343" s="149"/>
      <c r="AAO343" s="149"/>
      <c r="AAP343" s="149"/>
      <c r="AAQ343" s="149"/>
      <c r="AAR343" s="149"/>
      <c r="AAS343" s="149"/>
      <c r="AAT343" s="149"/>
      <c r="AAU343" s="149"/>
      <c r="AAV343" s="149"/>
    </row>
    <row r="344" spans="714:724" ht="9.75" customHeight="1" x14ac:dyDescent="0.2">
      <c r="AAL344" s="149"/>
      <c r="AAM344" s="149"/>
      <c r="AAN344" s="149"/>
      <c r="AAO344" s="149"/>
      <c r="AAP344" s="149"/>
      <c r="AAQ344" s="149"/>
      <c r="AAR344" s="149"/>
      <c r="AAS344" s="149"/>
      <c r="AAT344" s="149"/>
      <c r="AAU344" s="149"/>
      <c r="AAV344" s="149"/>
    </row>
    <row r="345" spans="714:724" ht="9.75" customHeight="1" x14ac:dyDescent="0.2">
      <c r="AAL345" s="149"/>
      <c r="AAM345" s="149"/>
      <c r="AAN345" s="149"/>
      <c r="AAO345" s="149"/>
      <c r="AAP345" s="149"/>
      <c r="AAQ345" s="149"/>
      <c r="AAR345" s="149"/>
      <c r="AAS345" s="149"/>
      <c r="AAT345" s="149"/>
      <c r="AAU345" s="149"/>
      <c r="AAV345" s="149"/>
    </row>
    <row r="346" spans="714:724" ht="9.75" customHeight="1" x14ac:dyDescent="0.2">
      <c r="AAL346" s="149"/>
      <c r="AAM346" s="149"/>
      <c r="AAN346" s="149"/>
      <c r="AAO346" s="149"/>
      <c r="AAP346" s="149"/>
      <c r="AAQ346" s="149"/>
      <c r="AAR346" s="149"/>
      <c r="AAS346" s="149"/>
      <c r="AAT346" s="149"/>
      <c r="AAU346" s="149"/>
      <c r="AAV346" s="149"/>
    </row>
    <row r="347" spans="714:724" ht="9.75" customHeight="1" x14ac:dyDescent="0.2">
      <c r="AAL347" s="149"/>
      <c r="AAM347" s="149"/>
      <c r="AAN347" s="149"/>
      <c r="AAO347" s="149"/>
      <c r="AAP347" s="149"/>
      <c r="AAQ347" s="149"/>
      <c r="AAR347" s="149"/>
      <c r="AAS347" s="149"/>
      <c r="AAT347" s="149"/>
      <c r="AAU347" s="149"/>
      <c r="AAV347" s="149"/>
    </row>
    <row r="348" spans="714:724" ht="9.75" customHeight="1" x14ac:dyDescent="0.2">
      <c r="AAL348" s="149"/>
      <c r="AAM348" s="149"/>
      <c r="AAN348" s="149"/>
      <c r="AAO348" s="149"/>
      <c r="AAP348" s="149"/>
      <c r="AAQ348" s="149"/>
      <c r="AAR348" s="149"/>
      <c r="AAS348" s="149"/>
      <c r="AAT348" s="149"/>
      <c r="AAU348" s="149"/>
      <c r="AAV348" s="149"/>
    </row>
    <row r="349" spans="714:724" ht="9.75" customHeight="1" x14ac:dyDescent="0.2">
      <c r="AAL349" s="149"/>
      <c r="AAM349" s="149"/>
      <c r="AAN349" s="149"/>
      <c r="AAO349" s="149"/>
      <c r="AAP349" s="149"/>
      <c r="AAQ349" s="149"/>
      <c r="AAR349" s="149"/>
      <c r="AAS349" s="149"/>
      <c r="AAT349" s="149"/>
      <c r="AAU349" s="149"/>
      <c r="AAV349" s="149"/>
    </row>
    <row r="350" spans="714:724" ht="9.75" customHeight="1" x14ac:dyDescent="0.2">
      <c r="AAL350" s="149"/>
      <c r="AAM350" s="149"/>
      <c r="AAN350" s="149"/>
      <c r="AAO350" s="149"/>
      <c r="AAP350" s="149"/>
      <c r="AAQ350" s="149"/>
      <c r="AAR350" s="149"/>
      <c r="AAS350" s="149"/>
      <c r="AAT350" s="149"/>
      <c r="AAU350" s="149"/>
      <c r="AAV350" s="149"/>
    </row>
    <row r="351" spans="714:724" ht="9.75" customHeight="1" x14ac:dyDescent="0.2">
      <c r="AAL351" s="149"/>
      <c r="AAM351" s="149"/>
      <c r="AAN351" s="149"/>
      <c r="AAO351" s="149"/>
      <c r="AAP351" s="149"/>
      <c r="AAQ351" s="149"/>
      <c r="AAR351" s="149"/>
      <c r="AAS351" s="149"/>
      <c r="AAT351" s="149"/>
      <c r="AAU351" s="149"/>
      <c r="AAV351" s="149"/>
    </row>
    <row r="352" spans="714:724" ht="9.75" customHeight="1" x14ac:dyDescent="0.2">
      <c r="AAL352" s="149"/>
      <c r="AAM352" s="149"/>
      <c r="AAN352" s="149"/>
      <c r="AAO352" s="149"/>
      <c r="AAP352" s="149"/>
      <c r="AAQ352" s="149"/>
      <c r="AAR352" s="149"/>
      <c r="AAS352" s="149"/>
      <c r="AAT352" s="149"/>
      <c r="AAU352" s="149"/>
      <c r="AAV352" s="149"/>
    </row>
    <row r="353" spans="714:724" ht="9.75" customHeight="1" x14ac:dyDescent="0.2">
      <c r="AAL353" s="149"/>
      <c r="AAM353" s="149"/>
      <c r="AAN353" s="149"/>
      <c r="AAO353" s="149"/>
      <c r="AAP353" s="149"/>
      <c r="AAQ353" s="149"/>
      <c r="AAR353" s="149"/>
      <c r="AAS353" s="149"/>
      <c r="AAT353" s="149"/>
      <c r="AAU353" s="149"/>
      <c r="AAV353" s="149"/>
    </row>
    <row r="354" spans="714:724" ht="9.75" customHeight="1" x14ac:dyDescent="0.2">
      <c r="AAL354" s="149"/>
      <c r="AAM354" s="149"/>
      <c r="AAN354" s="149"/>
      <c r="AAO354" s="149"/>
      <c r="AAP354" s="149"/>
      <c r="AAQ354" s="149"/>
      <c r="AAR354" s="149"/>
      <c r="AAS354" s="149"/>
      <c r="AAT354" s="149"/>
      <c r="AAU354" s="149"/>
      <c r="AAV354" s="149"/>
    </row>
    <row r="355" spans="714:724" ht="9.75" customHeight="1" x14ac:dyDescent="0.2">
      <c r="AAL355" s="149"/>
      <c r="AAM355" s="149"/>
      <c r="AAN355" s="149"/>
      <c r="AAO355" s="149"/>
      <c r="AAP355" s="149"/>
      <c r="AAQ355" s="149"/>
      <c r="AAR355" s="149"/>
      <c r="AAS355" s="149"/>
      <c r="AAT355" s="149"/>
      <c r="AAU355" s="149"/>
      <c r="AAV355" s="149"/>
    </row>
    <row r="356" spans="714:724" ht="9.75" customHeight="1" x14ac:dyDescent="0.2">
      <c r="AAL356" s="149"/>
      <c r="AAM356" s="149"/>
      <c r="AAN356" s="149"/>
      <c r="AAO356" s="149"/>
      <c r="AAP356" s="149"/>
      <c r="AAQ356" s="149"/>
      <c r="AAR356" s="149"/>
      <c r="AAS356" s="149"/>
      <c r="AAT356" s="149"/>
      <c r="AAU356" s="149"/>
      <c r="AAV356" s="149"/>
    </row>
    <row r="357" spans="714:724" ht="9.75" customHeight="1" x14ac:dyDescent="0.2">
      <c r="AAL357" s="149"/>
      <c r="AAM357" s="149"/>
      <c r="AAN357" s="149"/>
      <c r="AAO357" s="149"/>
      <c r="AAP357" s="149"/>
      <c r="AAQ357" s="149"/>
      <c r="AAR357" s="149"/>
      <c r="AAS357" s="149"/>
      <c r="AAT357" s="149"/>
      <c r="AAU357" s="149"/>
      <c r="AAV357" s="149"/>
    </row>
    <row r="358" spans="714:724" ht="9.75" customHeight="1" x14ac:dyDescent="0.2">
      <c r="AAL358" s="149"/>
      <c r="AAM358" s="149"/>
      <c r="AAN358" s="149"/>
      <c r="AAO358" s="149"/>
      <c r="AAP358" s="149"/>
      <c r="AAQ358" s="149"/>
      <c r="AAR358" s="149"/>
      <c r="AAS358" s="149"/>
      <c r="AAT358" s="149"/>
      <c r="AAU358" s="149"/>
      <c r="AAV358" s="149"/>
    </row>
    <row r="359" spans="714:724" ht="9.75" customHeight="1" x14ac:dyDescent="0.2">
      <c r="AAL359" s="149"/>
      <c r="AAM359" s="149"/>
      <c r="AAN359" s="149"/>
      <c r="AAO359" s="149"/>
      <c r="AAP359" s="149"/>
      <c r="AAQ359" s="149"/>
      <c r="AAR359" s="149"/>
      <c r="AAS359" s="149"/>
      <c r="AAT359" s="149"/>
      <c r="AAU359" s="149"/>
      <c r="AAV359" s="149"/>
    </row>
    <row r="360" spans="714:724" ht="9.75" customHeight="1" x14ac:dyDescent="0.2">
      <c r="AAL360" s="149"/>
      <c r="AAM360" s="149"/>
      <c r="AAN360" s="149"/>
      <c r="AAO360" s="149"/>
      <c r="AAP360" s="149"/>
      <c r="AAQ360" s="149"/>
      <c r="AAR360" s="149"/>
      <c r="AAS360" s="149"/>
      <c r="AAT360" s="149"/>
      <c r="AAU360" s="149"/>
      <c r="AAV360" s="149"/>
    </row>
    <row r="361" spans="714:724" ht="9.75" customHeight="1" x14ac:dyDescent="0.2">
      <c r="AAL361" s="149"/>
      <c r="AAM361" s="149"/>
      <c r="AAN361" s="149"/>
      <c r="AAO361" s="149"/>
      <c r="AAP361" s="149"/>
      <c r="AAQ361" s="149"/>
      <c r="AAR361" s="149"/>
      <c r="AAS361" s="149"/>
      <c r="AAT361" s="149"/>
      <c r="AAU361" s="149"/>
      <c r="AAV361" s="149"/>
    </row>
    <row r="362" spans="714:724" ht="9.75" customHeight="1" x14ac:dyDescent="0.2">
      <c r="AAL362" s="149"/>
      <c r="AAM362" s="149"/>
      <c r="AAN362" s="149"/>
      <c r="AAO362" s="149"/>
      <c r="AAP362" s="149"/>
      <c r="AAQ362" s="149"/>
      <c r="AAR362" s="149"/>
      <c r="AAS362" s="149"/>
      <c r="AAT362" s="149"/>
      <c r="AAU362" s="149"/>
      <c r="AAV362" s="149"/>
    </row>
    <row r="363" spans="714:724" ht="9.75" customHeight="1" x14ac:dyDescent="0.2">
      <c r="AAL363" s="149"/>
      <c r="AAM363" s="149"/>
      <c r="AAN363" s="149"/>
      <c r="AAO363" s="149"/>
      <c r="AAP363" s="149"/>
      <c r="AAQ363" s="149"/>
      <c r="AAR363" s="149"/>
      <c r="AAS363" s="149"/>
      <c r="AAT363" s="149"/>
      <c r="AAU363" s="149"/>
      <c r="AAV363" s="149"/>
    </row>
    <row r="364" spans="714:724" ht="9.75" customHeight="1" x14ac:dyDescent="0.2">
      <c r="AAL364" s="149"/>
      <c r="AAM364" s="149"/>
      <c r="AAN364" s="149"/>
      <c r="AAO364" s="149"/>
      <c r="AAP364" s="149"/>
      <c r="AAQ364" s="149"/>
      <c r="AAR364" s="149"/>
      <c r="AAS364" s="149"/>
      <c r="AAT364" s="149"/>
      <c r="AAU364" s="149"/>
      <c r="AAV364" s="149"/>
    </row>
    <row r="365" spans="714:724" ht="9.75" customHeight="1" x14ac:dyDescent="0.2">
      <c r="AAL365" s="149"/>
      <c r="AAM365" s="149"/>
      <c r="AAN365" s="149"/>
      <c r="AAO365" s="149"/>
      <c r="AAP365" s="149"/>
      <c r="AAQ365" s="149"/>
      <c r="AAR365" s="149"/>
      <c r="AAS365" s="149"/>
      <c r="AAT365" s="149"/>
      <c r="AAU365" s="149"/>
      <c r="AAV365" s="149"/>
    </row>
    <row r="366" spans="714:724" ht="9.75" customHeight="1" x14ac:dyDescent="0.2">
      <c r="AAL366" s="149"/>
      <c r="AAM366" s="149"/>
      <c r="AAN366" s="149"/>
      <c r="AAO366" s="149"/>
      <c r="AAP366" s="149"/>
      <c r="AAQ366" s="149"/>
      <c r="AAR366" s="149"/>
      <c r="AAS366" s="149"/>
      <c r="AAT366" s="149"/>
      <c r="AAU366" s="149"/>
      <c r="AAV366" s="149"/>
    </row>
    <row r="367" spans="714:724" ht="9.75" customHeight="1" x14ac:dyDescent="0.2">
      <c r="AAL367" s="149"/>
      <c r="AAM367" s="149"/>
      <c r="AAN367" s="149"/>
      <c r="AAO367" s="149"/>
      <c r="AAP367" s="149"/>
      <c r="AAQ367" s="149"/>
      <c r="AAR367" s="149"/>
      <c r="AAS367" s="149"/>
      <c r="AAT367" s="149"/>
      <c r="AAU367" s="149"/>
      <c r="AAV367" s="149"/>
    </row>
    <row r="368" spans="714:724" ht="9.75" customHeight="1" x14ac:dyDescent="0.2">
      <c r="AAL368" s="149"/>
      <c r="AAM368" s="149"/>
      <c r="AAN368" s="149"/>
      <c r="AAO368" s="149"/>
      <c r="AAP368" s="149"/>
      <c r="AAQ368" s="149"/>
      <c r="AAR368" s="149"/>
      <c r="AAS368" s="149"/>
      <c r="AAT368" s="149"/>
      <c r="AAU368" s="149"/>
      <c r="AAV368" s="149"/>
    </row>
    <row r="369" spans="714:724" ht="9.75" customHeight="1" x14ac:dyDescent="0.2">
      <c r="AAL369" s="149"/>
      <c r="AAM369" s="149"/>
      <c r="AAN369" s="149"/>
      <c r="AAO369" s="149"/>
      <c r="AAP369" s="149"/>
      <c r="AAQ369" s="149"/>
      <c r="AAR369" s="149"/>
      <c r="AAS369" s="149"/>
      <c r="AAT369" s="149"/>
      <c r="AAU369" s="149"/>
      <c r="AAV369" s="149"/>
    </row>
    <row r="370" spans="714:724" ht="9.75" customHeight="1" x14ac:dyDescent="0.2">
      <c r="AAL370" s="149"/>
      <c r="AAM370" s="149"/>
      <c r="AAN370" s="149"/>
      <c r="AAO370" s="149"/>
      <c r="AAP370" s="149"/>
      <c r="AAQ370" s="149"/>
      <c r="AAR370" s="149"/>
      <c r="AAS370" s="149"/>
      <c r="AAT370" s="149"/>
      <c r="AAU370" s="149"/>
      <c r="AAV370" s="149"/>
    </row>
    <row r="371" spans="714:724" ht="9.75" customHeight="1" x14ac:dyDescent="0.2">
      <c r="AAL371" s="149"/>
      <c r="AAM371" s="149"/>
      <c r="AAN371" s="149"/>
      <c r="AAO371" s="149"/>
      <c r="AAP371" s="149"/>
      <c r="AAQ371" s="149"/>
      <c r="AAR371" s="149"/>
      <c r="AAS371" s="149"/>
      <c r="AAT371" s="149"/>
      <c r="AAU371" s="149"/>
      <c r="AAV371" s="149"/>
    </row>
    <row r="372" spans="714:724" ht="9.75" customHeight="1" x14ac:dyDescent="0.2">
      <c r="AAL372" s="149"/>
      <c r="AAM372" s="149"/>
      <c r="AAN372" s="149"/>
      <c r="AAO372" s="149"/>
      <c r="AAP372" s="149"/>
      <c r="AAQ372" s="149"/>
      <c r="AAR372" s="149"/>
      <c r="AAS372" s="149"/>
      <c r="AAT372" s="149"/>
      <c r="AAU372" s="149"/>
      <c r="AAV372" s="149"/>
    </row>
    <row r="373" spans="714:724" ht="9.75" customHeight="1" x14ac:dyDescent="0.2">
      <c r="AAL373" s="149"/>
      <c r="AAM373" s="149"/>
      <c r="AAN373" s="149"/>
      <c r="AAO373" s="149"/>
      <c r="AAP373" s="149"/>
      <c r="AAQ373" s="149"/>
      <c r="AAR373" s="149"/>
      <c r="AAS373" s="149"/>
      <c r="AAT373" s="149"/>
      <c r="AAU373" s="149"/>
      <c r="AAV373" s="149"/>
    </row>
    <row r="374" spans="714:724" ht="9.75" customHeight="1" x14ac:dyDescent="0.2">
      <c r="AAL374" s="149"/>
      <c r="AAM374" s="149"/>
      <c r="AAN374" s="149"/>
      <c r="AAO374" s="149"/>
      <c r="AAP374" s="149"/>
      <c r="AAQ374" s="149"/>
      <c r="AAR374" s="149"/>
      <c r="AAS374" s="149"/>
      <c r="AAT374" s="149"/>
      <c r="AAU374" s="149"/>
      <c r="AAV374" s="149"/>
    </row>
    <row r="375" spans="714:724" ht="9.75" customHeight="1" x14ac:dyDescent="0.2">
      <c r="AAL375" s="149"/>
      <c r="AAM375" s="149"/>
      <c r="AAN375" s="149"/>
      <c r="AAO375" s="149"/>
      <c r="AAP375" s="149"/>
      <c r="AAQ375" s="149"/>
      <c r="AAR375" s="149"/>
      <c r="AAS375" s="149"/>
      <c r="AAT375" s="149"/>
      <c r="AAU375" s="149"/>
      <c r="AAV375" s="149"/>
    </row>
    <row r="376" spans="714:724" ht="9.75" customHeight="1" x14ac:dyDescent="0.2">
      <c r="AAL376" s="149"/>
      <c r="AAM376" s="149"/>
      <c r="AAN376" s="149"/>
      <c r="AAO376" s="149"/>
      <c r="AAP376" s="149"/>
      <c r="AAQ376" s="149"/>
      <c r="AAR376" s="149"/>
      <c r="AAS376" s="149"/>
      <c r="AAT376" s="149"/>
      <c r="AAU376" s="149"/>
      <c r="AAV376" s="149"/>
    </row>
    <row r="377" spans="714:724" ht="9.75" customHeight="1" x14ac:dyDescent="0.2">
      <c r="AAL377" s="149"/>
      <c r="AAM377" s="149"/>
      <c r="AAN377" s="149"/>
      <c r="AAO377" s="149"/>
      <c r="AAP377" s="149"/>
      <c r="AAQ377" s="149"/>
      <c r="AAR377" s="149"/>
      <c r="AAS377" s="149"/>
      <c r="AAT377" s="149"/>
      <c r="AAU377" s="149"/>
      <c r="AAV377" s="149"/>
    </row>
    <row r="378" spans="714:724" ht="9.75" customHeight="1" x14ac:dyDescent="0.2">
      <c r="AAL378" s="149"/>
      <c r="AAM378" s="149"/>
      <c r="AAN378" s="149"/>
      <c r="AAO378" s="149"/>
      <c r="AAP378" s="149"/>
      <c r="AAQ378" s="149"/>
      <c r="AAR378" s="149"/>
      <c r="AAS378" s="149"/>
      <c r="AAT378" s="149"/>
      <c r="AAU378" s="149"/>
      <c r="AAV378" s="149"/>
    </row>
    <row r="379" spans="714:724" ht="9.75" customHeight="1" x14ac:dyDescent="0.2">
      <c r="AAL379" s="149"/>
      <c r="AAM379" s="149"/>
      <c r="AAN379" s="149"/>
      <c r="AAO379" s="149"/>
      <c r="AAP379" s="149"/>
      <c r="AAQ379" s="149"/>
      <c r="AAR379" s="149"/>
      <c r="AAS379" s="149"/>
      <c r="AAT379" s="149"/>
      <c r="AAU379" s="149"/>
      <c r="AAV379" s="149"/>
    </row>
    <row r="380" spans="714:724" ht="9.75" customHeight="1" x14ac:dyDescent="0.2">
      <c r="AAL380" s="149"/>
      <c r="AAM380" s="149"/>
      <c r="AAN380" s="149"/>
      <c r="AAO380" s="149"/>
      <c r="AAP380" s="149"/>
      <c r="AAQ380" s="149"/>
      <c r="AAR380" s="149"/>
      <c r="AAS380" s="149"/>
      <c r="AAT380" s="149"/>
      <c r="AAU380" s="149"/>
      <c r="AAV380" s="149"/>
    </row>
    <row r="381" spans="714:724" ht="9.75" customHeight="1" x14ac:dyDescent="0.2">
      <c r="AAL381" s="149"/>
      <c r="AAM381" s="149"/>
      <c r="AAN381" s="149"/>
      <c r="AAO381" s="149"/>
      <c r="AAP381" s="149"/>
      <c r="AAQ381" s="149"/>
      <c r="AAR381" s="149"/>
      <c r="AAS381" s="149"/>
      <c r="AAT381" s="149"/>
      <c r="AAU381" s="149"/>
      <c r="AAV381" s="149"/>
    </row>
    <row r="382" spans="714:724" ht="9.75" customHeight="1" x14ac:dyDescent="0.2">
      <c r="AAL382" s="149"/>
      <c r="AAM382" s="149"/>
      <c r="AAN382" s="149"/>
      <c r="AAO382" s="149"/>
      <c r="AAP382" s="149"/>
      <c r="AAQ382" s="149"/>
      <c r="AAR382" s="149"/>
      <c r="AAS382" s="149"/>
      <c r="AAT382" s="149"/>
      <c r="AAU382" s="149"/>
      <c r="AAV382" s="149"/>
    </row>
    <row r="383" spans="714:724" ht="9.75" customHeight="1" x14ac:dyDescent="0.2">
      <c r="AAL383" s="149"/>
      <c r="AAM383" s="149"/>
      <c r="AAN383" s="149"/>
      <c r="AAO383" s="149"/>
      <c r="AAP383" s="149"/>
      <c r="AAQ383" s="149"/>
      <c r="AAR383" s="149"/>
      <c r="AAS383" s="149"/>
      <c r="AAT383" s="149"/>
      <c r="AAU383" s="149"/>
      <c r="AAV383" s="149"/>
    </row>
    <row r="384" spans="714:724" ht="9.75" customHeight="1" x14ac:dyDescent="0.2">
      <c r="AAL384" s="149"/>
      <c r="AAM384" s="149"/>
      <c r="AAN384" s="149"/>
      <c r="AAO384" s="149"/>
      <c r="AAP384" s="149"/>
      <c r="AAQ384" s="149"/>
      <c r="AAR384" s="149"/>
      <c r="AAS384" s="149"/>
      <c r="AAT384" s="149"/>
      <c r="AAU384" s="149"/>
      <c r="AAV384" s="149"/>
    </row>
    <row r="385" spans="714:724" ht="9.75" customHeight="1" x14ac:dyDescent="0.2">
      <c r="AAL385" s="149"/>
      <c r="AAM385" s="149"/>
      <c r="AAN385" s="149"/>
      <c r="AAO385" s="149"/>
      <c r="AAP385" s="149"/>
      <c r="AAQ385" s="149"/>
      <c r="AAR385" s="149"/>
      <c r="AAS385" s="149"/>
      <c r="AAT385" s="149"/>
      <c r="AAU385" s="149"/>
      <c r="AAV385" s="149"/>
    </row>
    <row r="386" spans="714:724" ht="9.75" customHeight="1" x14ac:dyDescent="0.2">
      <c r="AAL386" s="149"/>
      <c r="AAM386" s="149"/>
      <c r="AAN386" s="149"/>
      <c r="AAO386" s="149"/>
      <c r="AAP386" s="149"/>
      <c r="AAQ386" s="149"/>
      <c r="AAR386" s="149"/>
      <c r="AAS386" s="149"/>
      <c r="AAT386" s="149"/>
      <c r="AAU386" s="149"/>
      <c r="AAV386" s="149"/>
    </row>
    <row r="387" spans="714:724" ht="9.75" customHeight="1" x14ac:dyDescent="0.2">
      <c r="AAL387" s="149"/>
      <c r="AAM387" s="149"/>
      <c r="AAN387" s="149"/>
      <c r="AAO387" s="149"/>
      <c r="AAP387" s="149"/>
      <c r="AAQ387" s="149"/>
      <c r="AAR387" s="149"/>
      <c r="AAS387" s="149"/>
      <c r="AAT387" s="149"/>
      <c r="AAU387" s="149"/>
      <c r="AAV387" s="149"/>
    </row>
    <row r="388" spans="714:724" ht="9.75" customHeight="1" x14ac:dyDescent="0.2">
      <c r="AAL388" s="149"/>
      <c r="AAM388" s="149"/>
      <c r="AAN388" s="149"/>
      <c r="AAO388" s="149"/>
      <c r="AAP388" s="149"/>
      <c r="AAQ388" s="149"/>
      <c r="AAR388" s="149"/>
      <c r="AAS388" s="149"/>
      <c r="AAT388" s="149"/>
      <c r="AAU388" s="149"/>
      <c r="AAV388" s="149"/>
    </row>
    <row r="389" spans="714:724" ht="9.75" customHeight="1" x14ac:dyDescent="0.2">
      <c r="AAL389" s="149"/>
      <c r="AAM389" s="149"/>
      <c r="AAN389" s="149"/>
      <c r="AAO389" s="149"/>
      <c r="AAP389" s="149"/>
      <c r="AAQ389" s="149"/>
      <c r="AAR389" s="149"/>
      <c r="AAS389" s="149"/>
      <c r="AAT389" s="149"/>
      <c r="AAU389" s="149"/>
      <c r="AAV389" s="149"/>
    </row>
    <row r="390" spans="714:724" ht="9.75" customHeight="1" x14ac:dyDescent="0.2">
      <c r="AAL390" s="149"/>
      <c r="AAM390" s="149"/>
      <c r="AAN390" s="149"/>
      <c r="AAO390" s="149"/>
      <c r="AAP390" s="149"/>
      <c r="AAQ390" s="149"/>
      <c r="AAR390" s="149"/>
      <c r="AAS390" s="149"/>
      <c r="AAT390" s="149"/>
      <c r="AAU390" s="149"/>
      <c r="AAV390" s="149"/>
    </row>
    <row r="391" spans="714:724" ht="9.75" customHeight="1" x14ac:dyDescent="0.2">
      <c r="AAL391" s="149"/>
      <c r="AAM391" s="149"/>
      <c r="AAN391" s="149"/>
      <c r="AAO391" s="149"/>
      <c r="AAP391" s="149"/>
      <c r="AAQ391" s="149"/>
      <c r="AAR391" s="149"/>
      <c r="AAS391" s="149"/>
      <c r="AAT391" s="149"/>
      <c r="AAU391" s="149"/>
      <c r="AAV391" s="149"/>
    </row>
    <row r="392" spans="714:724" ht="9.75" customHeight="1" x14ac:dyDescent="0.2">
      <c r="AAL392" s="149"/>
      <c r="AAM392" s="149"/>
      <c r="AAN392" s="149"/>
      <c r="AAO392" s="149"/>
      <c r="AAP392" s="149"/>
      <c r="AAQ392" s="149"/>
      <c r="AAR392" s="149"/>
      <c r="AAS392" s="149"/>
      <c r="AAT392" s="149"/>
      <c r="AAU392" s="149"/>
      <c r="AAV392" s="149"/>
    </row>
    <row r="393" spans="714:724" ht="9.75" customHeight="1" x14ac:dyDescent="0.2">
      <c r="AAL393" s="149"/>
      <c r="AAM393" s="149"/>
      <c r="AAN393" s="149"/>
      <c r="AAO393" s="149"/>
      <c r="AAP393" s="149"/>
      <c r="AAQ393" s="149"/>
      <c r="AAR393" s="149"/>
      <c r="AAS393" s="149"/>
      <c r="AAT393" s="149"/>
      <c r="AAU393" s="149"/>
      <c r="AAV393" s="149"/>
    </row>
    <row r="394" spans="714:724" ht="9.75" customHeight="1" x14ac:dyDescent="0.2">
      <c r="AAL394" s="149"/>
      <c r="AAM394" s="149"/>
      <c r="AAN394" s="149"/>
      <c r="AAO394" s="149"/>
      <c r="AAP394" s="149"/>
      <c r="AAQ394" s="149"/>
      <c r="AAR394" s="149"/>
      <c r="AAS394" s="149"/>
      <c r="AAT394" s="149"/>
      <c r="AAU394" s="149"/>
      <c r="AAV394" s="149"/>
    </row>
    <row r="395" spans="714:724" ht="9.75" customHeight="1" x14ac:dyDescent="0.2">
      <c r="AAL395" s="149"/>
      <c r="AAM395" s="149"/>
      <c r="AAN395" s="149"/>
      <c r="AAO395" s="149"/>
      <c r="AAP395" s="149"/>
      <c r="AAQ395" s="149"/>
      <c r="AAR395" s="149"/>
      <c r="AAS395" s="149"/>
      <c r="AAT395" s="149"/>
      <c r="AAU395" s="149"/>
      <c r="AAV395" s="149"/>
    </row>
    <row r="396" spans="714:724" ht="9.75" customHeight="1" x14ac:dyDescent="0.2">
      <c r="AAL396" s="149"/>
      <c r="AAM396" s="149"/>
      <c r="AAN396" s="149"/>
      <c r="AAO396" s="149"/>
      <c r="AAP396" s="149"/>
      <c r="AAQ396" s="149"/>
      <c r="AAR396" s="149"/>
      <c r="AAS396" s="149"/>
      <c r="AAT396" s="149"/>
      <c r="AAU396" s="149"/>
      <c r="AAV396" s="149"/>
    </row>
    <row r="397" spans="714:724" ht="9.75" customHeight="1" x14ac:dyDescent="0.2">
      <c r="AAL397" s="149"/>
      <c r="AAM397" s="149"/>
      <c r="AAN397" s="149"/>
      <c r="AAO397" s="149"/>
      <c r="AAP397" s="149"/>
      <c r="AAQ397" s="149"/>
      <c r="AAR397" s="149"/>
      <c r="AAS397" s="149"/>
      <c r="AAT397" s="149"/>
      <c r="AAU397" s="149"/>
      <c r="AAV397" s="149"/>
    </row>
    <row r="398" spans="714:724" ht="9.75" customHeight="1" x14ac:dyDescent="0.2">
      <c r="AAL398" s="149"/>
      <c r="AAM398" s="149"/>
      <c r="AAN398" s="149"/>
      <c r="AAO398" s="149"/>
      <c r="AAP398" s="149"/>
      <c r="AAQ398" s="149"/>
      <c r="AAR398" s="149"/>
      <c r="AAS398" s="149"/>
      <c r="AAT398" s="149"/>
      <c r="AAU398" s="149"/>
      <c r="AAV398" s="149"/>
    </row>
    <row r="399" spans="714:724" ht="9.75" customHeight="1" x14ac:dyDescent="0.2">
      <c r="AAL399" s="149"/>
      <c r="AAM399" s="149"/>
      <c r="AAN399" s="149"/>
      <c r="AAO399" s="149"/>
      <c r="AAP399" s="149"/>
      <c r="AAQ399" s="149"/>
      <c r="AAR399" s="149"/>
      <c r="AAS399" s="149"/>
      <c r="AAT399" s="149"/>
      <c r="AAU399" s="149"/>
      <c r="AAV399" s="149"/>
    </row>
    <row r="400" spans="714:724" ht="9.75" customHeight="1" x14ac:dyDescent="0.2">
      <c r="AAL400" s="149"/>
      <c r="AAM400" s="149"/>
      <c r="AAN400" s="149"/>
      <c r="AAO400" s="149"/>
      <c r="AAP400" s="149"/>
      <c r="AAQ400" s="149"/>
      <c r="AAR400" s="149"/>
      <c r="AAS400" s="149"/>
      <c r="AAT400" s="149"/>
      <c r="AAU400" s="149"/>
      <c r="AAV400" s="149"/>
    </row>
    <row r="401" spans="714:724" ht="9.75" customHeight="1" x14ac:dyDescent="0.2">
      <c r="AAL401" s="149"/>
      <c r="AAM401" s="149"/>
      <c r="AAN401" s="149"/>
      <c r="AAO401" s="149"/>
      <c r="AAP401" s="149"/>
      <c r="AAQ401" s="149"/>
      <c r="AAR401" s="149"/>
      <c r="AAS401" s="149"/>
      <c r="AAT401" s="149"/>
      <c r="AAU401" s="149"/>
      <c r="AAV401" s="149"/>
    </row>
    <row r="402" spans="714:724" ht="9.75" customHeight="1" x14ac:dyDescent="0.2">
      <c r="AAL402" s="149"/>
      <c r="AAM402" s="149"/>
      <c r="AAN402" s="149"/>
      <c r="AAO402" s="149"/>
      <c r="AAP402" s="149"/>
      <c r="AAQ402" s="149"/>
      <c r="AAR402" s="149"/>
      <c r="AAS402" s="149"/>
      <c r="AAT402" s="149"/>
      <c r="AAU402" s="149"/>
      <c r="AAV402" s="149"/>
    </row>
    <row r="403" spans="714:724" ht="9.75" customHeight="1" x14ac:dyDescent="0.2">
      <c r="AAL403" s="149"/>
      <c r="AAM403" s="149"/>
      <c r="AAN403" s="149"/>
      <c r="AAO403" s="149"/>
      <c r="AAP403" s="149"/>
      <c r="AAQ403" s="149"/>
      <c r="AAR403" s="149"/>
      <c r="AAS403" s="149"/>
      <c r="AAT403" s="149"/>
      <c r="AAU403" s="149"/>
      <c r="AAV403" s="149"/>
    </row>
    <row r="404" spans="714:724" ht="9.75" customHeight="1" x14ac:dyDescent="0.2">
      <c r="AAL404" s="149"/>
      <c r="AAM404" s="149"/>
      <c r="AAN404" s="149"/>
      <c r="AAO404" s="149"/>
      <c r="AAP404" s="149"/>
      <c r="AAQ404" s="149"/>
      <c r="AAR404" s="149"/>
      <c r="AAS404" s="149"/>
      <c r="AAT404" s="149"/>
      <c r="AAU404" s="149"/>
      <c r="AAV404" s="149"/>
    </row>
    <row r="405" spans="714:724" ht="9.75" customHeight="1" x14ac:dyDescent="0.2">
      <c r="AAL405" s="149"/>
      <c r="AAM405" s="149"/>
      <c r="AAN405" s="149"/>
      <c r="AAO405" s="149"/>
      <c r="AAP405" s="149"/>
      <c r="AAQ405" s="149"/>
      <c r="AAR405" s="149"/>
      <c r="AAS405" s="149"/>
      <c r="AAT405" s="149"/>
      <c r="AAU405" s="149"/>
      <c r="AAV405" s="149"/>
    </row>
    <row r="406" spans="714:724" ht="9.75" customHeight="1" x14ac:dyDescent="0.2">
      <c r="AAL406" s="149"/>
      <c r="AAM406" s="149"/>
      <c r="AAN406" s="149"/>
      <c r="AAO406" s="149"/>
      <c r="AAP406" s="149"/>
      <c r="AAQ406" s="149"/>
      <c r="AAR406" s="149"/>
      <c r="AAS406" s="149"/>
      <c r="AAT406" s="149"/>
      <c r="AAU406" s="149"/>
      <c r="AAV406" s="149"/>
    </row>
    <row r="407" spans="714:724" ht="9.75" customHeight="1" x14ac:dyDescent="0.2">
      <c r="AAL407" s="149"/>
      <c r="AAM407" s="149"/>
      <c r="AAN407" s="149"/>
      <c r="AAO407" s="149"/>
      <c r="AAP407" s="149"/>
      <c r="AAQ407" s="149"/>
      <c r="AAR407" s="149"/>
      <c r="AAS407" s="149"/>
      <c r="AAT407" s="149"/>
      <c r="AAU407" s="149"/>
      <c r="AAV407" s="149"/>
    </row>
    <row r="408" spans="714:724" ht="9.75" customHeight="1" x14ac:dyDescent="0.2">
      <c r="AAL408" s="149"/>
      <c r="AAM408" s="149"/>
      <c r="AAN408" s="149"/>
      <c r="AAO408" s="149"/>
      <c r="AAP408" s="149"/>
      <c r="AAQ408" s="149"/>
      <c r="AAR408" s="149"/>
      <c r="AAS408" s="149"/>
      <c r="AAT408" s="149"/>
      <c r="AAU408" s="149"/>
      <c r="AAV408" s="149"/>
    </row>
    <row r="409" spans="714:724" ht="9.75" customHeight="1" x14ac:dyDescent="0.2">
      <c r="AAL409" s="149"/>
      <c r="AAM409" s="149"/>
      <c r="AAN409" s="149"/>
      <c r="AAO409" s="149"/>
      <c r="AAP409" s="149"/>
      <c r="AAQ409" s="149"/>
      <c r="AAR409" s="149"/>
      <c r="AAS409" s="149"/>
      <c r="AAT409" s="149"/>
      <c r="AAU409" s="149"/>
      <c r="AAV409" s="149"/>
    </row>
    <row r="410" spans="714:724" ht="9.75" customHeight="1" x14ac:dyDescent="0.2">
      <c r="AAL410" s="149"/>
      <c r="AAM410" s="149"/>
      <c r="AAN410" s="149"/>
      <c r="AAO410" s="149"/>
      <c r="AAP410" s="149"/>
      <c r="AAQ410" s="149"/>
      <c r="AAR410" s="149"/>
      <c r="AAS410" s="149"/>
      <c r="AAT410" s="149"/>
      <c r="AAU410" s="149"/>
      <c r="AAV410" s="149"/>
    </row>
    <row r="411" spans="714:724" ht="9.75" customHeight="1" x14ac:dyDescent="0.2">
      <c r="AAL411" s="149"/>
      <c r="AAM411" s="149"/>
      <c r="AAN411" s="149"/>
      <c r="AAO411" s="149"/>
      <c r="AAP411" s="149"/>
      <c r="AAQ411" s="149"/>
      <c r="AAR411" s="149"/>
      <c r="AAS411" s="149"/>
      <c r="AAT411" s="149"/>
      <c r="AAU411" s="149"/>
      <c r="AAV411" s="149"/>
    </row>
    <row r="412" spans="714:724" ht="9.75" customHeight="1" x14ac:dyDescent="0.2">
      <c r="AAL412" s="149"/>
      <c r="AAM412" s="149"/>
      <c r="AAN412" s="149"/>
      <c r="AAO412" s="149"/>
      <c r="AAP412" s="149"/>
      <c r="AAQ412" s="149"/>
      <c r="AAR412" s="149"/>
      <c r="AAS412" s="149"/>
      <c r="AAT412" s="149"/>
      <c r="AAU412" s="149"/>
      <c r="AAV412" s="149"/>
    </row>
    <row r="413" spans="714:724" ht="9.75" customHeight="1" x14ac:dyDescent="0.2">
      <c r="AAL413" s="149"/>
      <c r="AAM413" s="149"/>
      <c r="AAN413" s="149"/>
      <c r="AAO413" s="149"/>
      <c r="AAP413" s="149"/>
      <c r="AAQ413" s="149"/>
      <c r="AAR413" s="149"/>
      <c r="AAS413" s="149"/>
      <c r="AAT413" s="149"/>
      <c r="AAU413" s="149"/>
      <c r="AAV413" s="149"/>
    </row>
    <row r="414" spans="714:724" ht="9.75" customHeight="1" x14ac:dyDescent="0.2">
      <c r="AAL414" s="149"/>
      <c r="AAM414" s="149"/>
      <c r="AAN414" s="149"/>
      <c r="AAO414" s="149"/>
      <c r="AAP414" s="149"/>
      <c r="AAQ414" s="149"/>
      <c r="AAR414" s="149"/>
      <c r="AAS414" s="149"/>
      <c r="AAT414" s="149"/>
      <c r="AAU414" s="149"/>
      <c r="AAV414" s="149"/>
    </row>
    <row r="415" spans="714:724" ht="9.75" customHeight="1" x14ac:dyDescent="0.2">
      <c r="AAL415" s="149"/>
      <c r="AAM415" s="149"/>
      <c r="AAN415" s="149"/>
      <c r="AAO415" s="149"/>
      <c r="AAP415" s="149"/>
      <c r="AAQ415" s="149"/>
      <c r="AAR415" s="149"/>
      <c r="AAS415" s="149"/>
      <c r="AAT415" s="149"/>
      <c r="AAU415" s="149"/>
      <c r="AAV415" s="149"/>
    </row>
    <row r="416" spans="714:724" ht="9.75" customHeight="1" x14ac:dyDescent="0.2">
      <c r="AAL416" s="149"/>
      <c r="AAM416" s="149"/>
      <c r="AAN416" s="149"/>
      <c r="AAO416" s="149"/>
      <c r="AAP416" s="149"/>
      <c r="AAQ416" s="149"/>
      <c r="AAR416" s="149"/>
      <c r="AAS416" s="149"/>
      <c r="AAT416" s="149"/>
      <c r="AAU416" s="149"/>
      <c r="AAV416" s="149"/>
    </row>
    <row r="417" spans="714:724" ht="9.75" customHeight="1" x14ac:dyDescent="0.2">
      <c r="AAL417" s="149"/>
      <c r="AAM417" s="149"/>
      <c r="AAN417" s="149"/>
      <c r="AAO417" s="149"/>
      <c r="AAP417" s="149"/>
      <c r="AAQ417" s="149"/>
      <c r="AAR417" s="149"/>
      <c r="AAS417" s="149"/>
      <c r="AAT417" s="149"/>
      <c r="AAU417" s="149"/>
      <c r="AAV417" s="149"/>
    </row>
    <row r="418" spans="714:724" ht="9.75" customHeight="1" x14ac:dyDescent="0.2">
      <c r="AAL418" s="149"/>
      <c r="AAM418" s="149"/>
      <c r="AAN418" s="149"/>
      <c r="AAO418" s="149"/>
      <c r="AAP418" s="149"/>
      <c r="AAQ418" s="149"/>
      <c r="AAR418" s="149"/>
      <c r="AAS418" s="149"/>
      <c r="AAT418" s="149"/>
      <c r="AAU418" s="149"/>
      <c r="AAV418" s="149"/>
    </row>
    <row r="419" spans="714:724" ht="9.75" customHeight="1" x14ac:dyDescent="0.2">
      <c r="AAL419" s="149"/>
      <c r="AAM419" s="149"/>
      <c r="AAN419" s="149"/>
      <c r="AAO419" s="149"/>
      <c r="AAP419" s="149"/>
      <c r="AAQ419" s="149"/>
      <c r="AAR419" s="149"/>
      <c r="AAS419" s="149"/>
      <c r="AAT419" s="149"/>
      <c r="AAU419" s="149"/>
      <c r="AAV419" s="149"/>
    </row>
    <row r="420" spans="714:724" ht="9.75" customHeight="1" x14ac:dyDescent="0.2">
      <c r="AAL420" s="149"/>
      <c r="AAM420" s="149"/>
      <c r="AAN420" s="149"/>
      <c r="AAO420" s="149"/>
      <c r="AAP420" s="149"/>
      <c r="AAQ420" s="149"/>
      <c r="AAR420" s="149"/>
      <c r="AAS420" s="149"/>
      <c r="AAT420" s="149"/>
      <c r="AAU420" s="149"/>
      <c r="AAV420" s="149"/>
    </row>
    <row r="421" spans="714:724" ht="9.75" customHeight="1" x14ac:dyDescent="0.2">
      <c r="AAL421" s="149"/>
      <c r="AAM421" s="149"/>
      <c r="AAN421" s="149"/>
      <c r="AAO421" s="149"/>
      <c r="AAP421" s="149"/>
      <c r="AAQ421" s="149"/>
      <c r="AAR421" s="149"/>
      <c r="AAS421" s="149"/>
      <c r="AAT421" s="149"/>
      <c r="AAU421" s="149"/>
      <c r="AAV421" s="149"/>
    </row>
    <row r="422" spans="714:724" ht="9.75" customHeight="1" x14ac:dyDescent="0.2">
      <c r="AAL422" s="149"/>
      <c r="AAM422" s="149"/>
      <c r="AAN422" s="149"/>
      <c r="AAO422" s="149"/>
      <c r="AAP422" s="149"/>
      <c r="AAQ422" s="149"/>
      <c r="AAR422" s="149"/>
      <c r="AAS422" s="149"/>
      <c r="AAT422" s="149"/>
      <c r="AAU422" s="149"/>
      <c r="AAV422" s="149"/>
    </row>
    <row r="423" spans="714:724" ht="9.75" customHeight="1" x14ac:dyDescent="0.2">
      <c r="AAL423" s="149"/>
      <c r="AAM423" s="149"/>
      <c r="AAN423" s="149"/>
      <c r="AAO423" s="149"/>
      <c r="AAP423" s="149"/>
      <c r="AAQ423" s="149"/>
      <c r="AAR423" s="149"/>
      <c r="AAS423" s="149"/>
      <c r="AAT423" s="149"/>
      <c r="AAU423" s="149"/>
      <c r="AAV423" s="149"/>
    </row>
    <row r="424" spans="714:724" ht="9.75" customHeight="1" x14ac:dyDescent="0.2">
      <c r="AAL424" s="149"/>
      <c r="AAM424" s="149"/>
      <c r="AAN424" s="149"/>
      <c r="AAO424" s="149"/>
      <c r="AAP424" s="149"/>
      <c r="AAQ424" s="149"/>
      <c r="AAR424" s="149"/>
      <c r="AAS424" s="149"/>
      <c r="AAT424" s="149"/>
      <c r="AAU424" s="149"/>
      <c r="AAV424" s="149"/>
    </row>
    <row r="425" spans="714:724" ht="9.75" customHeight="1" x14ac:dyDescent="0.2">
      <c r="AAL425" s="149"/>
      <c r="AAM425" s="149"/>
      <c r="AAN425" s="149"/>
      <c r="AAO425" s="149"/>
      <c r="AAP425" s="149"/>
      <c r="AAQ425" s="149"/>
      <c r="AAR425" s="149"/>
      <c r="AAS425" s="149"/>
      <c r="AAT425" s="149"/>
      <c r="AAU425" s="149"/>
      <c r="AAV425" s="149"/>
    </row>
    <row r="426" spans="714:724" ht="9.75" customHeight="1" x14ac:dyDescent="0.2">
      <c r="AAL426" s="149"/>
      <c r="AAM426" s="149"/>
      <c r="AAN426" s="149"/>
      <c r="AAO426" s="149"/>
      <c r="AAP426" s="149"/>
      <c r="AAQ426" s="149"/>
      <c r="AAR426" s="149"/>
      <c r="AAS426" s="149"/>
      <c r="AAT426" s="149"/>
      <c r="AAU426" s="149"/>
      <c r="AAV426" s="149"/>
    </row>
    <row r="427" spans="714:724" ht="9.75" customHeight="1" x14ac:dyDescent="0.2">
      <c r="AAL427" s="149"/>
      <c r="AAM427" s="149"/>
      <c r="AAN427" s="149"/>
      <c r="AAO427" s="149"/>
      <c r="AAP427" s="149"/>
      <c r="AAQ427" s="149"/>
      <c r="AAR427" s="149"/>
      <c r="AAS427" s="149"/>
      <c r="AAT427" s="149"/>
      <c r="AAU427" s="149"/>
      <c r="AAV427" s="149"/>
    </row>
    <row r="428" spans="714:724" ht="9.75" customHeight="1" x14ac:dyDescent="0.2">
      <c r="AAL428" s="149"/>
      <c r="AAM428" s="149"/>
      <c r="AAN428" s="149"/>
      <c r="AAO428" s="149"/>
      <c r="AAP428" s="149"/>
      <c r="AAQ428" s="149"/>
      <c r="AAR428" s="149"/>
      <c r="AAS428" s="149"/>
      <c r="AAT428" s="149"/>
      <c r="AAU428" s="149"/>
      <c r="AAV428" s="149"/>
    </row>
    <row r="429" spans="714:724" ht="9.75" customHeight="1" x14ac:dyDescent="0.2">
      <c r="AAL429" s="149"/>
      <c r="AAM429" s="149"/>
      <c r="AAN429" s="149"/>
      <c r="AAO429" s="149"/>
      <c r="AAP429" s="149"/>
      <c r="AAQ429" s="149"/>
      <c r="AAR429" s="149"/>
      <c r="AAS429" s="149"/>
      <c r="AAT429" s="149"/>
      <c r="AAU429" s="149"/>
      <c r="AAV429" s="149"/>
    </row>
    <row r="430" spans="714:724" ht="9.75" customHeight="1" x14ac:dyDescent="0.2">
      <c r="AAL430" s="149"/>
      <c r="AAM430" s="149"/>
      <c r="AAN430" s="149"/>
      <c r="AAO430" s="149"/>
      <c r="AAP430" s="149"/>
      <c r="AAQ430" s="149"/>
      <c r="AAR430" s="149"/>
      <c r="AAS430" s="149"/>
      <c r="AAT430" s="149"/>
      <c r="AAU430" s="149"/>
      <c r="AAV430" s="149"/>
    </row>
    <row r="431" spans="714:724" ht="9.75" customHeight="1" x14ac:dyDescent="0.2">
      <c r="AAL431" s="149"/>
      <c r="AAM431" s="149"/>
      <c r="AAN431" s="149"/>
      <c r="AAO431" s="149"/>
      <c r="AAP431" s="149"/>
      <c r="AAQ431" s="149"/>
      <c r="AAR431" s="149"/>
      <c r="AAS431" s="149"/>
      <c r="AAT431" s="149"/>
      <c r="AAU431" s="149"/>
      <c r="AAV431" s="149"/>
    </row>
    <row r="432" spans="714:724" ht="9.75" customHeight="1" x14ac:dyDescent="0.2">
      <c r="AAL432" s="149"/>
      <c r="AAM432" s="149"/>
      <c r="AAN432" s="149"/>
      <c r="AAO432" s="149"/>
      <c r="AAP432" s="149"/>
      <c r="AAQ432" s="149"/>
      <c r="AAR432" s="149"/>
      <c r="AAS432" s="149"/>
      <c r="AAT432" s="149"/>
      <c r="AAU432" s="149"/>
      <c r="AAV432" s="149"/>
    </row>
    <row r="433" spans="714:724" ht="9.75" customHeight="1" x14ac:dyDescent="0.2">
      <c r="AAL433" s="149"/>
      <c r="AAM433" s="149"/>
      <c r="AAN433" s="149"/>
      <c r="AAO433" s="149"/>
      <c r="AAP433" s="149"/>
      <c r="AAQ433" s="149"/>
      <c r="AAR433" s="149"/>
      <c r="AAS433" s="149"/>
      <c r="AAT433" s="149"/>
      <c r="AAU433" s="149"/>
      <c r="AAV433" s="149"/>
    </row>
    <row r="434" spans="714:724" ht="9.75" customHeight="1" x14ac:dyDescent="0.2">
      <c r="AAL434" s="149"/>
      <c r="AAM434" s="149"/>
      <c r="AAN434" s="149"/>
      <c r="AAO434" s="149"/>
      <c r="AAP434" s="149"/>
      <c r="AAQ434" s="149"/>
      <c r="AAR434" s="149"/>
      <c r="AAS434" s="149"/>
      <c r="AAT434" s="149"/>
      <c r="AAU434" s="149"/>
      <c r="AAV434" s="149"/>
    </row>
    <row r="435" spans="714:724" ht="9.75" customHeight="1" x14ac:dyDescent="0.2">
      <c r="AAL435" s="149"/>
      <c r="AAM435" s="149"/>
      <c r="AAN435" s="149"/>
      <c r="AAO435" s="149"/>
      <c r="AAP435" s="149"/>
      <c r="AAQ435" s="149"/>
      <c r="AAR435" s="149"/>
      <c r="AAS435" s="149"/>
      <c r="AAT435" s="149"/>
      <c r="AAU435" s="149"/>
      <c r="AAV435" s="149"/>
    </row>
    <row r="436" spans="714:724" ht="9.75" customHeight="1" x14ac:dyDescent="0.2">
      <c r="AAL436" s="149"/>
      <c r="AAM436" s="149"/>
      <c r="AAN436" s="149"/>
      <c r="AAO436" s="149"/>
      <c r="AAP436" s="149"/>
      <c r="AAQ436" s="149"/>
      <c r="AAR436" s="149"/>
      <c r="AAS436" s="149"/>
      <c r="AAT436" s="149"/>
      <c r="AAU436" s="149"/>
      <c r="AAV436" s="149"/>
    </row>
    <row r="437" spans="714:724" ht="9.75" customHeight="1" x14ac:dyDescent="0.2">
      <c r="AAL437" s="149"/>
      <c r="AAM437" s="149"/>
      <c r="AAN437" s="149"/>
      <c r="AAO437" s="149"/>
      <c r="AAP437" s="149"/>
      <c r="AAQ437" s="149"/>
      <c r="AAR437" s="149"/>
      <c r="AAS437" s="149"/>
      <c r="AAT437" s="149"/>
      <c r="AAU437" s="149"/>
      <c r="AAV437" s="149"/>
    </row>
    <row r="438" spans="714:724" ht="9.75" customHeight="1" x14ac:dyDescent="0.2">
      <c r="AAL438" s="149"/>
      <c r="AAM438" s="149"/>
      <c r="AAN438" s="149"/>
      <c r="AAO438" s="149"/>
      <c r="AAP438" s="149"/>
      <c r="AAQ438" s="149"/>
      <c r="AAR438" s="149"/>
      <c r="AAS438" s="149"/>
      <c r="AAT438" s="149"/>
      <c r="AAU438" s="149"/>
      <c r="AAV438" s="149"/>
    </row>
    <row r="439" spans="714:724" ht="9.75" customHeight="1" x14ac:dyDescent="0.2">
      <c r="AAL439" s="149"/>
      <c r="AAM439" s="149"/>
      <c r="AAN439" s="149"/>
      <c r="AAO439" s="149"/>
      <c r="AAP439" s="149"/>
      <c r="AAQ439" s="149"/>
      <c r="AAR439" s="149"/>
      <c r="AAS439" s="149"/>
      <c r="AAT439" s="149"/>
      <c r="AAU439" s="149"/>
      <c r="AAV439" s="149"/>
    </row>
    <row r="440" spans="714:724" ht="9.75" customHeight="1" x14ac:dyDescent="0.2">
      <c r="AAL440" s="149"/>
      <c r="AAM440" s="149"/>
      <c r="AAN440" s="149"/>
      <c r="AAO440" s="149"/>
      <c r="AAP440" s="149"/>
      <c r="AAQ440" s="149"/>
      <c r="AAR440" s="149"/>
      <c r="AAS440" s="149"/>
      <c r="AAT440" s="149"/>
      <c r="AAU440" s="149"/>
      <c r="AAV440" s="149"/>
    </row>
    <row r="441" spans="714:724" ht="9.75" customHeight="1" x14ac:dyDescent="0.2">
      <c r="AAL441" s="149"/>
      <c r="AAM441" s="149"/>
      <c r="AAN441" s="149"/>
      <c r="AAO441" s="149"/>
      <c r="AAP441" s="149"/>
      <c r="AAQ441" s="149"/>
      <c r="AAR441" s="149"/>
      <c r="AAS441" s="149"/>
      <c r="AAT441" s="149"/>
      <c r="AAU441" s="149"/>
      <c r="AAV441" s="149"/>
    </row>
    <row r="442" spans="714:724" ht="9.75" customHeight="1" x14ac:dyDescent="0.2">
      <c r="AAL442" s="149"/>
      <c r="AAM442" s="149"/>
      <c r="AAN442" s="149"/>
      <c r="AAO442" s="149"/>
      <c r="AAP442" s="149"/>
      <c r="AAQ442" s="149"/>
      <c r="AAR442" s="149"/>
      <c r="AAS442" s="149"/>
      <c r="AAT442" s="149"/>
      <c r="AAU442" s="149"/>
      <c r="AAV442" s="149"/>
    </row>
    <row r="443" spans="714:724" ht="9.75" customHeight="1" x14ac:dyDescent="0.2">
      <c r="AAL443" s="149"/>
      <c r="AAM443" s="149"/>
      <c r="AAN443" s="149"/>
      <c r="AAO443" s="149"/>
      <c r="AAP443" s="149"/>
      <c r="AAQ443" s="149"/>
      <c r="AAR443" s="149"/>
      <c r="AAS443" s="149"/>
      <c r="AAT443" s="149"/>
      <c r="AAU443" s="149"/>
      <c r="AAV443" s="149"/>
    </row>
    <row r="444" spans="714:724" ht="9.75" customHeight="1" x14ac:dyDescent="0.2">
      <c r="AAL444" s="149"/>
      <c r="AAM444" s="149"/>
      <c r="AAN444" s="149"/>
      <c r="AAO444" s="149"/>
      <c r="AAP444" s="149"/>
      <c r="AAQ444" s="149"/>
      <c r="AAR444" s="149"/>
      <c r="AAS444" s="149"/>
      <c r="AAT444" s="149"/>
      <c r="AAU444" s="149"/>
      <c r="AAV444" s="149"/>
    </row>
    <row r="445" spans="714:724" ht="9.75" customHeight="1" x14ac:dyDescent="0.2">
      <c r="AAL445" s="149"/>
      <c r="AAM445" s="149"/>
      <c r="AAN445" s="149"/>
      <c r="AAO445" s="149"/>
      <c r="AAP445" s="149"/>
      <c r="AAQ445" s="149"/>
      <c r="AAR445" s="149"/>
      <c r="AAS445" s="149"/>
      <c r="AAT445" s="149"/>
      <c r="AAU445" s="149"/>
      <c r="AAV445" s="149"/>
    </row>
    <row r="446" spans="714:724" ht="9.75" customHeight="1" x14ac:dyDescent="0.2">
      <c r="AAL446" s="149"/>
      <c r="AAM446" s="149"/>
      <c r="AAN446" s="149"/>
      <c r="AAO446" s="149"/>
      <c r="AAP446" s="149"/>
      <c r="AAQ446" s="149"/>
      <c r="AAR446" s="149"/>
      <c r="AAS446" s="149"/>
      <c r="AAT446" s="149"/>
      <c r="AAU446" s="149"/>
      <c r="AAV446" s="149"/>
    </row>
    <row r="447" spans="714:724" ht="9.75" customHeight="1" x14ac:dyDescent="0.2">
      <c r="AAL447" s="149"/>
      <c r="AAM447" s="149"/>
      <c r="AAN447" s="149"/>
      <c r="AAO447" s="149"/>
      <c r="AAP447" s="149"/>
      <c r="AAQ447" s="149"/>
      <c r="AAR447" s="149"/>
      <c r="AAS447" s="149"/>
      <c r="AAT447" s="149"/>
      <c r="AAU447" s="149"/>
      <c r="AAV447" s="149"/>
    </row>
    <row r="448" spans="714:724" ht="9.75" customHeight="1" x14ac:dyDescent="0.2">
      <c r="AAL448" s="149"/>
      <c r="AAM448" s="149"/>
      <c r="AAN448" s="149"/>
      <c r="AAO448" s="149"/>
      <c r="AAP448" s="149"/>
      <c r="AAQ448" s="149"/>
      <c r="AAR448" s="149"/>
      <c r="AAS448" s="149"/>
      <c r="AAT448" s="149"/>
      <c r="AAU448" s="149"/>
      <c r="AAV448" s="149"/>
    </row>
    <row r="449" spans="714:724" ht="9.75" customHeight="1" x14ac:dyDescent="0.2">
      <c r="AAL449" s="149"/>
      <c r="AAM449" s="149"/>
      <c r="AAN449" s="149"/>
      <c r="AAO449" s="149"/>
      <c r="AAP449" s="149"/>
      <c r="AAQ449" s="149"/>
      <c r="AAR449" s="149"/>
      <c r="AAS449" s="149"/>
      <c r="AAT449" s="149"/>
      <c r="AAU449" s="149"/>
      <c r="AAV449" s="149"/>
    </row>
    <row r="450" spans="714:724" ht="9.75" customHeight="1" x14ac:dyDescent="0.2">
      <c r="AAL450" s="149"/>
      <c r="AAM450" s="149"/>
      <c r="AAN450" s="149"/>
      <c r="AAO450" s="149"/>
      <c r="AAP450" s="149"/>
      <c r="AAQ450" s="149"/>
      <c r="AAR450" s="149"/>
      <c r="AAS450" s="149"/>
      <c r="AAT450" s="149"/>
      <c r="AAU450" s="149"/>
      <c r="AAV450" s="149"/>
    </row>
    <row r="451" spans="714:724" ht="9.75" customHeight="1" x14ac:dyDescent="0.2">
      <c r="AAL451" s="149"/>
      <c r="AAM451" s="149"/>
      <c r="AAN451" s="149"/>
      <c r="AAO451" s="149"/>
      <c r="AAP451" s="149"/>
      <c r="AAQ451" s="149"/>
      <c r="AAR451" s="149"/>
      <c r="AAS451" s="149"/>
      <c r="AAT451" s="149"/>
      <c r="AAU451" s="149"/>
      <c r="AAV451" s="149"/>
    </row>
    <row r="452" spans="714:724" ht="9.75" customHeight="1" x14ac:dyDescent="0.2">
      <c r="AAL452" s="149"/>
      <c r="AAM452" s="149"/>
      <c r="AAN452" s="149"/>
      <c r="AAO452" s="149"/>
      <c r="AAP452" s="149"/>
      <c r="AAQ452" s="149"/>
      <c r="AAR452" s="149"/>
      <c r="AAS452" s="149"/>
      <c r="AAT452" s="149"/>
      <c r="AAU452" s="149"/>
      <c r="AAV452" s="149"/>
    </row>
    <row r="453" spans="714:724" ht="9.75" customHeight="1" x14ac:dyDescent="0.2">
      <c r="AAL453" s="149"/>
      <c r="AAM453" s="149"/>
      <c r="AAN453" s="149"/>
      <c r="AAO453" s="149"/>
      <c r="AAP453" s="149"/>
      <c r="AAQ453" s="149"/>
      <c r="AAR453" s="149"/>
      <c r="AAS453" s="149"/>
      <c r="AAT453" s="149"/>
      <c r="AAU453" s="149"/>
      <c r="AAV453" s="149"/>
    </row>
    <row r="454" spans="714:724" ht="9.75" customHeight="1" x14ac:dyDescent="0.2">
      <c r="AAL454" s="149"/>
      <c r="AAM454" s="149"/>
      <c r="AAN454" s="149"/>
      <c r="AAO454" s="149"/>
      <c r="AAP454" s="149"/>
      <c r="AAQ454" s="149"/>
      <c r="AAR454" s="149"/>
      <c r="AAS454" s="149"/>
      <c r="AAT454" s="149"/>
      <c r="AAU454" s="149"/>
      <c r="AAV454" s="149"/>
    </row>
    <row r="455" spans="714:724" ht="9.75" customHeight="1" x14ac:dyDescent="0.2">
      <c r="AAL455" s="149"/>
      <c r="AAM455" s="149"/>
      <c r="AAN455" s="149"/>
      <c r="AAO455" s="149"/>
      <c r="AAP455" s="149"/>
      <c r="AAQ455" s="149"/>
      <c r="AAR455" s="149"/>
      <c r="AAS455" s="149"/>
      <c r="AAT455" s="149"/>
      <c r="AAU455" s="149"/>
      <c r="AAV455" s="149"/>
    </row>
    <row r="456" spans="714:724" ht="9.75" customHeight="1" x14ac:dyDescent="0.2">
      <c r="AAL456" s="149"/>
      <c r="AAM456" s="149"/>
      <c r="AAN456" s="149"/>
      <c r="AAO456" s="149"/>
      <c r="AAP456" s="149"/>
      <c r="AAQ456" s="149"/>
      <c r="AAR456" s="149"/>
      <c r="AAS456" s="149"/>
      <c r="AAT456" s="149"/>
      <c r="AAU456" s="149"/>
      <c r="AAV456" s="149"/>
    </row>
    <row r="457" spans="714:724" ht="9.75" customHeight="1" x14ac:dyDescent="0.2">
      <c r="AAL457" s="149"/>
      <c r="AAM457" s="149"/>
      <c r="AAN457" s="149"/>
      <c r="AAO457" s="149"/>
      <c r="AAP457" s="149"/>
      <c r="AAQ457" s="149"/>
      <c r="AAR457" s="149"/>
      <c r="AAS457" s="149"/>
      <c r="AAT457" s="149"/>
      <c r="AAU457" s="149"/>
      <c r="AAV457" s="149"/>
    </row>
    <row r="458" spans="714:724" ht="9.75" customHeight="1" x14ac:dyDescent="0.2">
      <c r="AAL458" s="149"/>
      <c r="AAM458" s="149"/>
      <c r="AAN458" s="149"/>
      <c r="AAO458" s="149"/>
      <c r="AAP458" s="149"/>
      <c r="AAQ458" s="149"/>
      <c r="AAR458" s="149"/>
      <c r="AAS458" s="149"/>
      <c r="AAT458" s="149"/>
      <c r="AAU458" s="149"/>
      <c r="AAV458" s="149"/>
    </row>
    <row r="459" spans="714:724" ht="9.75" customHeight="1" x14ac:dyDescent="0.2">
      <c r="AAL459" s="149"/>
      <c r="AAM459" s="149"/>
      <c r="AAN459" s="149"/>
      <c r="AAO459" s="149"/>
      <c r="AAP459" s="149"/>
      <c r="AAQ459" s="149"/>
      <c r="AAR459" s="149"/>
      <c r="AAS459" s="149"/>
      <c r="AAT459" s="149"/>
      <c r="AAU459" s="149"/>
      <c r="AAV459" s="149"/>
    </row>
    <row r="460" spans="714:724" ht="9.75" customHeight="1" x14ac:dyDescent="0.2">
      <c r="AAL460" s="149"/>
      <c r="AAM460" s="149"/>
      <c r="AAN460" s="149"/>
      <c r="AAO460" s="149"/>
      <c r="AAP460" s="149"/>
      <c r="AAQ460" s="149"/>
      <c r="AAR460" s="149"/>
      <c r="AAS460" s="149"/>
      <c r="AAT460" s="149"/>
      <c r="AAU460" s="149"/>
      <c r="AAV460" s="149"/>
    </row>
    <row r="461" spans="714:724" ht="9.75" customHeight="1" x14ac:dyDescent="0.2">
      <c r="AAL461" s="149"/>
      <c r="AAM461" s="149"/>
      <c r="AAN461" s="149"/>
      <c r="AAO461" s="149"/>
      <c r="AAP461" s="149"/>
      <c r="AAQ461" s="149"/>
      <c r="AAR461" s="149"/>
      <c r="AAS461" s="149"/>
      <c r="AAT461" s="149"/>
      <c r="AAU461" s="149"/>
      <c r="AAV461" s="149"/>
    </row>
    <row r="462" spans="714:724" ht="9.75" customHeight="1" x14ac:dyDescent="0.2">
      <c r="AAL462" s="149"/>
      <c r="AAM462" s="149"/>
      <c r="AAN462" s="149"/>
      <c r="AAO462" s="149"/>
      <c r="AAP462" s="149"/>
      <c r="AAQ462" s="149"/>
      <c r="AAR462" s="149"/>
      <c r="AAS462" s="149"/>
      <c r="AAT462" s="149"/>
      <c r="AAU462" s="149"/>
      <c r="AAV462" s="149"/>
    </row>
    <row r="463" spans="714:724" ht="9.75" customHeight="1" x14ac:dyDescent="0.2">
      <c r="AAL463" s="149"/>
      <c r="AAM463" s="149"/>
      <c r="AAN463" s="149"/>
      <c r="AAO463" s="149"/>
      <c r="AAP463" s="149"/>
      <c r="AAQ463" s="149"/>
      <c r="AAR463" s="149"/>
      <c r="AAS463" s="149"/>
      <c r="AAT463" s="149"/>
      <c r="AAU463" s="149"/>
      <c r="AAV463" s="149"/>
    </row>
    <row r="464" spans="714:724" ht="9.75" customHeight="1" x14ac:dyDescent="0.2">
      <c r="AAL464" s="149"/>
      <c r="AAM464" s="149"/>
      <c r="AAN464" s="149"/>
      <c r="AAO464" s="149"/>
      <c r="AAP464" s="149"/>
      <c r="AAQ464" s="149"/>
      <c r="AAR464" s="149"/>
      <c r="AAS464" s="149"/>
      <c r="AAT464" s="149"/>
      <c r="AAU464" s="149"/>
      <c r="AAV464" s="149"/>
    </row>
    <row r="465" spans="714:724" ht="9.75" customHeight="1" x14ac:dyDescent="0.2">
      <c r="AAL465" s="149"/>
      <c r="AAM465" s="149"/>
      <c r="AAN465" s="149"/>
      <c r="AAO465" s="149"/>
      <c r="AAP465" s="149"/>
      <c r="AAQ465" s="149"/>
      <c r="AAR465" s="149"/>
      <c r="AAS465" s="149"/>
      <c r="AAT465" s="149"/>
      <c r="AAU465" s="149"/>
      <c r="AAV465" s="149"/>
    </row>
    <row r="466" spans="714:724" ht="9.75" customHeight="1" x14ac:dyDescent="0.2">
      <c r="AAL466" s="149"/>
      <c r="AAM466" s="149"/>
      <c r="AAN466" s="149"/>
      <c r="AAO466" s="149"/>
      <c r="AAP466" s="149"/>
      <c r="AAQ466" s="149"/>
      <c r="AAR466" s="149"/>
      <c r="AAS466" s="149"/>
      <c r="AAT466" s="149"/>
      <c r="AAU466" s="149"/>
      <c r="AAV466" s="149"/>
    </row>
    <row r="467" spans="714:724" ht="9.75" customHeight="1" x14ac:dyDescent="0.2">
      <c r="AAL467" s="149"/>
      <c r="AAM467" s="149"/>
      <c r="AAN467" s="149"/>
      <c r="AAO467" s="149"/>
      <c r="AAP467" s="149"/>
      <c r="AAQ467" s="149"/>
      <c r="AAR467" s="149"/>
      <c r="AAS467" s="149"/>
      <c r="AAT467" s="149"/>
      <c r="AAU467" s="149"/>
      <c r="AAV467" s="149"/>
    </row>
    <row r="468" spans="714:724" ht="9.75" customHeight="1" x14ac:dyDescent="0.2">
      <c r="AAL468" s="149"/>
      <c r="AAM468" s="149"/>
      <c r="AAN468" s="149"/>
      <c r="AAO468" s="149"/>
      <c r="AAP468" s="149"/>
      <c r="AAQ468" s="149"/>
      <c r="AAR468" s="149"/>
      <c r="AAS468" s="149"/>
      <c r="AAT468" s="149"/>
      <c r="AAU468" s="149"/>
      <c r="AAV468" s="149"/>
    </row>
    <row r="469" spans="714:724" ht="9.75" customHeight="1" x14ac:dyDescent="0.2">
      <c r="AAL469" s="149"/>
      <c r="AAM469" s="149"/>
      <c r="AAN469" s="149"/>
      <c r="AAO469" s="149"/>
      <c r="AAP469" s="149"/>
      <c r="AAQ469" s="149"/>
      <c r="AAR469" s="149"/>
      <c r="AAS469" s="149"/>
      <c r="AAT469" s="149"/>
      <c r="AAU469" s="149"/>
      <c r="AAV469" s="149"/>
    </row>
    <row r="470" spans="714:724" ht="9.75" customHeight="1" x14ac:dyDescent="0.2">
      <c r="AAL470" s="149"/>
      <c r="AAM470" s="149"/>
      <c r="AAN470" s="149"/>
      <c r="AAO470" s="149"/>
      <c r="AAP470" s="149"/>
      <c r="AAQ470" s="149"/>
      <c r="AAR470" s="149"/>
      <c r="AAS470" s="149"/>
      <c r="AAT470" s="149"/>
      <c r="AAU470" s="149"/>
      <c r="AAV470" s="149"/>
    </row>
    <row r="471" spans="714:724" ht="9.75" customHeight="1" x14ac:dyDescent="0.2">
      <c r="AAL471" s="149"/>
      <c r="AAM471" s="149"/>
      <c r="AAN471" s="149"/>
      <c r="AAO471" s="149"/>
      <c r="AAP471" s="149"/>
      <c r="AAQ471" s="149"/>
      <c r="AAR471" s="149"/>
      <c r="AAS471" s="149"/>
      <c r="AAT471" s="149"/>
      <c r="AAU471" s="149"/>
      <c r="AAV471" s="149"/>
    </row>
    <row r="472" spans="714:724" ht="9.75" customHeight="1" x14ac:dyDescent="0.2">
      <c r="AAL472" s="149"/>
      <c r="AAM472" s="149"/>
      <c r="AAN472" s="149"/>
      <c r="AAO472" s="149"/>
      <c r="AAP472" s="149"/>
      <c r="AAQ472" s="149"/>
      <c r="AAR472" s="149"/>
      <c r="AAS472" s="149"/>
      <c r="AAT472" s="149"/>
      <c r="AAU472" s="149"/>
      <c r="AAV472" s="149"/>
    </row>
    <row r="473" spans="714:724" ht="9.75" customHeight="1" x14ac:dyDescent="0.2">
      <c r="AAL473" s="149"/>
      <c r="AAM473" s="149"/>
      <c r="AAN473" s="149"/>
      <c r="AAO473" s="149"/>
      <c r="AAP473" s="149"/>
      <c r="AAQ473" s="149"/>
      <c r="AAR473" s="149"/>
      <c r="AAS473" s="149"/>
      <c r="AAT473" s="149"/>
      <c r="AAU473" s="149"/>
      <c r="AAV473" s="149"/>
    </row>
    <row r="474" spans="714:724" ht="9.75" customHeight="1" x14ac:dyDescent="0.2">
      <c r="AAL474" s="149"/>
      <c r="AAM474" s="149"/>
      <c r="AAN474" s="149"/>
      <c r="AAO474" s="149"/>
      <c r="AAP474" s="149"/>
      <c r="AAQ474" s="149"/>
      <c r="AAR474" s="149"/>
      <c r="AAS474" s="149"/>
      <c r="AAT474" s="149"/>
      <c r="AAU474" s="149"/>
      <c r="AAV474" s="149"/>
    </row>
    <row r="475" spans="714:724" ht="9.75" customHeight="1" x14ac:dyDescent="0.2">
      <c r="AAL475" s="149"/>
      <c r="AAM475" s="149"/>
      <c r="AAN475" s="149"/>
      <c r="AAO475" s="149"/>
      <c r="AAP475" s="149"/>
      <c r="AAQ475" s="149"/>
      <c r="AAR475" s="149"/>
      <c r="AAS475" s="149"/>
      <c r="AAT475" s="149"/>
      <c r="AAU475" s="149"/>
      <c r="AAV475" s="149"/>
    </row>
    <row r="476" spans="714:724" ht="9.75" customHeight="1" x14ac:dyDescent="0.2">
      <c r="AAL476" s="149"/>
      <c r="AAM476" s="149"/>
      <c r="AAN476" s="149"/>
      <c r="AAO476" s="149"/>
      <c r="AAP476" s="149"/>
      <c r="AAQ476" s="149"/>
      <c r="AAR476" s="149"/>
      <c r="AAS476" s="149"/>
      <c r="AAT476" s="149"/>
      <c r="AAU476" s="149"/>
      <c r="AAV476" s="149"/>
    </row>
    <row r="477" spans="714:724" ht="9.75" customHeight="1" x14ac:dyDescent="0.2">
      <c r="AAL477" s="149"/>
      <c r="AAM477" s="149"/>
      <c r="AAN477" s="149"/>
      <c r="AAO477" s="149"/>
      <c r="AAP477" s="149"/>
      <c r="AAQ477" s="149"/>
      <c r="AAR477" s="149"/>
      <c r="AAS477" s="149"/>
      <c r="AAT477" s="149"/>
      <c r="AAU477" s="149"/>
      <c r="AAV477" s="149"/>
    </row>
    <row r="478" spans="714:724" ht="9.75" customHeight="1" x14ac:dyDescent="0.2">
      <c r="AAL478" s="149"/>
      <c r="AAM478" s="149"/>
      <c r="AAN478" s="149"/>
      <c r="AAO478" s="149"/>
      <c r="AAP478" s="149"/>
      <c r="AAQ478" s="149"/>
      <c r="AAR478" s="149"/>
      <c r="AAS478" s="149"/>
      <c r="AAT478" s="149"/>
      <c r="AAU478" s="149"/>
      <c r="AAV478" s="149"/>
    </row>
    <row r="479" spans="714:724" ht="9.75" customHeight="1" x14ac:dyDescent="0.2">
      <c r="AAL479" s="149"/>
      <c r="AAM479" s="149"/>
      <c r="AAN479" s="149"/>
      <c r="AAO479" s="149"/>
      <c r="AAP479" s="149"/>
      <c r="AAQ479" s="149"/>
      <c r="AAR479" s="149"/>
      <c r="AAS479" s="149"/>
      <c r="AAT479" s="149"/>
      <c r="AAU479" s="149"/>
      <c r="AAV479" s="149"/>
    </row>
    <row r="480" spans="714:724" ht="9.75" customHeight="1" x14ac:dyDescent="0.2">
      <c r="AAL480" s="149"/>
      <c r="AAM480" s="149"/>
      <c r="AAN480" s="149"/>
      <c r="AAO480" s="149"/>
      <c r="AAP480" s="149"/>
      <c r="AAQ480" s="149"/>
      <c r="AAR480" s="149"/>
      <c r="AAS480" s="149"/>
      <c r="AAT480" s="149"/>
      <c r="AAU480" s="149"/>
      <c r="AAV480" s="149"/>
    </row>
    <row r="481" spans="714:724" ht="9.75" customHeight="1" x14ac:dyDescent="0.2">
      <c r="AAL481" s="149"/>
      <c r="AAM481" s="149"/>
      <c r="AAN481" s="149"/>
      <c r="AAO481" s="149"/>
      <c r="AAP481" s="149"/>
      <c r="AAQ481" s="149"/>
      <c r="AAR481" s="149"/>
      <c r="AAS481" s="149"/>
      <c r="AAT481" s="149"/>
      <c r="AAU481" s="149"/>
      <c r="AAV481" s="149"/>
    </row>
    <row r="482" spans="714:724" ht="9.75" customHeight="1" x14ac:dyDescent="0.2">
      <c r="AAL482" s="149"/>
      <c r="AAM482" s="149"/>
      <c r="AAN482" s="149"/>
      <c r="AAO482" s="149"/>
      <c r="AAP482" s="149"/>
      <c r="AAQ482" s="149"/>
      <c r="AAR482" s="149"/>
      <c r="AAS482" s="149"/>
      <c r="AAT482" s="149"/>
      <c r="AAU482" s="149"/>
      <c r="AAV482" s="149"/>
    </row>
    <row r="483" spans="714:724" ht="9.75" customHeight="1" x14ac:dyDescent="0.2">
      <c r="AAL483" s="149"/>
      <c r="AAM483" s="149"/>
      <c r="AAN483" s="149"/>
      <c r="AAO483" s="149"/>
      <c r="AAP483" s="149"/>
      <c r="AAQ483" s="149"/>
      <c r="AAR483" s="149"/>
      <c r="AAS483" s="149"/>
      <c r="AAT483" s="149"/>
      <c r="AAU483" s="149"/>
      <c r="AAV483" s="149"/>
    </row>
    <row r="484" spans="714:724" ht="9.75" customHeight="1" x14ac:dyDescent="0.2">
      <c r="AAL484" s="149"/>
      <c r="AAM484" s="149"/>
      <c r="AAN484" s="149"/>
      <c r="AAO484" s="149"/>
      <c r="AAP484" s="149"/>
      <c r="AAQ484" s="149"/>
      <c r="AAR484" s="149"/>
      <c r="AAS484" s="149"/>
      <c r="AAT484" s="149"/>
      <c r="AAU484" s="149"/>
      <c r="AAV484" s="149"/>
    </row>
    <row r="485" spans="714:724" ht="9.75" customHeight="1" x14ac:dyDescent="0.2">
      <c r="AAL485" s="149"/>
      <c r="AAM485" s="149"/>
      <c r="AAN485" s="149"/>
      <c r="AAO485" s="149"/>
      <c r="AAP485" s="149"/>
      <c r="AAQ485" s="149"/>
      <c r="AAR485" s="149"/>
      <c r="AAS485" s="149"/>
      <c r="AAT485" s="149"/>
      <c r="AAU485" s="149"/>
      <c r="AAV485" s="149"/>
    </row>
    <row r="486" spans="714:724" ht="9.75" customHeight="1" x14ac:dyDescent="0.2">
      <c r="AAL486" s="149"/>
      <c r="AAM486" s="149"/>
      <c r="AAN486" s="149"/>
      <c r="AAO486" s="149"/>
      <c r="AAP486" s="149"/>
      <c r="AAQ486" s="149"/>
      <c r="AAR486" s="149"/>
      <c r="AAS486" s="149"/>
      <c r="AAT486" s="149"/>
      <c r="AAU486" s="149"/>
      <c r="AAV486" s="149"/>
    </row>
    <row r="487" spans="714:724" ht="9.75" customHeight="1" x14ac:dyDescent="0.2">
      <c r="AAL487" s="149"/>
      <c r="AAM487" s="149"/>
      <c r="AAN487" s="149"/>
      <c r="AAO487" s="149"/>
      <c r="AAP487" s="149"/>
      <c r="AAQ487" s="149"/>
      <c r="AAR487" s="149"/>
      <c r="AAS487" s="149"/>
      <c r="AAT487" s="149"/>
      <c r="AAU487" s="149"/>
      <c r="AAV487" s="149"/>
    </row>
    <row r="488" spans="714:724" ht="9.75" customHeight="1" x14ac:dyDescent="0.2">
      <c r="AAL488" s="149"/>
      <c r="AAM488" s="149"/>
      <c r="AAN488" s="149"/>
      <c r="AAO488" s="149"/>
      <c r="AAP488" s="149"/>
      <c r="AAQ488" s="149"/>
      <c r="AAR488" s="149"/>
      <c r="AAS488" s="149"/>
      <c r="AAT488" s="149"/>
      <c r="AAU488" s="149"/>
      <c r="AAV488" s="149"/>
    </row>
    <row r="489" spans="714:724" ht="9.75" customHeight="1" x14ac:dyDescent="0.2">
      <c r="AAL489" s="149"/>
      <c r="AAM489" s="149"/>
      <c r="AAN489" s="149"/>
      <c r="AAO489" s="149"/>
      <c r="AAP489" s="149"/>
      <c r="AAQ489" s="149"/>
      <c r="AAR489" s="149"/>
      <c r="AAS489" s="149"/>
      <c r="AAT489" s="149"/>
      <c r="AAU489" s="149"/>
      <c r="AAV489" s="149"/>
    </row>
    <row r="490" spans="714:724" ht="9.75" customHeight="1" x14ac:dyDescent="0.2">
      <c r="AAL490" s="149"/>
      <c r="AAM490" s="149"/>
      <c r="AAN490" s="149"/>
      <c r="AAO490" s="149"/>
      <c r="AAP490" s="149"/>
      <c r="AAQ490" s="149"/>
      <c r="AAR490" s="149"/>
      <c r="AAS490" s="149"/>
      <c r="AAT490" s="149"/>
      <c r="AAU490" s="149"/>
      <c r="AAV490" s="149"/>
    </row>
    <row r="491" spans="714:724" ht="9.75" customHeight="1" x14ac:dyDescent="0.2">
      <c r="AAL491" s="149"/>
      <c r="AAM491" s="149"/>
      <c r="AAN491" s="149"/>
      <c r="AAO491" s="149"/>
      <c r="AAP491" s="149"/>
      <c r="AAQ491" s="149"/>
      <c r="AAR491" s="149"/>
      <c r="AAS491" s="149"/>
      <c r="AAT491" s="149"/>
      <c r="AAU491" s="149"/>
      <c r="AAV491" s="149"/>
    </row>
    <row r="492" spans="714:724" ht="9.75" customHeight="1" x14ac:dyDescent="0.2">
      <c r="AAL492" s="149"/>
      <c r="AAM492" s="149"/>
      <c r="AAN492" s="149"/>
      <c r="AAO492" s="149"/>
      <c r="AAP492" s="149"/>
      <c r="AAQ492" s="149"/>
      <c r="AAR492" s="149"/>
      <c r="AAS492" s="149"/>
      <c r="AAT492" s="149"/>
      <c r="AAU492" s="149"/>
      <c r="AAV492" s="149"/>
    </row>
    <row r="493" spans="714:724" ht="9.75" customHeight="1" x14ac:dyDescent="0.2">
      <c r="AAL493" s="149"/>
      <c r="AAM493" s="149"/>
      <c r="AAN493" s="149"/>
      <c r="AAO493" s="149"/>
      <c r="AAP493" s="149"/>
      <c r="AAQ493" s="149"/>
      <c r="AAR493" s="149"/>
      <c r="AAS493" s="149"/>
      <c r="AAT493" s="149"/>
      <c r="AAU493" s="149"/>
      <c r="AAV493" s="149"/>
    </row>
    <row r="494" spans="714:724" ht="9.75" customHeight="1" x14ac:dyDescent="0.2">
      <c r="AAL494" s="149"/>
      <c r="AAM494" s="149"/>
      <c r="AAN494" s="149"/>
      <c r="AAO494" s="149"/>
      <c r="AAP494" s="149"/>
      <c r="AAQ494" s="149"/>
      <c r="AAR494" s="149"/>
      <c r="AAS494" s="149"/>
      <c r="AAT494" s="149"/>
      <c r="AAU494" s="149"/>
      <c r="AAV494" s="149"/>
    </row>
    <row r="495" spans="714:724" ht="9.75" customHeight="1" x14ac:dyDescent="0.2">
      <c r="AAL495" s="149"/>
      <c r="AAM495" s="149"/>
      <c r="AAN495" s="149"/>
      <c r="AAO495" s="149"/>
      <c r="AAP495" s="149"/>
      <c r="AAQ495" s="149"/>
      <c r="AAR495" s="149"/>
      <c r="AAS495" s="149"/>
      <c r="AAT495" s="149"/>
      <c r="AAU495" s="149"/>
      <c r="AAV495" s="149"/>
    </row>
    <row r="496" spans="714:724" ht="9.75" customHeight="1" x14ac:dyDescent="0.2">
      <c r="AAL496" s="149"/>
      <c r="AAM496" s="149"/>
      <c r="AAN496" s="149"/>
      <c r="AAO496" s="149"/>
      <c r="AAP496" s="149"/>
      <c r="AAQ496" s="149"/>
      <c r="AAR496" s="149"/>
      <c r="AAS496" s="149"/>
      <c r="AAT496" s="149"/>
      <c r="AAU496" s="149"/>
      <c r="AAV496" s="149"/>
    </row>
    <row r="497" spans="714:724" ht="9.75" customHeight="1" x14ac:dyDescent="0.2">
      <c r="AAL497" s="149"/>
      <c r="AAM497" s="149"/>
      <c r="AAN497" s="149"/>
      <c r="AAO497" s="149"/>
      <c r="AAP497" s="149"/>
      <c r="AAQ497" s="149"/>
      <c r="AAR497" s="149"/>
      <c r="AAS497" s="149"/>
      <c r="AAT497" s="149"/>
      <c r="AAU497" s="149"/>
      <c r="AAV497" s="149"/>
    </row>
    <row r="498" spans="714:724" ht="9.75" customHeight="1" x14ac:dyDescent="0.2">
      <c r="AAL498" s="149"/>
      <c r="AAM498" s="149"/>
      <c r="AAN498" s="149"/>
      <c r="AAO498" s="149"/>
      <c r="AAP498" s="149"/>
      <c r="AAQ498" s="149"/>
      <c r="AAR498" s="149"/>
      <c r="AAS498" s="149"/>
      <c r="AAT498" s="149"/>
      <c r="AAU498" s="149"/>
      <c r="AAV498" s="149"/>
    </row>
    <row r="499" spans="714:724" ht="9.75" customHeight="1" x14ac:dyDescent="0.2">
      <c r="AAL499" s="149"/>
      <c r="AAM499" s="149"/>
      <c r="AAN499" s="149"/>
      <c r="AAO499" s="149"/>
      <c r="AAP499" s="149"/>
      <c r="AAQ499" s="149"/>
      <c r="AAR499" s="149"/>
      <c r="AAS499" s="149"/>
      <c r="AAT499" s="149"/>
      <c r="AAU499" s="149"/>
      <c r="AAV499" s="149"/>
    </row>
    <row r="500" spans="714:724" ht="9.75" customHeight="1" x14ac:dyDescent="0.2">
      <c r="AAL500" s="149"/>
      <c r="AAM500" s="149"/>
      <c r="AAN500" s="149"/>
      <c r="AAO500" s="149"/>
      <c r="AAP500" s="149"/>
      <c r="AAQ500" s="149"/>
      <c r="AAR500" s="149"/>
      <c r="AAS500" s="149"/>
      <c r="AAT500" s="149"/>
      <c r="AAU500" s="149"/>
      <c r="AAV500" s="149"/>
    </row>
    <row r="501" spans="714:724" ht="9.75" customHeight="1" x14ac:dyDescent="0.2">
      <c r="AAL501" s="149"/>
      <c r="AAM501" s="149"/>
      <c r="AAN501" s="149"/>
      <c r="AAO501" s="149"/>
      <c r="AAP501" s="149"/>
      <c r="AAQ501" s="149"/>
      <c r="AAR501" s="149"/>
      <c r="AAS501" s="149"/>
      <c r="AAT501" s="149"/>
      <c r="AAU501" s="149"/>
      <c r="AAV501" s="149"/>
    </row>
    <row r="502" spans="714:724" ht="9.75" customHeight="1" x14ac:dyDescent="0.2">
      <c r="AAL502" s="149"/>
      <c r="AAM502" s="149"/>
      <c r="AAN502" s="149"/>
      <c r="AAO502" s="149"/>
      <c r="AAP502" s="149"/>
      <c r="AAQ502" s="149"/>
      <c r="AAR502" s="149"/>
      <c r="AAS502" s="149"/>
      <c r="AAT502" s="149"/>
      <c r="AAU502" s="149"/>
      <c r="AAV502" s="149"/>
    </row>
    <row r="503" spans="714:724" ht="9.75" customHeight="1" x14ac:dyDescent="0.2">
      <c r="AAL503" s="149"/>
      <c r="AAM503" s="149"/>
      <c r="AAN503" s="149"/>
      <c r="AAO503" s="149"/>
      <c r="AAP503" s="149"/>
      <c r="AAQ503" s="149"/>
      <c r="AAR503" s="149"/>
      <c r="AAS503" s="149"/>
      <c r="AAT503" s="149"/>
      <c r="AAU503" s="149"/>
      <c r="AAV503" s="149"/>
    </row>
    <row r="504" spans="714:724" ht="9.75" customHeight="1" x14ac:dyDescent="0.2">
      <c r="AAL504" s="149"/>
      <c r="AAM504" s="149"/>
      <c r="AAN504" s="149"/>
      <c r="AAO504" s="149"/>
      <c r="AAP504" s="149"/>
      <c r="AAQ504" s="149"/>
      <c r="AAR504" s="149"/>
      <c r="AAS504" s="149"/>
      <c r="AAT504" s="149"/>
      <c r="AAU504" s="149"/>
      <c r="AAV504" s="149"/>
    </row>
    <row r="505" spans="714:724" ht="9.75" customHeight="1" x14ac:dyDescent="0.2">
      <c r="AAL505" s="149"/>
      <c r="AAM505" s="149"/>
      <c r="AAN505" s="149"/>
      <c r="AAO505" s="149"/>
      <c r="AAP505" s="149"/>
      <c r="AAQ505" s="149"/>
      <c r="AAR505" s="149"/>
      <c r="AAS505" s="149"/>
      <c r="AAT505" s="149"/>
      <c r="AAU505" s="149"/>
      <c r="AAV505" s="149"/>
    </row>
    <row r="506" spans="714:724" ht="9.75" customHeight="1" x14ac:dyDescent="0.2">
      <c r="AAL506" s="149"/>
      <c r="AAM506" s="149"/>
      <c r="AAN506" s="149"/>
      <c r="AAO506" s="149"/>
      <c r="AAP506" s="149"/>
      <c r="AAQ506" s="149"/>
      <c r="AAR506" s="149"/>
      <c r="AAS506" s="149"/>
      <c r="AAT506" s="149"/>
      <c r="AAU506" s="149"/>
      <c r="AAV506" s="149"/>
    </row>
    <row r="507" spans="714:724" ht="9.75" customHeight="1" x14ac:dyDescent="0.2">
      <c r="AAL507" s="149"/>
      <c r="AAM507" s="149"/>
      <c r="AAN507" s="149"/>
      <c r="AAO507" s="149"/>
      <c r="AAP507" s="149"/>
      <c r="AAQ507" s="149"/>
      <c r="AAR507" s="149"/>
      <c r="AAS507" s="149"/>
      <c r="AAT507" s="149"/>
      <c r="AAU507" s="149"/>
      <c r="AAV507" s="149"/>
    </row>
    <row r="508" spans="714:724" ht="9.75" customHeight="1" x14ac:dyDescent="0.2">
      <c r="AAL508" s="149"/>
      <c r="AAM508" s="149"/>
      <c r="AAN508" s="149"/>
      <c r="AAO508" s="149"/>
      <c r="AAP508" s="149"/>
      <c r="AAQ508" s="149"/>
      <c r="AAR508" s="149"/>
      <c r="AAS508" s="149"/>
      <c r="AAT508" s="149"/>
      <c r="AAU508" s="149"/>
      <c r="AAV508" s="149"/>
    </row>
    <row r="509" spans="714:724" ht="9.75" customHeight="1" x14ac:dyDescent="0.2">
      <c r="AAL509" s="149"/>
      <c r="AAM509" s="149"/>
      <c r="AAN509" s="149"/>
      <c r="AAO509" s="149"/>
      <c r="AAP509" s="149"/>
      <c r="AAQ509" s="149"/>
      <c r="AAR509" s="149"/>
      <c r="AAS509" s="149"/>
      <c r="AAT509" s="149"/>
      <c r="AAU509" s="149"/>
      <c r="AAV509" s="149"/>
    </row>
    <row r="510" spans="714:724" ht="9.75" customHeight="1" x14ac:dyDescent="0.2">
      <c r="AAL510" s="149"/>
      <c r="AAM510" s="149"/>
      <c r="AAN510" s="149"/>
      <c r="AAO510" s="149"/>
      <c r="AAP510" s="149"/>
      <c r="AAQ510" s="149"/>
      <c r="AAR510" s="149"/>
      <c r="AAS510" s="149"/>
      <c r="AAT510" s="149"/>
      <c r="AAU510" s="149"/>
      <c r="AAV510" s="149"/>
    </row>
    <row r="511" spans="714:724" ht="9.75" customHeight="1" x14ac:dyDescent="0.2">
      <c r="AAL511" s="149"/>
      <c r="AAM511" s="149"/>
      <c r="AAN511" s="149"/>
      <c r="AAO511" s="149"/>
      <c r="AAP511" s="149"/>
      <c r="AAQ511" s="149"/>
      <c r="AAR511" s="149"/>
      <c r="AAS511" s="149"/>
      <c r="AAT511" s="149"/>
      <c r="AAU511" s="149"/>
      <c r="AAV511" s="149"/>
    </row>
    <row r="512" spans="714:724" ht="9.75" customHeight="1" x14ac:dyDescent="0.2">
      <c r="AAL512" s="149"/>
      <c r="AAM512" s="149"/>
      <c r="AAN512" s="149"/>
      <c r="AAO512" s="149"/>
      <c r="AAP512" s="149"/>
      <c r="AAQ512" s="149"/>
      <c r="AAR512" s="149"/>
      <c r="AAS512" s="149"/>
      <c r="AAT512" s="149"/>
      <c r="AAU512" s="149"/>
      <c r="AAV512" s="149"/>
    </row>
    <row r="513" spans="714:724" ht="9.75" customHeight="1" x14ac:dyDescent="0.2">
      <c r="AAL513" s="149"/>
      <c r="AAM513" s="149"/>
      <c r="AAN513" s="149"/>
      <c r="AAO513" s="149"/>
      <c r="AAP513" s="149"/>
      <c r="AAQ513" s="149"/>
      <c r="AAR513" s="149"/>
      <c r="AAS513" s="149"/>
      <c r="AAT513" s="149"/>
      <c r="AAU513" s="149"/>
      <c r="AAV513" s="149"/>
    </row>
    <row r="514" spans="714:724" ht="9.75" customHeight="1" x14ac:dyDescent="0.2">
      <c r="AAL514" s="149"/>
      <c r="AAM514" s="149"/>
      <c r="AAN514" s="149"/>
      <c r="AAO514" s="149"/>
      <c r="AAP514" s="149"/>
      <c r="AAQ514" s="149"/>
      <c r="AAR514" s="149"/>
      <c r="AAS514" s="149"/>
      <c r="AAT514" s="149"/>
      <c r="AAU514" s="149"/>
      <c r="AAV514" s="149"/>
    </row>
    <row r="515" spans="714:724" ht="9.75" customHeight="1" x14ac:dyDescent="0.2">
      <c r="AAL515" s="149"/>
      <c r="AAM515" s="149"/>
      <c r="AAN515" s="149"/>
      <c r="AAO515" s="149"/>
      <c r="AAP515" s="149"/>
      <c r="AAQ515" s="149"/>
      <c r="AAR515" s="149"/>
      <c r="AAS515" s="149"/>
      <c r="AAT515" s="149"/>
      <c r="AAU515" s="149"/>
      <c r="AAV515" s="149"/>
    </row>
    <row r="516" spans="714:724" ht="9.75" customHeight="1" x14ac:dyDescent="0.2">
      <c r="AAL516" s="149"/>
      <c r="AAM516" s="149"/>
      <c r="AAN516" s="149"/>
      <c r="AAO516" s="149"/>
      <c r="AAP516" s="149"/>
      <c r="AAQ516" s="149"/>
      <c r="AAR516" s="149"/>
      <c r="AAS516" s="149"/>
      <c r="AAT516" s="149"/>
      <c r="AAU516" s="149"/>
      <c r="AAV516" s="149"/>
    </row>
    <row r="517" spans="714:724" ht="9.75" customHeight="1" x14ac:dyDescent="0.2">
      <c r="AAL517" s="149"/>
      <c r="AAM517" s="149"/>
      <c r="AAN517" s="149"/>
      <c r="AAO517" s="149"/>
      <c r="AAP517" s="149"/>
      <c r="AAQ517" s="149"/>
      <c r="AAR517" s="149"/>
      <c r="AAS517" s="149"/>
      <c r="AAT517" s="149"/>
      <c r="AAU517" s="149"/>
      <c r="AAV517" s="149"/>
    </row>
    <row r="518" spans="714:724" ht="9.75" customHeight="1" x14ac:dyDescent="0.2">
      <c r="AAL518" s="149"/>
      <c r="AAM518" s="149"/>
      <c r="AAN518" s="149"/>
      <c r="AAO518" s="149"/>
      <c r="AAP518" s="149"/>
      <c r="AAQ518" s="149"/>
      <c r="AAR518" s="149"/>
      <c r="AAS518" s="149"/>
      <c r="AAT518" s="149"/>
      <c r="AAU518" s="149"/>
      <c r="AAV518" s="149"/>
    </row>
    <row r="519" spans="714:724" ht="9.75" customHeight="1" x14ac:dyDescent="0.2">
      <c r="AAL519" s="149"/>
      <c r="AAM519" s="149"/>
      <c r="AAN519" s="149"/>
      <c r="AAO519" s="149"/>
      <c r="AAP519" s="149"/>
      <c r="AAQ519" s="149"/>
      <c r="AAR519" s="149"/>
      <c r="AAS519" s="149"/>
      <c r="AAT519" s="149"/>
      <c r="AAU519" s="149"/>
      <c r="AAV519" s="149"/>
    </row>
    <row r="520" spans="714:724" ht="9.75" customHeight="1" x14ac:dyDescent="0.2">
      <c r="AAL520" s="149"/>
      <c r="AAM520" s="149"/>
      <c r="AAN520" s="149"/>
      <c r="AAO520" s="149"/>
      <c r="AAP520" s="149"/>
      <c r="AAQ520" s="149"/>
      <c r="AAR520" s="149"/>
      <c r="AAS520" s="149"/>
      <c r="AAT520" s="149"/>
      <c r="AAU520" s="149"/>
      <c r="AAV520" s="149"/>
    </row>
    <row r="521" spans="714:724" ht="9.75" customHeight="1" x14ac:dyDescent="0.2">
      <c r="AAL521" s="149"/>
      <c r="AAM521" s="149"/>
      <c r="AAN521" s="149"/>
      <c r="AAO521" s="149"/>
      <c r="AAP521" s="149"/>
      <c r="AAQ521" s="149"/>
      <c r="AAR521" s="149"/>
      <c r="AAS521" s="149"/>
      <c r="AAT521" s="149"/>
      <c r="AAU521" s="149"/>
      <c r="AAV521" s="149"/>
    </row>
    <row r="522" spans="714:724" ht="9.75" customHeight="1" x14ac:dyDescent="0.2">
      <c r="AAL522" s="149"/>
      <c r="AAM522" s="149"/>
      <c r="AAN522" s="149"/>
      <c r="AAO522" s="149"/>
      <c r="AAP522" s="149"/>
      <c r="AAQ522" s="149"/>
      <c r="AAR522" s="149"/>
      <c r="AAS522" s="149"/>
      <c r="AAT522" s="149"/>
      <c r="AAU522" s="149"/>
      <c r="AAV522" s="149"/>
    </row>
    <row r="523" spans="714:724" ht="9.75" customHeight="1" x14ac:dyDescent="0.2">
      <c r="AAL523" s="149"/>
      <c r="AAM523" s="149"/>
      <c r="AAN523" s="149"/>
      <c r="AAO523" s="149"/>
      <c r="AAP523" s="149"/>
      <c r="AAQ523" s="149"/>
      <c r="AAR523" s="149"/>
      <c r="AAS523" s="149"/>
      <c r="AAT523" s="149"/>
      <c r="AAU523" s="149"/>
      <c r="AAV523" s="149"/>
    </row>
    <row r="524" spans="714:724" ht="9.75" customHeight="1" x14ac:dyDescent="0.2">
      <c r="AAL524" s="149"/>
      <c r="AAM524" s="149"/>
      <c r="AAN524" s="149"/>
      <c r="AAO524" s="149"/>
      <c r="AAP524" s="149"/>
      <c r="AAQ524" s="149"/>
      <c r="AAR524" s="149"/>
      <c r="AAS524" s="149"/>
      <c r="AAT524" s="149"/>
      <c r="AAU524" s="149"/>
      <c r="AAV524" s="149"/>
    </row>
    <row r="525" spans="714:724" ht="9.75" customHeight="1" x14ac:dyDescent="0.2">
      <c r="AAL525" s="149"/>
      <c r="AAM525" s="149"/>
      <c r="AAN525" s="149"/>
      <c r="AAO525" s="149"/>
      <c r="AAP525" s="149"/>
      <c r="AAQ525" s="149"/>
      <c r="AAR525" s="149"/>
      <c r="AAS525" s="149"/>
      <c r="AAT525" s="149"/>
      <c r="AAU525" s="149"/>
      <c r="AAV525" s="149"/>
    </row>
    <row r="526" spans="714:724" ht="9.75" customHeight="1" x14ac:dyDescent="0.2">
      <c r="AAL526" s="149"/>
      <c r="AAM526" s="149"/>
      <c r="AAN526" s="149"/>
      <c r="AAO526" s="149"/>
      <c r="AAP526" s="149"/>
      <c r="AAQ526" s="149"/>
      <c r="AAR526" s="149"/>
      <c r="AAS526" s="149"/>
      <c r="AAT526" s="149"/>
      <c r="AAU526" s="149"/>
      <c r="AAV526" s="149"/>
    </row>
    <row r="527" spans="714:724" ht="9.75" customHeight="1" x14ac:dyDescent="0.2">
      <c r="AAL527" s="149"/>
      <c r="AAM527" s="149"/>
      <c r="AAN527" s="149"/>
      <c r="AAO527" s="149"/>
      <c r="AAP527" s="149"/>
      <c r="AAQ527" s="149"/>
      <c r="AAR527" s="149"/>
      <c r="AAS527" s="149"/>
      <c r="AAT527" s="149"/>
      <c r="AAU527" s="149"/>
      <c r="AAV527" s="149"/>
    </row>
    <row r="528" spans="714:724" ht="9.75" customHeight="1" x14ac:dyDescent="0.2">
      <c r="AAL528" s="149"/>
      <c r="AAM528" s="149"/>
      <c r="AAN528" s="149"/>
      <c r="AAO528" s="149"/>
      <c r="AAP528" s="149"/>
      <c r="AAQ528" s="149"/>
      <c r="AAR528" s="149"/>
      <c r="AAS528" s="149"/>
      <c r="AAT528" s="149"/>
      <c r="AAU528" s="149"/>
      <c r="AAV528" s="149"/>
    </row>
    <row r="529" spans="714:724" ht="9.75" customHeight="1" x14ac:dyDescent="0.2">
      <c r="AAL529" s="149"/>
      <c r="AAM529" s="149"/>
      <c r="AAN529" s="149"/>
      <c r="AAO529" s="149"/>
      <c r="AAP529" s="149"/>
      <c r="AAQ529" s="149"/>
      <c r="AAR529" s="149"/>
      <c r="AAS529" s="149"/>
      <c r="AAT529" s="149"/>
      <c r="AAU529" s="149"/>
      <c r="AAV529" s="149"/>
    </row>
    <row r="530" spans="714:724" ht="9.75" customHeight="1" x14ac:dyDescent="0.2">
      <c r="AAL530" s="149"/>
      <c r="AAM530" s="149"/>
      <c r="AAN530" s="149"/>
      <c r="AAO530" s="149"/>
      <c r="AAP530" s="149"/>
      <c r="AAQ530" s="149"/>
      <c r="AAR530" s="149"/>
      <c r="AAS530" s="149"/>
      <c r="AAT530" s="149"/>
      <c r="AAU530" s="149"/>
      <c r="AAV530" s="149"/>
    </row>
    <row r="531" spans="714:724" ht="9.75" customHeight="1" x14ac:dyDescent="0.2">
      <c r="AAL531" s="149"/>
      <c r="AAM531" s="149"/>
      <c r="AAN531" s="149"/>
      <c r="AAO531" s="149"/>
      <c r="AAP531" s="149"/>
      <c r="AAQ531" s="149"/>
      <c r="AAR531" s="149"/>
      <c r="AAS531" s="149"/>
      <c r="AAT531" s="149"/>
      <c r="AAU531" s="149"/>
      <c r="AAV531" s="149"/>
    </row>
    <row r="532" spans="714:724" ht="9.75" customHeight="1" x14ac:dyDescent="0.2">
      <c r="AAL532" s="149"/>
      <c r="AAM532" s="149"/>
      <c r="AAN532" s="149"/>
      <c r="AAO532" s="149"/>
      <c r="AAP532" s="149"/>
      <c r="AAQ532" s="149"/>
      <c r="AAR532" s="149"/>
      <c r="AAS532" s="149"/>
      <c r="AAT532" s="149"/>
      <c r="AAU532" s="149"/>
      <c r="AAV532" s="149"/>
    </row>
    <row r="533" spans="714:724" ht="9.75" customHeight="1" x14ac:dyDescent="0.2">
      <c r="AAL533" s="149"/>
      <c r="AAM533" s="149"/>
      <c r="AAN533" s="149"/>
      <c r="AAO533" s="149"/>
      <c r="AAP533" s="149"/>
      <c r="AAQ533" s="149"/>
      <c r="AAR533" s="149"/>
      <c r="AAS533" s="149"/>
      <c r="AAT533" s="149"/>
      <c r="AAU533" s="149"/>
      <c r="AAV533" s="149"/>
    </row>
    <row r="534" spans="714:724" ht="9.75" customHeight="1" x14ac:dyDescent="0.2">
      <c r="AAL534" s="149"/>
      <c r="AAM534" s="149"/>
      <c r="AAN534" s="149"/>
      <c r="AAO534" s="149"/>
      <c r="AAP534" s="149"/>
      <c r="AAQ534" s="149"/>
      <c r="AAR534" s="149"/>
      <c r="AAS534" s="149"/>
      <c r="AAT534" s="149"/>
      <c r="AAU534" s="149"/>
      <c r="AAV534" s="149"/>
    </row>
    <row r="535" spans="714:724" ht="9.75" customHeight="1" x14ac:dyDescent="0.2">
      <c r="AAL535" s="149"/>
      <c r="AAM535" s="149"/>
      <c r="AAN535" s="149"/>
      <c r="AAO535" s="149"/>
      <c r="AAP535" s="149"/>
      <c r="AAQ535" s="149"/>
      <c r="AAR535" s="149"/>
      <c r="AAS535" s="149"/>
      <c r="AAT535" s="149"/>
      <c r="AAU535" s="149"/>
      <c r="AAV535" s="149"/>
    </row>
    <row r="536" spans="714:724" ht="9.75" customHeight="1" x14ac:dyDescent="0.2">
      <c r="AAL536" s="149"/>
      <c r="AAM536" s="149"/>
      <c r="AAN536" s="149"/>
      <c r="AAO536" s="149"/>
      <c r="AAP536" s="149"/>
      <c r="AAQ536" s="149"/>
      <c r="AAR536" s="149"/>
      <c r="AAS536" s="149"/>
      <c r="AAT536" s="149"/>
      <c r="AAU536" s="149"/>
      <c r="AAV536" s="149"/>
    </row>
    <row r="537" spans="714:724" ht="9.75" customHeight="1" x14ac:dyDescent="0.2">
      <c r="AAL537" s="149"/>
      <c r="AAM537" s="149"/>
      <c r="AAN537" s="149"/>
      <c r="AAO537" s="149"/>
      <c r="AAP537" s="149"/>
      <c r="AAQ537" s="149"/>
      <c r="AAR537" s="149"/>
      <c r="AAS537" s="149"/>
      <c r="AAT537" s="149"/>
      <c r="AAU537" s="149"/>
      <c r="AAV537" s="149"/>
    </row>
    <row r="538" spans="714:724" ht="9.75" customHeight="1" x14ac:dyDescent="0.2">
      <c r="AAL538" s="149"/>
      <c r="AAM538" s="149"/>
      <c r="AAN538" s="149"/>
      <c r="AAO538" s="149"/>
      <c r="AAP538" s="149"/>
      <c r="AAQ538" s="149"/>
      <c r="AAR538" s="149"/>
      <c r="AAS538" s="149"/>
      <c r="AAT538" s="149"/>
      <c r="AAU538" s="149"/>
      <c r="AAV538" s="149"/>
    </row>
    <row r="539" spans="714:724" ht="9.75" customHeight="1" x14ac:dyDescent="0.2">
      <c r="AAL539" s="149"/>
      <c r="AAM539" s="149"/>
      <c r="AAN539" s="149"/>
      <c r="AAO539" s="149"/>
      <c r="AAP539" s="149"/>
      <c r="AAQ539" s="149"/>
      <c r="AAR539" s="149"/>
      <c r="AAS539" s="149"/>
      <c r="AAT539" s="149"/>
      <c r="AAU539" s="149"/>
      <c r="AAV539" s="149"/>
    </row>
    <row r="540" spans="714:724" ht="9.75" customHeight="1" x14ac:dyDescent="0.2">
      <c r="AAL540" s="149"/>
      <c r="AAM540" s="149"/>
      <c r="AAN540" s="149"/>
      <c r="AAO540" s="149"/>
      <c r="AAP540" s="149"/>
      <c r="AAQ540" s="149"/>
      <c r="AAR540" s="149"/>
      <c r="AAS540" s="149"/>
      <c r="AAT540" s="149"/>
      <c r="AAU540" s="149"/>
      <c r="AAV540" s="149"/>
    </row>
    <row r="541" spans="714:724" ht="9.75" customHeight="1" x14ac:dyDescent="0.2">
      <c r="AAL541" s="149"/>
      <c r="AAM541" s="149"/>
      <c r="AAN541" s="149"/>
      <c r="AAO541" s="149"/>
      <c r="AAP541" s="149"/>
      <c r="AAQ541" s="149"/>
      <c r="AAR541" s="149"/>
      <c r="AAS541" s="149"/>
      <c r="AAT541" s="149"/>
      <c r="AAU541" s="149"/>
      <c r="AAV541" s="149"/>
    </row>
    <row r="542" spans="714:724" ht="9.75" customHeight="1" x14ac:dyDescent="0.2">
      <c r="AAL542" s="149"/>
      <c r="AAM542" s="149"/>
      <c r="AAN542" s="149"/>
      <c r="AAO542" s="149"/>
      <c r="AAP542" s="149"/>
      <c r="AAQ542" s="149"/>
      <c r="AAR542" s="149"/>
      <c r="AAS542" s="149"/>
      <c r="AAT542" s="149"/>
      <c r="AAU542" s="149"/>
      <c r="AAV542" s="149"/>
    </row>
    <row r="543" spans="714:724" ht="9.75" customHeight="1" x14ac:dyDescent="0.2">
      <c r="AAL543" s="149"/>
      <c r="AAM543" s="149"/>
      <c r="AAN543" s="149"/>
      <c r="AAO543" s="149"/>
      <c r="AAP543" s="149"/>
      <c r="AAQ543" s="149"/>
      <c r="AAR543" s="149"/>
      <c r="AAS543" s="149"/>
      <c r="AAT543" s="149"/>
      <c r="AAU543" s="149"/>
      <c r="AAV543" s="149"/>
    </row>
    <row r="544" spans="714:724" ht="9.75" customHeight="1" x14ac:dyDescent="0.2">
      <c r="AAL544" s="149"/>
      <c r="AAM544" s="149"/>
      <c r="AAN544" s="149"/>
      <c r="AAO544" s="149"/>
      <c r="AAP544" s="149"/>
      <c r="AAQ544" s="149"/>
      <c r="AAR544" s="149"/>
      <c r="AAS544" s="149"/>
      <c r="AAT544" s="149"/>
      <c r="AAU544" s="149"/>
      <c r="AAV544" s="149"/>
    </row>
    <row r="545" spans="714:724" ht="9.75" customHeight="1" x14ac:dyDescent="0.2">
      <c r="AAL545" s="149"/>
      <c r="AAM545" s="149"/>
      <c r="AAN545" s="149"/>
      <c r="AAO545" s="149"/>
      <c r="AAP545" s="149"/>
      <c r="AAQ545" s="149"/>
      <c r="AAR545" s="149"/>
      <c r="AAS545" s="149"/>
      <c r="AAT545" s="149"/>
      <c r="AAU545" s="149"/>
      <c r="AAV545" s="149"/>
    </row>
    <row r="546" spans="714:724" ht="9.75" customHeight="1" x14ac:dyDescent="0.2">
      <c r="AAL546" s="149"/>
      <c r="AAM546" s="149"/>
      <c r="AAN546" s="149"/>
      <c r="AAO546" s="149"/>
      <c r="AAP546" s="149"/>
      <c r="AAQ546" s="149"/>
      <c r="AAR546" s="149"/>
      <c r="AAS546" s="149"/>
      <c r="AAT546" s="149"/>
      <c r="AAU546" s="149"/>
      <c r="AAV546" s="149"/>
    </row>
    <row r="547" spans="714:724" ht="9.75" customHeight="1" x14ac:dyDescent="0.2">
      <c r="AAL547" s="149"/>
      <c r="AAM547" s="149"/>
      <c r="AAN547" s="149"/>
      <c r="AAO547" s="149"/>
      <c r="AAP547" s="149"/>
      <c r="AAQ547" s="149"/>
      <c r="AAR547" s="149"/>
      <c r="AAS547" s="149"/>
      <c r="AAT547" s="149"/>
      <c r="AAU547" s="149"/>
      <c r="AAV547" s="149"/>
    </row>
    <row r="548" spans="714:724" ht="9.75" customHeight="1" x14ac:dyDescent="0.2">
      <c r="AAL548" s="149"/>
      <c r="AAM548" s="149"/>
      <c r="AAN548" s="149"/>
      <c r="AAO548" s="149"/>
      <c r="AAP548" s="149"/>
      <c r="AAQ548" s="149"/>
      <c r="AAR548" s="149"/>
      <c r="AAS548" s="149"/>
      <c r="AAT548" s="149"/>
      <c r="AAU548" s="149"/>
      <c r="AAV548" s="149"/>
    </row>
    <row r="549" spans="714:724" ht="9.75" customHeight="1" x14ac:dyDescent="0.2">
      <c r="AAL549" s="149"/>
      <c r="AAM549" s="149"/>
      <c r="AAN549" s="149"/>
      <c r="AAO549" s="149"/>
      <c r="AAP549" s="149"/>
      <c r="AAQ549" s="149"/>
      <c r="AAR549" s="149"/>
      <c r="AAS549" s="149"/>
      <c r="AAT549" s="149"/>
      <c r="AAU549" s="149"/>
      <c r="AAV549" s="149"/>
    </row>
    <row r="550" spans="714:724" ht="9.75" customHeight="1" x14ac:dyDescent="0.2">
      <c r="AAL550" s="149"/>
      <c r="AAM550" s="149"/>
      <c r="AAN550" s="149"/>
      <c r="AAO550" s="149"/>
      <c r="AAP550" s="149"/>
      <c r="AAQ550" s="149"/>
      <c r="AAR550" s="149"/>
      <c r="AAS550" s="149"/>
      <c r="AAT550" s="149"/>
      <c r="AAU550" s="149"/>
      <c r="AAV550" s="149"/>
    </row>
    <row r="551" spans="714:724" ht="9.75" customHeight="1" x14ac:dyDescent="0.2">
      <c r="AAL551" s="149"/>
      <c r="AAM551" s="149"/>
      <c r="AAN551" s="149"/>
      <c r="AAO551" s="149"/>
      <c r="AAP551" s="149"/>
      <c r="AAQ551" s="149"/>
      <c r="AAR551" s="149"/>
      <c r="AAS551" s="149"/>
      <c r="AAT551" s="149"/>
      <c r="AAU551" s="149"/>
      <c r="AAV551" s="149"/>
    </row>
    <row r="552" spans="714:724" ht="9.75" customHeight="1" x14ac:dyDescent="0.2">
      <c r="AAL552" s="149"/>
      <c r="AAM552" s="149"/>
      <c r="AAN552" s="149"/>
      <c r="AAO552" s="149"/>
      <c r="AAP552" s="149"/>
      <c r="AAQ552" s="149"/>
      <c r="AAR552" s="149"/>
      <c r="AAS552" s="149"/>
      <c r="AAT552" s="149"/>
      <c r="AAU552" s="149"/>
      <c r="AAV552" s="149"/>
    </row>
    <row r="553" spans="714:724" ht="9.75" customHeight="1" x14ac:dyDescent="0.2">
      <c r="AAL553" s="149"/>
      <c r="AAM553" s="149"/>
      <c r="AAN553" s="149"/>
      <c r="AAO553" s="149"/>
      <c r="AAP553" s="149"/>
      <c r="AAQ553" s="149"/>
      <c r="AAR553" s="149"/>
      <c r="AAS553" s="149"/>
      <c r="AAT553" s="149"/>
      <c r="AAU553" s="149"/>
      <c r="AAV553" s="149"/>
    </row>
    <row r="554" spans="714:724" ht="9.75" customHeight="1" x14ac:dyDescent="0.2">
      <c r="AAL554" s="149"/>
      <c r="AAM554" s="149"/>
      <c r="AAN554" s="149"/>
      <c r="AAO554" s="149"/>
      <c r="AAP554" s="149"/>
      <c r="AAQ554" s="149"/>
      <c r="AAR554" s="149"/>
      <c r="AAS554" s="149"/>
      <c r="AAT554" s="149"/>
      <c r="AAU554" s="149"/>
      <c r="AAV554" s="149"/>
    </row>
    <row r="555" spans="714:724" ht="9.75" customHeight="1" x14ac:dyDescent="0.2">
      <c r="AAL555" s="149"/>
      <c r="AAM555" s="149"/>
      <c r="AAN555" s="149"/>
      <c r="AAO555" s="149"/>
      <c r="AAP555" s="149"/>
      <c r="AAQ555" s="149"/>
      <c r="AAR555" s="149"/>
      <c r="AAS555" s="149"/>
      <c r="AAT555" s="149"/>
      <c r="AAU555" s="149"/>
      <c r="AAV555" s="149"/>
    </row>
    <row r="556" spans="714:724" ht="9.75" customHeight="1" x14ac:dyDescent="0.2">
      <c r="AAL556" s="149"/>
      <c r="AAM556" s="149"/>
      <c r="AAN556" s="149"/>
      <c r="AAO556" s="149"/>
      <c r="AAP556" s="149"/>
      <c r="AAQ556" s="149"/>
      <c r="AAR556" s="149"/>
      <c r="AAS556" s="149"/>
      <c r="AAT556" s="149"/>
      <c r="AAU556" s="149"/>
      <c r="AAV556" s="149"/>
    </row>
    <row r="557" spans="714:724" ht="9.75" customHeight="1" x14ac:dyDescent="0.2">
      <c r="AAL557" s="149"/>
      <c r="AAM557" s="149"/>
      <c r="AAN557" s="149"/>
      <c r="AAO557" s="149"/>
      <c r="AAP557" s="149"/>
      <c r="AAQ557" s="149"/>
      <c r="AAR557" s="149"/>
      <c r="AAS557" s="149"/>
      <c r="AAT557" s="149"/>
      <c r="AAU557" s="149"/>
      <c r="AAV557" s="149"/>
    </row>
    <row r="558" spans="714:724" ht="9.75" customHeight="1" x14ac:dyDescent="0.2">
      <c r="AAL558" s="149"/>
      <c r="AAM558" s="149"/>
      <c r="AAN558" s="149"/>
      <c r="AAO558" s="149"/>
      <c r="AAP558" s="149"/>
      <c r="AAQ558" s="149"/>
      <c r="AAR558" s="149"/>
      <c r="AAS558" s="149"/>
      <c r="AAT558" s="149"/>
      <c r="AAU558" s="149"/>
      <c r="AAV558" s="149"/>
    </row>
    <row r="559" spans="714:724" ht="9.75" customHeight="1" x14ac:dyDescent="0.2">
      <c r="AAL559" s="149"/>
      <c r="AAM559" s="149"/>
      <c r="AAN559" s="149"/>
      <c r="AAO559" s="149"/>
      <c r="AAP559" s="149"/>
      <c r="AAQ559" s="149"/>
      <c r="AAR559" s="149"/>
      <c r="AAS559" s="149"/>
      <c r="AAT559" s="149"/>
      <c r="AAU559" s="149"/>
      <c r="AAV559" s="149"/>
    </row>
    <row r="560" spans="714:724" ht="9.75" customHeight="1" x14ac:dyDescent="0.2">
      <c r="AAL560" s="149"/>
      <c r="AAM560" s="149"/>
      <c r="AAN560" s="149"/>
      <c r="AAO560" s="149"/>
      <c r="AAP560" s="149"/>
      <c r="AAQ560" s="149"/>
      <c r="AAR560" s="149"/>
      <c r="AAS560" s="149"/>
      <c r="AAT560" s="149"/>
      <c r="AAU560" s="149"/>
      <c r="AAV560" s="149"/>
    </row>
    <row r="561" spans="714:724" ht="9.75" customHeight="1" x14ac:dyDescent="0.2">
      <c r="AAL561" s="149"/>
      <c r="AAM561" s="149"/>
      <c r="AAN561" s="149"/>
      <c r="AAO561" s="149"/>
      <c r="AAP561" s="149"/>
      <c r="AAQ561" s="149"/>
      <c r="AAR561" s="149"/>
      <c r="AAS561" s="149"/>
      <c r="AAT561" s="149"/>
      <c r="AAU561" s="149"/>
      <c r="AAV561" s="149"/>
    </row>
    <row r="562" spans="714:724" ht="9.75" customHeight="1" x14ac:dyDescent="0.2">
      <c r="AAL562" s="149"/>
      <c r="AAM562" s="149"/>
      <c r="AAN562" s="149"/>
      <c r="AAO562" s="149"/>
      <c r="AAP562" s="149"/>
      <c r="AAQ562" s="149"/>
      <c r="AAR562" s="149"/>
      <c r="AAS562" s="149"/>
      <c r="AAT562" s="149"/>
      <c r="AAU562" s="149"/>
      <c r="AAV562" s="149"/>
    </row>
    <row r="563" spans="714:724" ht="9.75" customHeight="1" x14ac:dyDescent="0.2">
      <c r="AAL563" s="149"/>
      <c r="AAM563" s="149"/>
      <c r="AAN563" s="149"/>
      <c r="AAO563" s="149"/>
      <c r="AAP563" s="149"/>
      <c r="AAQ563" s="149"/>
      <c r="AAR563" s="149"/>
      <c r="AAS563" s="149"/>
      <c r="AAT563" s="149"/>
      <c r="AAU563" s="149"/>
      <c r="AAV563" s="149"/>
    </row>
    <row r="564" spans="714:724" ht="9.75" customHeight="1" x14ac:dyDescent="0.2">
      <c r="AAL564" s="149"/>
      <c r="AAM564" s="149"/>
      <c r="AAN564" s="149"/>
      <c r="AAO564" s="149"/>
      <c r="AAP564" s="149"/>
      <c r="AAQ564" s="149"/>
      <c r="AAR564" s="149"/>
      <c r="AAS564" s="149"/>
      <c r="AAT564" s="149"/>
      <c r="AAU564" s="149"/>
      <c r="AAV564" s="149"/>
    </row>
    <row r="565" spans="714:724" ht="9.75" customHeight="1" x14ac:dyDescent="0.2">
      <c r="AAL565" s="149"/>
      <c r="AAM565" s="149"/>
      <c r="AAN565" s="149"/>
      <c r="AAO565" s="149"/>
      <c r="AAP565" s="149"/>
      <c r="AAQ565" s="149"/>
      <c r="AAR565" s="149"/>
      <c r="AAS565" s="149"/>
      <c r="AAT565" s="149"/>
      <c r="AAU565" s="149"/>
      <c r="AAV565" s="149"/>
    </row>
    <row r="566" spans="714:724" ht="9.75" customHeight="1" x14ac:dyDescent="0.2">
      <c r="AAL566" s="149"/>
      <c r="AAM566" s="149"/>
      <c r="AAN566" s="149"/>
      <c r="AAO566" s="149"/>
      <c r="AAP566" s="149"/>
      <c r="AAQ566" s="149"/>
      <c r="AAR566" s="149"/>
      <c r="AAS566" s="149"/>
      <c r="AAT566" s="149"/>
      <c r="AAU566" s="149"/>
      <c r="AAV566" s="149"/>
    </row>
    <row r="567" spans="714:724" ht="9.75" customHeight="1" x14ac:dyDescent="0.2">
      <c r="AAL567" s="149"/>
      <c r="AAM567" s="149"/>
      <c r="AAN567" s="149"/>
      <c r="AAO567" s="149"/>
      <c r="AAP567" s="149"/>
      <c r="AAQ567" s="149"/>
      <c r="AAR567" s="149"/>
      <c r="AAS567" s="149"/>
      <c r="AAT567" s="149"/>
      <c r="AAU567" s="149"/>
      <c r="AAV567" s="149"/>
    </row>
    <row r="568" spans="714:724" ht="9.75" customHeight="1" x14ac:dyDescent="0.2">
      <c r="AAL568" s="149"/>
      <c r="AAM568" s="149"/>
      <c r="AAN568" s="149"/>
      <c r="AAO568" s="149"/>
      <c r="AAP568" s="149"/>
      <c r="AAQ568" s="149"/>
      <c r="AAR568" s="149"/>
      <c r="AAS568" s="149"/>
      <c r="AAT568" s="149"/>
      <c r="AAU568" s="149"/>
      <c r="AAV568" s="149"/>
    </row>
    <row r="569" spans="714:724" ht="9.75" customHeight="1" x14ac:dyDescent="0.2">
      <c r="AAL569" s="149"/>
      <c r="AAM569" s="149"/>
      <c r="AAN569" s="149"/>
      <c r="AAO569" s="149"/>
      <c r="AAP569" s="149"/>
      <c r="AAQ569" s="149"/>
      <c r="AAR569" s="149"/>
      <c r="AAS569" s="149"/>
      <c r="AAT569" s="149"/>
      <c r="AAU569" s="149"/>
      <c r="AAV569" s="149"/>
    </row>
    <row r="570" spans="714:724" ht="9.75" customHeight="1" x14ac:dyDescent="0.2">
      <c r="AAL570" s="149"/>
      <c r="AAM570" s="149"/>
      <c r="AAN570" s="149"/>
      <c r="AAO570" s="149"/>
      <c r="AAP570" s="149"/>
      <c r="AAQ570" s="149"/>
      <c r="AAR570" s="149"/>
      <c r="AAS570" s="149"/>
      <c r="AAT570" s="149"/>
      <c r="AAU570" s="149"/>
      <c r="AAV570" s="149"/>
    </row>
    <row r="571" spans="714:724" ht="9.75" customHeight="1" x14ac:dyDescent="0.2">
      <c r="AAL571" s="149"/>
      <c r="AAM571" s="149"/>
      <c r="AAN571" s="149"/>
      <c r="AAO571" s="149"/>
      <c r="AAP571" s="149"/>
      <c r="AAQ571" s="149"/>
      <c r="AAR571" s="149"/>
      <c r="AAS571" s="149"/>
      <c r="AAT571" s="149"/>
      <c r="AAU571" s="149"/>
      <c r="AAV571" s="149"/>
    </row>
    <row r="572" spans="714:724" ht="9.75" customHeight="1" x14ac:dyDescent="0.2">
      <c r="AAL572" s="149"/>
      <c r="AAM572" s="149"/>
      <c r="AAN572" s="149"/>
      <c r="AAO572" s="149"/>
      <c r="AAP572" s="149"/>
      <c r="AAQ572" s="149"/>
      <c r="AAR572" s="149"/>
      <c r="AAS572" s="149"/>
      <c r="AAT572" s="149"/>
      <c r="AAU572" s="149"/>
      <c r="AAV572" s="149"/>
    </row>
    <row r="573" spans="714:724" ht="9.75" customHeight="1" x14ac:dyDescent="0.2">
      <c r="AAL573" s="149"/>
      <c r="AAM573" s="149"/>
      <c r="AAN573" s="149"/>
      <c r="AAO573" s="149"/>
      <c r="AAP573" s="149"/>
      <c r="AAQ573" s="149"/>
      <c r="AAR573" s="149"/>
      <c r="AAS573" s="149"/>
      <c r="AAT573" s="149"/>
      <c r="AAU573" s="149"/>
      <c r="AAV573" s="149"/>
    </row>
    <row r="574" spans="714:724" ht="9.75" customHeight="1" x14ac:dyDescent="0.2">
      <c r="AAL574" s="149"/>
      <c r="AAM574" s="149"/>
      <c r="AAN574" s="149"/>
      <c r="AAO574" s="149"/>
      <c r="AAP574" s="149"/>
      <c r="AAQ574" s="149"/>
      <c r="AAR574" s="149"/>
      <c r="AAS574" s="149"/>
      <c r="AAT574" s="149"/>
      <c r="AAU574" s="149"/>
      <c r="AAV574" s="149"/>
    </row>
    <row r="575" spans="714:724" ht="9.75" customHeight="1" x14ac:dyDescent="0.2">
      <c r="AAL575" s="149"/>
      <c r="AAM575" s="149"/>
      <c r="AAN575" s="149"/>
      <c r="AAO575" s="149"/>
      <c r="AAP575" s="149"/>
      <c r="AAQ575" s="149"/>
      <c r="AAR575" s="149"/>
      <c r="AAS575" s="149"/>
      <c r="AAT575" s="149"/>
      <c r="AAU575" s="149"/>
      <c r="AAV575" s="149"/>
    </row>
    <row r="576" spans="714:724" ht="9.75" customHeight="1" x14ac:dyDescent="0.2">
      <c r="AAL576" s="149"/>
      <c r="AAM576" s="149"/>
      <c r="AAN576" s="149"/>
      <c r="AAO576" s="149"/>
      <c r="AAP576" s="149"/>
      <c r="AAQ576" s="149"/>
      <c r="AAR576" s="149"/>
      <c r="AAS576" s="149"/>
      <c r="AAT576" s="149"/>
      <c r="AAU576" s="149"/>
      <c r="AAV576" s="149"/>
    </row>
    <row r="577" spans="714:724" ht="9.75" customHeight="1" x14ac:dyDescent="0.2">
      <c r="AAL577" s="149"/>
      <c r="AAM577" s="149"/>
      <c r="AAN577" s="149"/>
      <c r="AAO577" s="149"/>
      <c r="AAP577" s="149"/>
      <c r="AAQ577" s="149"/>
      <c r="AAR577" s="149"/>
      <c r="AAS577" s="149"/>
      <c r="AAT577" s="149"/>
      <c r="AAU577" s="149"/>
      <c r="AAV577" s="149"/>
    </row>
    <row r="578" spans="714:724" ht="9.75" customHeight="1" x14ac:dyDescent="0.2">
      <c r="AAL578" s="149"/>
      <c r="AAM578" s="149"/>
      <c r="AAN578" s="149"/>
      <c r="AAO578" s="149"/>
      <c r="AAP578" s="149"/>
      <c r="AAQ578" s="149"/>
      <c r="AAR578" s="149"/>
      <c r="AAS578" s="149"/>
      <c r="AAT578" s="149"/>
      <c r="AAU578" s="149"/>
      <c r="AAV578" s="149"/>
    </row>
    <row r="579" spans="714:724" ht="9.75" customHeight="1" x14ac:dyDescent="0.2">
      <c r="AAL579" s="149"/>
      <c r="AAM579" s="149"/>
      <c r="AAN579" s="149"/>
      <c r="AAO579" s="149"/>
      <c r="AAP579" s="149"/>
      <c r="AAQ579" s="149"/>
      <c r="AAR579" s="149"/>
      <c r="AAS579" s="149"/>
      <c r="AAT579" s="149"/>
      <c r="AAU579" s="149"/>
      <c r="AAV579" s="149"/>
    </row>
    <row r="580" spans="714:724" ht="9.75" customHeight="1" x14ac:dyDescent="0.2">
      <c r="AAL580" s="149"/>
      <c r="AAM580" s="149"/>
      <c r="AAN580" s="149"/>
      <c r="AAO580" s="149"/>
      <c r="AAP580" s="149"/>
      <c r="AAQ580" s="149"/>
      <c r="AAR580" s="149"/>
      <c r="AAS580" s="149"/>
      <c r="AAT580" s="149"/>
      <c r="AAU580" s="149"/>
      <c r="AAV580" s="149"/>
    </row>
    <row r="581" spans="714:724" ht="9.75" customHeight="1" x14ac:dyDescent="0.2">
      <c r="AAL581" s="149"/>
      <c r="AAM581" s="149"/>
      <c r="AAN581" s="149"/>
      <c r="AAO581" s="149"/>
      <c r="AAP581" s="149"/>
      <c r="AAQ581" s="149"/>
      <c r="AAR581" s="149"/>
      <c r="AAS581" s="149"/>
      <c r="AAT581" s="149"/>
      <c r="AAU581" s="149"/>
      <c r="AAV581" s="149"/>
    </row>
    <row r="582" spans="714:724" ht="9.75" customHeight="1" x14ac:dyDescent="0.2">
      <c r="AAL582" s="149"/>
      <c r="AAM582" s="149"/>
      <c r="AAN582" s="149"/>
      <c r="AAO582" s="149"/>
      <c r="AAP582" s="149"/>
      <c r="AAQ582" s="149"/>
      <c r="AAR582" s="149"/>
      <c r="AAS582" s="149"/>
      <c r="AAT582" s="149"/>
      <c r="AAU582" s="149"/>
      <c r="AAV582" s="149"/>
    </row>
    <row r="583" spans="714:724" ht="9.75" customHeight="1" x14ac:dyDescent="0.2">
      <c r="AAL583" s="149"/>
      <c r="AAM583" s="149"/>
      <c r="AAN583" s="149"/>
      <c r="AAO583" s="149"/>
      <c r="AAP583" s="149"/>
      <c r="AAQ583" s="149"/>
      <c r="AAR583" s="149"/>
      <c r="AAS583" s="149"/>
      <c r="AAT583" s="149"/>
      <c r="AAU583" s="149"/>
      <c r="AAV583" s="149"/>
    </row>
    <row r="584" spans="714:724" ht="9.75" customHeight="1" x14ac:dyDescent="0.2">
      <c r="AAL584" s="149"/>
      <c r="AAM584" s="149"/>
      <c r="AAN584" s="149"/>
      <c r="AAO584" s="149"/>
      <c r="AAP584" s="149"/>
      <c r="AAQ584" s="149"/>
      <c r="AAR584" s="149"/>
      <c r="AAS584" s="149"/>
      <c r="AAT584" s="149"/>
      <c r="AAU584" s="149"/>
      <c r="AAV584" s="149"/>
    </row>
    <row r="585" spans="714:724" ht="9.75" customHeight="1" x14ac:dyDescent="0.2">
      <c r="AAL585" s="149"/>
      <c r="AAM585" s="149"/>
      <c r="AAN585" s="149"/>
      <c r="AAO585" s="149"/>
      <c r="AAP585" s="149"/>
      <c r="AAQ585" s="149"/>
      <c r="AAR585" s="149"/>
      <c r="AAS585" s="149"/>
      <c r="AAT585" s="149"/>
      <c r="AAU585" s="149"/>
      <c r="AAV585" s="149"/>
    </row>
    <row r="586" spans="714:724" ht="9.75" customHeight="1" x14ac:dyDescent="0.2">
      <c r="AAL586" s="149"/>
      <c r="AAM586" s="149"/>
      <c r="AAN586" s="149"/>
      <c r="AAO586" s="149"/>
      <c r="AAP586" s="149"/>
      <c r="AAQ586" s="149"/>
      <c r="AAR586" s="149"/>
      <c r="AAS586" s="149"/>
      <c r="AAT586" s="149"/>
      <c r="AAU586" s="149"/>
      <c r="AAV586" s="149"/>
    </row>
    <row r="587" spans="714:724" ht="9.75" customHeight="1" x14ac:dyDescent="0.2">
      <c r="AAL587" s="149"/>
      <c r="AAM587" s="149"/>
      <c r="AAN587" s="149"/>
      <c r="AAO587" s="149"/>
      <c r="AAP587" s="149"/>
      <c r="AAQ587" s="149"/>
      <c r="AAR587" s="149"/>
      <c r="AAS587" s="149"/>
      <c r="AAT587" s="149"/>
      <c r="AAU587" s="149"/>
      <c r="AAV587" s="149"/>
    </row>
    <row r="588" spans="714:724" ht="9.75" customHeight="1" x14ac:dyDescent="0.2">
      <c r="AAL588" s="149"/>
      <c r="AAM588" s="149"/>
      <c r="AAN588" s="149"/>
      <c r="AAO588" s="149"/>
      <c r="AAP588" s="149"/>
      <c r="AAQ588" s="149"/>
      <c r="AAR588" s="149"/>
      <c r="AAS588" s="149"/>
      <c r="AAT588" s="149"/>
      <c r="AAU588" s="149"/>
      <c r="AAV588" s="149"/>
    </row>
    <row r="589" spans="714:724" ht="9.75" customHeight="1" x14ac:dyDescent="0.2">
      <c r="AAL589" s="149"/>
      <c r="AAM589" s="149"/>
      <c r="AAN589" s="149"/>
      <c r="AAO589" s="149"/>
      <c r="AAP589" s="149"/>
      <c r="AAQ589" s="149"/>
      <c r="AAR589" s="149"/>
      <c r="AAS589" s="149"/>
      <c r="AAT589" s="149"/>
      <c r="AAU589" s="149"/>
      <c r="AAV589" s="149"/>
    </row>
    <row r="590" spans="714:724" ht="9.75" customHeight="1" x14ac:dyDescent="0.2">
      <c r="AAL590" s="149"/>
      <c r="AAM590" s="149"/>
      <c r="AAN590" s="149"/>
      <c r="AAO590" s="149"/>
      <c r="AAP590" s="149"/>
      <c r="AAQ590" s="149"/>
      <c r="AAR590" s="149"/>
      <c r="AAS590" s="149"/>
      <c r="AAT590" s="149"/>
      <c r="AAU590" s="149"/>
      <c r="AAV590" s="149"/>
    </row>
    <row r="591" spans="714:724" ht="9.75" customHeight="1" x14ac:dyDescent="0.2">
      <c r="AAL591" s="149"/>
      <c r="AAM591" s="149"/>
      <c r="AAN591" s="149"/>
      <c r="AAO591" s="149"/>
      <c r="AAP591" s="149"/>
      <c r="AAQ591" s="149"/>
      <c r="AAR591" s="149"/>
      <c r="AAS591" s="149"/>
      <c r="AAT591" s="149"/>
      <c r="AAU591" s="149"/>
      <c r="AAV591" s="149"/>
    </row>
    <row r="592" spans="714:724" ht="9.75" customHeight="1" x14ac:dyDescent="0.2">
      <c r="AAL592" s="149"/>
      <c r="AAM592" s="149"/>
      <c r="AAN592" s="149"/>
      <c r="AAO592" s="149"/>
      <c r="AAP592" s="149"/>
      <c r="AAQ592" s="149"/>
      <c r="AAR592" s="149"/>
      <c r="AAS592" s="149"/>
      <c r="AAT592" s="149"/>
      <c r="AAU592" s="149"/>
      <c r="AAV592" s="149"/>
    </row>
    <row r="593" spans="714:724" ht="9.75" customHeight="1" x14ac:dyDescent="0.2">
      <c r="AAL593" s="149"/>
      <c r="AAM593" s="149"/>
      <c r="AAN593" s="149"/>
      <c r="AAO593" s="149"/>
      <c r="AAP593" s="149"/>
      <c r="AAQ593" s="149"/>
      <c r="AAR593" s="149"/>
      <c r="AAS593" s="149"/>
      <c r="AAT593" s="149"/>
      <c r="AAU593" s="149"/>
      <c r="AAV593" s="149"/>
    </row>
    <row r="594" spans="714:724" ht="9.75" customHeight="1" x14ac:dyDescent="0.2">
      <c r="AAL594" s="149"/>
      <c r="AAM594" s="149"/>
      <c r="AAN594" s="149"/>
      <c r="AAO594" s="149"/>
      <c r="AAP594" s="149"/>
      <c r="AAQ594" s="149"/>
      <c r="AAR594" s="149"/>
      <c r="AAS594" s="149"/>
      <c r="AAT594" s="149"/>
      <c r="AAU594" s="149"/>
      <c r="AAV594" s="149"/>
    </row>
    <row r="595" spans="714:724" ht="9.75" customHeight="1" x14ac:dyDescent="0.2">
      <c r="AAL595" s="149"/>
      <c r="AAM595" s="149"/>
      <c r="AAN595" s="149"/>
      <c r="AAO595" s="149"/>
      <c r="AAP595" s="149"/>
      <c r="AAQ595" s="149"/>
      <c r="AAR595" s="149"/>
      <c r="AAS595" s="149"/>
      <c r="AAT595" s="149"/>
      <c r="AAU595" s="149"/>
      <c r="AAV595" s="149"/>
    </row>
    <row r="596" spans="714:724" ht="9.75" customHeight="1" x14ac:dyDescent="0.2">
      <c r="AAL596" s="149"/>
      <c r="AAM596" s="149"/>
      <c r="AAN596" s="149"/>
      <c r="AAO596" s="149"/>
      <c r="AAP596" s="149"/>
      <c r="AAQ596" s="149"/>
      <c r="AAR596" s="149"/>
      <c r="AAS596" s="149"/>
      <c r="AAT596" s="149"/>
      <c r="AAU596" s="149"/>
      <c r="AAV596" s="149"/>
    </row>
    <row r="597" spans="714:724" ht="9.75" customHeight="1" x14ac:dyDescent="0.2">
      <c r="AAL597" s="149"/>
      <c r="AAM597" s="149"/>
      <c r="AAN597" s="149"/>
      <c r="AAO597" s="149"/>
      <c r="AAP597" s="149"/>
      <c r="AAQ597" s="149"/>
      <c r="AAR597" s="149"/>
      <c r="AAS597" s="149"/>
      <c r="AAT597" s="149"/>
      <c r="AAU597" s="149"/>
      <c r="AAV597" s="149"/>
    </row>
    <row r="598" spans="714:724" ht="9.75" customHeight="1" x14ac:dyDescent="0.2">
      <c r="AAL598" s="149"/>
      <c r="AAM598" s="149"/>
      <c r="AAN598" s="149"/>
      <c r="AAO598" s="149"/>
      <c r="AAP598" s="149"/>
      <c r="AAQ598" s="149"/>
      <c r="AAR598" s="149"/>
      <c r="AAS598" s="149"/>
      <c r="AAT598" s="149"/>
      <c r="AAU598" s="149"/>
      <c r="AAV598" s="149"/>
    </row>
    <row r="599" spans="714:724" ht="9.75" customHeight="1" x14ac:dyDescent="0.2">
      <c r="AAL599" s="149"/>
      <c r="AAM599" s="149"/>
      <c r="AAN599" s="149"/>
      <c r="AAO599" s="149"/>
      <c r="AAP599" s="149"/>
      <c r="AAQ599" s="149"/>
      <c r="AAR599" s="149"/>
      <c r="AAS599" s="149"/>
      <c r="AAT599" s="149"/>
      <c r="AAU599" s="149"/>
      <c r="AAV599" s="149"/>
    </row>
    <row r="600" spans="714:724" ht="9.75" customHeight="1" x14ac:dyDescent="0.2">
      <c r="AAL600" s="149"/>
      <c r="AAM600" s="149"/>
      <c r="AAN600" s="149"/>
      <c r="AAO600" s="149"/>
      <c r="AAP600" s="149"/>
      <c r="AAQ600" s="149"/>
      <c r="AAR600" s="149"/>
      <c r="AAS600" s="149"/>
      <c r="AAT600" s="149"/>
      <c r="AAU600" s="149"/>
      <c r="AAV600" s="149"/>
    </row>
    <row r="601" spans="714:724" ht="9.75" customHeight="1" x14ac:dyDescent="0.2">
      <c r="AAL601" s="149"/>
      <c r="AAM601" s="149"/>
      <c r="AAN601" s="149"/>
      <c r="AAO601" s="149"/>
      <c r="AAP601" s="149"/>
      <c r="AAQ601" s="149"/>
      <c r="AAR601" s="149"/>
      <c r="AAS601" s="149"/>
      <c r="AAT601" s="149"/>
      <c r="AAU601" s="149"/>
      <c r="AAV601" s="149"/>
    </row>
    <row r="602" spans="714:724" ht="9.75" customHeight="1" x14ac:dyDescent="0.2">
      <c r="AAL602" s="149"/>
      <c r="AAM602" s="149"/>
      <c r="AAN602" s="149"/>
      <c r="AAO602" s="149"/>
      <c r="AAP602" s="149"/>
      <c r="AAQ602" s="149"/>
      <c r="AAR602" s="149"/>
      <c r="AAS602" s="149"/>
      <c r="AAT602" s="149"/>
      <c r="AAU602" s="149"/>
      <c r="AAV602" s="149"/>
    </row>
    <row r="603" spans="714:724" ht="9.75" customHeight="1" x14ac:dyDescent="0.2">
      <c r="AAL603" s="149"/>
      <c r="AAM603" s="149"/>
      <c r="AAN603" s="149"/>
      <c r="AAO603" s="149"/>
      <c r="AAP603" s="149"/>
      <c r="AAQ603" s="149"/>
      <c r="AAR603" s="149"/>
      <c r="AAS603" s="149"/>
      <c r="AAT603" s="149"/>
      <c r="AAU603" s="149"/>
      <c r="AAV603" s="149"/>
    </row>
    <row r="604" spans="714:724" ht="9.75" customHeight="1" x14ac:dyDescent="0.2">
      <c r="AAL604" s="149"/>
      <c r="AAM604" s="149"/>
      <c r="AAN604" s="149"/>
      <c r="AAO604" s="149"/>
      <c r="AAP604" s="149"/>
      <c r="AAQ604" s="149"/>
      <c r="AAR604" s="149"/>
      <c r="AAS604" s="149"/>
      <c r="AAT604" s="149"/>
      <c r="AAU604" s="149"/>
      <c r="AAV604" s="149"/>
    </row>
    <row r="605" spans="714:724" ht="9.75" customHeight="1" x14ac:dyDescent="0.2">
      <c r="AAL605" s="149"/>
      <c r="AAM605" s="149"/>
      <c r="AAN605" s="149"/>
      <c r="AAO605" s="149"/>
      <c r="AAP605" s="149"/>
      <c r="AAQ605" s="149"/>
      <c r="AAR605" s="149"/>
      <c r="AAS605" s="149"/>
      <c r="AAT605" s="149"/>
      <c r="AAU605" s="149"/>
      <c r="AAV605" s="149"/>
    </row>
    <row r="606" spans="714:724" ht="9.75" customHeight="1" x14ac:dyDescent="0.2">
      <c r="AAL606" s="149"/>
      <c r="AAM606" s="149"/>
      <c r="AAN606" s="149"/>
      <c r="AAO606" s="149"/>
      <c r="AAP606" s="149"/>
      <c r="AAQ606" s="149"/>
      <c r="AAR606" s="149"/>
      <c r="AAS606" s="149"/>
      <c r="AAT606" s="149"/>
      <c r="AAU606" s="149"/>
      <c r="AAV606" s="149"/>
    </row>
    <row r="607" spans="714:724" ht="9.75" customHeight="1" x14ac:dyDescent="0.2">
      <c r="AAL607" s="149"/>
      <c r="AAM607" s="149"/>
      <c r="AAN607" s="149"/>
      <c r="AAO607" s="149"/>
      <c r="AAP607" s="149"/>
      <c r="AAQ607" s="149"/>
      <c r="AAR607" s="149"/>
      <c r="AAS607" s="149"/>
      <c r="AAT607" s="149"/>
      <c r="AAU607" s="149"/>
      <c r="AAV607" s="149"/>
    </row>
    <row r="608" spans="714:724" ht="9.75" customHeight="1" x14ac:dyDescent="0.2">
      <c r="AAL608" s="149"/>
      <c r="AAM608" s="149"/>
      <c r="AAN608" s="149"/>
      <c r="AAO608" s="149"/>
      <c r="AAP608" s="149"/>
      <c r="AAQ608" s="149"/>
      <c r="AAR608" s="149"/>
      <c r="AAS608" s="149"/>
      <c r="AAT608" s="149"/>
      <c r="AAU608" s="149"/>
      <c r="AAV608" s="149"/>
    </row>
    <row r="609" spans="714:724" ht="9.75" customHeight="1" x14ac:dyDescent="0.2">
      <c r="AAL609" s="149"/>
      <c r="AAM609" s="149"/>
      <c r="AAN609" s="149"/>
      <c r="AAO609" s="149"/>
      <c r="AAP609" s="149"/>
      <c r="AAQ609" s="149"/>
      <c r="AAR609" s="149"/>
      <c r="AAS609" s="149"/>
      <c r="AAT609" s="149"/>
      <c r="AAU609" s="149"/>
      <c r="AAV609" s="149"/>
    </row>
    <row r="610" spans="714:724" ht="9.75" customHeight="1" x14ac:dyDescent="0.2">
      <c r="AAL610" s="149"/>
      <c r="AAM610" s="149"/>
      <c r="AAN610" s="149"/>
      <c r="AAO610" s="149"/>
      <c r="AAP610" s="149"/>
      <c r="AAQ610" s="149"/>
      <c r="AAR610" s="149"/>
      <c r="AAS610" s="149"/>
      <c r="AAT610" s="149"/>
      <c r="AAU610" s="149"/>
      <c r="AAV610" s="149"/>
    </row>
    <row r="611" spans="714:724" ht="9.75" customHeight="1" x14ac:dyDescent="0.2">
      <c r="AAL611" s="149"/>
      <c r="AAM611" s="149"/>
      <c r="AAN611" s="149"/>
      <c r="AAO611" s="149"/>
      <c r="AAP611" s="149"/>
      <c r="AAQ611" s="149"/>
      <c r="AAR611" s="149"/>
      <c r="AAS611" s="149"/>
      <c r="AAT611" s="149"/>
      <c r="AAU611" s="149"/>
      <c r="AAV611" s="149"/>
    </row>
    <row r="612" spans="714:724" ht="9.75" customHeight="1" x14ac:dyDescent="0.2">
      <c r="AAL612" s="149"/>
      <c r="AAM612" s="149"/>
      <c r="AAN612" s="149"/>
      <c r="AAO612" s="149"/>
      <c r="AAP612" s="149"/>
      <c r="AAQ612" s="149"/>
      <c r="AAR612" s="149"/>
      <c r="AAS612" s="149"/>
      <c r="AAT612" s="149"/>
      <c r="AAU612" s="149"/>
      <c r="AAV612" s="149"/>
    </row>
    <row r="613" spans="714:724" ht="9.75" customHeight="1" x14ac:dyDescent="0.2">
      <c r="AAL613" s="149"/>
      <c r="AAM613" s="149"/>
      <c r="AAN613" s="149"/>
      <c r="AAO613" s="149"/>
      <c r="AAP613" s="149"/>
      <c r="AAQ613" s="149"/>
      <c r="AAR613" s="149"/>
      <c r="AAS613" s="149"/>
      <c r="AAT613" s="149"/>
      <c r="AAU613" s="149"/>
      <c r="AAV613" s="149"/>
    </row>
    <row r="614" spans="714:724" ht="9.75" customHeight="1" x14ac:dyDescent="0.2">
      <c r="AAL614" s="149"/>
      <c r="AAM614" s="149"/>
      <c r="AAN614" s="149"/>
      <c r="AAO614" s="149"/>
      <c r="AAP614" s="149"/>
      <c r="AAQ614" s="149"/>
      <c r="AAR614" s="149"/>
      <c r="AAS614" s="149"/>
      <c r="AAT614" s="149"/>
      <c r="AAU614" s="149"/>
      <c r="AAV614" s="149"/>
    </row>
    <row r="615" spans="714:724" ht="9.75" customHeight="1" x14ac:dyDescent="0.2">
      <c r="AAL615" s="149"/>
      <c r="AAM615" s="149"/>
      <c r="AAN615" s="149"/>
      <c r="AAO615" s="149"/>
      <c r="AAP615" s="149"/>
      <c r="AAQ615" s="149"/>
      <c r="AAR615" s="149"/>
      <c r="AAS615" s="149"/>
      <c r="AAT615" s="149"/>
      <c r="AAU615" s="149"/>
      <c r="AAV615" s="149"/>
    </row>
    <row r="616" spans="714:724" ht="9.75" customHeight="1" x14ac:dyDescent="0.2">
      <c r="AAL616" s="149"/>
      <c r="AAM616" s="149"/>
      <c r="AAN616" s="149"/>
      <c r="AAO616" s="149"/>
      <c r="AAP616" s="149"/>
      <c r="AAQ616" s="149"/>
      <c r="AAR616" s="149"/>
      <c r="AAS616" s="149"/>
      <c r="AAT616" s="149"/>
      <c r="AAU616" s="149"/>
      <c r="AAV616" s="149"/>
    </row>
    <row r="617" spans="714:724" ht="9.75" customHeight="1" x14ac:dyDescent="0.2">
      <c r="AAL617" s="149"/>
      <c r="AAM617" s="149"/>
      <c r="AAN617" s="149"/>
      <c r="AAO617" s="149"/>
      <c r="AAP617" s="149"/>
      <c r="AAQ617" s="149"/>
      <c r="AAR617" s="149"/>
      <c r="AAS617" s="149"/>
      <c r="AAT617" s="149"/>
      <c r="AAU617" s="149"/>
      <c r="AAV617" s="149"/>
    </row>
    <row r="618" spans="714:724" ht="9.75" customHeight="1" x14ac:dyDescent="0.2">
      <c r="AAL618" s="149"/>
      <c r="AAM618" s="149"/>
      <c r="AAN618" s="149"/>
      <c r="AAO618" s="149"/>
      <c r="AAP618" s="149"/>
      <c r="AAQ618" s="149"/>
      <c r="AAR618" s="149"/>
      <c r="AAS618" s="149"/>
      <c r="AAT618" s="149"/>
      <c r="AAU618" s="149"/>
      <c r="AAV618" s="149"/>
    </row>
    <row r="619" spans="714:724" ht="9.75" customHeight="1" x14ac:dyDescent="0.2">
      <c r="AAL619" s="149"/>
      <c r="AAM619" s="149"/>
      <c r="AAN619" s="149"/>
      <c r="AAO619" s="149"/>
      <c r="AAP619" s="149"/>
      <c r="AAQ619" s="149"/>
      <c r="AAR619" s="149"/>
      <c r="AAS619" s="149"/>
      <c r="AAT619" s="149"/>
      <c r="AAU619" s="149"/>
      <c r="AAV619" s="149"/>
    </row>
    <row r="620" spans="714:724" ht="9.75" customHeight="1" x14ac:dyDescent="0.2">
      <c r="AAL620" s="149"/>
      <c r="AAM620" s="149"/>
      <c r="AAN620" s="149"/>
      <c r="AAO620" s="149"/>
      <c r="AAP620" s="149"/>
      <c r="AAQ620" s="149"/>
      <c r="AAR620" s="149"/>
      <c r="AAS620" s="149"/>
      <c r="AAT620" s="149"/>
      <c r="AAU620" s="149"/>
      <c r="AAV620" s="149"/>
    </row>
    <row r="621" spans="714:724" ht="9.75" customHeight="1" x14ac:dyDescent="0.2">
      <c r="AAL621" s="149"/>
      <c r="AAM621" s="149"/>
      <c r="AAN621" s="149"/>
      <c r="AAO621" s="149"/>
      <c r="AAP621" s="149"/>
      <c r="AAQ621" s="149"/>
      <c r="AAR621" s="149"/>
      <c r="AAS621" s="149"/>
      <c r="AAT621" s="149"/>
      <c r="AAU621" s="149"/>
      <c r="AAV621" s="149"/>
    </row>
    <row r="622" spans="714:724" ht="9.75" customHeight="1" x14ac:dyDescent="0.2">
      <c r="AAL622" s="149"/>
      <c r="AAM622" s="149"/>
      <c r="AAN622" s="149"/>
      <c r="AAO622" s="149"/>
      <c r="AAP622" s="149"/>
      <c r="AAQ622" s="149"/>
      <c r="AAR622" s="149"/>
      <c r="AAS622" s="149"/>
      <c r="AAT622" s="149"/>
      <c r="AAU622" s="149"/>
      <c r="AAV622" s="149"/>
    </row>
    <row r="623" spans="714:724" ht="9.75" customHeight="1" x14ac:dyDescent="0.2">
      <c r="AAL623" s="149"/>
      <c r="AAM623" s="149"/>
      <c r="AAN623" s="149"/>
      <c r="AAO623" s="149"/>
      <c r="AAP623" s="149"/>
      <c r="AAQ623" s="149"/>
      <c r="AAR623" s="149"/>
      <c r="AAS623" s="149"/>
      <c r="AAT623" s="149"/>
      <c r="AAU623" s="149"/>
      <c r="AAV623" s="149"/>
    </row>
    <row r="624" spans="714:724" ht="9.75" customHeight="1" x14ac:dyDescent="0.2">
      <c r="AAL624" s="149"/>
      <c r="AAM624" s="149"/>
      <c r="AAN624" s="149"/>
      <c r="AAO624" s="149"/>
      <c r="AAP624" s="149"/>
      <c r="AAQ624" s="149"/>
      <c r="AAR624" s="149"/>
      <c r="AAS624" s="149"/>
      <c r="AAT624" s="149"/>
      <c r="AAU624" s="149"/>
      <c r="AAV624" s="149"/>
    </row>
    <row r="625" spans="714:724" ht="9.75" customHeight="1" x14ac:dyDescent="0.2">
      <c r="AAL625" s="149"/>
      <c r="AAM625" s="149"/>
      <c r="AAN625" s="149"/>
      <c r="AAO625" s="149"/>
      <c r="AAP625" s="149"/>
      <c r="AAQ625" s="149"/>
      <c r="AAR625" s="149"/>
      <c r="AAS625" s="149"/>
      <c r="AAT625" s="149"/>
      <c r="AAU625" s="149"/>
      <c r="AAV625" s="149"/>
    </row>
    <row r="626" spans="714:724" ht="9.75" customHeight="1" x14ac:dyDescent="0.2">
      <c r="AAL626" s="149"/>
      <c r="AAM626" s="149"/>
      <c r="AAN626" s="149"/>
      <c r="AAO626" s="149"/>
      <c r="AAP626" s="149"/>
      <c r="AAQ626" s="149"/>
      <c r="AAR626" s="149"/>
      <c r="AAS626" s="149"/>
      <c r="AAT626" s="149"/>
      <c r="AAU626" s="149"/>
      <c r="AAV626" s="149"/>
    </row>
    <row r="627" spans="714:724" ht="9.75" customHeight="1" x14ac:dyDescent="0.2">
      <c r="AAL627" s="149"/>
      <c r="AAM627" s="149"/>
      <c r="AAN627" s="149"/>
      <c r="AAO627" s="149"/>
      <c r="AAP627" s="149"/>
      <c r="AAQ627" s="149"/>
      <c r="AAR627" s="149"/>
      <c r="AAS627" s="149"/>
      <c r="AAT627" s="149"/>
      <c r="AAU627" s="149"/>
      <c r="AAV627" s="149"/>
    </row>
    <row r="628" spans="714:724" ht="9.75" customHeight="1" x14ac:dyDescent="0.2">
      <c r="AAL628" s="149"/>
      <c r="AAM628" s="149"/>
      <c r="AAN628" s="149"/>
      <c r="AAO628" s="149"/>
      <c r="AAP628" s="149"/>
      <c r="AAQ628" s="149"/>
      <c r="AAR628" s="149"/>
      <c r="AAS628" s="149"/>
      <c r="AAT628" s="149"/>
      <c r="AAU628" s="149"/>
      <c r="AAV628" s="149"/>
    </row>
    <row r="629" spans="714:724" ht="9.75" customHeight="1" x14ac:dyDescent="0.2">
      <c r="AAL629" s="149"/>
      <c r="AAM629" s="149"/>
      <c r="AAN629" s="149"/>
      <c r="AAO629" s="149"/>
      <c r="AAP629" s="149"/>
      <c r="AAQ629" s="149"/>
      <c r="AAR629" s="149"/>
      <c r="AAS629" s="149"/>
      <c r="AAT629" s="149"/>
      <c r="AAU629" s="149"/>
      <c r="AAV629" s="149"/>
    </row>
    <row r="630" spans="714:724" ht="9.75" customHeight="1" x14ac:dyDescent="0.2">
      <c r="AAL630" s="149"/>
      <c r="AAM630" s="149"/>
      <c r="AAN630" s="149"/>
      <c r="AAO630" s="149"/>
      <c r="AAP630" s="149"/>
      <c r="AAQ630" s="149"/>
      <c r="AAR630" s="149"/>
      <c r="AAS630" s="149"/>
      <c r="AAT630" s="149"/>
      <c r="AAU630" s="149"/>
      <c r="AAV630" s="149"/>
    </row>
    <row r="631" spans="714:724" ht="9.75" customHeight="1" x14ac:dyDescent="0.2">
      <c r="AAL631" s="149"/>
      <c r="AAM631" s="149"/>
      <c r="AAN631" s="149"/>
      <c r="AAO631" s="149"/>
      <c r="AAP631" s="149"/>
      <c r="AAQ631" s="149"/>
      <c r="AAR631" s="149"/>
      <c r="AAS631" s="149"/>
      <c r="AAT631" s="149"/>
      <c r="AAU631" s="149"/>
      <c r="AAV631" s="149"/>
    </row>
    <row r="632" spans="714:724" ht="9.75" customHeight="1" x14ac:dyDescent="0.2">
      <c r="AAL632" s="149"/>
      <c r="AAM632" s="149"/>
      <c r="AAN632" s="149"/>
      <c r="AAO632" s="149"/>
      <c r="AAP632" s="149"/>
      <c r="AAQ632" s="149"/>
      <c r="AAR632" s="149"/>
      <c r="AAS632" s="149"/>
      <c r="AAT632" s="149"/>
      <c r="AAU632" s="149"/>
      <c r="AAV632" s="149"/>
    </row>
    <row r="633" spans="714:724" ht="9.75" customHeight="1" x14ac:dyDescent="0.2">
      <c r="AAL633" s="149"/>
      <c r="AAM633" s="149"/>
      <c r="AAN633" s="149"/>
      <c r="AAO633" s="149"/>
      <c r="AAP633" s="149"/>
      <c r="AAQ633" s="149"/>
      <c r="AAR633" s="149"/>
      <c r="AAS633" s="149"/>
      <c r="AAT633" s="149"/>
      <c r="AAU633" s="149"/>
      <c r="AAV633" s="149"/>
    </row>
    <row r="634" spans="714:724" ht="9.75" customHeight="1" x14ac:dyDescent="0.2">
      <c r="AAL634" s="149"/>
      <c r="AAM634" s="149"/>
      <c r="AAN634" s="149"/>
      <c r="AAO634" s="149"/>
      <c r="AAP634" s="149"/>
      <c r="AAQ634" s="149"/>
      <c r="AAR634" s="149"/>
      <c r="AAS634" s="149"/>
      <c r="AAT634" s="149"/>
      <c r="AAU634" s="149"/>
      <c r="AAV634" s="149"/>
    </row>
    <row r="635" spans="714:724" ht="9.75" customHeight="1" x14ac:dyDescent="0.2">
      <c r="AAL635" s="149"/>
      <c r="AAM635" s="149"/>
      <c r="AAN635" s="149"/>
      <c r="AAO635" s="149"/>
      <c r="AAP635" s="149"/>
      <c r="AAQ635" s="149"/>
      <c r="AAR635" s="149"/>
      <c r="AAS635" s="149"/>
      <c r="AAT635" s="149"/>
      <c r="AAU635" s="149"/>
      <c r="AAV635" s="149"/>
    </row>
    <row r="636" spans="714:724" ht="9.75" customHeight="1" x14ac:dyDescent="0.2">
      <c r="AAL636" s="149"/>
      <c r="AAM636" s="149"/>
      <c r="AAN636" s="149"/>
      <c r="AAO636" s="149"/>
      <c r="AAP636" s="149"/>
      <c r="AAQ636" s="149"/>
      <c r="AAR636" s="149"/>
      <c r="AAS636" s="149"/>
      <c r="AAT636" s="149"/>
      <c r="AAU636" s="149"/>
      <c r="AAV636" s="149"/>
    </row>
    <row r="637" spans="714:724" ht="9.75" customHeight="1" x14ac:dyDescent="0.2">
      <c r="AAL637" s="149"/>
      <c r="AAM637" s="149"/>
      <c r="AAN637" s="149"/>
      <c r="AAO637" s="149"/>
      <c r="AAP637" s="149"/>
      <c r="AAQ637" s="149"/>
      <c r="AAR637" s="149"/>
      <c r="AAS637" s="149"/>
      <c r="AAT637" s="149"/>
      <c r="AAU637" s="149"/>
      <c r="AAV637" s="149"/>
    </row>
    <row r="638" spans="714:724" ht="9.75" customHeight="1" x14ac:dyDescent="0.2">
      <c r="AAL638" s="149"/>
      <c r="AAM638" s="149"/>
      <c r="AAN638" s="149"/>
      <c r="AAO638" s="149"/>
      <c r="AAP638" s="149"/>
      <c r="AAQ638" s="149"/>
      <c r="AAR638" s="149"/>
      <c r="AAS638" s="149"/>
      <c r="AAT638" s="149"/>
      <c r="AAU638" s="149"/>
      <c r="AAV638" s="149"/>
    </row>
    <row r="639" spans="714:724" ht="9.75" customHeight="1" x14ac:dyDescent="0.2">
      <c r="AAL639" s="149"/>
      <c r="AAM639" s="149"/>
      <c r="AAN639" s="149"/>
      <c r="AAO639" s="149"/>
      <c r="AAP639" s="149"/>
      <c r="AAQ639" s="149"/>
      <c r="AAR639" s="149"/>
      <c r="AAS639" s="149"/>
      <c r="AAT639" s="149"/>
      <c r="AAU639" s="149"/>
      <c r="AAV639" s="149"/>
    </row>
    <row r="640" spans="714:724" ht="9.75" customHeight="1" x14ac:dyDescent="0.2">
      <c r="AAL640" s="149"/>
      <c r="AAM640" s="149"/>
      <c r="AAN640" s="149"/>
      <c r="AAO640" s="149"/>
      <c r="AAP640" s="149"/>
      <c r="AAQ640" s="149"/>
      <c r="AAR640" s="149"/>
      <c r="AAS640" s="149"/>
      <c r="AAT640" s="149"/>
      <c r="AAU640" s="149"/>
      <c r="AAV640" s="149"/>
    </row>
    <row r="641" spans="714:724" ht="9.75" customHeight="1" x14ac:dyDescent="0.2">
      <c r="AAL641" s="149"/>
      <c r="AAM641" s="149"/>
      <c r="AAN641" s="149"/>
      <c r="AAO641" s="149"/>
      <c r="AAP641" s="149"/>
      <c r="AAQ641" s="149"/>
      <c r="AAR641" s="149"/>
      <c r="AAS641" s="149"/>
      <c r="AAT641" s="149"/>
      <c r="AAU641" s="149"/>
      <c r="AAV641" s="149"/>
    </row>
    <row r="642" spans="714:724" ht="9.75" customHeight="1" x14ac:dyDescent="0.2">
      <c r="AAL642" s="149"/>
      <c r="AAM642" s="149"/>
      <c r="AAN642" s="149"/>
      <c r="AAO642" s="149"/>
      <c r="AAP642" s="149"/>
      <c r="AAQ642" s="149"/>
      <c r="AAR642" s="149"/>
      <c r="AAS642" s="149"/>
      <c r="AAT642" s="149"/>
      <c r="AAU642" s="149"/>
      <c r="AAV642" s="149"/>
    </row>
    <row r="643" spans="714:724" ht="9.75" customHeight="1" x14ac:dyDescent="0.2">
      <c r="AAL643" s="149"/>
      <c r="AAM643" s="149"/>
      <c r="AAN643" s="149"/>
      <c r="AAO643" s="149"/>
      <c r="AAP643" s="149"/>
      <c r="AAQ643" s="149"/>
      <c r="AAR643" s="149"/>
      <c r="AAS643" s="149"/>
      <c r="AAT643" s="149"/>
      <c r="AAU643" s="149"/>
      <c r="AAV643" s="149"/>
    </row>
    <row r="644" spans="714:724" ht="9.75" customHeight="1" x14ac:dyDescent="0.2">
      <c r="AAL644" s="149"/>
      <c r="AAM644" s="149"/>
      <c r="AAN644" s="149"/>
      <c r="AAO644" s="149"/>
      <c r="AAP644" s="149"/>
      <c r="AAQ644" s="149"/>
      <c r="AAR644" s="149"/>
      <c r="AAS644" s="149"/>
      <c r="AAT644" s="149"/>
      <c r="AAU644" s="149"/>
      <c r="AAV644" s="149"/>
    </row>
    <row r="645" spans="714:724" ht="9.75" customHeight="1" x14ac:dyDescent="0.2">
      <c r="AAL645" s="149"/>
      <c r="AAM645" s="149"/>
      <c r="AAN645" s="149"/>
      <c r="AAO645" s="149"/>
      <c r="AAP645" s="149"/>
      <c r="AAQ645" s="149"/>
      <c r="AAR645" s="149"/>
      <c r="AAS645" s="149"/>
      <c r="AAT645" s="149"/>
      <c r="AAU645" s="149"/>
      <c r="AAV645" s="149"/>
    </row>
    <row r="646" spans="714:724" ht="9.75" customHeight="1" x14ac:dyDescent="0.2">
      <c r="AAL646" s="149"/>
      <c r="AAM646" s="149"/>
      <c r="AAN646" s="149"/>
      <c r="AAO646" s="149"/>
      <c r="AAP646" s="149"/>
      <c r="AAQ646" s="149"/>
      <c r="AAR646" s="149"/>
      <c r="AAS646" s="149"/>
      <c r="AAT646" s="149"/>
      <c r="AAU646" s="149"/>
      <c r="AAV646" s="149"/>
    </row>
    <row r="647" spans="714:724" ht="9.75" customHeight="1" x14ac:dyDescent="0.2">
      <c r="AAL647" s="149"/>
      <c r="AAM647" s="149"/>
      <c r="AAN647" s="149"/>
      <c r="AAO647" s="149"/>
      <c r="AAP647" s="149"/>
      <c r="AAQ647" s="149"/>
      <c r="AAR647" s="149"/>
      <c r="AAS647" s="149"/>
      <c r="AAT647" s="149"/>
      <c r="AAU647" s="149"/>
      <c r="AAV647" s="149"/>
    </row>
    <row r="648" spans="714:724" ht="9.75" customHeight="1" x14ac:dyDescent="0.2">
      <c r="AAL648" s="149"/>
      <c r="AAM648" s="149"/>
      <c r="AAN648" s="149"/>
      <c r="AAO648" s="149"/>
      <c r="AAP648" s="149"/>
      <c r="AAQ648" s="149"/>
      <c r="AAR648" s="149"/>
      <c r="AAS648" s="149"/>
      <c r="AAT648" s="149"/>
      <c r="AAU648" s="149"/>
      <c r="AAV648" s="149"/>
    </row>
    <row r="649" spans="714:724" ht="9.75" customHeight="1" x14ac:dyDescent="0.2">
      <c r="AAL649" s="149"/>
      <c r="AAM649" s="149"/>
      <c r="AAN649" s="149"/>
      <c r="AAO649" s="149"/>
      <c r="AAP649" s="149"/>
      <c r="AAQ649" s="149"/>
      <c r="AAR649" s="149"/>
      <c r="AAS649" s="149"/>
      <c r="AAT649" s="149"/>
      <c r="AAU649" s="149"/>
      <c r="AAV649" s="149"/>
    </row>
    <row r="650" spans="714:724" ht="9.75" customHeight="1" x14ac:dyDescent="0.2">
      <c r="AAL650" s="149"/>
      <c r="AAM650" s="149"/>
      <c r="AAN650" s="149"/>
      <c r="AAO650" s="149"/>
      <c r="AAP650" s="149"/>
      <c r="AAQ650" s="149"/>
      <c r="AAR650" s="149"/>
      <c r="AAS650" s="149"/>
      <c r="AAT650" s="149"/>
      <c r="AAU650" s="149"/>
      <c r="AAV650" s="149"/>
    </row>
    <row r="651" spans="714:724" ht="9.75" customHeight="1" x14ac:dyDescent="0.2">
      <c r="AAL651" s="149"/>
      <c r="AAM651" s="149"/>
      <c r="AAN651" s="149"/>
      <c r="AAO651" s="149"/>
      <c r="AAP651" s="149"/>
      <c r="AAQ651" s="149"/>
      <c r="AAR651" s="149"/>
      <c r="AAS651" s="149"/>
      <c r="AAT651" s="149"/>
      <c r="AAU651" s="149"/>
      <c r="AAV651" s="149"/>
    </row>
    <row r="652" spans="714:724" ht="9.75" customHeight="1" x14ac:dyDescent="0.2">
      <c r="AAL652" s="149"/>
      <c r="AAM652" s="149"/>
      <c r="AAN652" s="149"/>
      <c r="AAO652" s="149"/>
      <c r="AAP652" s="149"/>
      <c r="AAQ652" s="149"/>
      <c r="AAR652" s="149"/>
      <c r="AAS652" s="149"/>
      <c r="AAT652" s="149"/>
      <c r="AAU652" s="149"/>
      <c r="AAV652" s="149"/>
    </row>
    <row r="653" spans="714:724" ht="9.75" customHeight="1" x14ac:dyDescent="0.2">
      <c r="AAL653" s="149"/>
      <c r="AAM653" s="149"/>
      <c r="AAN653" s="149"/>
      <c r="AAO653" s="149"/>
      <c r="AAP653" s="149"/>
      <c r="AAQ653" s="149"/>
      <c r="AAR653" s="149"/>
      <c r="AAS653" s="149"/>
      <c r="AAT653" s="149"/>
      <c r="AAU653" s="149"/>
      <c r="AAV653" s="149"/>
    </row>
    <row r="654" spans="714:724" ht="9.75" customHeight="1" x14ac:dyDescent="0.2">
      <c r="AAL654" s="149"/>
      <c r="AAM654" s="149"/>
      <c r="AAN654" s="149"/>
      <c r="AAO654" s="149"/>
      <c r="AAP654" s="149"/>
      <c r="AAQ654" s="149"/>
      <c r="AAR654" s="149"/>
      <c r="AAS654" s="149"/>
      <c r="AAT654" s="149"/>
      <c r="AAU654" s="149"/>
      <c r="AAV654" s="149"/>
    </row>
    <row r="655" spans="714:724" ht="9.75" customHeight="1" x14ac:dyDescent="0.2">
      <c r="AAL655" s="149"/>
      <c r="AAM655" s="149"/>
      <c r="AAN655" s="149"/>
      <c r="AAO655" s="149"/>
      <c r="AAP655" s="149"/>
      <c r="AAQ655" s="149"/>
      <c r="AAR655" s="149"/>
      <c r="AAS655" s="149"/>
      <c r="AAT655" s="149"/>
      <c r="AAU655" s="149"/>
      <c r="AAV655" s="149"/>
    </row>
    <row r="656" spans="714:724" ht="9.75" customHeight="1" x14ac:dyDescent="0.2">
      <c r="AAL656" s="149"/>
      <c r="AAM656" s="149"/>
      <c r="AAN656" s="149"/>
      <c r="AAO656" s="149"/>
      <c r="AAP656" s="149"/>
      <c r="AAQ656" s="149"/>
      <c r="AAR656" s="149"/>
      <c r="AAS656" s="149"/>
      <c r="AAT656" s="149"/>
      <c r="AAU656" s="149"/>
      <c r="AAV656" s="149"/>
    </row>
    <row r="657" spans="714:724" ht="9.75" customHeight="1" x14ac:dyDescent="0.2">
      <c r="AAL657" s="149"/>
      <c r="AAM657" s="149"/>
      <c r="AAN657" s="149"/>
      <c r="AAO657" s="149"/>
      <c r="AAP657" s="149"/>
      <c r="AAQ657" s="149"/>
      <c r="AAR657" s="149"/>
      <c r="AAS657" s="149"/>
      <c r="AAT657" s="149"/>
      <c r="AAU657" s="149"/>
      <c r="AAV657" s="149"/>
    </row>
    <row r="658" spans="714:724" ht="9.75" customHeight="1" x14ac:dyDescent="0.2">
      <c r="AAL658" s="149"/>
      <c r="AAM658" s="149"/>
      <c r="AAN658" s="149"/>
      <c r="AAO658" s="149"/>
      <c r="AAP658" s="149"/>
      <c r="AAQ658" s="149"/>
      <c r="AAR658" s="149"/>
      <c r="AAS658" s="149"/>
      <c r="AAT658" s="149"/>
      <c r="AAU658" s="149"/>
      <c r="AAV658" s="149"/>
    </row>
    <row r="659" spans="714:724" ht="9.75" customHeight="1" x14ac:dyDescent="0.2">
      <c r="AAL659" s="149"/>
      <c r="AAM659" s="149"/>
      <c r="AAN659" s="149"/>
      <c r="AAO659" s="149"/>
      <c r="AAP659" s="149"/>
      <c r="AAQ659" s="149"/>
      <c r="AAR659" s="149"/>
      <c r="AAS659" s="149"/>
      <c r="AAT659" s="149"/>
      <c r="AAU659" s="149"/>
      <c r="AAV659" s="149"/>
    </row>
    <row r="660" spans="714:724" ht="9.75" customHeight="1" x14ac:dyDescent="0.2">
      <c r="AAL660" s="149"/>
      <c r="AAM660" s="149"/>
      <c r="AAN660" s="149"/>
      <c r="AAO660" s="149"/>
      <c r="AAP660" s="149"/>
      <c r="AAQ660" s="149"/>
      <c r="AAR660" s="149"/>
      <c r="AAS660" s="149"/>
      <c r="AAT660" s="149"/>
      <c r="AAU660" s="149"/>
      <c r="AAV660" s="149"/>
    </row>
    <row r="661" spans="714:724" ht="9.75" customHeight="1" x14ac:dyDescent="0.2">
      <c r="AAL661" s="149"/>
      <c r="AAM661" s="149"/>
      <c r="AAN661" s="149"/>
      <c r="AAO661" s="149"/>
      <c r="AAP661" s="149"/>
      <c r="AAQ661" s="149"/>
      <c r="AAR661" s="149"/>
      <c r="AAS661" s="149"/>
      <c r="AAT661" s="149"/>
      <c r="AAU661" s="149"/>
      <c r="AAV661" s="149"/>
    </row>
    <row r="662" spans="714:724" ht="9.75" customHeight="1" x14ac:dyDescent="0.2">
      <c r="AAL662" s="149"/>
      <c r="AAM662" s="149"/>
      <c r="AAN662" s="149"/>
      <c r="AAO662" s="149"/>
      <c r="AAP662" s="149"/>
      <c r="AAQ662" s="149"/>
      <c r="AAR662" s="149"/>
      <c r="AAS662" s="149"/>
      <c r="AAT662" s="149"/>
      <c r="AAU662" s="149"/>
      <c r="AAV662" s="149"/>
    </row>
    <row r="663" spans="714:724" ht="9.75" customHeight="1" x14ac:dyDescent="0.2">
      <c r="AAL663" s="149"/>
      <c r="AAM663" s="149"/>
      <c r="AAN663" s="149"/>
      <c r="AAO663" s="149"/>
      <c r="AAP663" s="149"/>
      <c r="AAQ663" s="149"/>
      <c r="AAR663" s="149"/>
      <c r="AAS663" s="149"/>
      <c r="AAT663" s="149"/>
      <c r="AAU663" s="149"/>
      <c r="AAV663" s="149"/>
    </row>
    <row r="664" spans="714:724" ht="9.75" customHeight="1" x14ac:dyDescent="0.2">
      <c r="AAL664" s="149"/>
      <c r="AAM664" s="149"/>
      <c r="AAN664" s="149"/>
      <c r="AAO664" s="149"/>
      <c r="AAP664" s="149"/>
      <c r="AAQ664" s="149"/>
      <c r="AAR664" s="149"/>
      <c r="AAS664" s="149"/>
      <c r="AAT664" s="149"/>
      <c r="AAU664" s="149"/>
      <c r="AAV664" s="149"/>
    </row>
    <row r="665" spans="714:724" ht="9.75" customHeight="1" x14ac:dyDescent="0.2">
      <c r="AAL665" s="149"/>
      <c r="AAM665" s="149"/>
      <c r="AAN665" s="149"/>
      <c r="AAO665" s="149"/>
      <c r="AAP665" s="149"/>
      <c r="AAQ665" s="149"/>
      <c r="AAR665" s="149"/>
      <c r="AAS665" s="149"/>
      <c r="AAT665" s="149"/>
      <c r="AAU665" s="149"/>
      <c r="AAV665" s="149"/>
    </row>
    <row r="666" spans="714:724" ht="9.75" customHeight="1" x14ac:dyDescent="0.2">
      <c r="AAL666" s="149"/>
      <c r="AAM666" s="149"/>
      <c r="AAN666" s="149"/>
      <c r="AAO666" s="149"/>
      <c r="AAP666" s="149"/>
      <c r="AAQ666" s="149"/>
      <c r="AAR666" s="149"/>
      <c r="AAS666" s="149"/>
      <c r="AAT666" s="149"/>
      <c r="AAU666" s="149"/>
      <c r="AAV666" s="149"/>
    </row>
    <row r="667" spans="714:724" ht="9.75" customHeight="1" x14ac:dyDescent="0.2">
      <c r="AAL667" s="149"/>
      <c r="AAM667" s="149"/>
      <c r="AAN667" s="149"/>
      <c r="AAO667" s="149"/>
      <c r="AAP667" s="149"/>
      <c r="AAQ667" s="149"/>
      <c r="AAR667" s="149"/>
      <c r="AAS667" s="149"/>
      <c r="AAT667" s="149"/>
      <c r="AAU667" s="149"/>
      <c r="AAV667" s="149"/>
    </row>
    <row r="668" spans="714:724" ht="9.75" customHeight="1" x14ac:dyDescent="0.2">
      <c r="AAL668" s="149"/>
      <c r="AAM668" s="149"/>
      <c r="AAN668" s="149"/>
      <c r="AAO668" s="149"/>
      <c r="AAP668" s="149"/>
      <c r="AAQ668" s="149"/>
      <c r="AAR668" s="149"/>
      <c r="AAS668" s="149"/>
      <c r="AAT668" s="149"/>
      <c r="AAU668" s="149"/>
      <c r="AAV668" s="149"/>
    </row>
    <row r="669" spans="714:724" ht="9.75" customHeight="1" x14ac:dyDescent="0.2">
      <c r="AAL669" s="149"/>
      <c r="AAM669" s="149"/>
      <c r="AAN669" s="149"/>
      <c r="AAO669" s="149"/>
      <c r="AAP669" s="149"/>
      <c r="AAQ669" s="149"/>
      <c r="AAR669" s="149"/>
      <c r="AAS669" s="149"/>
      <c r="AAT669" s="149"/>
      <c r="AAU669" s="149"/>
      <c r="AAV669" s="149"/>
    </row>
    <row r="670" spans="714:724" ht="9.75" customHeight="1" x14ac:dyDescent="0.2">
      <c r="AAL670" s="149"/>
      <c r="AAM670" s="149"/>
      <c r="AAN670" s="149"/>
      <c r="AAO670" s="149"/>
      <c r="AAP670" s="149"/>
      <c r="AAQ670" s="149"/>
      <c r="AAR670" s="149"/>
      <c r="AAS670" s="149"/>
      <c r="AAT670" s="149"/>
      <c r="AAU670" s="149"/>
      <c r="AAV670" s="149"/>
    </row>
    <row r="671" spans="714:724" ht="9.75" customHeight="1" x14ac:dyDescent="0.2">
      <c r="AAL671" s="149"/>
      <c r="AAM671" s="149"/>
      <c r="AAN671" s="149"/>
      <c r="AAO671" s="149"/>
      <c r="AAP671" s="149"/>
      <c r="AAQ671" s="149"/>
      <c r="AAR671" s="149"/>
      <c r="AAS671" s="149"/>
      <c r="AAT671" s="149"/>
      <c r="AAU671" s="149"/>
      <c r="AAV671" s="149"/>
    </row>
    <row r="672" spans="714:724" ht="9.75" customHeight="1" x14ac:dyDescent="0.2">
      <c r="AAL672" s="149"/>
      <c r="AAM672" s="149"/>
      <c r="AAN672" s="149"/>
      <c r="AAO672" s="149"/>
      <c r="AAP672" s="149"/>
      <c r="AAQ672" s="149"/>
      <c r="AAR672" s="149"/>
      <c r="AAS672" s="149"/>
      <c r="AAT672" s="149"/>
      <c r="AAU672" s="149"/>
      <c r="AAV672" s="149"/>
    </row>
    <row r="673" spans="714:724" ht="9.75" customHeight="1" x14ac:dyDescent="0.2">
      <c r="AAL673" s="149"/>
      <c r="AAM673" s="149"/>
      <c r="AAN673" s="149"/>
      <c r="AAO673" s="149"/>
      <c r="AAP673" s="149"/>
      <c r="AAQ673" s="149"/>
      <c r="AAR673" s="149"/>
      <c r="AAS673" s="149"/>
      <c r="AAT673" s="149"/>
      <c r="AAU673" s="149"/>
      <c r="AAV673" s="149"/>
    </row>
    <row r="674" spans="714:724" ht="9.75" customHeight="1" x14ac:dyDescent="0.2">
      <c r="AAL674" s="149"/>
      <c r="AAM674" s="149"/>
      <c r="AAN674" s="149"/>
      <c r="AAO674" s="149"/>
      <c r="AAP674" s="149"/>
      <c r="AAQ674" s="149"/>
      <c r="AAR674" s="149"/>
      <c r="AAS674" s="149"/>
      <c r="AAT674" s="149"/>
      <c r="AAU674" s="149"/>
      <c r="AAV674" s="149"/>
    </row>
    <row r="675" spans="714:724" ht="9.75" customHeight="1" x14ac:dyDescent="0.2">
      <c r="AAL675" s="149"/>
      <c r="AAM675" s="149"/>
      <c r="AAN675" s="149"/>
      <c r="AAO675" s="149"/>
      <c r="AAP675" s="149"/>
      <c r="AAQ675" s="149"/>
      <c r="AAR675" s="149"/>
      <c r="AAS675" s="149"/>
      <c r="AAT675" s="149"/>
      <c r="AAU675" s="149"/>
      <c r="AAV675" s="149"/>
    </row>
    <row r="676" spans="714:724" ht="9.75" customHeight="1" x14ac:dyDescent="0.2">
      <c r="AAL676" s="149"/>
      <c r="AAM676" s="149"/>
      <c r="AAN676" s="149"/>
      <c r="AAO676" s="149"/>
      <c r="AAP676" s="149"/>
      <c r="AAQ676" s="149"/>
      <c r="AAR676" s="149"/>
      <c r="AAS676" s="149"/>
      <c r="AAT676" s="149"/>
      <c r="AAU676" s="149"/>
      <c r="AAV676" s="149"/>
    </row>
    <row r="677" spans="714:724" ht="9.75" customHeight="1" x14ac:dyDescent="0.2">
      <c r="AAL677" s="149"/>
      <c r="AAM677" s="149"/>
      <c r="AAN677" s="149"/>
      <c r="AAO677" s="149"/>
      <c r="AAP677" s="149"/>
      <c r="AAQ677" s="149"/>
      <c r="AAR677" s="149"/>
      <c r="AAS677" s="149"/>
      <c r="AAT677" s="149"/>
      <c r="AAU677" s="149"/>
      <c r="AAV677" s="149"/>
    </row>
    <row r="678" spans="714:724" ht="9.75" customHeight="1" x14ac:dyDescent="0.2">
      <c r="AAL678" s="149"/>
      <c r="AAM678" s="149"/>
      <c r="AAN678" s="149"/>
      <c r="AAO678" s="149"/>
      <c r="AAP678" s="149"/>
      <c r="AAQ678" s="149"/>
      <c r="AAR678" s="149"/>
      <c r="AAS678" s="149"/>
      <c r="AAT678" s="149"/>
      <c r="AAU678" s="149"/>
      <c r="AAV678" s="149"/>
    </row>
    <row r="679" spans="714:724" ht="9.75" customHeight="1" x14ac:dyDescent="0.2">
      <c r="AAL679" s="149"/>
      <c r="AAM679" s="149"/>
      <c r="AAN679" s="149"/>
      <c r="AAO679" s="149"/>
      <c r="AAP679" s="149"/>
      <c r="AAQ679" s="149"/>
      <c r="AAR679" s="149"/>
      <c r="AAS679" s="149"/>
      <c r="AAT679" s="149"/>
      <c r="AAU679" s="149"/>
      <c r="AAV679" s="149"/>
    </row>
    <row r="680" spans="714:724" ht="9.75" customHeight="1" x14ac:dyDescent="0.2">
      <c r="AAL680" s="149"/>
      <c r="AAM680" s="149"/>
      <c r="AAN680" s="149"/>
      <c r="AAO680" s="149"/>
      <c r="AAP680" s="149"/>
      <c r="AAQ680" s="149"/>
      <c r="AAR680" s="149"/>
      <c r="AAS680" s="149"/>
      <c r="AAT680" s="149"/>
      <c r="AAU680" s="149"/>
      <c r="AAV680" s="149"/>
    </row>
    <row r="681" spans="714:724" ht="9.75" customHeight="1" x14ac:dyDescent="0.2">
      <c r="AAL681" s="149"/>
      <c r="AAM681" s="149"/>
      <c r="AAN681" s="149"/>
      <c r="AAO681" s="149"/>
      <c r="AAP681" s="149"/>
      <c r="AAQ681" s="149"/>
      <c r="AAR681" s="149"/>
      <c r="AAS681" s="149"/>
      <c r="AAT681" s="149"/>
      <c r="AAU681" s="149"/>
      <c r="AAV681" s="149"/>
    </row>
    <row r="682" spans="714:724" ht="9.75" customHeight="1" x14ac:dyDescent="0.2">
      <c r="AAL682" s="149"/>
      <c r="AAM682" s="149"/>
      <c r="AAN682" s="149"/>
      <c r="AAO682" s="149"/>
      <c r="AAP682" s="149"/>
      <c r="AAQ682" s="149"/>
      <c r="AAR682" s="149"/>
      <c r="AAS682" s="149"/>
      <c r="AAT682" s="149"/>
      <c r="AAU682" s="149"/>
      <c r="AAV682" s="149"/>
    </row>
    <row r="683" spans="714:724" ht="9.75" customHeight="1" x14ac:dyDescent="0.2">
      <c r="AAL683" s="149"/>
      <c r="AAM683" s="149"/>
      <c r="AAN683" s="149"/>
      <c r="AAO683" s="149"/>
      <c r="AAP683" s="149"/>
      <c r="AAQ683" s="149"/>
      <c r="AAR683" s="149"/>
      <c r="AAS683" s="149"/>
      <c r="AAT683" s="149"/>
      <c r="AAU683" s="149"/>
      <c r="AAV683" s="149"/>
    </row>
    <row r="684" spans="714:724" ht="9.75" customHeight="1" x14ac:dyDescent="0.2">
      <c r="AAL684" s="149"/>
      <c r="AAM684" s="149"/>
      <c r="AAN684" s="149"/>
      <c r="AAO684" s="149"/>
      <c r="AAP684" s="149"/>
      <c r="AAQ684" s="149"/>
      <c r="AAR684" s="149"/>
      <c r="AAS684" s="149"/>
      <c r="AAT684" s="149"/>
      <c r="AAU684" s="149"/>
      <c r="AAV684" s="149"/>
    </row>
    <row r="685" spans="714:724" ht="9.75" customHeight="1" x14ac:dyDescent="0.2">
      <c r="AAL685" s="149"/>
      <c r="AAM685" s="149"/>
      <c r="AAN685" s="149"/>
      <c r="AAO685" s="149"/>
      <c r="AAP685" s="149"/>
      <c r="AAQ685" s="149"/>
      <c r="AAR685" s="149"/>
      <c r="AAS685" s="149"/>
      <c r="AAT685" s="149"/>
      <c r="AAU685" s="149"/>
      <c r="AAV685" s="149"/>
    </row>
    <row r="686" spans="714:724" ht="9.75" customHeight="1" x14ac:dyDescent="0.2">
      <c r="AAL686" s="149"/>
      <c r="AAM686" s="149"/>
      <c r="AAN686" s="149"/>
      <c r="AAO686" s="149"/>
      <c r="AAP686" s="149"/>
      <c r="AAQ686" s="149"/>
      <c r="AAR686" s="149"/>
      <c r="AAS686" s="149"/>
      <c r="AAT686" s="149"/>
      <c r="AAU686" s="149"/>
      <c r="AAV686" s="149"/>
    </row>
    <row r="687" spans="714:724" ht="9.75" customHeight="1" x14ac:dyDescent="0.2">
      <c r="AAL687" s="149"/>
      <c r="AAM687" s="149"/>
      <c r="AAN687" s="149"/>
      <c r="AAO687" s="149"/>
      <c r="AAP687" s="149"/>
      <c r="AAQ687" s="149"/>
      <c r="AAR687" s="149"/>
      <c r="AAS687" s="149"/>
      <c r="AAT687" s="149"/>
      <c r="AAU687" s="149"/>
      <c r="AAV687" s="149"/>
    </row>
    <row r="688" spans="714:724" ht="9.75" customHeight="1" x14ac:dyDescent="0.2">
      <c r="AAL688" s="149"/>
      <c r="AAM688" s="149"/>
      <c r="AAN688" s="149"/>
      <c r="AAO688" s="149"/>
      <c r="AAP688" s="149"/>
      <c r="AAQ688" s="149"/>
      <c r="AAR688" s="149"/>
      <c r="AAS688" s="149"/>
      <c r="AAT688" s="149"/>
      <c r="AAU688" s="149"/>
      <c r="AAV688" s="149"/>
    </row>
    <row r="689" spans="714:724" ht="9.75" customHeight="1" x14ac:dyDescent="0.2">
      <c r="AAL689" s="149"/>
      <c r="AAM689" s="149"/>
      <c r="AAN689" s="149"/>
      <c r="AAO689" s="149"/>
      <c r="AAP689" s="149"/>
      <c r="AAQ689" s="149"/>
      <c r="AAR689" s="149"/>
      <c r="AAS689" s="149"/>
      <c r="AAT689" s="149"/>
      <c r="AAU689" s="149"/>
      <c r="AAV689" s="149"/>
    </row>
    <row r="690" spans="714:724" ht="9.75" customHeight="1" x14ac:dyDescent="0.2">
      <c r="AAL690" s="149"/>
      <c r="AAM690" s="149"/>
      <c r="AAN690" s="149"/>
      <c r="AAO690" s="149"/>
      <c r="AAP690" s="149"/>
      <c r="AAQ690" s="149"/>
      <c r="AAR690" s="149"/>
      <c r="AAS690" s="149"/>
      <c r="AAT690" s="149"/>
      <c r="AAU690" s="149"/>
      <c r="AAV690" s="149"/>
    </row>
    <row r="691" spans="714:724" ht="9.75" customHeight="1" x14ac:dyDescent="0.2">
      <c r="AAL691" s="149"/>
      <c r="AAM691" s="149"/>
      <c r="AAN691" s="149"/>
      <c r="AAO691" s="149"/>
      <c r="AAP691" s="149"/>
      <c r="AAQ691" s="149"/>
      <c r="AAR691" s="149"/>
      <c r="AAS691" s="149"/>
      <c r="AAT691" s="149"/>
      <c r="AAU691" s="149"/>
      <c r="AAV691" s="149"/>
    </row>
    <row r="692" spans="714:724" ht="9.75" customHeight="1" x14ac:dyDescent="0.2">
      <c r="AAL692" s="149"/>
      <c r="AAM692" s="149"/>
      <c r="AAN692" s="149"/>
      <c r="AAO692" s="149"/>
      <c r="AAP692" s="149"/>
      <c r="AAQ692" s="149"/>
      <c r="AAR692" s="149"/>
      <c r="AAS692" s="149"/>
      <c r="AAT692" s="149"/>
      <c r="AAU692" s="149"/>
      <c r="AAV692" s="149"/>
    </row>
    <row r="693" spans="714:724" ht="9.75" customHeight="1" x14ac:dyDescent="0.2">
      <c r="AAL693" s="149"/>
      <c r="AAM693" s="149"/>
      <c r="AAN693" s="149"/>
      <c r="AAO693" s="149"/>
      <c r="AAP693" s="149"/>
      <c r="AAQ693" s="149"/>
      <c r="AAR693" s="149"/>
      <c r="AAS693" s="149"/>
      <c r="AAT693" s="149"/>
      <c r="AAU693" s="149"/>
      <c r="AAV693" s="149"/>
    </row>
    <row r="694" spans="714:724" ht="9.75" customHeight="1" x14ac:dyDescent="0.2">
      <c r="AAL694" s="149"/>
      <c r="AAM694" s="149"/>
      <c r="AAN694" s="149"/>
      <c r="AAO694" s="149"/>
      <c r="AAP694" s="149"/>
      <c r="AAQ694" s="149"/>
      <c r="AAR694" s="149"/>
      <c r="AAS694" s="149"/>
      <c r="AAT694" s="149"/>
      <c r="AAU694" s="149"/>
      <c r="AAV694" s="149"/>
    </row>
    <row r="695" spans="714:724" ht="9.75" customHeight="1" x14ac:dyDescent="0.2">
      <c r="AAL695" s="149"/>
      <c r="AAM695" s="149"/>
      <c r="AAN695" s="149"/>
      <c r="AAO695" s="149"/>
      <c r="AAP695" s="149"/>
      <c r="AAQ695" s="149"/>
      <c r="AAR695" s="149"/>
      <c r="AAS695" s="149"/>
      <c r="AAT695" s="149"/>
      <c r="AAU695" s="149"/>
      <c r="AAV695" s="149"/>
    </row>
    <row r="696" spans="714:724" ht="9.75" customHeight="1" x14ac:dyDescent="0.2">
      <c r="AAL696" s="149"/>
      <c r="AAM696" s="149"/>
      <c r="AAN696" s="149"/>
      <c r="AAO696" s="149"/>
      <c r="AAP696" s="149"/>
      <c r="AAQ696" s="149"/>
      <c r="AAR696" s="149"/>
      <c r="AAS696" s="149"/>
      <c r="AAT696" s="149"/>
      <c r="AAU696" s="149"/>
      <c r="AAV696" s="149"/>
    </row>
    <row r="697" spans="714:724" ht="9.75" customHeight="1" x14ac:dyDescent="0.2">
      <c r="AAL697" s="149"/>
      <c r="AAM697" s="149"/>
      <c r="AAN697" s="149"/>
      <c r="AAO697" s="149"/>
      <c r="AAP697" s="149"/>
      <c r="AAQ697" s="149"/>
      <c r="AAR697" s="149"/>
      <c r="AAS697" s="149"/>
      <c r="AAT697" s="149"/>
      <c r="AAU697" s="149"/>
      <c r="AAV697" s="149"/>
    </row>
    <row r="698" spans="714:724" ht="9.75" customHeight="1" x14ac:dyDescent="0.2">
      <c r="AAL698" s="149"/>
      <c r="AAM698" s="149"/>
      <c r="AAN698" s="149"/>
      <c r="AAO698" s="149"/>
      <c r="AAP698" s="149"/>
      <c r="AAQ698" s="149"/>
      <c r="AAR698" s="149"/>
      <c r="AAS698" s="149"/>
      <c r="AAT698" s="149"/>
      <c r="AAU698" s="149"/>
      <c r="AAV698" s="149"/>
    </row>
    <row r="699" spans="714:724" ht="9.75" customHeight="1" x14ac:dyDescent="0.2">
      <c r="AAL699" s="149"/>
      <c r="AAM699" s="149"/>
      <c r="AAN699" s="149"/>
      <c r="AAO699" s="149"/>
      <c r="AAP699" s="149"/>
      <c r="AAQ699" s="149"/>
      <c r="AAR699" s="149"/>
      <c r="AAS699" s="149"/>
      <c r="AAT699" s="149"/>
      <c r="AAU699" s="149"/>
      <c r="AAV699" s="149"/>
    </row>
    <row r="700" spans="714:724" ht="9.75" customHeight="1" x14ac:dyDescent="0.2">
      <c r="AAL700" s="149"/>
      <c r="AAM700" s="149"/>
      <c r="AAN700" s="149"/>
      <c r="AAO700" s="149"/>
      <c r="AAP700" s="149"/>
      <c r="AAQ700" s="149"/>
      <c r="AAR700" s="149"/>
      <c r="AAS700" s="149"/>
      <c r="AAT700" s="149"/>
      <c r="AAU700" s="149"/>
      <c r="AAV700" s="149"/>
    </row>
    <row r="701" spans="714:724" ht="9.75" customHeight="1" x14ac:dyDescent="0.2">
      <c r="AAL701" s="149"/>
      <c r="AAM701" s="149"/>
      <c r="AAN701" s="149"/>
      <c r="AAO701" s="149"/>
      <c r="AAP701" s="149"/>
      <c r="AAQ701" s="149"/>
      <c r="AAR701" s="149"/>
      <c r="AAS701" s="149"/>
      <c r="AAT701" s="149"/>
      <c r="AAU701" s="149"/>
      <c r="AAV701" s="149"/>
    </row>
    <row r="702" spans="714:724" ht="9.75" customHeight="1" x14ac:dyDescent="0.2">
      <c r="AAL702" s="149"/>
      <c r="AAM702" s="149"/>
      <c r="AAN702" s="149"/>
      <c r="AAO702" s="149"/>
      <c r="AAP702" s="149"/>
      <c r="AAQ702" s="149"/>
      <c r="AAR702" s="149"/>
      <c r="AAS702" s="149"/>
      <c r="AAT702" s="149"/>
      <c r="AAU702" s="149"/>
      <c r="AAV702" s="149"/>
    </row>
    <row r="703" spans="714:724" ht="9.75" customHeight="1" x14ac:dyDescent="0.2">
      <c r="AAL703" s="149"/>
      <c r="AAM703" s="149"/>
      <c r="AAN703" s="149"/>
      <c r="AAO703" s="149"/>
      <c r="AAP703" s="149"/>
      <c r="AAQ703" s="149"/>
      <c r="AAR703" s="149"/>
      <c r="AAS703" s="149"/>
      <c r="AAT703" s="149"/>
      <c r="AAU703" s="149"/>
      <c r="AAV703" s="149"/>
    </row>
    <row r="704" spans="714:724" ht="9.75" customHeight="1" x14ac:dyDescent="0.2">
      <c r="AAL704" s="149"/>
      <c r="AAM704" s="149"/>
      <c r="AAN704" s="149"/>
      <c r="AAO704" s="149"/>
      <c r="AAP704" s="149"/>
      <c r="AAQ704" s="149"/>
      <c r="AAR704" s="149"/>
      <c r="AAS704" s="149"/>
      <c r="AAT704" s="149"/>
      <c r="AAU704" s="149"/>
      <c r="AAV704" s="149"/>
    </row>
    <row r="705" spans="714:724" ht="9.75" customHeight="1" x14ac:dyDescent="0.2">
      <c r="AAL705" s="149"/>
      <c r="AAM705" s="149"/>
      <c r="AAN705" s="149"/>
      <c r="AAO705" s="149"/>
      <c r="AAP705" s="149"/>
      <c r="AAQ705" s="149"/>
      <c r="AAR705" s="149"/>
      <c r="AAS705" s="149"/>
      <c r="AAT705" s="149"/>
      <c r="AAU705" s="149"/>
      <c r="AAV705" s="149"/>
    </row>
    <row r="706" spans="714:724" ht="9.75" customHeight="1" x14ac:dyDescent="0.2">
      <c r="AAL706" s="149"/>
      <c r="AAM706" s="149"/>
      <c r="AAN706" s="149"/>
      <c r="AAO706" s="149"/>
      <c r="AAP706" s="149"/>
      <c r="AAQ706" s="149"/>
      <c r="AAR706" s="149"/>
      <c r="AAS706" s="149"/>
      <c r="AAT706" s="149"/>
      <c r="AAU706" s="149"/>
      <c r="AAV706" s="149"/>
    </row>
    <row r="707" spans="714:724" ht="9.75" customHeight="1" x14ac:dyDescent="0.2">
      <c r="AAL707" s="149"/>
      <c r="AAM707" s="149"/>
      <c r="AAN707" s="149"/>
      <c r="AAO707" s="149"/>
      <c r="AAP707" s="149"/>
      <c r="AAQ707" s="149"/>
      <c r="AAR707" s="149"/>
      <c r="AAS707" s="149"/>
      <c r="AAT707" s="149"/>
      <c r="AAU707" s="149"/>
      <c r="AAV707" s="149"/>
    </row>
    <row r="708" spans="714:724" ht="9.75" customHeight="1" x14ac:dyDescent="0.2">
      <c r="AAL708" s="149"/>
      <c r="AAM708" s="149"/>
      <c r="AAN708" s="149"/>
      <c r="AAO708" s="149"/>
      <c r="AAP708" s="149"/>
      <c r="AAQ708" s="149"/>
      <c r="AAR708" s="149"/>
      <c r="AAS708" s="149"/>
      <c r="AAT708" s="149"/>
      <c r="AAU708" s="149"/>
      <c r="AAV708" s="149"/>
    </row>
    <row r="709" spans="714:724" ht="9.75" customHeight="1" x14ac:dyDescent="0.2">
      <c r="AAL709" s="149"/>
      <c r="AAM709" s="149"/>
      <c r="AAN709" s="149"/>
      <c r="AAO709" s="149"/>
      <c r="AAP709" s="149"/>
      <c r="AAQ709" s="149"/>
      <c r="AAR709" s="149"/>
      <c r="AAS709" s="149"/>
      <c r="AAT709" s="149"/>
      <c r="AAU709" s="149"/>
      <c r="AAV709" s="149"/>
    </row>
    <row r="710" spans="714:724" ht="9.75" customHeight="1" x14ac:dyDescent="0.2">
      <c r="AAL710" s="149"/>
      <c r="AAM710" s="149"/>
      <c r="AAN710" s="149"/>
      <c r="AAO710" s="149"/>
      <c r="AAP710" s="149"/>
      <c r="AAQ710" s="149"/>
      <c r="AAR710" s="149"/>
      <c r="AAS710" s="149"/>
      <c r="AAT710" s="149"/>
      <c r="AAU710" s="149"/>
      <c r="AAV710" s="149"/>
    </row>
    <row r="711" spans="714:724" ht="9.75" customHeight="1" x14ac:dyDescent="0.2">
      <c r="AAL711" s="149"/>
      <c r="AAM711" s="149"/>
      <c r="AAN711" s="149"/>
      <c r="AAO711" s="149"/>
      <c r="AAP711" s="149"/>
      <c r="AAQ711" s="149"/>
      <c r="AAR711" s="149"/>
      <c r="AAS711" s="149"/>
      <c r="AAT711" s="149"/>
      <c r="AAU711" s="149"/>
      <c r="AAV711" s="149"/>
    </row>
    <row r="712" spans="714:724" ht="9.75" customHeight="1" x14ac:dyDescent="0.2">
      <c r="AAL712" s="149"/>
      <c r="AAM712" s="149"/>
      <c r="AAN712" s="149"/>
      <c r="AAO712" s="149"/>
      <c r="AAP712" s="149"/>
      <c r="AAQ712" s="149"/>
      <c r="AAR712" s="149"/>
      <c r="AAS712" s="149"/>
      <c r="AAT712" s="149"/>
      <c r="AAU712" s="149"/>
      <c r="AAV712" s="149"/>
    </row>
    <row r="713" spans="714:724" ht="9.75" customHeight="1" x14ac:dyDescent="0.2">
      <c r="AAL713" s="149"/>
      <c r="AAM713" s="149"/>
      <c r="AAN713" s="149"/>
      <c r="AAO713" s="149"/>
      <c r="AAP713" s="149"/>
      <c r="AAQ713" s="149"/>
      <c r="AAR713" s="149"/>
      <c r="AAS713" s="149"/>
      <c r="AAT713" s="149"/>
      <c r="AAU713" s="149"/>
      <c r="AAV713" s="149"/>
    </row>
    <row r="714" spans="714:724" ht="9.75" customHeight="1" x14ac:dyDescent="0.2">
      <c r="AAL714" s="149"/>
      <c r="AAM714" s="149"/>
      <c r="AAN714" s="149"/>
      <c r="AAO714" s="149"/>
      <c r="AAP714" s="149"/>
      <c r="AAQ714" s="149"/>
      <c r="AAR714" s="149"/>
      <c r="AAS714" s="149"/>
      <c r="AAT714" s="149"/>
      <c r="AAU714" s="149"/>
      <c r="AAV714" s="149"/>
    </row>
    <row r="715" spans="714:724" ht="9.75" customHeight="1" x14ac:dyDescent="0.2">
      <c r="AAL715" s="149"/>
      <c r="AAM715" s="149"/>
      <c r="AAN715" s="149"/>
      <c r="AAO715" s="149"/>
      <c r="AAP715" s="149"/>
      <c r="AAQ715" s="149"/>
      <c r="AAR715" s="149"/>
      <c r="AAS715" s="149"/>
      <c r="AAT715" s="149"/>
      <c r="AAU715" s="149"/>
      <c r="AAV715" s="149"/>
    </row>
    <row r="716" spans="714:724" ht="9.75" customHeight="1" x14ac:dyDescent="0.2">
      <c r="AAL716" s="149"/>
      <c r="AAM716" s="149"/>
      <c r="AAN716" s="149"/>
      <c r="AAO716" s="149"/>
      <c r="AAP716" s="149"/>
      <c r="AAQ716" s="149"/>
      <c r="AAR716" s="149"/>
      <c r="AAS716" s="149"/>
      <c r="AAT716" s="149"/>
      <c r="AAU716" s="149"/>
      <c r="AAV716" s="149"/>
    </row>
    <row r="717" spans="714:724" ht="9.75" customHeight="1" x14ac:dyDescent="0.2">
      <c r="AAL717" s="149"/>
      <c r="AAM717" s="149"/>
      <c r="AAN717" s="149"/>
      <c r="AAO717" s="149"/>
      <c r="AAP717" s="149"/>
      <c r="AAQ717" s="149"/>
      <c r="AAR717" s="149"/>
      <c r="AAS717" s="149"/>
      <c r="AAT717" s="149"/>
      <c r="AAU717" s="149"/>
      <c r="AAV717" s="149"/>
    </row>
    <row r="718" spans="714:724" ht="9.75" customHeight="1" x14ac:dyDescent="0.2">
      <c r="AAL718" s="149"/>
      <c r="AAM718" s="149"/>
      <c r="AAN718" s="149"/>
      <c r="AAO718" s="149"/>
      <c r="AAP718" s="149"/>
      <c r="AAQ718" s="149"/>
      <c r="AAR718" s="149"/>
      <c r="AAS718" s="149"/>
      <c r="AAT718" s="149"/>
      <c r="AAU718" s="149"/>
      <c r="AAV718" s="149"/>
    </row>
    <row r="719" spans="714:724" ht="9.75" customHeight="1" x14ac:dyDescent="0.2">
      <c r="AAL719" s="149"/>
      <c r="AAM719" s="149"/>
      <c r="AAN719" s="149"/>
      <c r="AAO719" s="149"/>
      <c r="AAP719" s="149"/>
      <c r="AAQ719" s="149"/>
      <c r="AAR719" s="149"/>
      <c r="AAS719" s="149"/>
      <c r="AAT719" s="149"/>
      <c r="AAU719" s="149"/>
      <c r="AAV719" s="149"/>
    </row>
    <row r="720" spans="714:724" ht="9.75" customHeight="1" x14ac:dyDescent="0.2">
      <c r="AAL720" s="149"/>
      <c r="AAM720" s="149"/>
      <c r="AAN720" s="149"/>
      <c r="AAO720" s="149"/>
      <c r="AAP720" s="149"/>
      <c r="AAQ720" s="149"/>
      <c r="AAR720" s="149"/>
      <c r="AAS720" s="149"/>
      <c r="AAT720" s="149"/>
      <c r="AAU720" s="149"/>
      <c r="AAV720" s="149"/>
    </row>
    <row r="721" spans="714:724" ht="9.75" customHeight="1" x14ac:dyDescent="0.2">
      <c r="AAL721" s="149"/>
      <c r="AAM721" s="149"/>
      <c r="AAN721" s="149"/>
      <c r="AAO721" s="149"/>
      <c r="AAP721" s="149"/>
      <c r="AAQ721" s="149"/>
      <c r="AAR721" s="149"/>
      <c r="AAS721" s="149"/>
      <c r="AAT721" s="149"/>
      <c r="AAU721" s="149"/>
      <c r="AAV721" s="149"/>
    </row>
    <row r="722" spans="714:724" ht="9.75" customHeight="1" x14ac:dyDescent="0.2">
      <c r="AAL722" s="149"/>
      <c r="AAM722" s="149"/>
      <c r="AAN722" s="149"/>
      <c r="AAO722" s="149"/>
      <c r="AAP722" s="149"/>
      <c r="AAQ722" s="149"/>
      <c r="AAR722" s="149"/>
      <c r="AAS722" s="149"/>
      <c r="AAT722" s="149"/>
      <c r="AAU722" s="149"/>
      <c r="AAV722" s="149"/>
    </row>
    <row r="723" spans="714:724" ht="9.75" customHeight="1" x14ac:dyDescent="0.2">
      <c r="AAL723" s="149"/>
      <c r="AAM723" s="149"/>
      <c r="AAN723" s="149"/>
      <c r="AAO723" s="149"/>
      <c r="AAP723" s="149"/>
      <c r="AAQ723" s="149"/>
      <c r="AAR723" s="149"/>
      <c r="AAS723" s="149"/>
      <c r="AAT723" s="149"/>
      <c r="AAU723" s="149"/>
      <c r="AAV723" s="149"/>
    </row>
    <row r="724" spans="714:724" ht="9.75" customHeight="1" x14ac:dyDescent="0.2">
      <c r="AAL724" s="149"/>
      <c r="AAM724" s="149"/>
      <c r="AAN724" s="149"/>
      <c r="AAO724" s="149"/>
      <c r="AAP724" s="149"/>
      <c r="AAQ724" s="149"/>
      <c r="AAR724" s="149"/>
      <c r="AAS724" s="149"/>
      <c r="AAT724" s="149"/>
      <c r="AAU724" s="149"/>
      <c r="AAV724" s="149"/>
    </row>
    <row r="725" spans="714:724" ht="9.75" customHeight="1" x14ac:dyDescent="0.2">
      <c r="AAL725" s="149"/>
      <c r="AAM725" s="149"/>
      <c r="AAN725" s="149"/>
      <c r="AAO725" s="149"/>
      <c r="AAP725" s="149"/>
      <c r="AAQ725" s="149"/>
      <c r="AAR725" s="149"/>
      <c r="AAS725" s="149"/>
      <c r="AAT725" s="149"/>
      <c r="AAU725" s="149"/>
      <c r="AAV725" s="149"/>
    </row>
    <row r="726" spans="714:724" ht="9.75" customHeight="1" x14ac:dyDescent="0.2">
      <c r="AAL726" s="149"/>
      <c r="AAM726" s="149"/>
      <c r="AAN726" s="149"/>
      <c r="AAO726" s="149"/>
      <c r="AAP726" s="149"/>
      <c r="AAQ726" s="149"/>
      <c r="AAR726" s="149"/>
      <c r="AAS726" s="149"/>
      <c r="AAT726" s="149"/>
      <c r="AAU726" s="149"/>
      <c r="AAV726" s="149"/>
    </row>
    <row r="727" spans="714:724" ht="9.75" customHeight="1" x14ac:dyDescent="0.2">
      <c r="AAL727" s="149"/>
      <c r="AAM727" s="149"/>
      <c r="AAN727" s="149"/>
      <c r="AAO727" s="149"/>
      <c r="AAP727" s="149"/>
      <c r="AAQ727" s="149"/>
      <c r="AAR727" s="149"/>
      <c r="AAS727" s="149"/>
      <c r="AAT727" s="149"/>
      <c r="AAU727" s="149"/>
      <c r="AAV727" s="149"/>
    </row>
    <row r="728" spans="714:724" ht="9.75" customHeight="1" x14ac:dyDescent="0.2">
      <c r="AAL728" s="149"/>
      <c r="AAM728" s="149"/>
      <c r="AAN728" s="149"/>
      <c r="AAO728" s="149"/>
      <c r="AAP728" s="149"/>
      <c r="AAQ728" s="149"/>
      <c r="AAR728" s="149"/>
      <c r="AAS728" s="149"/>
      <c r="AAT728" s="149"/>
      <c r="AAU728" s="149"/>
      <c r="AAV728" s="149"/>
    </row>
    <row r="729" spans="714:724" ht="9.75" customHeight="1" x14ac:dyDescent="0.2">
      <c r="AAL729" s="149"/>
      <c r="AAM729" s="149"/>
      <c r="AAN729" s="149"/>
      <c r="AAO729" s="149"/>
      <c r="AAP729" s="149"/>
      <c r="AAQ729" s="149"/>
      <c r="AAR729" s="149"/>
      <c r="AAS729" s="149"/>
      <c r="AAT729" s="149"/>
      <c r="AAU729" s="149"/>
      <c r="AAV729" s="149"/>
    </row>
    <row r="730" spans="714:724" ht="9.75" customHeight="1" x14ac:dyDescent="0.2">
      <c r="AAL730" s="149"/>
      <c r="AAM730" s="149"/>
      <c r="AAN730" s="149"/>
      <c r="AAO730" s="149"/>
      <c r="AAP730" s="149"/>
      <c r="AAQ730" s="149"/>
      <c r="AAR730" s="149"/>
      <c r="AAS730" s="149"/>
      <c r="AAT730" s="149"/>
      <c r="AAU730" s="149"/>
      <c r="AAV730" s="149"/>
    </row>
    <row r="731" spans="714:724" ht="9.75" customHeight="1" x14ac:dyDescent="0.2">
      <c r="AAL731" s="149"/>
      <c r="AAM731" s="149"/>
      <c r="AAN731" s="149"/>
      <c r="AAO731" s="149"/>
      <c r="AAP731" s="149"/>
      <c r="AAQ731" s="149"/>
      <c r="AAR731" s="149"/>
      <c r="AAS731" s="149"/>
      <c r="AAT731" s="149"/>
      <c r="AAU731" s="149"/>
      <c r="AAV731" s="149"/>
    </row>
    <row r="732" spans="714:724" ht="9.75" customHeight="1" x14ac:dyDescent="0.2">
      <c r="AAL732" s="149"/>
      <c r="AAM732" s="149"/>
      <c r="AAN732" s="149"/>
      <c r="AAO732" s="149"/>
      <c r="AAP732" s="149"/>
      <c r="AAQ732" s="149"/>
      <c r="AAR732" s="149"/>
      <c r="AAS732" s="149"/>
      <c r="AAT732" s="149"/>
      <c r="AAU732" s="149"/>
      <c r="AAV732" s="149"/>
    </row>
    <row r="733" spans="714:724" ht="9.75" customHeight="1" x14ac:dyDescent="0.2">
      <c r="AAL733" s="149"/>
      <c r="AAM733" s="149"/>
      <c r="AAN733" s="149"/>
      <c r="AAO733" s="149"/>
      <c r="AAP733" s="149"/>
      <c r="AAQ733" s="149"/>
      <c r="AAR733" s="149"/>
      <c r="AAS733" s="149"/>
      <c r="AAT733" s="149"/>
      <c r="AAU733" s="149"/>
      <c r="AAV733" s="149"/>
    </row>
    <row r="734" spans="714:724" ht="9.75" customHeight="1" x14ac:dyDescent="0.2">
      <c r="AAL734" s="149"/>
      <c r="AAM734" s="149"/>
      <c r="AAN734" s="149"/>
      <c r="AAO734" s="149"/>
      <c r="AAP734" s="149"/>
      <c r="AAQ734" s="149"/>
      <c r="AAR734" s="149"/>
      <c r="AAS734" s="149"/>
      <c r="AAT734" s="149"/>
      <c r="AAU734" s="149"/>
      <c r="AAV734" s="149"/>
    </row>
    <row r="735" spans="714:724" ht="9.75" customHeight="1" x14ac:dyDescent="0.2">
      <c r="AAL735" s="149"/>
      <c r="AAM735" s="149"/>
      <c r="AAN735" s="149"/>
      <c r="AAO735" s="149"/>
      <c r="AAP735" s="149"/>
      <c r="AAQ735" s="149"/>
      <c r="AAR735" s="149"/>
      <c r="AAS735" s="149"/>
      <c r="AAT735" s="149"/>
      <c r="AAU735" s="149"/>
      <c r="AAV735" s="149"/>
    </row>
    <row r="736" spans="714:724" ht="9.75" customHeight="1" x14ac:dyDescent="0.2">
      <c r="AAL736" s="149"/>
      <c r="AAM736" s="149"/>
      <c r="AAN736" s="149"/>
      <c r="AAO736" s="149"/>
      <c r="AAP736" s="149"/>
      <c r="AAQ736" s="149"/>
      <c r="AAR736" s="149"/>
      <c r="AAS736" s="149"/>
      <c r="AAT736" s="149"/>
      <c r="AAU736" s="149"/>
      <c r="AAV736" s="149"/>
    </row>
    <row r="737" spans="714:724" ht="9.75" customHeight="1" x14ac:dyDescent="0.2">
      <c r="AAL737" s="149"/>
      <c r="AAM737" s="149"/>
      <c r="AAN737" s="149"/>
      <c r="AAO737" s="149"/>
      <c r="AAP737" s="149"/>
      <c r="AAQ737" s="149"/>
      <c r="AAR737" s="149"/>
      <c r="AAS737" s="149"/>
      <c r="AAT737" s="149"/>
      <c r="AAU737" s="149"/>
      <c r="AAV737" s="149"/>
    </row>
    <row r="738" spans="714:724" ht="9.75" customHeight="1" x14ac:dyDescent="0.2">
      <c r="AAL738" s="149"/>
      <c r="AAM738" s="149"/>
      <c r="AAN738" s="149"/>
      <c r="AAO738" s="149"/>
      <c r="AAP738" s="149"/>
      <c r="AAQ738" s="149"/>
      <c r="AAR738" s="149"/>
      <c r="AAS738" s="149"/>
      <c r="AAT738" s="149"/>
      <c r="AAU738" s="149"/>
      <c r="AAV738" s="149"/>
    </row>
    <row r="739" spans="714:724" ht="9.75" customHeight="1" x14ac:dyDescent="0.2">
      <c r="AAL739" s="149"/>
      <c r="AAM739" s="149"/>
      <c r="AAN739" s="149"/>
      <c r="AAO739" s="149"/>
      <c r="AAP739" s="149"/>
      <c r="AAQ739" s="149"/>
      <c r="AAR739" s="149"/>
      <c r="AAS739" s="149"/>
      <c r="AAT739" s="149"/>
      <c r="AAU739" s="149"/>
      <c r="AAV739" s="149"/>
    </row>
    <row r="740" spans="714:724" ht="9.75" customHeight="1" x14ac:dyDescent="0.2">
      <c r="AAL740" s="149"/>
      <c r="AAM740" s="149"/>
      <c r="AAN740" s="149"/>
      <c r="AAO740" s="149"/>
      <c r="AAP740" s="149"/>
      <c r="AAQ740" s="149"/>
      <c r="AAR740" s="149"/>
      <c r="AAS740" s="149"/>
      <c r="AAT740" s="149"/>
      <c r="AAU740" s="149"/>
      <c r="AAV740" s="149"/>
    </row>
    <row r="741" spans="714:724" ht="9.75" customHeight="1" x14ac:dyDescent="0.2">
      <c r="AAL741" s="149"/>
      <c r="AAM741" s="149"/>
      <c r="AAN741" s="149"/>
      <c r="AAO741" s="149"/>
      <c r="AAP741" s="149"/>
      <c r="AAQ741" s="149"/>
      <c r="AAR741" s="149"/>
      <c r="AAS741" s="149"/>
      <c r="AAT741" s="149"/>
      <c r="AAU741" s="149"/>
      <c r="AAV741" s="149"/>
    </row>
    <row r="742" spans="714:724" ht="9.75" customHeight="1" x14ac:dyDescent="0.2">
      <c r="AAL742" s="149"/>
      <c r="AAM742" s="149"/>
      <c r="AAN742" s="149"/>
      <c r="AAO742" s="149"/>
      <c r="AAP742" s="149"/>
      <c r="AAQ742" s="149"/>
      <c r="AAR742" s="149"/>
      <c r="AAS742" s="149"/>
      <c r="AAT742" s="149"/>
      <c r="AAU742" s="149"/>
      <c r="AAV742" s="149"/>
    </row>
    <row r="743" spans="714:724" ht="9.75" customHeight="1" x14ac:dyDescent="0.2">
      <c r="AAL743" s="149"/>
      <c r="AAM743" s="149"/>
      <c r="AAN743" s="149"/>
      <c r="AAO743" s="149"/>
      <c r="AAP743" s="149"/>
      <c r="AAQ743" s="149"/>
      <c r="AAR743" s="149"/>
      <c r="AAS743" s="149"/>
      <c r="AAT743" s="149"/>
      <c r="AAU743" s="149"/>
      <c r="AAV743" s="149"/>
    </row>
    <row r="744" spans="714:724" ht="9.75" customHeight="1" x14ac:dyDescent="0.2">
      <c r="AAL744" s="149"/>
      <c r="AAM744" s="149"/>
      <c r="AAN744" s="149"/>
      <c r="AAO744" s="149"/>
      <c r="AAP744" s="149"/>
      <c r="AAQ744" s="149"/>
      <c r="AAR744" s="149"/>
      <c r="AAS744" s="149"/>
      <c r="AAT744" s="149"/>
      <c r="AAU744" s="149"/>
      <c r="AAV744" s="149"/>
    </row>
    <row r="745" spans="714:724" ht="9.75" customHeight="1" x14ac:dyDescent="0.2">
      <c r="AAL745" s="149"/>
      <c r="AAM745" s="149"/>
      <c r="AAN745" s="149"/>
      <c r="AAO745" s="149"/>
      <c r="AAP745" s="149"/>
      <c r="AAQ745" s="149"/>
      <c r="AAR745" s="149"/>
      <c r="AAS745" s="149"/>
      <c r="AAT745" s="149"/>
      <c r="AAU745" s="149"/>
      <c r="AAV745" s="149"/>
    </row>
    <row r="746" spans="714:724" ht="9.75" customHeight="1" x14ac:dyDescent="0.2">
      <c r="AAL746" s="149"/>
      <c r="AAM746" s="149"/>
      <c r="AAN746" s="149"/>
      <c r="AAO746" s="149"/>
      <c r="AAP746" s="149"/>
      <c r="AAQ746" s="149"/>
      <c r="AAR746" s="149"/>
      <c r="AAS746" s="149"/>
      <c r="AAT746" s="149"/>
      <c r="AAU746" s="149"/>
      <c r="AAV746" s="149"/>
    </row>
    <row r="747" spans="714:724" ht="9.75" customHeight="1" x14ac:dyDescent="0.2">
      <c r="AAL747" s="149"/>
      <c r="AAM747" s="149"/>
      <c r="AAN747" s="149"/>
      <c r="AAO747" s="149"/>
      <c r="AAP747" s="149"/>
      <c r="AAQ747" s="149"/>
      <c r="AAR747" s="149"/>
      <c r="AAS747" s="149"/>
      <c r="AAT747" s="149"/>
      <c r="AAU747" s="149"/>
      <c r="AAV747" s="149"/>
    </row>
    <row r="748" spans="714:724" ht="9.75" customHeight="1" x14ac:dyDescent="0.2">
      <c r="AAL748" s="149"/>
      <c r="AAM748" s="149"/>
      <c r="AAN748" s="149"/>
      <c r="AAO748" s="149"/>
      <c r="AAP748" s="149"/>
      <c r="AAQ748" s="149"/>
      <c r="AAR748" s="149"/>
      <c r="AAS748" s="149"/>
      <c r="AAT748" s="149"/>
      <c r="AAU748" s="149"/>
      <c r="AAV748" s="149"/>
    </row>
    <row r="749" spans="714:724" ht="9.75" customHeight="1" x14ac:dyDescent="0.2">
      <c r="AAL749" s="149"/>
      <c r="AAM749" s="149"/>
      <c r="AAN749" s="149"/>
      <c r="AAO749" s="149"/>
      <c r="AAP749" s="149"/>
      <c r="AAQ749" s="149"/>
      <c r="AAR749" s="149"/>
      <c r="AAS749" s="149"/>
      <c r="AAT749" s="149"/>
      <c r="AAU749" s="149"/>
      <c r="AAV749" s="149"/>
    </row>
    <row r="750" spans="714:724" ht="9.75" customHeight="1" x14ac:dyDescent="0.2">
      <c r="AAL750" s="149"/>
      <c r="AAM750" s="149"/>
      <c r="AAN750" s="149"/>
      <c r="AAO750" s="149"/>
      <c r="AAP750" s="149"/>
      <c r="AAQ750" s="149"/>
      <c r="AAR750" s="149"/>
      <c r="AAS750" s="149"/>
      <c r="AAT750" s="149"/>
      <c r="AAU750" s="149"/>
      <c r="AAV750" s="149"/>
    </row>
    <row r="751" spans="714:724" ht="9.75" customHeight="1" x14ac:dyDescent="0.2">
      <c r="AAL751" s="149"/>
      <c r="AAM751" s="149"/>
      <c r="AAN751" s="149"/>
      <c r="AAO751" s="149"/>
      <c r="AAP751" s="149"/>
      <c r="AAQ751" s="149"/>
      <c r="AAR751" s="149"/>
      <c r="AAS751" s="149"/>
      <c r="AAT751" s="149"/>
      <c r="AAU751" s="149"/>
      <c r="AAV751" s="149"/>
    </row>
    <row r="752" spans="714:724" ht="9.75" customHeight="1" x14ac:dyDescent="0.2">
      <c r="AAL752" s="149"/>
      <c r="AAM752" s="149"/>
      <c r="AAN752" s="149"/>
      <c r="AAO752" s="149"/>
      <c r="AAP752" s="149"/>
      <c r="AAQ752" s="149"/>
      <c r="AAR752" s="149"/>
      <c r="AAS752" s="149"/>
      <c r="AAT752" s="149"/>
      <c r="AAU752" s="149"/>
      <c r="AAV752" s="149"/>
    </row>
    <row r="753" spans="714:724" ht="9.75" customHeight="1" x14ac:dyDescent="0.2">
      <c r="AAL753" s="149"/>
      <c r="AAM753" s="149"/>
      <c r="AAN753" s="149"/>
      <c r="AAO753" s="149"/>
      <c r="AAP753" s="149"/>
      <c r="AAQ753" s="149"/>
      <c r="AAR753" s="149"/>
      <c r="AAS753" s="149"/>
      <c r="AAT753" s="149"/>
      <c r="AAU753" s="149"/>
      <c r="AAV753" s="149"/>
    </row>
    <row r="754" spans="714:724" ht="9.75" customHeight="1" x14ac:dyDescent="0.2">
      <c r="AAL754" s="149"/>
      <c r="AAM754" s="149"/>
      <c r="AAN754" s="149"/>
      <c r="AAO754" s="149"/>
      <c r="AAP754" s="149"/>
      <c r="AAQ754" s="149"/>
      <c r="AAR754" s="149"/>
      <c r="AAS754" s="149"/>
      <c r="AAT754" s="149"/>
      <c r="AAU754" s="149"/>
      <c r="AAV754" s="149"/>
    </row>
    <row r="755" spans="714:724" ht="9.75" customHeight="1" x14ac:dyDescent="0.2">
      <c r="AAL755" s="149"/>
      <c r="AAM755" s="149"/>
      <c r="AAN755" s="149"/>
      <c r="AAO755" s="149"/>
      <c r="AAP755" s="149"/>
      <c r="AAQ755" s="149"/>
      <c r="AAR755" s="149"/>
      <c r="AAS755" s="149"/>
      <c r="AAT755" s="149"/>
      <c r="AAU755" s="149"/>
      <c r="AAV755" s="149"/>
    </row>
    <row r="756" spans="714:724" ht="9.75" customHeight="1" x14ac:dyDescent="0.2">
      <c r="AAL756" s="149"/>
      <c r="AAM756" s="149"/>
      <c r="AAN756" s="149"/>
      <c r="AAO756" s="149"/>
      <c r="AAP756" s="149"/>
      <c r="AAQ756" s="149"/>
      <c r="AAR756" s="149"/>
      <c r="AAS756" s="149"/>
      <c r="AAT756" s="149"/>
      <c r="AAU756" s="149"/>
      <c r="AAV756" s="149"/>
    </row>
    <row r="757" spans="714:724" ht="9.75" customHeight="1" x14ac:dyDescent="0.2">
      <c r="AAL757" s="149"/>
      <c r="AAM757" s="149"/>
      <c r="AAN757" s="149"/>
      <c r="AAO757" s="149"/>
      <c r="AAP757" s="149"/>
      <c r="AAQ757" s="149"/>
      <c r="AAR757" s="149"/>
      <c r="AAS757" s="149"/>
      <c r="AAT757" s="149"/>
      <c r="AAU757" s="149"/>
      <c r="AAV757" s="149"/>
    </row>
    <row r="758" spans="714:724" ht="9.75" customHeight="1" x14ac:dyDescent="0.2">
      <c r="AAL758" s="149"/>
      <c r="AAM758" s="149"/>
      <c r="AAN758" s="149"/>
      <c r="AAO758" s="149"/>
      <c r="AAP758" s="149"/>
      <c r="AAQ758" s="149"/>
      <c r="AAR758" s="149"/>
      <c r="AAS758" s="149"/>
      <c r="AAT758" s="149"/>
      <c r="AAU758" s="149"/>
      <c r="AAV758" s="149"/>
    </row>
    <row r="759" spans="714:724" ht="9.75" customHeight="1" x14ac:dyDescent="0.2">
      <c r="AAL759" s="149"/>
      <c r="AAM759" s="149"/>
      <c r="AAN759" s="149"/>
      <c r="AAO759" s="149"/>
      <c r="AAP759" s="149"/>
      <c r="AAQ759" s="149"/>
      <c r="AAR759" s="149"/>
      <c r="AAS759" s="149"/>
      <c r="AAT759" s="149"/>
      <c r="AAU759" s="149"/>
      <c r="AAV759" s="149"/>
    </row>
    <row r="760" spans="714:724" ht="9.75" customHeight="1" x14ac:dyDescent="0.2">
      <c r="AAL760" s="149"/>
      <c r="AAM760" s="149"/>
      <c r="AAN760" s="149"/>
      <c r="AAO760" s="149"/>
      <c r="AAP760" s="149"/>
      <c r="AAQ760" s="149"/>
      <c r="AAR760" s="149"/>
      <c r="AAS760" s="149"/>
      <c r="AAT760" s="149"/>
      <c r="AAU760" s="149"/>
      <c r="AAV760" s="149"/>
    </row>
    <row r="761" spans="714:724" ht="9.75" customHeight="1" x14ac:dyDescent="0.2">
      <c r="AAL761" s="149"/>
      <c r="AAM761" s="149"/>
      <c r="AAN761" s="149"/>
      <c r="AAO761" s="149"/>
      <c r="AAP761" s="149"/>
      <c r="AAQ761" s="149"/>
      <c r="AAR761" s="149"/>
      <c r="AAS761" s="149"/>
      <c r="AAT761" s="149"/>
      <c r="AAU761" s="149"/>
      <c r="AAV761" s="149"/>
    </row>
    <row r="762" spans="714:724" ht="9.75" customHeight="1" x14ac:dyDescent="0.2">
      <c r="AAL762" s="149"/>
      <c r="AAM762" s="149"/>
      <c r="AAN762" s="149"/>
      <c r="AAO762" s="149"/>
      <c r="AAP762" s="149"/>
      <c r="AAQ762" s="149"/>
      <c r="AAR762" s="149"/>
      <c r="AAS762" s="149"/>
      <c r="AAT762" s="149"/>
      <c r="AAU762" s="149"/>
      <c r="AAV762" s="149"/>
    </row>
    <row r="763" spans="714:724" ht="9.75" customHeight="1" x14ac:dyDescent="0.2">
      <c r="AAL763" s="149"/>
      <c r="AAM763" s="149"/>
      <c r="AAN763" s="149"/>
      <c r="AAO763" s="149"/>
      <c r="AAP763" s="149"/>
      <c r="AAQ763" s="149"/>
      <c r="AAR763" s="149"/>
      <c r="AAS763" s="149"/>
      <c r="AAT763" s="149"/>
      <c r="AAU763" s="149"/>
      <c r="AAV763" s="149"/>
    </row>
    <row r="764" spans="714:724" ht="9.75" customHeight="1" x14ac:dyDescent="0.2">
      <c r="AAL764" s="149"/>
      <c r="AAM764" s="149"/>
      <c r="AAN764" s="149"/>
      <c r="AAO764" s="149"/>
      <c r="AAP764" s="149"/>
      <c r="AAQ764" s="149"/>
      <c r="AAR764" s="149"/>
      <c r="AAS764" s="149"/>
      <c r="AAT764" s="149"/>
      <c r="AAU764" s="149"/>
      <c r="AAV764" s="149"/>
    </row>
    <row r="765" spans="714:724" ht="9.75" customHeight="1" x14ac:dyDescent="0.2">
      <c r="AAL765" s="149"/>
      <c r="AAM765" s="149"/>
      <c r="AAN765" s="149"/>
      <c r="AAO765" s="149"/>
      <c r="AAP765" s="149"/>
      <c r="AAQ765" s="149"/>
      <c r="AAR765" s="149"/>
      <c r="AAS765" s="149"/>
      <c r="AAT765" s="149"/>
      <c r="AAU765" s="149"/>
      <c r="AAV765" s="149"/>
    </row>
    <row r="766" spans="714:724" ht="9.75" customHeight="1" x14ac:dyDescent="0.2">
      <c r="AAL766" s="149"/>
      <c r="AAM766" s="149"/>
      <c r="AAN766" s="149"/>
      <c r="AAO766" s="149"/>
      <c r="AAP766" s="149"/>
      <c r="AAQ766" s="149"/>
      <c r="AAR766" s="149"/>
      <c r="AAS766" s="149"/>
      <c r="AAT766" s="149"/>
      <c r="AAU766" s="149"/>
      <c r="AAV766" s="149"/>
    </row>
    <row r="767" spans="714:724" ht="9.75" customHeight="1" x14ac:dyDescent="0.2">
      <c r="AAL767" s="149"/>
      <c r="AAM767" s="149"/>
      <c r="AAN767" s="149"/>
      <c r="AAO767" s="149"/>
      <c r="AAP767" s="149"/>
      <c r="AAQ767" s="149"/>
      <c r="AAR767" s="149"/>
      <c r="AAS767" s="149"/>
      <c r="AAT767" s="149"/>
      <c r="AAU767" s="149"/>
      <c r="AAV767" s="149"/>
    </row>
    <row r="768" spans="714:724" ht="9.75" customHeight="1" x14ac:dyDescent="0.2">
      <c r="AAL768" s="149"/>
      <c r="AAM768" s="149"/>
      <c r="AAN768" s="149"/>
      <c r="AAO768" s="149"/>
      <c r="AAP768" s="149"/>
      <c r="AAQ768" s="149"/>
      <c r="AAR768" s="149"/>
      <c r="AAS768" s="149"/>
      <c r="AAT768" s="149"/>
      <c r="AAU768" s="149"/>
      <c r="AAV768" s="149"/>
    </row>
    <row r="769" spans="714:724" ht="9.75" customHeight="1" x14ac:dyDescent="0.2">
      <c r="AAL769" s="149"/>
      <c r="AAM769" s="149"/>
      <c r="AAN769" s="149"/>
      <c r="AAO769" s="149"/>
      <c r="AAP769" s="149"/>
      <c r="AAQ769" s="149"/>
      <c r="AAR769" s="149"/>
      <c r="AAS769" s="149"/>
      <c r="AAT769" s="149"/>
      <c r="AAU769" s="149"/>
      <c r="AAV769" s="149"/>
    </row>
    <row r="770" spans="714:724" ht="9.75" customHeight="1" x14ac:dyDescent="0.2">
      <c r="AAL770" s="149"/>
      <c r="AAM770" s="149"/>
      <c r="AAN770" s="149"/>
      <c r="AAO770" s="149"/>
      <c r="AAP770" s="149"/>
      <c r="AAQ770" s="149"/>
      <c r="AAR770" s="149"/>
      <c r="AAS770" s="149"/>
      <c r="AAT770" s="149"/>
      <c r="AAU770" s="149"/>
      <c r="AAV770" s="149"/>
    </row>
    <row r="771" spans="714:724" ht="9.75" customHeight="1" x14ac:dyDescent="0.2">
      <c r="AAL771" s="149"/>
      <c r="AAM771" s="149"/>
      <c r="AAN771" s="149"/>
      <c r="AAO771" s="149"/>
      <c r="AAP771" s="149"/>
      <c r="AAQ771" s="149"/>
      <c r="AAR771" s="149"/>
      <c r="AAS771" s="149"/>
      <c r="AAT771" s="149"/>
      <c r="AAU771" s="149"/>
      <c r="AAV771" s="149"/>
    </row>
    <row r="772" spans="714:724" ht="9.75" customHeight="1" x14ac:dyDescent="0.2">
      <c r="AAL772" s="149"/>
      <c r="AAM772" s="149"/>
      <c r="AAN772" s="149"/>
      <c r="AAO772" s="149"/>
      <c r="AAP772" s="149"/>
      <c r="AAQ772" s="149"/>
      <c r="AAR772" s="149"/>
      <c r="AAS772" s="149"/>
      <c r="AAT772" s="149"/>
      <c r="AAU772" s="149"/>
      <c r="AAV772" s="149"/>
    </row>
    <row r="773" spans="714:724" ht="9.75" customHeight="1" x14ac:dyDescent="0.2">
      <c r="AAL773" s="149"/>
      <c r="AAM773" s="149"/>
      <c r="AAN773" s="149"/>
      <c r="AAO773" s="149"/>
      <c r="AAP773" s="149"/>
      <c r="AAQ773" s="149"/>
      <c r="AAR773" s="149"/>
      <c r="AAS773" s="149"/>
      <c r="AAT773" s="149"/>
      <c r="AAU773" s="149"/>
      <c r="AAV773" s="149"/>
    </row>
    <row r="774" spans="714:724" ht="9.75" customHeight="1" x14ac:dyDescent="0.2">
      <c r="AAL774" s="149"/>
      <c r="AAM774" s="149"/>
      <c r="AAN774" s="149"/>
      <c r="AAO774" s="149"/>
      <c r="AAP774" s="149"/>
      <c r="AAQ774" s="149"/>
      <c r="AAR774" s="149"/>
      <c r="AAS774" s="149"/>
      <c r="AAT774" s="149"/>
      <c r="AAU774" s="149"/>
      <c r="AAV774" s="149"/>
    </row>
    <row r="775" spans="714:724" ht="9.75" customHeight="1" x14ac:dyDescent="0.2">
      <c r="AAL775" s="149"/>
      <c r="AAM775" s="149"/>
      <c r="AAN775" s="149"/>
      <c r="AAO775" s="149"/>
      <c r="AAP775" s="149"/>
      <c r="AAQ775" s="149"/>
      <c r="AAR775" s="149"/>
      <c r="AAS775" s="149"/>
      <c r="AAT775" s="149"/>
      <c r="AAU775" s="149"/>
      <c r="AAV775" s="149"/>
    </row>
    <row r="776" spans="714:724" ht="9.75" customHeight="1" x14ac:dyDescent="0.2">
      <c r="AAL776" s="149"/>
      <c r="AAM776" s="149"/>
      <c r="AAN776" s="149"/>
      <c r="AAO776" s="149"/>
      <c r="AAP776" s="149"/>
      <c r="AAQ776" s="149"/>
      <c r="AAR776" s="149"/>
      <c r="AAS776" s="149"/>
      <c r="AAT776" s="149"/>
      <c r="AAU776" s="149"/>
      <c r="AAV776" s="149"/>
    </row>
    <row r="777" spans="714:724" ht="9.75" customHeight="1" x14ac:dyDescent="0.2">
      <c r="AAL777" s="149"/>
      <c r="AAM777" s="149"/>
      <c r="AAN777" s="149"/>
      <c r="AAO777" s="149"/>
      <c r="AAP777" s="149"/>
      <c r="AAQ777" s="149"/>
      <c r="AAR777" s="149"/>
      <c r="AAS777" s="149"/>
      <c r="AAT777" s="149"/>
      <c r="AAU777" s="149"/>
      <c r="AAV777" s="149"/>
    </row>
    <row r="778" spans="714:724" ht="9.75" customHeight="1" x14ac:dyDescent="0.2">
      <c r="AAL778" s="149"/>
      <c r="AAM778" s="149"/>
      <c r="AAN778" s="149"/>
      <c r="AAO778" s="149"/>
      <c r="AAP778" s="149"/>
      <c r="AAQ778" s="149"/>
      <c r="AAR778" s="149"/>
      <c r="AAS778" s="149"/>
      <c r="AAT778" s="149"/>
      <c r="AAU778" s="149"/>
      <c r="AAV778" s="149"/>
    </row>
    <row r="779" spans="714:724" ht="9.75" customHeight="1" x14ac:dyDescent="0.2">
      <c r="AAL779" s="149"/>
      <c r="AAM779" s="149"/>
      <c r="AAN779" s="149"/>
      <c r="AAO779" s="149"/>
      <c r="AAP779" s="149"/>
      <c r="AAQ779" s="149"/>
      <c r="AAR779" s="149"/>
      <c r="AAS779" s="149"/>
      <c r="AAT779" s="149"/>
      <c r="AAU779" s="149"/>
      <c r="AAV779" s="149"/>
    </row>
    <row r="780" spans="714:724" ht="9.75" customHeight="1" x14ac:dyDescent="0.2">
      <c r="AAL780" s="149"/>
      <c r="AAM780" s="149"/>
      <c r="AAN780" s="149"/>
      <c r="AAO780" s="149"/>
      <c r="AAP780" s="149"/>
      <c r="AAQ780" s="149"/>
      <c r="AAR780" s="149"/>
      <c r="AAS780" s="149"/>
      <c r="AAT780" s="149"/>
      <c r="AAU780" s="149"/>
      <c r="AAV780" s="149"/>
    </row>
    <row r="781" spans="714:724" ht="9.75" customHeight="1" x14ac:dyDescent="0.2">
      <c r="AAL781" s="149"/>
      <c r="AAM781" s="149"/>
      <c r="AAN781" s="149"/>
      <c r="AAO781" s="149"/>
      <c r="AAP781" s="149"/>
      <c r="AAQ781" s="149"/>
      <c r="AAR781" s="149"/>
      <c r="AAS781" s="149"/>
      <c r="AAT781" s="149"/>
      <c r="AAU781" s="149"/>
      <c r="AAV781" s="149"/>
    </row>
    <row r="782" spans="714:724" ht="9.75" customHeight="1" x14ac:dyDescent="0.2">
      <c r="AAL782" s="149"/>
      <c r="AAM782" s="149"/>
      <c r="AAN782" s="149"/>
      <c r="AAO782" s="149"/>
      <c r="AAP782" s="149"/>
      <c r="AAQ782" s="149"/>
      <c r="AAR782" s="149"/>
      <c r="AAS782" s="149"/>
      <c r="AAT782" s="149"/>
      <c r="AAU782" s="149"/>
      <c r="AAV782" s="149"/>
    </row>
    <row r="783" spans="714:724" ht="9.75" customHeight="1" x14ac:dyDescent="0.2">
      <c r="AAL783" s="149"/>
      <c r="AAM783" s="149"/>
      <c r="AAN783" s="149"/>
      <c r="AAO783" s="149"/>
      <c r="AAP783" s="149"/>
      <c r="AAQ783" s="149"/>
      <c r="AAR783" s="149"/>
      <c r="AAS783" s="149"/>
      <c r="AAT783" s="149"/>
      <c r="AAU783" s="149"/>
      <c r="AAV783" s="149"/>
    </row>
    <row r="784" spans="714:724" ht="9.75" customHeight="1" x14ac:dyDescent="0.2">
      <c r="AAL784" s="149"/>
      <c r="AAM784" s="149"/>
      <c r="AAN784" s="149"/>
      <c r="AAO784" s="149"/>
      <c r="AAP784" s="149"/>
      <c r="AAQ784" s="149"/>
      <c r="AAR784" s="149"/>
      <c r="AAS784" s="149"/>
      <c r="AAT784" s="149"/>
      <c r="AAU784" s="149"/>
      <c r="AAV784" s="149"/>
    </row>
    <row r="785" spans="714:724" ht="9.75" customHeight="1" x14ac:dyDescent="0.2">
      <c r="AAL785" s="149"/>
      <c r="AAM785" s="149"/>
      <c r="AAN785" s="149"/>
      <c r="AAO785" s="149"/>
      <c r="AAP785" s="149"/>
      <c r="AAQ785" s="149"/>
      <c r="AAR785" s="149"/>
      <c r="AAS785" s="149"/>
      <c r="AAT785" s="149"/>
      <c r="AAU785" s="149"/>
      <c r="AAV785" s="149"/>
    </row>
    <row r="786" spans="714:724" ht="9.75" customHeight="1" x14ac:dyDescent="0.2">
      <c r="AAL786" s="149"/>
      <c r="AAM786" s="149"/>
      <c r="AAN786" s="149"/>
      <c r="AAO786" s="149"/>
      <c r="AAP786" s="149"/>
      <c r="AAQ786" s="149"/>
      <c r="AAR786" s="149"/>
      <c r="AAS786" s="149"/>
      <c r="AAT786" s="149"/>
      <c r="AAU786" s="149"/>
      <c r="AAV786" s="149"/>
    </row>
    <row r="787" spans="714:724" ht="9.75" customHeight="1" x14ac:dyDescent="0.2">
      <c r="AAL787" s="149"/>
      <c r="AAM787" s="149"/>
      <c r="AAN787" s="149"/>
      <c r="AAO787" s="149"/>
      <c r="AAP787" s="149"/>
      <c r="AAQ787" s="149"/>
      <c r="AAR787" s="149"/>
      <c r="AAS787" s="149"/>
      <c r="AAT787" s="149"/>
      <c r="AAU787" s="149"/>
      <c r="AAV787" s="149"/>
    </row>
    <row r="788" spans="714:724" ht="9.75" customHeight="1" x14ac:dyDescent="0.2">
      <c r="AAL788" s="149"/>
      <c r="AAM788" s="149"/>
      <c r="AAN788" s="149"/>
      <c r="AAO788" s="149"/>
      <c r="AAP788" s="149"/>
      <c r="AAQ788" s="149"/>
      <c r="AAR788" s="149"/>
      <c r="AAS788" s="149"/>
      <c r="AAT788" s="149"/>
      <c r="AAU788" s="149"/>
      <c r="AAV788" s="149"/>
    </row>
    <row r="789" spans="714:724" ht="9.75" customHeight="1" x14ac:dyDescent="0.2">
      <c r="AAL789" s="149"/>
      <c r="AAM789" s="149"/>
      <c r="AAN789" s="149"/>
      <c r="AAO789" s="149"/>
      <c r="AAP789" s="149"/>
      <c r="AAQ789" s="149"/>
      <c r="AAR789" s="149"/>
      <c r="AAS789" s="149"/>
      <c r="AAT789" s="149"/>
      <c r="AAU789" s="149"/>
      <c r="AAV789" s="149"/>
    </row>
    <row r="790" spans="714:724" ht="9.75" customHeight="1" x14ac:dyDescent="0.2">
      <c r="AAL790" s="149"/>
      <c r="AAM790" s="149"/>
      <c r="AAN790" s="149"/>
      <c r="AAO790" s="149"/>
      <c r="AAP790" s="149"/>
      <c r="AAQ790" s="149"/>
      <c r="AAR790" s="149"/>
      <c r="AAS790" s="149"/>
      <c r="AAT790" s="149"/>
      <c r="AAU790" s="149"/>
      <c r="AAV790" s="149"/>
    </row>
    <row r="791" spans="714:724" ht="9.75" customHeight="1" x14ac:dyDescent="0.2">
      <c r="AAL791" s="149"/>
      <c r="AAM791" s="149"/>
      <c r="AAN791" s="149"/>
      <c r="AAO791" s="149"/>
      <c r="AAP791" s="149"/>
      <c r="AAQ791" s="149"/>
      <c r="AAR791" s="149"/>
      <c r="AAS791" s="149"/>
      <c r="AAT791" s="149"/>
      <c r="AAU791" s="149"/>
      <c r="AAV791" s="149"/>
    </row>
    <row r="792" spans="714:724" ht="9.75" customHeight="1" x14ac:dyDescent="0.2">
      <c r="AAL792" s="149"/>
      <c r="AAM792" s="149"/>
      <c r="AAN792" s="149"/>
      <c r="AAO792" s="149"/>
      <c r="AAP792" s="149"/>
      <c r="AAQ792" s="149"/>
      <c r="AAR792" s="149"/>
      <c r="AAS792" s="149"/>
      <c r="AAT792" s="149"/>
      <c r="AAU792" s="149"/>
      <c r="AAV792" s="149"/>
    </row>
    <row r="793" spans="714:724" ht="9.75" customHeight="1" x14ac:dyDescent="0.2">
      <c r="AAL793" s="149"/>
      <c r="AAM793" s="149"/>
      <c r="AAN793" s="149"/>
      <c r="AAO793" s="149"/>
      <c r="AAP793" s="149"/>
      <c r="AAQ793" s="149"/>
      <c r="AAR793" s="149"/>
      <c r="AAS793" s="149"/>
      <c r="AAT793" s="149"/>
      <c r="AAU793" s="149"/>
      <c r="AAV793" s="149"/>
    </row>
    <row r="794" spans="714:724" ht="9.75" customHeight="1" x14ac:dyDescent="0.2">
      <c r="AAL794" s="149"/>
      <c r="AAM794" s="149"/>
      <c r="AAN794" s="149"/>
      <c r="AAO794" s="149"/>
      <c r="AAP794" s="149"/>
      <c r="AAQ794" s="149"/>
      <c r="AAR794" s="149"/>
      <c r="AAS794" s="149"/>
      <c r="AAT794" s="149"/>
      <c r="AAU794" s="149"/>
      <c r="AAV794" s="149"/>
    </row>
    <row r="795" spans="714:724" ht="9.75" customHeight="1" x14ac:dyDescent="0.2">
      <c r="AAL795" s="149"/>
      <c r="AAM795" s="149"/>
      <c r="AAN795" s="149"/>
      <c r="AAO795" s="149"/>
      <c r="AAP795" s="149"/>
      <c r="AAQ795" s="149"/>
      <c r="AAR795" s="149"/>
      <c r="AAS795" s="149"/>
      <c r="AAT795" s="149"/>
      <c r="AAU795" s="149"/>
      <c r="AAV795" s="149"/>
    </row>
    <row r="796" spans="714:724" ht="9.75" customHeight="1" x14ac:dyDescent="0.2">
      <c r="AAL796" s="149"/>
      <c r="AAM796" s="149"/>
      <c r="AAN796" s="149"/>
      <c r="AAO796" s="149"/>
      <c r="AAP796" s="149"/>
      <c r="AAQ796" s="149"/>
      <c r="AAR796" s="149"/>
      <c r="AAS796" s="149"/>
      <c r="AAT796" s="149"/>
      <c r="AAU796" s="149"/>
      <c r="AAV796" s="149"/>
    </row>
    <row r="797" spans="714:724" ht="9.75" customHeight="1" x14ac:dyDescent="0.2">
      <c r="AAL797" s="149"/>
      <c r="AAM797" s="149"/>
      <c r="AAN797" s="149"/>
      <c r="AAO797" s="149"/>
      <c r="AAP797" s="149"/>
      <c r="AAQ797" s="149"/>
      <c r="AAR797" s="149"/>
      <c r="AAS797" s="149"/>
      <c r="AAT797" s="149"/>
      <c r="AAU797" s="149"/>
      <c r="AAV797" s="149"/>
    </row>
    <row r="798" spans="714:724" ht="9.75" customHeight="1" x14ac:dyDescent="0.2">
      <c r="AAL798" s="149"/>
      <c r="AAM798" s="149"/>
      <c r="AAN798" s="149"/>
      <c r="AAO798" s="149"/>
      <c r="AAP798" s="149"/>
      <c r="AAQ798" s="149"/>
      <c r="AAR798" s="149"/>
      <c r="AAS798" s="149"/>
      <c r="AAT798" s="149"/>
      <c r="AAU798" s="149"/>
      <c r="AAV798" s="149"/>
    </row>
    <row r="799" spans="714:724" ht="9.75" customHeight="1" x14ac:dyDescent="0.2">
      <c r="AAL799" s="149"/>
      <c r="AAM799" s="149"/>
      <c r="AAN799" s="149"/>
      <c r="AAO799" s="149"/>
      <c r="AAP799" s="149"/>
      <c r="AAQ799" s="149"/>
      <c r="AAR799" s="149"/>
      <c r="AAS799" s="149"/>
      <c r="AAT799" s="149"/>
      <c r="AAU799" s="149"/>
      <c r="AAV799" s="149"/>
    </row>
    <row r="800" spans="714:724" ht="9.75" customHeight="1" x14ac:dyDescent="0.2">
      <c r="AAL800" s="149"/>
      <c r="AAM800" s="149"/>
      <c r="AAN800" s="149"/>
      <c r="AAO800" s="149"/>
      <c r="AAP800" s="149"/>
      <c r="AAQ800" s="149"/>
      <c r="AAR800" s="149"/>
      <c r="AAS800" s="149"/>
      <c r="AAT800" s="149"/>
      <c r="AAU800" s="149"/>
      <c r="AAV800" s="149"/>
    </row>
    <row r="801" spans="714:724" ht="9.75" customHeight="1" x14ac:dyDescent="0.2">
      <c r="AAL801" s="149"/>
      <c r="AAM801" s="149"/>
      <c r="AAN801" s="149"/>
      <c r="AAO801" s="149"/>
      <c r="AAP801" s="149"/>
      <c r="AAQ801" s="149"/>
      <c r="AAR801" s="149"/>
      <c r="AAS801" s="149"/>
      <c r="AAT801" s="149"/>
      <c r="AAU801" s="149"/>
      <c r="AAV801" s="149"/>
    </row>
    <row r="802" spans="714:724" ht="9.75" customHeight="1" x14ac:dyDescent="0.2">
      <c r="AAL802" s="149"/>
      <c r="AAM802" s="149"/>
      <c r="AAN802" s="149"/>
      <c r="AAO802" s="149"/>
      <c r="AAP802" s="149"/>
      <c r="AAQ802" s="149"/>
      <c r="AAR802" s="149"/>
      <c r="AAS802" s="149"/>
      <c r="AAT802" s="149"/>
      <c r="AAU802" s="149"/>
      <c r="AAV802" s="149"/>
    </row>
    <row r="803" spans="714:724" ht="9.75" customHeight="1" x14ac:dyDescent="0.2">
      <c r="AAL803" s="149"/>
      <c r="AAM803" s="149"/>
      <c r="AAN803" s="149"/>
      <c r="AAO803" s="149"/>
      <c r="AAP803" s="149"/>
      <c r="AAQ803" s="149"/>
      <c r="AAR803" s="149"/>
      <c r="AAS803" s="149"/>
      <c r="AAT803" s="149"/>
      <c r="AAU803" s="149"/>
      <c r="AAV803" s="149"/>
    </row>
    <row r="804" spans="714:724" ht="9.75" customHeight="1" x14ac:dyDescent="0.2">
      <c r="AAL804" s="149"/>
      <c r="AAM804" s="149"/>
      <c r="AAN804" s="149"/>
      <c r="AAO804" s="149"/>
      <c r="AAP804" s="149"/>
      <c r="AAQ804" s="149"/>
      <c r="AAR804" s="149"/>
      <c r="AAS804" s="149"/>
      <c r="AAT804" s="149"/>
      <c r="AAU804" s="149"/>
      <c r="AAV804" s="149"/>
    </row>
    <row r="805" spans="714:724" ht="9.75" customHeight="1" x14ac:dyDescent="0.2">
      <c r="AAL805" s="149"/>
      <c r="AAM805" s="149"/>
      <c r="AAN805" s="149"/>
      <c r="AAO805" s="149"/>
      <c r="AAP805" s="149"/>
      <c r="AAQ805" s="149"/>
      <c r="AAR805" s="149"/>
      <c r="AAS805" s="149"/>
      <c r="AAT805" s="149"/>
      <c r="AAU805" s="149"/>
      <c r="AAV805" s="149"/>
    </row>
    <row r="806" spans="714:724" ht="9.75" customHeight="1" x14ac:dyDescent="0.2">
      <c r="AAL806" s="149"/>
      <c r="AAM806" s="149"/>
      <c r="AAN806" s="149"/>
      <c r="AAO806" s="149"/>
      <c r="AAP806" s="149"/>
      <c r="AAQ806" s="149"/>
      <c r="AAR806" s="149"/>
      <c r="AAS806" s="149"/>
      <c r="AAT806" s="149"/>
      <c r="AAU806" s="149"/>
      <c r="AAV806" s="149"/>
    </row>
    <row r="807" spans="714:724" ht="9.75" customHeight="1" x14ac:dyDescent="0.2">
      <c r="AAL807" s="149"/>
      <c r="AAM807" s="149"/>
      <c r="AAN807" s="149"/>
      <c r="AAO807" s="149"/>
      <c r="AAP807" s="149"/>
      <c r="AAQ807" s="149"/>
      <c r="AAR807" s="149"/>
      <c r="AAS807" s="149"/>
      <c r="AAT807" s="149"/>
      <c r="AAU807" s="149"/>
      <c r="AAV807" s="149"/>
    </row>
    <row r="808" spans="714:724" ht="9.75" customHeight="1" x14ac:dyDescent="0.2">
      <c r="AAL808" s="149"/>
      <c r="AAM808" s="149"/>
      <c r="AAN808" s="149"/>
      <c r="AAO808" s="149"/>
      <c r="AAP808" s="149"/>
      <c r="AAQ808" s="149"/>
      <c r="AAR808" s="149"/>
      <c r="AAS808" s="149"/>
      <c r="AAT808" s="149"/>
      <c r="AAU808" s="149"/>
      <c r="AAV808" s="149"/>
    </row>
    <row r="809" spans="714:724" ht="9.75" customHeight="1" x14ac:dyDescent="0.2">
      <c r="AAL809" s="149"/>
      <c r="AAM809" s="149"/>
      <c r="AAN809" s="149"/>
      <c r="AAO809" s="149"/>
      <c r="AAP809" s="149"/>
      <c r="AAQ809" s="149"/>
      <c r="AAR809" s="149"/>
      <c r="AAS809" s="149"/>
      <c r="AAT809" s="149"/>
      <c r="AAU809" s="149"/>
      <c r="AAV809" s="149"/>
    </row>
    <row r="810" spans="714:724" ht="9.75" customHeight="1" x14ac:dyDescent="0.2">
      <c r="AAL810" s="149"/>
      <c r="AAM810" s="149"/>
      <c r="AAN810" s="149"/>
      <c r="AAO810" s="149"/>
      <c r="AAP810" s="149"/>
      <c r="AAQ810" s="149"/>
      <c r="AAR810" s="149"/>
      <c r="AAS810" s="149"/>
      <c r="AAT810" s="149"/>
      <c r="AAU810" s="149"/>
      <c r="AAV810" s="149"/>
    </row>
    <row r="811" spans="714:724" ht="9.75" customHeight="1" x14ac:dyDescent="0.2">
      <c r="AAL811" s="149"/>
      <c r="AAM811" s="149"/>
      <c r="AAN811" s="149"/>
      <c r="AAO811" s="149"/>
      <c r="AAP811" s="149"/>
      <c r="AAQ811" s="149"/>
      <c r="AAR811" s="149"/>
      <c r="AAS811" s="149"/>
      <c r="AAT811" s="149"/>
      <c r="AAU811" s="149"/>
      <c r="AAV811" s="149"/>
    </row>
    <row r="812" spans="714:724" ht="9.75" customHeight="1" x14ac:dyDescent="0.2">
      <c r="AAL812" s="149"/>
      <c r="AAM812" s="149"/>
      <c r="AAN812" s="149"/>
      <c r="AAO812" s="149"/>
      <c r="AAP812" s="149"/>
      <c r="AAQ812" s="149"/>
      <c r="AAR812" s="149"/>
      <c r="AAS812" s="149"/>
      <c r="AAT812" s="149"/>
      <c r="AAU812" s="149"/>
      <c r="AAV812" s="149"/>
    </row>
    <row r="813" spans="714:724" ht="9.75" customHeight="1" x14ac:dyDescent="0.2">
      <c r="AAL813" s="149"/>
      <c r="AAM813" s="149"/>
      <c r="AAN813" s="149"/>
      <c r="AAO813" s="149"/>
      <c r="AAP813" s="149"/>
      <c r="AAQ813" s="149"/>
      <c r="AAR813" s="149"/>
      <c r="AAS813" s="149"/>
      <c r="AAT813" s="149"/>
      <c r="AAU813" s="149"/>
      <c r="AAV813" s="149"/>
    </row>
    <row r="814" spans="714:724" ht="9.75" customHeight="1" x14ac:dyDescent="0.2">
      <c r="AAL814" s="149"/>
      <c r="AAM814" s="149"/>
      <c r="AAN814" s="149"/>
      <c r="AAO814" s="149"/>
      <c r="AAP814" s="149"/>
      <c r="AAQ814" s="149"/>
      <c r="AAR814" s="149"/>
      <c r="AAS814" s="149"/>
      <c r="AAT814" s="149"/>
      <c r="AAU814" s="149"/>
      <c r="AAV814" s="149"/>
    </row>
    <row r="815" spans="714:724" ht="9.75" customHeight="1" x14ac:dyDescent="0.2">
      <c r="AAL815" s="149"/>
      <c r="AAM815" s="149"/>
      <c r="AAN815" s="149"/>
      <c r="AAO815" s="149"/>
      <c r="AAP815" s="149"/>
      <c r="AAQ815" s="149"/>
      <c r="AAR815" s="149"/>
      <c r="AAS815" s="149"/>
      <c r="AAT815" s="149"/>
      <c r="AAU815" s="149"/>
      <c r="AAV815" s="149"/>
    </row>
    <row r="816" spans="714:724" ht="9.75" customHeight="1" x14ac:dyDescent="0.2">
      <c r="AAL816" s="149"/>
      <c r="AAM816" s="149"/>
      <c r="AAN816" s="149"/>
      <c r="AAO816" s="149"/>
      <c r="AAP816" s="149"/>
      <c r="AAQ816" s="149"/>
      <c r="AAR816" s="149"/>
      <c r="AAS816" s="149"/>
      <c r="AAT816" s="149"/>
      <c r="AAU816" s="149"/>
      <c r="AAV816" s="149"/>
    </row>
    <row r="817" spans="714:724" ht="9.75" customHeight="1" x14ac:dyDescent="0.2">
      <c r="AAL817" s="149"/>
      <c r="AAM817" s="149"/>
      <c r="AAN817" s="149"/>
      <c r="AAO817" s="149"/>
      <c r="AAP817" s="149"/>
      <c r="AAQ817" s="149"/>
      <c r="AAR817" s="149"/>
      <c r="AAS817" s="149"/>
      <c r="AAT817" s="149"/>
      <c r="AAU817" s="149"/>
      <c r="AAV817" s="149"/>
    </row>
    <row r="818" spans="714:724" ht="9.75" customHeight="1" x14ac:dyDescent="0.2">
      <c r="AAL818" s="149"/>
      <c r="AAM818" s="149"/>
      <c r="AAN818" s="149"/>
      <c r="AAO818" s="149"/>
      <c r="AAP818" s="149"/>
      <c r="AAQ818" s="149"/>
      <c r="AAR818" s="149"/>
      <c r="AAS818" s="149"/>
      <c r="AAT818" s="149"/>
      <c r="AAU818" s="149"/>
      <c r="AAV818" s="149"/>
    </row>
    <row r="819" spans="714:724" ht="9.75" customHeight="1" x14ac:dyDescent="0.2">
      <c r="AAL819" s="149"/>
      <c r="AAM819" s="149"/>
      <c r="AAN819" s="149"/>
      <c r="AAO819" s="149"/>
      <c r="AAP819" s="149"/>
      <c r="AAQ819" s="149"/>
      <c r="AAR819" s="149"/>
      <c r="AAS819" s="149"/>
      <c r="AAT819" s="149"/>
      <c r="AAU819" s="149"/>
      <c r="AAV819" s="149"/>
    </row>
    <row r="820" spans="714:724" ht="9.75" customHeight="1" x14ac:dyDescent="0.2">
      <c r="AAL820" s="149"/>
      <c r="AAM820" s="149"/>
      <c r="AAN820" s="149"/>
      <c r="AAO820" s="149"/>
      <c r="AAP820" s="149"/>
      <c r="AAQ820" s="149"/>
      <c r="AAR820" s="149"/>
      <c r="AAS820" s="149"/>
      <c r="AAT820" s="149"/>
      <c r="AAU820" s="149"/>
      <c r="AAV820" s="149"/>
    </row>
    <row r="821" spans="714:724" ht="9.75" customHeight="1" x14ac:dyDescent="0.2">
      <c r="AAL821" s="149"/>
      <c r="AAM821" s="149"/>
      <c r="AAN821" s="149"/>
      <c r="AAO821" s="149"/>
      <c r="AAP821" s="149"/>
      <c r="AAQ821" s="149"/>
      <c r="AAR821" s="149"/>
      <c r="AAS821" s="149"/>
      <c r="AAT821" s="149"/>
      <c r="AAU821" s="149"/>
      <c r="AAV821" s="149"/>
    </row>
    <row r="822" spans="714:724" ht="9.75" customHeight="1" x14ac:dyDescent="0.2">
      <c r="AAL822" s="149"/>
      <c r="AAM822" s="149"/>
      <c r="AAN822" s="149"/>
      <c r="AAO822" s="149"/>
      <c r="AAP822" s="149"/>
      <c r="AAQ822" s="149"/>
      <c r="AAR822" s="149"/>
      <c r="AAS822" s="149"/>
      <c r="AAT822" s="149"/>
      <c r="AAU822" s="149"/>
      <c r="AAV822" s="149"/>
    </row>
    <row r="823" spans="714:724" ht="9.75" customHeight="1" x14ac:dyDescent="0.2">
      <c r="AAL823" s="149"/>
      <c r="AAM823" s="149"/>
      <c r="AAN823" s="149"/>
      <c r="AAO823" s="149"/>
      <c r="AAP823" s="149"/>
      <c r="AAQ823" s="149"/>
      <c r="AAR823" s="149"/>
      <c r="AAS823" s="149"/>
      <c r="AAT823" s="149"/>
      <c r="AAU823" s="149"/>
      <c r="AAV823" s="149"/>
    </row>
    <row r="824" spans="714:724" ht="9.75" customHeight="1" x14ac:dyDescent="0.2">
      <c r="AAL824" s="149"/>
      <c r="AAM824" s="149"/>
      <c r="AAN824" s="149"/>
      <c r="AAO824" s="149"/>
      <c r="AAP824" s="149"/>
      <c r="AAQ824" s="149"/>
      <c r="AAR824" s="149"/>
      <c r="AAS824" s="149"/>
      <c r="AAT824" s="149"/>
      <c r="AAU824" s="149"/>
      <c r="AAV824" s="149"/>
    </row>
    <row r="825" spans="714:724" ht="9.75" customHeight="1" x14ac:dyDescent="0.2">
      <c r="AAL825" s="149"/>
      <c r="AAM825" s="149"/>
      <c r="AAN825" s="149"/>
      <c r="AAO825" s="149"/>
      <c r="AAP825" s="149"/>
      <c r="AAQ825" s="149"/>
      <c r="AAR825" s="149"/>
      <c r="AAS825" s="149"/>
      <c r="AAT825" s="149"/>
      <c r="AAU825" s="149"/>
      <c r="AAV825" s="149"/>
    </row>
    <row r="826" spans="714:724" ht="9.75" customHeight="1" x14ac:dyDescent="0.2">
      <c r="AAL826" s="149"/>
      <c r="AAM826" s="149"/>
      <c r="AAN826" s="149"/>
      <c r="AAO826" s="149"/>
      <c r="AAP826" s="149"/>
      <c r="AAQ826" s="149"/>
      <c r="AAR826" s="149"/>
      <c r="AAS826" s="149"/>
      <c r="AAT826" s="149"/>
      <c r="AAU826" s="149"/>
      <c r="AAV826" s="149"/>
    </row>
    <row r="827" spans="714:724" ht="9.75" customHeight="1" x14ac:dyDescent="0.2">
      <c r="AAL827" s="149"/>
      <c r="AAM827" s="149"/>
      <c r="AAN827" s="149"/>
      <c r="AAO827" s="149"/>
      <c r="AAP827" s="149"/>
      <c r="AAQ827" s="149"/>
      <c r="AAR827" s="149"/>
      <c r="AAS827" s="149"/>
      <c r="AAT827" s="149"/>
      <c r="AAU827" s="149"/>
      <c r="AAV827" s="149"/>
    </row>
    <row r="828" spans="714:724" ht="9.75" customHeight="1" x14ac:dyDescent="0.2">
      <c r="AAL828" s="149"/>
      <c r="AAM828" s="149"/>
      <c r="AAN828" s="149"/>
      <c r="AAO828" s="149"/>
      <c r="AAP828" s="149"/>
      <c r="AAQ828" s="149"/>
      <c r="AAR828" s="149"/>
      <c r="AAS828" s="149"/>
      <c r="AAT828" s="149"/>
      <c r="AAU828" s="149"/>
      <c r="AAV828" s="149"/>
    </row>
    <row r="829" spans="714:724" ht="9.75" customHeight="1" x14ac:dyDescent="0.2">
      <c r="AAL829" s="149"/>
      <c r="AAM829" s="149"/>
      <c r="AAN829" s="149"/>
      <c r="AAO829" s="149"/>
      <c r="AAP829" s="149"/>
      <c r="AAQ829" s="149"/>
      <c r="AAR829" s="149"/>
      <c r="AAS829" s="149"/>
      <c r="AAT829" s="149"/>
      <c r="AAU829" s="149"/>
      <c r="AAV829" s="149"/>
    </row>
    <row r="830" spans="714:724" ht="9.75" customHeight="1" x14ac:dyDescent="0.2">
      <c r="AAL830" s="149"/>
      <c r="AAM830" s="149"/>
      <c r="AAN830" s="149"/>
      <c r="AAO830" s="149"/>
      <c r="AAP830" s="149"/>
      <c r="AAQ830" s="149"/>
      <c r="AAR830" s="149"/>
      <c r="AAS830" s="149"/>
      <c r="AAT830" s="149"/>
      <c r="AAU830" s="149"/>
      <c r="AAV830" s="149"/>
    </row>
    <row r="831" spans="714:724" ht="9.75" customHeight="1" x14ac:dyDescent="0.2">
      <c r="AAL831" s="149"/>
      <c r="AAM831" s="149"/>
      <c r="AAN831" s="149"/>
      <c r="AAO831" s="149"/>
      <c r="AAP831" s="149"/>
      <c r="AAQ831" s="149"/>
      <c r="AAR831" s="149"/>
      <c r="AAS831" s="149"/>
      <c r="AAT831" s="149"/>
      <c r="AAU831" s="149"/>
      <c r="AAV831" s="149"/>
    </row>
    <row r="832" spans="714:724" ht="9.75" customHeight="1" x14ac:dyDescent="0.2">
      <c r="AAL832" s="149"/>
      <c r="AAM832" s="149"/>
      <c r="AAN832" s="149"/>
      <c r="AAO832" s="149"/>
      <c r="AAP832" s="149"/>
      <c r="AAQ832" s="149"/>
      <c r="AAR832" s="149"/>
      <c r="AAS832" s="149"/>
      <c r="AAT832" s="149"/>
      <c r="AAU832" s="149"/>
      <c r="AAV832" s="149"/>
    </row>
    <row r="833" spans="714:724" ht="9.75" customHeight="1" x14ac:dyDescent="0.2">
      <c r="AAL833" s="149"/>
      <c r="AAM833" s="149"/>
      <c r="AAN833" s="149"/>
      <c r="AAO833" s="149"/>
      <c r="AAP833" s="149"/>
      <c r="AAQ833" s="149"/>
      <c r="AAR833" s="149"/>
      <c r="AAS833" s="149"/>
      <c r="AAT833" s="149"/>
      <c r="AAU833" s="149"/>
      <c r="AAV833" s="149"/>
    </row>
    <row r="834" spans="714:724" ht="9.75" customHeight="1" x14ac:dyDescent="0.2">
      <c r="AAL834" s="149"/>
      <c r="AAM834" s="149"/>
      <c r="AAN834" s="149"/>
      <c r="AAO834" s="149"/>
      <c r="AAP834" s="149"/>
      <c r="AAQ834" s="149"/>
      <c r="AAR834" s="149"/>
      <c r="AAS834" s="149"/>
      <c r="AAT834" s="149"/>
      <c r="AAU834" s="149"/>
      <c r="AAV834" s="149"/>
    </row>
    <row r="835" spans="714:724" ht="9.75" customHeight="1" x14ac:dyDescent="0.2">
      <c r="AAL835" s="149"/>
      <c r="AAM835" s="149"/>
      <c r="AAN835" s="149"/>
      <c r="AAO835" s="149"/>
      <c r="AAP835" s="149"/>
      <c r="AAQ835" s="149"/>
      <c r="AAR835" s="149"/>
      <c r="AAS835" s="149"/>
      <c r="AAT835" s="149"/>
      <c r="AAU835" s="149"/>
      <c r="AAV835" s="149"/>
    </row>
    <row r="836" spans="714:724" ht="9.75" customHeight="1" x14ac:dyDescent="0.2">
      <c r="AAL836" s="149"/>
      <c r="AAM836" s="149"/>
      <c r="AAN836" s="149"/>
      <c r="AAO836" s="149"/>
      <c r="AAP836" s="149"/>
      <c r="AAQ836" s="149"/>
      <c r="AAR836" s="149"/>
      <c r="AAS836" s="149"/>
      <c r="AAT836" s="149"/>
      <c r="AAU836" s="149"/>
      <c r="AAV836" s="149"/>
    </row>
    <row r="837" spans="714:724" ht="9.75" customHeight="1" x14ac:dyDescent="0.2">
      <c r="AAL837" s="149"/>
      <c r="AAM837" s="149"/>
      <c r="AAN837" s="149"/>
      <c r="AAO837" s="149"/>
      <c r="AAP837" s="149"/>
      <c r="AAQ837" s="149"/>
      <c r="AAR837" s="149"/>
      <c r="AAS837" s="149"/>
      <c r="AAT837" s="149"/>
      <c r="AAU837" s="149"/>
      <c r="AAV837" s="149"/>
    </row>
    <row r="838" spans="714:724" ht="9.75" customHeight="1" x14ac:dyDescent="0.2">
      <c r="AAL838" s="149"/>
      <c r="AAM838" s="149"/>
      <c r="AAN838" s="149"/>
      <c r="AAO838" s="149"/>
      <c r="AAP838" s="149"/>
      <c r="AAQ838" s="149"/>
      <c r="AAR838" s="149"/>
      <c r="AAS838" s="149"/>
      <c r="AAT838" s="149"/>
      <c r="AAU838" s="149"/>
      <c r="AAV838" s="149"/>
    </row>
    <row r="839" spans="714:724" ht="9.75" customHeight="1" x14ac:dyDescent="0.2">
      <c r="AAL839" s="149"/>
      <c r="AAM839" s="149"/>
      <c r="AAN839" s="149"/>
      <c r="AAO839" s="149"/>
      <c r="AAP839" s="149"/>
      <c r="AAQ839" s="149"/>
      <c r="AAR839" s="149"/>
      <c r="AAS839" s="149"/>
      <c r="AAT839" s="149"/>
      <c r="AAU839" s="149"/>
      <c r="AAV839" s="149"/>
    </row>
    <row r="840" spans="714:724" ht="9.75" customHeight="1" x14ac:dyDescent="0.2">
      <c r="AAL840" s="149"/>
      <c r="AAM840" s="149"/>
      <c r="AAN840" s="149"/>
      <c r="AAO840" s="149"/>
      <c r="AAP840" s="149"/>
      <c r="AAQ840" s="149"/>
      <c r="AAR840" s="149"/>
      <c r="AAS840" s="149"/>
      <c r="AAT840" s="149"/>
      <c r="AAU840" s="149"/>
      <c r="AAV840" s="149"/>
    </row>
    <row r="841" spans="714:724" ht="9.75" customHeight="1" x14ac:dyDescent="0.2">
      <c r="AAL841" s="149"/>
      <c r="AAM841" s="149"/>
      <c r="AAN841" s="149"/>
      <c r="AAO841" s="149"/>
      <c r="AAP841" s="149"/>
      <c r="AAQ841" s="149"/>
      <c r="AAR841" s="149"/>
      <c r="AAS841" s="149"/>
      <c r="AAT841" s="149"/>
      <c r="AAU841" s="149"/>
      <c r="AAV841" s="149"/>
    </row>
    <row r="842" spans="714:724" ht="9.75" customHeight="1" x14ac:dyDescent="0.2">
      <c r="AAL842" s="149"/>
      <c r="AAM842" s="149"/>
      <c r="AAN842" s="149"/>
      <c r="AAO842" s="149"/>
      <c r="AAP842" s="149"/>
      <c r="AAQ842" s="149"/>
      <c r="AAR842" s="149"/>
      <c r="AAS842" s="149"/>
      <c r="AAT842" s="149"/>
      <c r="AAU842" s="149"/>
      <c r="AAV842" s="149"/>
    </row>
    <row r="843" spans="714:724" ht="9.75" customHeight="1" x14ac:dyDescent="0.2">
      <c r="AAL843" s="149"/>
      <c r="AAM843" s="149"/>
      <c r="AAN843" s="149"/>
      <c r="AAO843" s="149"/>
      <c r="AAP843" s="149"/>
      <c r="AAQ843" s="149"/>
      <c r="AAR843" s="149"/>
      <c r="AAS843" s="149"/>
      <c r="AAT843" s="149"/>
      <c r="AAU843" s="149"/>
      <c r="AAV843" s="149"/>
    </row>
    <row r="844" spans="714:724" ht="9.75" customHeight="1" x14ac:dyDescent="0.2">
      <c r="AAL844" s="149"/>
      <c r="AAM844" s="149"/>
      <c r="AAN844" s="149"/>
      <c r="AAO844" s="149"/>
      <c r="AAP844" s="149"/>
      <c r="AAQ844" s="149"/>
      <c r="AAR844" s="149"/>
      <c r="AAS844" s="149"/>
      <c r="AAT844" s="149"/>
      <c r="AAU844" s="149"/>
      <c r="AAV844" s="149"/>
    </row>
    <row r="845" spans="714:724" ht="9.75" customHeight="1" x14ac:dyDescent="0.2">
      <c r="AAL845" s="149"/>
      <c r="AAM845" s="149"/>
      <c r="AAN845" s="149"/>
      <c r="AAO845" s="149"/>
      <c r="AAP845" s="149"/>
      <c r="AAQ845" s="149"/>
      <c r="AAR845" s="149"/>
      <c r="AAS845" s="149"/>
      <c r="AAT845" s="149"/>
      <c r="AAU845" s="149"/>
      <c r="AAV845" s="149"/>
    </row>
    <row r="846" spans="714:724" ht="9.75" customHeight="1" x14ac:dyDescent="0.2">
      <c r="AAL846" s="149"/>
      <c r="AAM846" s="149"/>
      <c r="AAN846" s="149"/>
      <c r="AAO846" s="149"/>
      <c r="AAP846" s="149"/>
      <c r="AAQ846" s="149"/>
      <c r="AAR846" s="149"/>
      <c r="AAS846" s="149"/>
      <c r="AAT846" s="149"/>
      <c r="AAU846" s="149"/>
      <c r="AAV846" s="149"/>
    </row>
    <row r="847" spans="714:724" ht="9.75" customHeight="1" x14ac:dyDescent="0.2">
      <c r="AAL847" s="149"/>
      <c r="AAM847" s="149"/>
      <c r="AAN847" s="149"/>
      <c r="AAO847" s="149"/>
      <c r="AAP847" s="149"/>
      <c r="AAQ847" s="149"/>
      <c r="AAR847" s="149"/>
      <c r="AAS847" s="149"/>
      <c r="AAT847" s="149"/>
      <c r="AAU847" s="149"/>
      <c r="AAV847" s="149"/>
    </row>
    <row r="848" spans="714:724" ht="9.75" customHeight="1" x14ac:dyDescent="0.2">
      <c r="AAL848" s="149"/>
      <c r="AAM848" s="149"/>
      <c r="AAN848" s="149"/>
      <c r="AAO848" s="149"/>
      <c r="AAP848" s="149"/>
      <c r="AAQ848" s="149"/>
      <c r="AAR848" s="149"/>
      <c r="AAS848" s="149"/>
      <c r="AAT848" s="149"/>
      <c r="AAU848" s="149"/>
      <c r="AAV848" s="149"/>
    </row>
    <row r="849" spans="714:724" ht="9.75" customHeight="1" x14ac:dyDescent="0.2">
      <c r="AAL849" s="149"/>
      <c r="AAM849" s="149"/>
      <c r="AAN849" s="149"/>
      <c r="AAO849" s="149"/>
      <c r="AAP849" s="149"/>
      <c r="AAQ849" s="149"/>
      <c r="AAR849" s="149"/>
      <c r="AAS849" s="149"/>
      <c r="AAT849" s="149"/>
      <c r="AAU849" s="149"/>
      <c r="AAV849" s="149"/>
    </row>
    <row r="850" spans="714:724" ht="9.75" customHeight="1" x14ac:dyDescent="0.2">
      <c r="AAL850" s="149"/>
      <c r="AAM850" s="149"/>
      <c r="AAN850" s="149"/>
      <c r="AAO850" s="149"/>
      <c r="AAP850" s="149"/>
      <c r="AAQ850" s="149"/>
      <c r="AAR850" s="149"/>
      <c r="AAS850" s="149"/>
      <c r="AAT850" s="149"/>
      <c r="AAU850" s="149"/>
      <c r="AAV850" s="149"/>
    </row>
    <row r="851" spans="714:724" ht="9.75" customHeight="1" x14ac:dyDescent="0.2">
      <c r="AAL851" s="149"/>
      <c r="AAM851" s="149"/>
      <c r="AAN851" s="149"/>
      <c r="AAO851" s="149"/>
      <c r="AAP851" s="149"/>
      <c r="AAQ851" s="149"/>
      <c r="AAR851" s="149"/>
      <c r="AAS851" s="149"/>
      <c r="AAT851" s="149"/>
      <c r="AAU851" s="149"/>
      <c r="AAV851" s="149"/>
    </row>
    <row r="852" spans="714:724" ht="9.75" customHeight="1" x14ac:dyDescent="0.2">
      <c r="AAL852" s="149"/>
      <c r="AAM852" s="149"/>
      <c r="AAN852" s="149"/>
      <c r="AAO852" s="149"/>
      <c r="AAP852" s="149"/>
      <c r="AAQ852" s="149"/>
      <c r="AAR852" s="149"/>
      <c r="AAS852" s="149"/>
      <c r="AAT852" s="149"/>
      <c r="AAU852" s="149"/>
      <c r="AAV852" s="149"/>
    </row>
    <row r="853" spans="714:724" ht="9.75" customHeight="1" x14ac:dyDescent="0.2">
      <c r="AAL853" s="149"/>
      <c r="AAM853" s="149"/>
      <c r="AAN853" s="149"/>
      <c r="AAO853" s="149"/>
      <c r="AAP853" s="149"/>
      <c r="AAQ853" s="149"/>
      <c r="AAR853" s="149"/>
      <c r="AAS853" s="149"/>
      <c r="AAT853" s="149"/>
      <c r="AAU853" s="149"/>
      <c r="AAV853" s="149"/>
    </row>
    <row r="854" spans="714:724" ht="9.75" customHeight="1" x14ac:dyDescent="0.2">
      <c r="AAL854" s="149"/>
      <c r="AAM854" s="149"/>
      <c r="AAN854" s="149"/>
      <c r="AAO854" s="149"/>
      <c r="AAP854" s="149"/>
      <c r="AAQ854" s="149"/>
      <c r="AAR854" s="149"/>
      <c r="AAS854" s="149"/>
      <c r="AAT854" s="149"/>
      <c r="AAU854" s="149"/>
      <c r="AAV854" s="149"/>
    </row>
    <row r="855" spans="714:724" ht="9.75" customHeight="1" x14ac:dyDescent="0.2">
      <c r="AAL855" s="149"/>
      <c r="AAM855" s="149"/>
      <c r="AAN855" s="149"/>
      <c r="AAO855" s="149"/>
      <c r="AAP855" s="149"/>
      <c r="AAQ855" s="149"/>
      <c r="AAR855" s="149"/>
      <c r="AAS855" s="149"/>
      <c r="AAT855" s="149"/>
      <c r="AAU855" s="149"/>
      <c r="AAV855" s="149"/>
    </row>
    <row r="856" spans="714:724" ht="9.75" customHeight="1" x14ac:dyDescent="0.2">
      <c r="AAL856" s="149"/>
      <c r="AAM856" s="149"/>
      <c r="AAN856" s="149"/>
      <c r="AAO856" s="149"/>
      <c r="AAP856" s="149"/>
      <c r="AAQ856" s="149"/>
      <c r="AAR856" s="149"/>
      <c r="AAS856" s="149"/>
      <c r="AAT856" s="149"/>
      <c r="AAU856" s="149"/>
      <c r="AAV856" s="149"/>
    </row>
    <row r="857" spans="714:724" ht="9.75" customHeight="1" x14ac:dyDescent="0.2">
      <c r="AAL857" s="149"/>
      <c r="AAM857" s="149"/>
      <c r="AAN857" s="149"/>
      <c r="AAO857" s="149"/>
      <c r="AAP857" s="149"/>
      <c r="AAQ857" s="149"/>
      <c r="AAR857" s="149"/>
      <c r="AAS857" s="149"/>
      <c r="AAT857" s="149"/>
      <c r="AAU857" s="149"/>
      <c r="AAV857" s="149"/>
    </row>
    <row r="858" spans="714:724" ht="9.75" customHeight="1" x14ac:dyDescent="0.2">
      <c r="AAL858" s="149"/>
      <c r="AAM858" s="149"/>
      <c r="AAN858" s="149"/>
      <c r="AAO858" s="149"/>
      <c r="AAP858" s="149"/>
      <c r="AAQ858" s="149"/>
      <c r="AAR858" s="149"/>
      <c r="AAS858" s="149"/>
      <c r="AAT858" s="149"/>
      <c r="AAU858" s="149"/>
      <c r="AAV858" s="149"/>
    </row>
    <row r="859" spans="714:724" ht="9.75" customHeight="1" x14ac:dyDescent="0.2">
      <c r="AAL859" s="149"/>
      <c r="AAM859" s="149"/>
      <c r="AAN859" s="149"/>
      <c r="AAO859" s="149"/>
      <c r="AAP859" s="149"/>
      <c r="AAQ859" s="149"/>
      <c r="AAR859" s="149"/>
      <c r="AAS859" s="149"/>
      <c r="AAT859" s="149"/>
      <c r="AAU859" s="149"/>
      <c r="AAV859" s="149"/>
    </row>
    <row r="860" spans="714:724" ht="9.75" customHeight="1" x14ac:dyDescent="0.2">
      <c r="AAL860" s="149"/>
      <c r="AAM860" s="149"/>
      <c r="AAN860" s="149"/>
      <c r="AAO860" s="149"/>
      <c r="AAP860" s="149"/>
      <c r="AAQ860" s="149"/>
      <c r="AAR860" s="149"/>
      <c r="AAS860" s="149"/>
      <c r="AAT860" s="149"/>
      <c r="AAU860" s="149"/>
      <c r="AAV860" s="149"/>
    </row>
    <row r="861" spans="714:724" ht="9.75" customHeight="1" x14ac:dyDescent="0.2">
      <c r="AAL861" s="149"/>
      <c r="AAM861" s="149"/>
      <c r="AAN861" s="149"/>
      <c r="AAO861" s="149"/>
      <c r="AAP861" s="149"/>
      <c r="AAQ861" s="149"/>
      <c r="AAR861" s="149"/>
      <c r="AAS861" s="149"/>
      <c r="AAT861" s="149"/>
      <c r="AAU861" s="149"/>
      <c r="AAV861" s="149"/>
    </row>
    <row r="862" spans="714:724" ht="9.75" customHeight="1" x14ac:dyDescent="0.2">
      <c r="AAL862" s="149"/>
      <c r="AAM862" s="149"/>
      <c r="AAN862" s="149"/>
      <c r="AAO862" s="149"/>
      <c r="AAP862" s="149"/>
      <c r="AAQ862" s="149"/>
      <c r="AAR862" s="149"/>
      <c r="AAS862" s="149"/>
      <c r="AAT862" s="149"/>
      <c r="AAU862" s="149"/>
      <c r="AAV862" s="149"/>
    </row>
    <row r="863" spans="714:724" ht="9.75" customHeight="1" x14ac:dyDescent="0.2">
      <c r="AAL863" s="149"/>
      <c r="AAM863" s="149"/>
      <c r="AAN863" s="149"/>
      <c r="AAO863" s="149"/>
      <c r="AAP863" s="149"/>
      <c r="AAQ863" s="149"/>
      <c r="AAR863" s="149"/>
      <c r="AAS863" s="149"/>
      <c r="AAT863" s="149"/>
      <c r="AAU863" s="149"/>
      <c r="AAV863" s="149"/>
    </row>
    <row r="864" spans="714:724" ht="9.75" customHeight="1" x14ac:dyDescent="0.2">
      <c r="AAL864" s="149"/>
      <c r="AAM864" s="149"/>
      <c r="AAN864" s="149"/>
      <c r="AAO864" s="149"/>
      <c r="AAP864" s="149"/>
      <c r="AAQ864" s="149"/>
      <c r="AAR864" s="149"/>
      <c r="AAS864" s="149"/>
      <c r="AAT864" s="149"/>
      <c r="AAU864" s="149"/>
      <c r="AAV864" s="149"/>
    </row>
    <row r="865" spans="714:724" ht="9.75" customHeight="1" x14ac:dyDescent="0.2">
      <c r="AAL865" s="149"/>
      <c r="AAM865" s="149"/>
      <c r="AAN865" s="149"/>
      <c r="AAO865" s="149"/>
      <c r="AAP865" s="149"/>
      <c r="AAQ865" s="149"/>
      <c r="AAR865" s="149"/>
      <c r="AAS865" s="149"/>
      <c r="AAT865" s="149"/>
      <c r="AAU865" s="149"/>
      <c r="AAV865" s="149"/>
    </row>
    <row r="866" spans="714:724" ht="9.75" customHeight="1" x14ac:dyDescent="0.2">
      <c r="AAL866" s="149"/>
      <c r="AAM866" s="149"/>
      <c r="AAN866" s="149"/>
      <c r="AAO866" s="149"/>
      <c r="AAP866" s="149"/>
      <c r="AAQ866" s="149"/>
      <c r="AAR866" s="149"/>
      <c r="AAS866" s="149"/>
      <c r="AAT866" s="149"/>
      <c r="AAU866" s="149"/>
      <c r="AAV866" s="149"/>
    </row>
    <row r="867" spans="714:724" ht="9.75" customHeight="1" x14ac:dyDescent="0.2">
      <c r="AAL867" s="149"/>
      <c r="AAM867" s="149"/>
      <c r="AAN867" s="149"/>
      <c r="AAO867" s="149"/>
      <c r="AAP867" s="149"/>
      <c r="AAQ867" s="149"/>
      <c r="AAR867" s="149"/>
      <c r="AAS867" s="149"/>
      <c r="AAT867" s="149"/>
      <c r="AAU867" s="149"/>
      <c r="AAV867" s="149"/>
    </row>
    <row r="868" spans="714:724" ht="9.75" customHeight="1" x14ac:dyDescent="0.2">
      <c r="AAL868" s="149"/>
      <c r="AAM868" s="149"/>
      <c r="AAN868" s="149"/>
      <c r="AAO868" s="149"/>
      <c r="AAP868" s="149"/>
      <c r="AAQ868" s="149"/>
      <c r="AAR868" s="149"/>
      <c r="AAS868" s="149"/>
      <c r="AAT868" s="149"/>
      <c r="AAU868" s="149"/>
      <c r="AAV868" s="149"/>
    </row>
    <row r="869" spans="714:724" ht="9.75" customHeight="1" x14ac:dyDescent="0.2">
      <c r="AAL869" s="149"/>
      <c r="AAM869" s="149"/>
      <c r="AAN869" s="149"/>
      <c r="AAO869" s="149"/>
      <c r="AAP869" s="149"/>
      <c r="AAQ869" s="149"/>
      <c r="AAR869" s="149"/>
      <c r="AAS869" s="149"/>
      <c r="AAT869" s="149"/>
      <c r="AAU869" s="149"/>
      <c r="AAV869" s="149"/>
    </row>
    <row r="870" spans="714:724" ht="9.75" customHeight="1" x14ac:dyDescent="0.2">
      <c r="AAL870" s="149"/>
      <c r="AAM870" s="149"/>
      <c r="AAN870" s="149"/>
      <c r="AAO870" s="149"/>
      <c r="AAP870" s="149"/>
      <c r="AAQ870" s="149"/>
      <c r="AAR870" s="149"/>
      <c r="AAS870" s="149"/>
      <c r="AAT870" s="149"/>
      <c r="AAU870" s="149"/>
      <c r="AAV870" s="149"/>
    </row>
    <row r="871" spans="714:724" ht="9.75" customHeight="1" x14ac:dyDescent="0.2">
      <c r="AAL871" s="149"/>
      <c r="AAM871" s="149"/>
      <c r="AAN871" s="149"/>
      <c r="AAO871" s="149"/>
      <c r="AAP871" s="149"/>
      <c r="AAQ871" s="149"/>
      <c r="AAR871" s="149"/>
      <c r="AAS871" s="149"/>
      <c r="AAT871" s="149"/>
      <c r="AAU871" s="149"/>
      <c r="AAV871" s="149"/>
    </row>
    <row r="872" spans="714:724" ht="9.75" customHeight="1" x14ac:dyDescent="0.2">
      <c r="AAL872" s="149"/>
      <c r="AAM872" s="149"/>
      <c r="AAN872" s="149"/>
      <c r="AAO872" s="149"/>
      <c r="AAP872" s="149"/>
      <c r="AAQ872" s="149"/>
      <c r="AAR872" s="149"/>
      <c r="AAS872" s="149"/>
      <c r="AAT872" s="149"/>
      <c r="AAU872" s="149"/>
      <c r="AAV872" s="149"/>
    </row>
    <row r="873" spans="714:724" ht="9.75" customHeight="1" x14ac:dyDescent="0.2">
      <c r="AAL873" s="149"/>
      <c r="AAM873" s="149"/>
      <c r="AAN873" s="149"/>
      <c r="AAO873" s="149"/>
      <c r="AAP873" s="149"/>
      <c r="AAQ873" s="149"/>
      <c r="AAR873" s="149"/>
      <c r="AAS873" s="149"/>
      <c r="AAT873" s="149"/>
      <c r="AAU873" s="149"/>
      <c r="AAV873" s="149"/>
    </row>
    <row r="874" spans="714:724" ht="9.75" customHeight="1" x14ac:dyDescent="0.2">
      <c r="AAL874" s="149"/>
      <c r="AAM874" s="149"/>
      <c r="AAN874" s="149"/>
      <c r="AAO874" s="149"/>
      <c r="AAP874" s="149"/>
      <c r="AAQ874" s="149"/>
      <c r="AAR874" s="149"/>
      <c r="AAS874" s="149"/>
      <c r="AAT874" s="149"/>
      <c r="AAU874" s="149"/>
      <c r="AAV874" s="149"/>
    </row>
    <row r="875" spans="714:724" ht="9.75" customHeight="1" x14ac:dyDescent="0.2">
      <c r="AAL875" s="149"/>
      <c r="AAM875" s="149"/>
      <c r="AAN875" s="149"/>
      <c r="AAO875" s="149"/>
      <c r="AAP875" s="149"/>
      <c r="AAQ875" s="149"/>
      <c r="AAR875" s="149"/>
      <c r="AAS875" s="149"/>
      <c r="AAT875" s="149"/>
      <c r="AAU875" s="149"/>
      <c r="AAV875" s="149"/>
    </row>
    <row r="876" spans="714:724" ht="9.75" customHeight="1" x14ac:dyDescent="0.2">
      <c r="AAL876" s="149"/>
      <c r="AAM876" s="149"/>
      <c r="AAN876" s="149"/>
      <c r="AAO876" s="149"/>
      <c r="AAP876" s="149"/>
      <c r="AAQ876" s="149"/>
      <c r="AAR876" s="149"/>
      <c r="AAS876" s="149"/>
      <c r="AAT876" s="149"/>
      <c r="AAU876" s="149"/>
      <c r="AAV876" s="149"/>
    </row>
    <row r="877" spans="714:724" ht="9.75" customHeight="1" x14ac:dyDescent="0.2">
      <c r="AAL877" s="149"/>
      <c r="AAM877" s="149"/>
      <c r="AAN877" s="149"/>
      <c r="AAO877" s="149"/>
      <c r="AAP877" s="149"/>
      <c r="AAQ877" s="149"/>
      <c r="AAR877" s="149"/>
      <c r="AAS877" s="149"/>
      <c r="AAT877" s="149"/>
      <c r="AAU877" s="149"/>
      <c r="AAV877" s="149"/>
    </row>
    <row r="878" spans="714:724" ht="9.75" customHeight="1" x14ac:dyDescent="0.2">
      <c r="AAL878" s="149"/>
      <c r="AAM878" s="149"/>
      <c r="AAN878" s="149"/>
      <c r="AAO878" s="149"/>
      <c r="AAP878" s="149"/>
      <c r="AAQ878" s="149"/>
      <c r="AAR878" s="149"/>
      <c r="AAS878" s="149"/>
      <c r="AAT878" s="149"/>
      <c r="AAU878" s="149"/>
      <c r="AAV878" s="149"/>
    </row>
    <row r="879" spans="714:724" ht="9.75" customHeight="1" x14ac:dyDescent="0.2">
      <c r="AAL879" s="149"/>
      <c r="AAM879" s="149"/>
      <c r="AAN879" s="149"/>
      <c r="AAO879" s="149"/>
      <c r="AAP879" s="149"/>
      <c r="AAQ879" s="149"/>
      <c r="AAR879" s="149"/>
      <c r="AAS879" s="149"/>
      <c r="AAT879" s="149"/>
      <c r="AAU879" s="149"/>
      <c r="AAV879" s="149"/>
    </row>
    <row r="880" spans="714:724" ht="9.75" customHeight="1" x14ac:dyDescent="0.2">
      <c r="AAL880" s="149"/>
      <c r="AAM880" s="149"/>
      <c r="AAN880" s="149"/>
      <c r="AAO880" s="149"/>
      <c r="AAP880" s="149"/>
      <c r="AAQ880" s="149"/>
      <c r="AAR880" s="149"/>
      <c r="AAS880" s="149"/>
      <c r="AAT880" s="149"/>
      <c r="AAU880" s="149"/>
      <c r="AAV880" s="149"/>
    </row>
    <row r="881" spans="714:724" ht="9.75" customHeight="1" x14ac:dyDescent="0.2">
      <c r="AAL881" s="149"/>
      <c r="AAM881" s="149"/>
      <c r="AAN881" s="149"/>
      <c r="AAO881" s="149"/>
      <c r="AAP881" s="149"/>
      <c r="AAQ881" s="149"/>
      <c r="AAR881" s="149"/>
      <c r="AAS881" s="149"/>
      <c r="AAT881" s="149"/>
      <c r="AAU881" s="149"/>
      <c r="AAV881" s="149"/>
    </row>
    <row r="882" spans="714:724" ht="9.75" customHeight="1" x14ac:dyDescent="0.2">
      <c r="AAL882" s="149"/>
      <c r="AAM882" s="149"/>
      <c r="AAN882" s="149"/>
      <c r="AAO882" s="149"/>
      <c r="AAP882" s="149"/>
      <c r="AAQ882" s="149"/>
      <c r="AAR882" s="149"/>
      <c r="AAS882" s="149"/>
      <c r="AAT882" s="149"/>
      <c r="AAU882" s="149"/>
      <c r="AAV882" s="149"/>
    </row>
    <row r="883" spans="714:724" ht="9.75" customHeight="1" x14ac:dyDescent="0.2">
      <c r="AAL883" s="149"/>
      <c r="AAM883" s="149"/>
      <c r="AAN883" s="149"/>
      <c r="AAO883" s="149"/>
      <c r="AAP883" s="149"/>
      <c r="AAQ883" s="149"/>
      <c r="AAR883" s="149"/>
      <c r="AAS883" s="149"/>
      <c r="AAT883" s="149"/>
      <c r="AAU883" s="149"/>
      <c r="AAV883" s="149"/>
    </row>
    <row r="884" spans="714:724" ht="9.75" customHeight="1" x14ac:dyDescent="0.2">
      <c r="AAL884" s="149"/>
      <c r="AAM884" s="149"/>
      <c r="AAN884" s="149"/>
      <c r="AAO884" s="149"/>
      <c r="AAP884" s="149"/>
      <c r="AAQ884" s="149"/>
      <c r="AAR884" s="149"/>
      <c r="AAS884" s="149"/>
      <c r="AAT884" s="149"/>
      <c r="AAU884" s="149"/>
      <c r="AAV884" s="149"/>
    </row>
    <row r="885" spans="714:724" ht="9.75" customHeight="1" x14ac:dyDescent="0.2">
      <c r="AAL885" s="149"/>
      <c r="AAM885" s="149"/>
      <c r="AAN885" s="149"/>
      <c r="AAO885" s="149"/>
      <c r="AAP885" s="149"/>
      <c r="AAQ885" s="149"/>
      <c r="AAR885" s="149"/>
      <c r="AAS885" s="149"/>
      <c r="AAT885" s="149"/>
      <c r="AAU885" s="149"/>
      <c r="AAV885" s="149"/>
    </row>
    <row r="886" spans="714:724" ht="9.75" customHeight="1" x14ac:dyDescent="0.2">
      <c r="AAL886" s="149"/>
      <c r="AAM886" s="149"/>
      <c r="AAN886" s="149"/>
      <c r="AAO886" s="149"/>
      <c r="AAP886" s="149"/>
      <c r="AAQ886" s="149"/>
      <c r="AAR886" s="149"/>
      <c r="AAS886" s="149"/>
      <c r="AAT886" s="149"/>
      <c r="AAU886" s="149"/>
      <c r="AAV886" s="149"/>
    </row>
    <row r="887" spans="714:724" ht="9.75" customHeight="1" x14ac:dyDescent="0.2">
      <c r="AAL887" s="149"/>
      <c r="AAM887" s="149"/>
      <c r="AAN887" s="149"/>
      <c r="AAO887" s="149"/>
      <c r="AAP887" s="149"/>
      <c r="AAQ887" s="149"/>
      <c r="AAR887" s="149"/>
      <c r="AAS887" s="149"/>
      <c r="AAT887" s="149"/>
      <c r="AAU887" s="149"/>
      <c r="AAV887" s="149"/>
    </row>
    <row r="888" spans="714:724" ht="9.75" customHeight="1" x14ac:dyDescent="0.2">
      <c r="AAL888" s="149"/>
      <c r="AAM888" s="149"/>
      <c r="AAN888" s="149"/>
      <c r="AAO888" s="149"/>
      <c r="AAP888" s="149"/>
      <c r="AAQ888" s="149"/>
      <c r="AAR888" s="149"/>
      <c r="AAS888" s="149"/>
      <c r="AAT888" s="149"/>
      <c r="AAU888" s="149"/>
      <c r="AAV888" s="149"/>
    </row>
    <row r="889" spans="714:724" ht="9.75" customHeight="1" x14ac:dyDescent="0.2">
      <c r="AAL889" s="149"/>
      <c r="AAM889" s="149"/>
      <c r="AAN889" s="149"/>
      <c r="AAO889" s="149"/>
      <c r="AAP889" s="149"/>
      <c r="AAQ889" s="149"/>
      <c r="AAR889" s="149"/>
      <c r="AAS889" s="149"/>
      <c r="AAT889" s="149"/>
      <c r="AAU889" s="149"/>
      <c r="AAV889" s="149"/>
    </row>
    <row r="890" spans="714:724" ht="9.75" customHeight="1" x14ac:dyDescent="0.2">
      <c r="AAL890" s="149"/>
      <c r="AAM890" s="149"/>
      <c r="AAN890" s="149"/>
      <c r="AAO890" s="149"/>
      <c r="AAP890" s="149"/>
      <c r="AAQ890" s="149"/>
      <c r="AAR890" s="149"/>
      <c r="AAS890" s="149"/>
      <c r="AAT890" s="149"/>
      <c r="AAU890" s="149"/>
      <c r="AAV890" s="149"/>
    </row>
    <row r="891" spans="714:724" ht="9.75" customHeight="1" x14ac:dyDescent="0.2">
      <c r="AAL891" s="149"/>
      <c r="AAM891" s="149"/>
      <c r="AAN891" s="149"/>
      <c r="AAO891" s="149"/>
      <c r="AAP891" s="149"/>
      <c r="AAQ891" s="149"/>
      <c r="AAR891" s="149"/>
      <c r="AAS891" s="149"/>
      <c r="AAT891" s="149"/>
      <c r="AAU891" s="149"/>
      <c r="AAV891" s="149"/>
    </row>
    <row r="892" spans="714:724" ht="9.75" customHeight="1" x14ac:dyDescent="0.2">
      <c r="AAL892" s="149"/>
      <c r="AAM892" s="149"/>
      <c r="AAN892" s="149"/>
      <c r="AAO892" s="149"/>
      <c r="AAP892" s="149"/>
      <c r="AAQ892" s="149"/>
      <c r="AAR892" s="149"/>
      <c r="AAS892" s="149"/>
      <c r="AAT892" s="149"/>
      <c r="AAU892" s="149"/>
      <c r="AAV892" s="149"/>
    </row>
    <row r="893" spans="714:724" ht="9.75" customHeight="1" x14ac:dyDescent="0.2">
      <c r="AAL893" s="149"/>
      <c r="AAM893" s="149"/>
      <c r="AAN893" s="149"/>
      <c r="AAO893" s="149"/>
      <c r="AAP893" s="149"/>
      <c r="AAQ893" s="149"/>
      <c r="AAR893" s="149"/>
      <c r="AAS893" s="149"/>
      <c r="AAT893" s="149"/>
      <c r="AAU893" s="149"/>
      <c r="AAV893" s="149"/>
    </row>
    <row r="894" spans="714:724" ht="9.75" customHeight="1" x14ac:dyDescent="0.2">
      <c r="AAL894" s="149"/>
      <c r="AAM894" s="149"/>
      <c r="AAN894" s="149"/>
      <c r="AAO894" s="149"/>
      <c r="AAP894" s="149"/>
      <c r="AAQ894" s="149"/>
      <c r="AAR894" s="149"/>
      <c r="AAS894" s="149"/>
      <c r="AAT894" s="149"/>
      <c r="AAU894" s="149"/>
      <c r="AAV894" s="149"/>
    </row>
    <row r="895" spans="714:724" ht="9.75" customHeight="1" x14ac:dyDescent="0.2">
      <c r="AAL895" s="149"/>
      <c r="AAM895" s="149"/>
      <c r="AAN895" s="149"/>
      <c r="AAO895" s="149"/>
      <c r="AAP895" s="149"/>
      <c r="AAQ895" s="149"/>
      <c r="AAR895" s="149"/>
      <c r="AAS895" s="149"/>
      <c r="AAT895" s="149"/>
      <c r="AAU895" s="149"/>
      <c r="AAV895" s="149"/>
    </row>
    <row r="896" spans="714:724" ht="9.75" customHeight="1" x14ac:dyDescent="0.2">
      <c r="AAL896" s="149"/>
      <c r="AAM896" s="149"/>
      <c r="AAN896" s="149"/>
      <c r="AAO896" s="149"/>
      <c r="AAP896" s="149"/>
      <c r="AAQ896" s="149"/>
      <c r="AAR896" s="149"/>
      <c r="AAS896" s="149"/>
      <c r="AAT896" s="149"/>
      <c r="AAU896" s="149"/>
      <c r="AAV896" s="149"/>
    </row>
    <row r="897" spans="714:724" ht="9.75" customHeight="1" x14ac:dyDescent="0.2">
      <c r="AAL897" s="149"/>
      <c r="AAM897" s="149"/>
      <c r="AAN897" s="149"/>
      <c r="AAO897" s="149"/>
      <c r="AAP897" s="149"/>
      <c r="AAQ897" s="149"/>
      <c r="AAR897" s="149"/>
      <c r="AAS897" s="149"/>
      <c r="AAT897" s="149"/>
      <c r="AAU897" s="149"/>
      <c r="AAV897" s="149"/>
    </row>
    <row r="898" spans="714:724" ht="9.75" customHeight="1" x14ac:dyDescent="0.2">
      <c r="AAL898" s="149"/>
      <c r="AAM898" s="149"/>
      <c r="AAN898" s="149"/>
      <c r="AAO898" s="149"/>
      <c r="AAP898" s="149"/>
      <c r="AAQ898" s="149"/>
      <c r="AAR898" s="149"/>
      <c r="AAS898" s="149"/>
      <c r="AAT898" s="149"/>
      <c r="AAU898" s="149"/>
      <c r="AAV898" s="149"/>
    </row>
    <row r="899" spans="714:724" ht="9.75" customHeight="1" x14ac:dyDescent="0.2">
      <c r="AAL899" s="149"/>
      <c r="AAM899" s="149"/>
      <c r="AAN899" s="149"/>
      <c r="AAO899" s="149"/>
      <c r="AAP899" s="149"/>
      <c r="AAQ899" s="149"/>
      <c r="AAR899" s="149"/>
      <c r="AAS899" s="149"/>
      <c r="AAT899" s="149"/>
      <c r="AAU899" s="149"/>
      <c r="AAV899" s="149"/>
    </row>
    <row r="900" spans="714:724" ht="9.75" customHeight="1" x14ac:dyDescent="0.2">
      <c r="AAL900" s="149"/>
      <c r="AAM900" s="149"/>
      <c r="AAN900" s="149"/>
      <c r="AAO900" s="149"/>
      <c r="AAP900" s="149"/>
      <c r="AAQ900" s="149"/>
      <c r="AAR900" s="149"/>
      <c r="AAS900" s="149"/>
      <c r="AAT900" s="149"/>
      <c r="AAU900" s="149"/>
      <c r="AAV900" s="149"/>
    </row>
    <row r="901" spans="714:724" ht="9.75" customHeight="1" x14ac:dyDescent="0.2">
      <c r="AAL901" s="149"/>
      <c r="AAM901" s="149"/>
      <c r="AAN901" s="149"/>
      <c r="AAO901" s="149"/>
      <c r="AAP901" s="149"/>
      <c r="AAQ901" s="149"/>
      <c r="AAR901" s="149"/>
      <c r="AAS901" s="149"/>
      <c r="AAT901" s="149"/>
      <c r="AAU901" s="149"/>
      <c r="AAV901" s="149"/>
    </row>
    <row r="902" spans="714:724" ht="9.75" customHeight="1" x14ac:dyDescent="0.2">
      <c r="AAL902" s="149"/>
      <c r="AAM902" s="149"/>
      <c r="AAN902" s="149"/>
      <c r="AAO902" s="149"/>
      <c r="AAP902" s="149"/>
      <c r="AAQ902" s="149"/>
      <c r="AAR902" s="149"/>
      <c r="AAS902" s="149"/>
      <c r="AAT902" s="149"/>
      <c r="AAU902" s="149"/>
      <c r="AAV902" s="149"/>
    </row>
    <row r="903" spans="714:724" ht="9.75" customHeight="1" x14ac:dyDescent="0.2">
      <c r="AAL903" s="149"/>
      <c r="AAM903" s="149"/>
      <c r="AAN903" s="149"/>
      <c r="AAO903" s="149"/>
      <c r="AAP903" s="149"/>
      <c r="AAQ903" s="149"/>
      <c r="AAR903" s="149"/>
      <c r="AAS903" s="149"/>
      <c r="AAT903" s="149"/>
      <c r="AAU903" s="149"/>
      <c r="AAV903" s="149"/>
    </row>
    <row r="904" spans="714:724" ht="9.75" customHeight="1" x14ac:dyDescent="0.2">
      <c r="AAL904" s="149"/>
      <c r="AAM904" s="149"/>
      <c r="AAN904" s="149"/>
      <c r="AAO904" s="149"/>
      <c r="AAP904" s="149"/>
      <c r="AAQ904" s="149"/>
      <c r="AAR904" s="149"/>
      <c r="AAS904" s="149"/>
      <c r="AAT904" s="149"/>
      <c r="AAU904" s="149"/>
      <c r="AAV904" s="149"/>
    </row>
    <row r="905" spans="714:724" ht="9.75" customHeight="1" x14ac:dyDescent="0.2">
      <c r="AAL905" s="149"/>
      <c r="AAM905" s="149"/>
      <c r="AAN905" s="149"/>
      <c r="AAO905" s="149"/>
      <c r="AAP905" s="149"/>
      <c r="AAQ905" s="149"/>
      <c r="AAR905" s="149"/>
      <c r="AAS905" s="149"/>
      <c r="AAT905" s="149"/>
      <c r="AAU905" s="149"/>
      <c r="AAV905" s="149"/>
    </row>
    <row r="906" spans="714:724" ht="9.75" customHeight="1" x14ac:dyDescent="0.2">
      <c r="AAL906" s="149"/>
      <c r="AAM906" s="149"/>
      <c r="AAN906" s="149"/>
      <c r="AAO906" s="149"/>
      <c r="AAP906" s="149"/>
      <c r="AAQ906" s="149"/>
      <c r="AAR906" s="149"/>
      <c r="AAS906" s="149"/>
      <c r="AAT906" s="149"/>
      <c r="AAU906" s="149"/>
      <c r="AAV906" s="149"/>
    </row>
    <row r="907" spans="714:724" ht="9.75" customHeight="1" x14ac:dyDescent="0.2">
      <c r="AAL907" s="149"/>
      <c r="AAM907" s="149"/>
      <c r="AAN907" s="149"/>
      <c r="AAO907" s="149"/>
      <c r="AAP907" s="149"/>
      <c r="AAQ907" s="149"/>
      <c r="AAR907" s="149"/>
      <c r="AAS907" s="149"/>
      <c r="AAT907" s="149"/>
      <c r="AAU907" s="149"/>
      <c r="AAV907" s="149"/>
    </row>
    <row r="908" spans="714:724" ht="9.75" customHeight="1" x14ac:dyDescent="0.2">
      <c r="AAL908" s="149"/>
      <c r="AAM908" s="149"/>
      <c r="AAN908" s="149"/>
      <c r="AAO908" s="149"/>
      <c r="AAP908" s="149"/>
      <c r="AAQ908" s="149"/>
      <c r="AAR908" s="149"/>
      <c r="AAS908" s="149"/>
      <c r="AAT908" s="149"/>
      <c r="AAU908" s="149"/>
      <c r="AAV908" s="149"/>
    </row>
    <row r="909" spans="714:724" ht="9.75" customHeight="1" x14ac:dyDescent="0.2">
      <c r="AAL909" s="149"/>
      <c r="AAM909" s="149"/>
      <c r="AAN909" s="149"/>
      <c r="AAO909" s="149"/>
      <c r="AAP909" s="149"/>
      <c r="AAQ909" s="149"/>
      <c r="AAR909" s="149"/>
      <c r="AAS909" s="149"/>
      <c r="AAT909" s="149"/>
      <c r="AAU909" s="149"/>
      <c r="AAV909" s="149"/>
    </row>
    <row r="910" spans="714:724" ht="9.75" customHeight="1" x14ac:dyDescent="0.2">
      <c r="AAL910" s="149"/>
      <c r="AAM910" s="149"/>
      <c r="AAN910" s="149"/>
      <c r="AAO910" s="149"/>
      <c r="AAP910" s="149"/>
      <c r="AAQ910" s="149"/>
      <c r="AAR910" s="149"/>
      <c r="AAS910" s="149"/>
      <c r="AAT910" s="149"/>
      <c r="AAU910" s="149"/>
      <c r="AAV910" s="149"/>
    </row>
    <row r="911" spans="714:724" ht="9.75" customHeight="1" x14ac:dyDescent="0.2">
      <c r="AAL911" s="149"/>
      <c r="AAM911" s="149"/>
      <c r="AAN911" s="149"/>
      <c r="AAO911" s="149"/>
      <c r="AAP911" s="149"/>
      <c r="AAQ911" s="149"/>
      <c r="AAR911" s="149"/>
      <c r="AAS911" s="149"/>
      <c r="AAT911" s="149"/>
      <c r="AAU911" s="149"/>
      <c r="AAV911" s="149"/>
    </row>
    <row r="912" spans="714:724" ht="9.75" customHeight="1" x14ac:dyDescent="0.2">
      <c r="AAL912" s="149"/>
      <c r="AAM912" s="149"/>
      <c r="AAN912" s="149"/>
      <c r="AAO912" s="149"/>
      <c r="AAP912" s="149"/>
      <c r="AAQ912" s="149"/>
      <c r="AAR912" s="149"/>
      <c r="AAS912" s="149"/>
      <c r="AAT912" s="149"/>
      <c r="AAU912" s="149"/>
      <c r="AAV912" s="149"/>
    </row>
    <row r="913" spans="714:724" ht="9.75" customHeight="1" x14ac:dyDescent="0.2">
      <c r="AAL913" s="149"/>
      <c r="AAM913" s="149"/>
      <c r="AAN913" s="149"/>
      <c r="AAO913" s="149"/>
      <c r="AAP913" s="149"/>
      <c r="AAQ913" s="149"/>
      <c r="AAR913" s="149"/>
      <c r="AAS913" s="149"/>
      <c r="AAT913" s="149"/>
      <c r="AAU913" s="149"/>
      <c r="AAV913" s="149"/>
    </row>
    <row r="914" spans="714:724" ht="9.75" customHeight="1" x14ac:dyDescent="0.2">
      <c r="AAL914" s="149"/>
      <c r="AAM914" s="149"/>
      <c r="AAN914" s="149"/>
      <c r="AAO914" s="149"/>
      <c r="AAP914" s="149"/>
      <c r="AAQ914" s="149"/>
      <c r="AAR914" s="149"/>
      <c r="AAS914" s="149"/>
      <c r="AAT914" s="149"/>
      <c r="AAU914" s="149"/>
      <c r="AAV914" s="149"/>
    </row>
    <row r="915" spans="714:724" ht="9.75" customHeight="1" x14ac:dyDescent="0.2">
      <c r="AAL915" s="149"/>
      <c r="AAM915" s="149"/>
      <c r="AAN915" s="149"/>
      <c r="AAO915" s="149"/>
      <c r="AAP915" s="149"/>
      <c r="AAQ915" s="149"/>
      <c r="AAR915" s="149"/>
      <c r="AAS915" s="149"/>
      <c r="AAT915" s="149"/>
      <c r="AAU915" s="149"/>
      <c r="AAV915" s="149"/>
    </row>
    <row r="916" spans="714:724" ht="9.75" customHeight="1" x14ac:dyDescent="0.2">
      <c r="AAL916" s="149"/>
      <c r="AAM916" s="149"/>
      <c r="AAN916" s="149"/>
      <c r="AAO916" s="149"/>
      <c r="AAP916" s="149"/>
      <c r="AAQ916" s="149"/>
      <c r="AAR916" s="149"/>
      <c r="AAS916" s="149"/>
      <c r="AAT916" s="149"/>
      <c r="AAU916" s="149"/>
      <c r="AAV916" s="149"/>
    </row>
    <row r="917" spans="714:724" ht="9.75" customHeight="1" x14ac:dyDescent="0.2">
      <c r="AAL917" s="149"/>
      <c r="AAM917" s="149"/>
      <c r="AAN917" s="149"/>
      <c r="AAO917" s="149"/>
      <c r="AAP917" s="149"/>
      <c r="AAQ917" s="149"/>
      <c r="AAR917" s="149"/>
      <c r="AAS917" s="149"/>
      <c r="AAT917" s="149"/>
      <c r="AAU917" s="149"/>
      <c r="AAV917" s="149"/>
    </row>
    <row r="918" spans="714:724" ht="9.75" customHeight="1" x14ac:dyDescent="0.2">
      <c r="AAL918" s="149"/>
      <c r="AAM918" s="149"/>
      <c r="AAN918" s="149"/>
      <c r="AAO918" s="149"/>
      <c r="AAP918" s="149"/>
      <c r="AAQ918" s="149"/>
      <c r="AAR918" s="149"/>
      <c r="AAS918" s="149"/>
      <c r="AAT918" s="149"/>
      <c r="AAU918" s="149"/>
      <c r="AAV918" s="149"/>
    </row>
    <row r="919" spans="714:724" ht="9.75" customHeight="1" x14ac:dyDescent="0.2">
      <c r="AAL919" s="149"/>
      <c r="AAM919" s="149"/>
      <c r="AAN919" s="149"/>
      <c r="AAO919" s="149"/>
      <c r="AAP919" s="149"/>
      <c r="AAQ919" s="149"/>
      <c r="AAR919" s="149"/>
      <c r="AAS919" s="149"/>
      <c r="AAT919" s="149"/>
      <c r="AAU919" s="149"/>
      <c r="AAV919" s="149"/>
    </row>
    <row r="920" spans="714:724" ht="9.75" customHeight="1" x14ac:dyDescent="0.2">
      <c r="AAL920" s="149"/>
      <c r="AAM920" s="149"/>
      <c r="AAN920" s="149"/>
      <c r="AAO920" s="149"/>
      <c r="AAP920" s="149"/>
      <c r="AAQ920" s="149"/>
      <c r="AAR920" s="149"/>
      <c r="AAS920" s="149"/>
      <c r="AAT920" s="149"/>
      <c r="AAU920" s="149"/>
      <c r="AAV920" s="149"/>
    </row>
    <row r="921" spans="714:724" ht="9.75" customHeight="1" x14ac:dyDescent="0.2">
      <c r="AAL921" s="149"/>
      <c r="AAM921" s="149"/>
      <c r="AAN921" s="149"/>
      <c r="AAO921" s="149"/>
      <c r="AAP921" s="149"/>
      <c r="AAQ921" s="149"/>
      <c r="AAR921" s="149"/>
      <c r="AAS921" s="149"/>
      <c r="AAT921" s="149"/>
      <c r="AAU921" s="149"/>
      <c r="AAV921" s="149"/>
    </row>
    <row r="922" spans="714:724" ht="9.75" customHeight="1" x14ac:dyDescent="0.2">
      <c r="AAL922" s="149"/>
      <c r="AAM922" s="149"/>
      <c r="AAN922" s="149"/>
      <c r="AAO922" s="149"/>
      <c r="AAP922" s="149"/>
      <c r="AAQ922" s="149"/>
      <c r="AAR922" s="149"/>
      <c r="AAS922" s="149"/>
      <c r="AAT922" s="149"/>
      <c r="AAU922" s="149"/>
      <c r="AAV922" s="149"/>
    </row>
    <row r="923" spans="714:724" ht="9.75" customHeight="1" x14ac:dyDescent="0.2">
      <c r="AAL923" s="149"/>
      <c r="AAM923" s="149"/>
      <c r="AAN923" s="149"/>
      <c r="AAO923" s="149"/>
      <c r="AAP923" s="149"/>
      <c r="AAQ923" s="149"/>
      <c r="AAR923" s="149"/>
      <c r="AAS923" s="149"/>
      <c r="AAT923" s="149"/>
      <c r="AAU923" s="149"/>
      <c r="AAV923" s="149"/>
    </row>
    <row r="924" spans="714:724" ht="9.75" customHeight="1" x14ac:dyDescent="0.2">
      <c r="AAL924" s="149"/>
      <c r="AAM924" s="149"/>
      <c r="AAN924" s="149"/>
      <c r="AAO924" s="149"/>
      <c r="AAP924" s="149"/>
      <c r="AAQ924" s="149"/>
      <c r="AAR924" s="149"/>
      <c r="AAS924" s="149"/>
      <c r="AAT924" s="149"/>
      <c r="AAU924" s="149"/>
      <c r="AAV924" s="149"/>
    </row>
    <row r="925" spans="714:724" ht="9.75" customHeight="1" x14ac:dyDescent="0.2">
      <c r="AAL925" s="149"/>
      <c r="AAM925" s="149"/>
      <c r="AAN925" s="149"/>
      <c r="AAO925" s="149"/>
      <c r="AAP925" s="149"/>
      <c r="AAQ925" s="149"/>
      <c r="AAR925" s="149"/>
      <c r="AAS925" s="149"/>
      <c r="AAT925" s="149"/>
      <c r="AAU925" s="149"/>
      <c r="AAV925" s="149"/>
    </row>
    <row r="926" spans="714:724" ht="9.75" customHeight="1" x14ac:dyDescent="0.2">
      <c r="AAL926" s="149"/>
      <c r="AAM926" s="149"/>
      <c r="AAN926" s="149"/>
      <c r="AAO926" s="149"/>
      <c r="AAP926" s="149"/>
      <c r="AAQ926" s="149"/>
      <c r="AAR926" s="149"/>
      <c r="AAS926" s="149"/>
      <c r="AAT926" s="149"/>
      <c r="AAU926" s="149"/>
      <c r="AAV926" s="149"/>
    </row>
    <row r="927" spans="714:724" ht="9.75" customHeight="1" x14ac:dyDescent="0.2">
      <c r="AAL927" s="149"/>
      <c r="AAM927" s="149"/>
      <c r="AAN927" s="149"/>
      <c r="AAO927" s="149"/>
      <c r="AAP927" s="149"/>
      <c r="AAQ927" s="149"/>
      <c r="AAR927" s="149"/>
      <c r="AAS927" s="149"/>
      <c r="AAT927" s="149"/>
      <c r="AAU927" s="149"/>
      <c r="AAV927" s="149"/>
    </row>
    <row r="928" spans="714:724" ht="9.75" customHeight="1" x14ac:dyDescent="0.2">
      <c r="AAL928" s="149"/>
      <c r="AAM928" s="149"/>
      <c r="AAN928" s="149"/>
      <c r="AAO928" s="149"/>
      <c r="AAP928" s="149"/>
      <c r="AAQ928" s="149"/>
      <c r="AAR928" s="149"/>
      <c r="AAS928" s="149"/>
      <c r="AAT928" s="149"/>
      <c r="AAU928" s="149"/>
      <c r="AAV928" s="149"/>
    </row>
    <row r="929" spans="714:724" ht="9.75" customHeight="1" x14ac:dyDescent="0.2">
      <c r="AAL929" s="149"/>
      <c r="AAM929" s="149"/>
      <c r="AAN929" s="149"/>
      <c r="AAO929" s="149"/>
      <c r="AAP929" s="149"/>
      <c r="AAQ929" s="149"/>
      <c r="AAR929" s="149"/>
      <c r="AAS929" s="149"/>
      <c r="AAT929" s="149"/>
      <c r="AAU929" s="149"/>
      <c r="AAV929" s="149"/>
    </row>
    <row r="930" spans="714:724" ht="9.75" customHeight="1" x14ac:dyDescent="0.2">
      <c r="AAL930" s="149"/>
      <c r="AAM930" s="149"/>
      <c r="AAN930" s="149"/>
      <c r="AAO930" s="149"/>
      <c r="AAP930" s="149"/>
      <c r="AAQ930" s="149"/>
      <c r="AAR930" s="149"/>
      <c r="AAS930" s="149"/>
      <c r="AAT930" s="149"/>
      <c r="AAU930" s="149"/>
      <c r="AAV930" s="149"/>
    </row>
    <row r="931" spans="714:724" ht="9.75" customHeight="1" x14ac:dyDescent="0.2">
      <c r="AAL931" s="149"/>
      <c r="AAM931" s="149"/>
      <c r="AAN931" s="149"/>
      <c r="AAO931" s="149"/>
      <c r="AAP931" s="149"/>
      <c r="AAQ931" s="149"/>
      <c r="AAR931" s="149"/>
      <c r="AAS931" s="149"/>
      <c r="AAT931" s="149"/>
      <c r="AAU931" s="149"/>
      <c r="AAV931" s="149"/>
    </row>
    <row r="932" spans="714:724" ht="9.75" customHeight="1" x14ac:dyDescent="0.2">
      <c r="AAL932" s="149"/>
      <c r="AAM932" s="149"/>
      <c r="AAN932" s="149"/>
      <c r="AAO932" s="149"/>
      <c r="AAP932" s="149"/>
      <c r="AAQ932" s="149"/>
      <c r="AAR932" s="149"/>
      <c r="AAS932" s="149"/>
      <c r="AAT932" s="149"/>
      <c r="AAU932" s="149"/>
      <c r="AAV932" s="149"/>
    </row>
    <row r="933" spans="714:724" ht="9.75" customHeight="1" x14ac:dyDescent="0.2">
      <c r="AAL933" s="149"/>
      <c r="AAM933" s="149"/>
      <c r="AAN933" s="149"/>
      <c r="AAO933" s="149"/>
      <c r="AAP933" s="149"/>
      <c r="AAQ933" s="149"/>
      <c r="AAR933" s="149"/>
      <c r="AAS933" s="149"/>
      <c r="AAT933" s="149"/>
      <c r="AAU933" s="149"/>
      <c r="AAV933" s="149"/>
    </row>
    <row r="934" spans="714:724" ht="9.75" customHeight="1" x14ac:dyDescent="0.2">
      <c r="AAL934" s="149"/>
      <c r="AAM934" s="149"/>
      <c r="AAN934" s="149"/>
      <c r="AAO934" s="149"/>
      <c r="AAP934" s="149"/>
      <c r="AAQ934" s="149"/>
      <c r="AAR934" s="149"/>
      <c r="AAS934" s="149"/>
      <c r="AAT934" s="149"/>
      <c r="AAU934" s="149"/>
      <c r="AAV934" s="149"/>
    </row>
    <row r="935" spans="714:724" ht="9.75" customHeight="1" x14ac:dyDescent="0.2">
      <c r="AAL935" s="149"/>
      <c r="AAM935" s="149"/>
      <c r="AAN935" s="149"/>
      <c r="AAO935" s="149"/>
      <c r="AAP935" s="149"/>
      <c r="AAQ935" s="149"/>
      <c r="AAR935" s="149"/>
      <c r="AAS935" s="149"/>
      <c r="AAT935" s="149"/>
      <c r="AAU935" s="149"/>
      <c r="AAV935" s="149"/>
    </row>
    <row r="936" spans="714:724" ht="9.75" customHeight="1" x14ac:dyDescent="0.2">
      <c r="AAL936" s="149"/>
      <c r="AAM936" s="149"/>
      <c r="AAN936" s="149"/>
      <c r="AAO936" s="149"/>
      <c r="AAP936" s="149"/>
      <c r="AAQ936" s="149"/>
      <c r="AAR936" s="149"/>
      <c r="AAS936" s="149"/>
      <c r="AAT936" s="149"/>
      <c r="AAU936" s="149"/>
      <c r="AAV936" s="149"/>
    </row>
    <row r="937" spans="714:724" ht="9.75" customHeight="1" x14ac:dyDescent="0.2">
      <c r="AAL937" s="149"/>
      <c r="AAM937" s="149"/>
      <c r="AAN937" s="149"/>
      <c r="AAO937" s="149"/>
      <c r="AAP937" s="149"/>
      <c r="AAQ937" s="149"/>
      <c r="AAR937" s="149"/>
      <c r="AAS937" s="149"/>
      <c r="AAT937" s="149"/>
      <c r="AAU937" s="149"/>
      <c r="AAV937" s="149"/>
    </row>
    <row r="938" spans="714:724" ht="9.75" customHeight="1" x14ac:dyDescent="0.2">
      <c r="AAL938" s="149"/>
      <c r="AAM938" s="149"/>
      <c r="AAN938" s="149"/>
      <c r="AAO938" s="149"/>
      <c r="AAP938" s="149"/>
      <c r="AAQ938" s="149"/>
      <c r="AAR938" s="149"/>
      <c r="AAS938" s="149"/>
      <c r="AAT938" s="149"/>
      <c r="AAU938" s="149"/>
      <c r="AAV938" s="149"/>
    </row>
    <row r="939" spans="714:724" ht="9.75" customHeight="1" x14ac:dyDescent="0.2">
      <c r="AAL939" s="149"/>
      <c r="AAM939" s="149"/>
      <c r="AAN939" s="149"/>
      <c r="AAO939" s="149"/>
      <c r="AAP939" s="149"/>
      <c r="AAQ939" s="149"/>
      <c r="AAR939" s="149"/>
      <c r="AAS939" s="149"/>
      <c r="AAT939" s="149"/>
      <c r="AAU939" s="149"/>
      <c r="AAV939" s="149"/>
    </row>
    <row r="940" spans="714:724" ht="9.75" customHeight="1" x14ac:dyDescent="0.2">
      <c r="AAL940" s="149"/>
      <c r="AAM940" s="149"/>
      <c r="AAN940" s="149"/>
      <c r="AAO940" s="149"/>
      <c r="AAP940" s="149"/>
      <c r="AAQ940" s="149"/>
      <c r="AAR940" s="149"/>
      <c r="AAS940" s="149"/>
      <c r="AAT940" s="149"/>
      <c r="AAU940" s="149"/>
      <c r="AAV940" s="149"/>
    </row>
    <row r="941" spans="714:724" ht="9.75" customHeight="1" x14ac:dyDescent="0.2">
      <c r="AAL941" s="149"/>
      <c r="AAM941" s="149"/>
      <c r="AAN941" s="149"/>
      <c r="AAO941" s="149"/>
      <c r="AAP941" s="149"/>
      <c r="AAQ941" s="149"/>
      <c r="AAR941" s="149"/>
      <c r="AAS941" s="149"/>
      <c r="AAT941" s="149"/>
      <c r="AAU941" s="149"/>
      <c r="AAV941" s="149"/>
    </row>
    <row r="942" spans="714:724" ht="9.75" customHeight="1" x14ac:dyDescent="0.2">
      <c r="AAL942" s="149"/>
      <c r="AAM942" s="149"/>
      <c r="AAN942" s="149"/>
      <c r="AAO942" s="149"/>
      <c r="AAP942" s="149"/>
      <c r="AAQ942" s="149"/>
      <c r="AAR942" s="149"/>
      <c r="AAS942" s="149"/>
      <c r="AAT942" s="149"/>
      <c r="AAU942" s="149"/>
      <c r="AAV942" s="149"/>
    </row>
    <row r="943" spans="714:724" ht="9.75" customHeight="1" x14ac:dyDescent="0.2">
      <c r="AAL943" s="149"/>
      <c r="AAM943" s="149"/>
      <c r="AAN943" s="149"/>
      <c r="AAO943" s="149"/>
      <c r="AAP943" s="149"/>
      <c r="AAQ943" s="149"/>
      <c r="AAR943" s="149"/>
      <c r="AAS943" s="149"/>
      <c r="AAT943" s="149"/>
      <c r="AAU943" s="149"/>
      <c r="AAV943" s="149"/>
    </row>
    <row r="944" spans="714:724" ht="9.75" customHeight="1" x14ac:dyDescent="0.2">
      <c r="AAL944" s="149"/>
      <c r="AAM944" s="149"/>
      <c r="AAN944" s="149"/>
      <c r="AAO944" s="149"/>
      <c r="AAP944" s="149"/>
      <c r="AAQ944" s="149"/>
      <c r="AAR944" s="149"/>
      <c r="AAS944" s="149"/>
      <c r="AAT944" s="149"/>
      <c r="AAU944" s="149"/>
      <c r="AAV944" s="149"/>
    </row>
    <row r="945" spans="714:724" ht="9.75" customHeight="1" x14ac:dyDescent="0.2">
      <c r="AAL945" s="149"/>
      <c r="AAM945" s="149"/>
      <c r="AAN945" s="149"/>
      <c r="AAO945" s="149"/>
      <c r="AAP945" s="149"/>
      <c r="AAQ945" s="149"/>
      <c r="AAR945" s="149"/>
      <c r="AAS945" s="149"/>
      <c r="AAT945" s="149"/>
      <c r="AAU945" s="149"/>
      <c r="AAV945" s="149"/>
    </row>
    <row r="946" spans="714:724" ht="9.75" customHeight="1" x14ac:dyDescent="0.2">
      <c r="AAL946" s="149"/>
      <c r="AAM946" s="149"/>
      <c r="AAN946" s="149"/>
      <c r="AAO946" s="149"/>
      <c r="AAP946" s="149"/>
      <c r="AAQ946" s="149"/>
      <c r="AAR946" s="149"/>
      <c r="AAS946" s="149"/>
      <c r="AAT946" s="149"/>
      <c r="AAU946" s="149"/>
      <c r="AAV946" s="149"/>
    </row>
    <row r="947" spans="714:724" ht="9.75" customHeight="1" x14ac:dyDescent="0.2">
      <c r="AAL947" s="149"/>
      <c r="AAM947" s="149"/>
      <c r="AAN947" s="149"/>
      <c r="AAO947" s="149"/>
      <c r="AAP947" s="149"/>
      <c r="AAQ947" s="149"/>
      <c r="AAR947" s="149"/>
      <c r="AAS947" s="149"/>
      <c r="AAT947" s="149"/>
      <c r="AAU947" s="149"/>
      <c r="AAV947" s="149"/>
    </row>
    <row r="948" spans="714:724" ht="9.75" customHeight="1" x14ac:dyDescent="0.2">
      <c r="AAL948" s="149"/>
      <c r="AAM948" s="149"/>
      <c r="AAN948" s="149"/>
      <c r="AAO948" s="149"/>
      <c r="AAP948" s="149"/>
      <c r="AAQ948" s="149"/>
      <c r="AAR948" s="149"/>
      <c r="AAS948" s="149"/>
      <c r="AAT948" s="149"/>
      <c r="AAU948" s="149"/>
      <c r="AAV948" s="149"/>
    </row>
    <row r="949" spans="714:724" ht="9.75" customHeight="1" x14ac:dyDescent="0.2">
      <c r="AAL949" s="149"/>
      <c r="AAM949" s="149"/>
      <c r="AAN949" s="149"/>
      <c r="AAO949" s="149"/>
      <c r="AAP949" s="149"/>
      <c r="AAQ949" s="149"/>
      <c r="AAR949" s="149"/>
      <c r="AAS949" s="149"/>
      <c r="AAT949" s="149"/>
      <c r="AAU949" s="149"/>
      <c r="AAV949" s="149"/>
    </row>
    <row r="950" spans="714:724" ht="9.75" customHeight="1" x14ac:dyDescent="0.2">
      <c r="AAL950" s="149"/>
      <c r="AAM950" s="149"/>
      <c r="AAN950" s="149"/>
      <c r="AAO950" s="149"/>
      <c r="AAP950" s="149"/>
      <c r="AAQ950" s="149"/>
      <c r="AAR950" s="149"/>
      <c r="AAS950" s="149"/>
      <c r="AAT950" s="149"/>
      <c r="AAU950" s="149"/>
      <c r="AAV950" s="149"/>
    </row>
    <row r="951" spans="714:724" ht="9.75" customHeight="1" x14ac:dyDescent="0.2">
      <c r="AAL951" s="149"/>
      <c r="AAM951" s="149"/>
      <c r="AAN951" s="149"/>
      <c r="AAO951" s="149"/>
      <c r="AAP951" s="149"/>
      <c r="AAQ951" s="149"/>
      <c r="AAR951" s="149"/>
      <c r="AAS951" s="149"/>
      <c r="AAT951" s="149"/>
      <c r="AAU951" s="149"/>
      <c r="AAV951" s="149"/>
    </row>
    <row r="952" spans="714:724" ht="9.75" customHeight="1" x14ac:dyDescent="0.2">
      <c r="AAL952" s="149"/>
      <c r="AAM952" s="149"/>
      <c r="AAN952" s="149"/>
      <c r="AAO952" s="149"/>
      <c r="AAP952" s="149"/>
      <c r="AAQ952" s="149"/>
      <c r="AAR952" s="149"/>
      <c r="AAS952" s="149"/>
      <c r="AAT952" s="149"/>
      <c r="AAU952" s="149"/>
      <c r="AAV952" s="149"/>
    </row>
    <row r="953" spans="714:724" ht="9.75" customHeight="1" x14ac:dyDescent="0.2">
      <c r="AAL953" s="149"/>
      <c r="AAM953" s="149"/>
      <c r="AAN953" s="149"/>
      <c r="AAO953" s="149"/>
      <c r="AAP953" s="149"/>
      <c r="AAQ953" s="149"/>
      <c r="AAR953" s="149"/>
      <c r="AAS953" s="149"/>
      <c r="AAT953" s="149"/>
      <c r="AAU953" s="149"/>
      <c r="AAV953" s="149"/>
    </row>
    <row r="954" spans="714:724" ht="9.75" customHeight="1" x14ac:dyDescent="0.2">
      <c r="AAL954" s="149"/>
      <c r="AAM954" s="149"/>
      <c r="AAN954" s="149"/>
      <c r="AAO954" s="149"/>
      <c r="AAP954" s="149"/>
      <c r="AAQ954" s="149"/>
      <c r="AAR954" s="149"/>
      <c r="AAS954" s="149"/>
      <c r="AAT954" s="149"/>
      <c r="AAU954" s="149"/>
      <c r="AAV954" s="149"/>
    </row>
    <row r="955" spans="714:724" ht="9.75" customHeight="1" x14ac:dyDescent="0.2">
      <c r="AAL955" s="149"/>
      <c r="AAM955" s="149"/>
      <c r="AAN955" s="149"/>
      <c r="AAO955" s="149"/>
      <c r="AAP955" s="149"/>
      <c r="AAQ955" s="149"/>
      <c r="AAR955" s="149"/>
      <c r="AAS955" s="149"/>
      <c r="AAT955" s="149"/>
      <c r="AAU955" s="149"/>
      <c r="AAV955" s="149"/>
    </row>
    <row r="956" spans="714:724" ht="9.75" customHeight="1" x14ac:dyDescent="0.2">
      <c r="AAL956" s="149"/>
      <c r="AAM956" s="149"/>
      <c r="AAN956" s="149"/>
      <c r="AAO956" s="149"/>
      <c r="AAP956" s="149"/>
      <c r="AAQ956" s="149"/>
      <c r="AAR956" s="149"/>
      <c r="AAS956" s="149"/>
      <c r="AAT956" s="149"/>
      <c r="AAU956" s="149"/>
      <c r="AAV956" s="149"/>
    </row>
    <row r="957" spans="714:724" ht="9.75" customHeight="1" x14ac:dyDescent="0.2">
      <c r="AAL957" s="149"/>
      <c r="AAM957" s="149"/>
      <c r="AAN957" s="149"/>
      <c r="AAO957" s="149"/>
      <c r="AAP957" s="149"/>
      <c r="AAQ957" s="149"/>
      <c r="AAR957" s="149"/>
      <c r="AAS957" s="149"/>
      <c r="AAT957" s="149"/>
      <c r="AAU957" s="149"/>
      <c r="AAV957" s="149"/>
    </row>
    <row r="958" spans="714:724" ht="9.75" customHeight="1" x14ac:dyDescent="0.2">
      <c r="AAL958" s="149"/>
      <c r="AAM958" s="149"/>
      <c r="AAN958" s="149"/>
      <c r="AAO958" s="149"/>
      <c r="AAP958" s="149"/>
      <c r="AAQ958" s="149"/>
      <c r="AAR958" s="149"/>
      <c r="AAS958" s="149"/>
      <c r="AAT958" s="149"/>
      <c r="AAU958" s="149"/>
      <c r="AAV958" s="149"/>
    </row>
    <row r="959" spans="714:724" ht="9.75" customHeight="1" x14ac:dyDescent="0.2">
      <c r="AAL959" s="149"/>
      <c r="AAM959" s="149"/>
      <c r="AAN959" s="149"/>
      <c r="AAO959" s="149"/>
      <c r="AAP959" s="149"/>
      <c r="AAQ959" s="149"/>
      <c r="AAR959" s="149"/>
      <c r="AAS959" s="149"/>
      <c r="AAT959" s="149"/>
      <c r="AAU959" s="149"/>
      <c r="AAV959" s="149"/>
    </row>
    <row r="960" spans="714:724" ht="9.75" customHeight="1" x14ac:dyDescent="0.2">
      <c r="AAL960" s="149"/>
      <c r="AAM960" s="149"/>
      <c r="AAN960" s="149"/>
      <c r="AAO960" s="149"/>
      <c r="AAP960" s="149"/>
      <c r="AAQ960" s="149"/>
      <c r="AAR960" s="149"/>
      <c r="AAS960" s="149"/>
      <c r="AAT960" s="149"/>
      <c r="AAU960" s="149"/>
      <c r="AAV960" s="149"/>
    </row>
    <row r="961" spans="714:724" ht="9.75" customHeight="1" x14ac:dyDescent="0.2">
      <c r="AAL961" s="149"/>
      <c r="AAM961" s="149"/>
      <c r="AAN961" s="149"/>
      <c r="AAO961" s="149"/>
      <c r="AAP961" s="149"/>
      <c r="AAQ961" s="149"/>
      <c r="AAR961" s="149"/>
      <c r="AAS961" s="149"/>
      <c r="AAT961" s="149"/>
      <c r="AAU961" s="149"/>
      <c r="AAV961" s="149"/>
    </row>
    <row r="962" spans="714:724" ht="9.75" customHeight="1" x14ac:dyDescent="0.2">
      <c r="AAL962" s="149"/>
      <c r="AAM962" s="149"/>
      <c r="AAN962" s="149"/>
      <c r="AAO962" s="149"/>
      <c r="AAP962" s="149"/>
      <c r="AAQ962" s="149"/>
      <c r="AAR962" s="149"/>
      <c r="AAS962" s="149"/>
      <c r="AAT962" s="149"/>
      <c r="AAU962" s="149"/>
      <c r="AAV962" s="149"/>
    </row>
    <row r="963" spans="714:724" ht="9.75" customHeight="1" x14ac:dyDescent="0.2">
      <c r="AAL963" s="149"/>
      <c r="AAM963" s="149"/>
      <c r="AAN963" s="149"/>
      <c r="AAO963" s="149"/>
      <c r="AAP963" s="149"/>
      <c r="AAQ963" s="149"/>
      <c r="AAR963" s="149"/>
      <c r="AAS963" s="149"/>
      <c r="AAT963" s="149"/>
      <c r="AAU963" s="149"/>
      <c r="AAV963" s="149"/>
    </row>
    <row r="964" spans="714:724" ht="9.75" customHeight="1" x14ac:dyDescent="0.2">
      <c r="AAL964" s="149"/>
      <c r="AAM964" s="149"/>
      <c r="AAN964" s="149"/>
      <c r="AAO964" s="149"/>
      <c r="AAP964" s="149"/>
      <c r="AAQ964" s="149"/>
      <c r="AAR964" s="149"/>
      <c r="AAS964" s="149"/>
      <c r="AAT964" s="149"/>
      <c r="AAU964" s="149"/>
      <c r="AAV964" s="149"/>
    </row>
    <row r="965" spans="714:724" ht="9.75" customHeight="1" x14ac:dyDescent="0.2">
      <c r="AAL965" s="149"/>
      <c r="AAM965" s="149"/>
      <c r="AAN965" s="149"/>
      <c r="AAO965" s="149"/>
      <c r="AAP965" s="149"/>
      <c r="AAQ965" s="149"/>
      <c r="AAR965" s="149"/>
      <c r="AAS965" s="149"/>
      <c r="AAT965" s="149"/>
      <c r="AAU965" s="149"/>
      <c r="AAV965" s="149"/>
    </row>
    <row r="966" spans="714:724" ht="9.75" customHeight="1" x14ac:dyDescent="0.2">
      <c r="AAL966" s="149"/>
      <c r="AAM966" s="149"/>
      <c r="AAN966" s="149"/>
      <c r="AAO966" s="149"/>
      <c r="AAP966" s="149"/>
      <c r="AAQ966" s="149"/>
      <c r="AAR966" s="149"/>
      <c r="AAS966" s="149"/>
      <c r="AAT966" s="149"/>
      <c r="AAU966" s="149"/>
      <c r="AAV966" s="149"/>
    </row>
    <row r="967" spans="714:724" ht="9.75" customHeight="1" x14ac:dyDescent="0.2">
      <c r="AAL967" s="149"/>
      <c r="AAM967" s="149"/>
      <c r="AAN967" s="149"/>
      <c r="AAO967" s="149"/>
      <c r="AAP967" s="149"/>
      <c r="AAQ967" s="149"/>
      <c r="AAR967" s="149"/>
      <c r="AAS967" s="149"/>
      <c r="AAT967" s="149"/>
      <c r="AAU967" s="149"/>
      <c r="AAV967" s="149"/>
    </row>
    <row r="968" spans="714:724" ht="9.75" customHeight="1" x14ac:dyDescent="0.2">
      <c r="AAL968" s="149"/>
      <c r="AAM968" s="149"/>
      <c r="AAN968" s="149"/>
      <c r="AAO968" s="149"/>
      <c r="AAP968" s="149"/>
      <c r="AAQ968" s="149"/>
      <c r="AAR968" s="149"/>
      <c r="AAS968" s="149"/>
      <c r="AAT968" s="149"/>
      <c r="AAU968" s="149"/>
      <c r="AAV968" s="149"/>
    </row>
    <row r="969" spans="714:724" ht="9.75" customHeight="1" x14ac:dyDescent="0.2">
      <c r="AAL969" s="149"/>
      <c r="AAM969" s="149"/>
      <c r="AAN969" s="149"/>
      <c r="AAO969" s="149"/>
      <c r="AAP969" s="149"/>
      <c r="AAQ969" s="149"/>
      <c r="AAR969" s="149"/>
      <c r="AAS969" s="149"/>
      <c r="AAT969" s="149"/>
      <c r="AAU969" s="149"/>
      <c r="AAV969" s="149"/>
    </row>
    <row r="970" spans="714:724" ht="9.75" customHeight="1" x14ac:dyDescent="0.2">
      <c r="AAL970" s="149"/>
      <c r="AAM970" s="149"/>
      <c r="AAN970" s="149"/>
      <c r="AAO970" s="149"/>
      <c r="AAP970" s="149"/>
      <c r="AAQ970" s="149"/>
      <c r="AAR970" s="149"/>
      <c r="AAS970" s="149"/>
      <c r="AAT970" s="149"/>
      <c r="AAU970" s="149"/>
      <c r="AAV970" s="149"/>
    </row>
    <row r="971" spans="714:724" ht="9.75" customHeight="1" x14ac:dyDescent="0.2">
      <c r="AAL971" s="149"/>
      <c r="AAM971" s="149"/>
      <c r="AAN971" s="149"/>
      <c r="AAO971" s="149"/>
      <c r="AAP971" s="149"/>
      <c r="AAQ971" s="149"/>
      <c r="AAR971" s="149"/>
      <c r="AAS971" s="149"/>
      <c r="AAT971" s="149"/>
      <c r="AAU971" s="149"/>
      <c r="AAV971" s="149"/>
    </row>
    <row r="972" spans="714:724" ht="9.75" customHeight="1" x14ac:dyDescent="0.2">
      <c r="AAL972" s="149"/>
      <c r="AAM972" s="149"/>
      <c r="AAN972" s="149"/>
      <c r="AAO972" s="149"/>
      <c r="AAP972" s="149"/>
      <c r="AAQ972" s="149"/>
      <c r="AAR972" s="149"/>
      <c r="AAS972" s="149"/>
      <c r="AAT972" s="149"/>
      <c r="AAU972" s="149"/>
      <c r="AAV972" s="149"/>
    </row>
    <row r="973" spans="714:724" ht="9.75" customHeight="1" x14ac:dyDescent="0.2">
      <c r="AAL973" s="149"/>
      <c r="AAM973" s="149"/>
      <c r="AAN973" s="149"/>
      <c r="AAO973" s="149"/>
      <c r="AAP973" s="149"/>
      <c r="AAQ973" s="149"/>
      <c r="AAR973" s="149"/>
      <c r="AAS973" s="149"/>
      <c r="AAT973" s="149"/>
      <c r="AAU973" s="149"/>
      <c r="AAV973" s="149"/>
    </row>
    <row r="974" spans="714:724" ht="9.75" customHeight="1" x14ac:dyDescent="0.2">
      <c r="AAL974" s="149"/>
      <c r="AAM974" s="149"/>
      <c r="AAN974" s="149"/>
      <c r="AAO974" s="149"/>
      <c r="AAP974" s="149"/>
      <c r="AAQ974" s="149"/>
      <c r="AAR974" s="149"/>
      <c r="AAS974" s="149"/>
      <c r="AAT974" s="149"/>
      <c r="AAU974" s="149"/>
      <c r="AAV974" s="149"/>
    </row>
    <row r="975" spans="714:724" ht="9.75" customHeight="1" x14ac:dyDescent="0.2">
      <c r="AAL975" s="149"/>
      <c r="AAM975" s="149"/>
      <c r="AAN975" s="149"/>
      <c r="AAO975" s="149"/>
      <c r="AAP975" s="149"/>
      <c r="AAQ975" s="149"/>
      <c r="AAR975" s="149"/>
      <c r="AAS975" s="149"/>
      <c r="AAT975" s="149"/>
      <c r="AAU975" s="149"/>
      <c r="AAV975" s="149"/>
    </row>
    <row r="976" spans="714:724" ht="9.75" customHeight="1" x14ac:dyDescent="0.2">
      <c r="AAL976" s="149"/>
      <c r="AAM976" s="149"/>
      <c r="AAN976" s="149"/>
      <c r="AAO976" s="149"/>
      <c r="AAP976" s="149"/>
      <c r="AAQ976" s="149"/>
      <c r="AAR976" s="149"/>
      <c r="AAS976" s="149"/>
      <c r="AAT976" s="149"/>
      <c r="AAU976" s="149"/>
      <c r="AAV976" s="149"/>
    </row>
    <row r="977" spans="714:724" ht="9.75" customHeight="1" x14ac:dyDescent="0.2">
      <c r="AAL977" s="149"/>
      <c r="AAM977" s="149"/>
      <c r="AAN977" s="149"/>
      <c r="AAO977" s="149"/>
      <c r="AAP977" s="149"/>
      <c r="AAQ977" s="149"/>
      <c r="AAR977" s="149"/>
      <c r="AAS977" s="149"/>
      <c r="AAT977" s="149"/>
      <c r="AAU977" s="149"/>
      <c r="AAV977" s="149"/>
    </row>
    <row r="978" spans="714:724" ht="9.75" customHeight="1" x14ac:dyDescent="0.2">
      <c r="AAL978" s="149"/>
      <c r="AAM978" s="149"/>
      <c r="AAN978" s="149"/>
      <c r="AAO978" s="149"/>
      <c r="AAP978" s="149"/>
      <c r="AAQ978" s="149"/>
      <c r="AAR978" s="149"/>
      <c r="AAS978" s="149"/>
      <c r="AAT978" s="149"/>
      <c r="AAU978" s="149"/>
      <c r="AAV978" s="149"/>
    </row>
    <row r="979" spans="714:724" ht="9.75" customHeight="1" x14ac:dyDescent="0.2">
      <c r="AAL979" s="149"/>
      <c r="AAM979" s="149"/>
      <c r="AAN979" s="149"/>
      <c r="AAO979" s="149"/>
      <c r="AAP979" s="149"/>
      <c r="AAQ979" s="149"/>
      <c r="AAR979" s="149"/>
      <c r="AAS979" s="149"/>
      <c r="AAT979" s="149"/>
      <c r="AAU979" s="149"/>
      <c r="AAV979" s="149"/>
    </row>
    <row r="980" spans="714:724" ht="9.75" customHeight="1" x14ac:dyDescent="0.2">
      <c r="AAL980" s="149"/>
      <c r="AAM980" s="149"/>
      <c r="AAN980" s="149"/>
      <c r="AAO980" s="149"/>
      <c r="AAP980" s="149"/>
      <c r="AAQ980" s="149"/>
      <c r="AAR980" s="149"/>
      <c r="AAS980" s="149"/>
      <c r="AAT980" s="149"/>
      <c r="AAU980" s="149"/>
      <c r="AAV980" s="149"/>
    </row>
    <row r="981" spans="714:724" ht="9.75" customHeight="1" x14ac:dyDescent="0.2">
      <c r="AAL981" s="149"/>
      <c r="AAM981" s="149"/>
      <c r="AAN981" s="149"/>
      <c r="AAO981" s="149"/>
      <c r="AAP981" s="149"/>
      <c r="AAQ981" s="149"/>
      <c r="AAR981" s="149"/>
      <c r="AAS981" s="149"/>
      <c r="AAT981" s="149"/>
      <c r="AAU981" s="149"/>
      <c r="AAV981" s="149"/>
    </row>
    <row r="982" spans="714:724" ht="9.75" customHeight="1" x14ac:dyDescent="0.2">
      <c r="AAL982" s="149"/>
      <c r="AAM982" s="149"/>
      <c r="AAN982" s="149"/>
      <c r="AAO982" s="149"/>
      <c r="AAP982" s="149"/>
      <c r="AAQ982" s="149"/>
      <c r="AAR982" s="149"/>
      <c r="AAS982" s="149"/>
      <c r="AAT982" s="149"/>
      <c r="AAU982" s="149"/>
      <c r="AAV982" s="149"/>
    </row>
    <row r="983" spans="714:724" ht="9.75" customHeight="1" x14ac:dyDescent="0.2">
      <c r="AAL983" s="149"/>
      <c r="AAM983" s="149"/>
      <c r="AAN983" s="149"/>
      <c r="AAO983" s="149"/>
      <c r="AAP983" s="149"/>
      <c r="AAQ983" s="149"/>
      <c r="AAR983" s="149"/>
      <c r="AAS983" s="149"/>
      <c r="AAT983" s="149"/>
      <c r="AAU983" s="149"/>
      <c r="AAV983" s="149"/>
    </row>
    <row r="984" spans="714:724" ht="9.75" customHeight="1" x14ac:dyDescent="0.2">
      <c r="AAL984" s="149"/>
      <c r="AAM984" s="149"/>
      <c r="AAN984" s="149"/>
      <c r="AAO984" s="149"/>
      <c r="AAP984" s="149"/>
      <c r="AAQ984" s="149"/>
      <c r="AAR984" s="149"/>
      <c r="AAS984" s="149"/>
      <c r="AAT984" s="149"/>
      <c r="AAU984" s="149"/>
      <c r="AAV984" s="149"/>
    </row>
    <row r="985" spans="714:724" ht="9.75" customHeight="1" x14ac:dyDescent="0.2">
      <c r="AAL985" s="149"/>
      <c r="AAM985" s="149"/>
      <c r="AAN985" s="149"/>
      <c r="AAO985" s="149"/>
      <c r="AAP985" s="149"/>
      <c r="AAQ985" s="149"/>
      <c r="AAR985" s="149"/>
      <c r="AAS985" s="149"/>
      <c r="AAT985" s="149"/>
      <c r="AAU985" s="149"/>
      <c r="AAV985" s="149"/>
    </row>
    <row r="986" spans="714:724" ht="9.75" customHeight="1" x14ac:dyDescent="0.2">
      <c r="AAL986" s="149"/>
      <c r="AAM986" s="149"/>
      <c r="AAN986" s="149"/>
      <c r="AAO986" s="149"/>
      <c r="AAP986" s="149"/>
      <c r="AAQ986" s="149"/>
      <c r="AAR986" s="149"/>
      <c r="AAS986" s="149"/>
      <c r="AAT986" s="149"/>
      <c r="AAU986" s="149"/>
      <c r="AAV986" s="149"/>
    </row>
    <row r="987" spans="714:724" ht="9.75" customHeight="1" x14ac:dyDescent="0.2">
      <c r="AAL987" s="149"/>
      <c r="AAM987" s="149"/>
      <c r="AAN987" s="149"/>
      <c r="AAO987" s="149"/>
      <c r="AAP987" s="149"/>
      <c r="AAQ987" s="149"/>
      <c r="AAR987" s="149"/>
      <c r="AAS987" s="149"/>
      <c r="AAT987" s="149"/>
      <c r="AAU987" s="149"/>
      <c r="AAV987" s="149"/>
    </row>
    <row r="988" spans="714:724" ht="9.75" customHeight="1" x14ac:dyDescent="0.2">
      <c r="AAL988" s="149"/>
      <c r="AAM988" s="149"/>
      <c r="AAN988" s="149"/>
      <c r="AAO988" s="149"/>
      <c r="AAP988" s="149"/>
      <c r="AAQ988" s="149"/>
      <c r="AAR988" s="149"/>
      <c r="AAS988" s="149"/>
      <c r="AAT988" s="149"/>
      <c r="AAU988" s="149"/>
      <c r="AAV988" s="149"/>
    </row>
    <row r="989" spans="714:724" ht="9.75" customHeight="1" x14ac:dyDescent="0.2">
      <c r="AAL989" s="149"/>
      <c r="AAM989" s="149"/>
      <c r="AAN989" s="149"/>
      <c r="AAO989" s="149"/>
      <c r="AAP989" s="149"/>
      <c r="AAQ989" s="149"/>
      <c r="AAR989" s="149"/>
      <c r="AAS989" s="149"/>
      <c r="AAT989" s="149"/>
      <c r="AAU989" s="149"/>
      <c r="AAV989" s="149"/>
    </row>
    <row r="990" spans="714:724" ht="9.75" customHeight="1" x14ac:dyDescent="0.2">
      <c r="AAL990" s="149"/>
      <c r="AAM990" s="149"/>
      <c r="AAN990" s="149"/>
      <c r="AAO990" s="149"/>
      <c r="AAP990" s="149"/>
      <c r="AAQ990" s="149"/>
      <c r="AAR990" s="149"/>
      <c r="AAS990" s="149"/>
      <c r="AAT990" s="149"/>
      <c r="AAU990" s="149"/>
      <c r="AAV990" s="149"/>
    </row>
    <row r="991" spans="714:724" ht="9.75" customHeight="1" x14ac:dyDescent="0.2">
      <c r="AAL991" s="149"/>
      <c r="AAM991" s="149"/>
      <c r="AAN991" s="149"/>
      <c r="AAO991" s="149"/>
      <c r="AAP991" s="149"/>
      <c r="AAQ991" s="149"/>
      <c r="AAR991" s="149"/>
      <c r="AAS991" s="149"/>
      <c r="AAT991" s="149"/>
      <c r="AAU991" s="149"/>
      <c r="AAV991" s="149"/>
    </row>
    <row r="992" spans="714:724" ht="9.75" customHeight="1" x14ac:dyDescent="0.2">
      <c r="AAL992" s="149"/>
      <c r="AAM992" s="149"/>
      <c r="AAN992" s="149"/>
      <c r="AAO992" s="149"/>
      <c r="AAP992" s="149"/>
      <c r="AAQ992" s="149"/>
      <c r="AAR992" s="149"/>
      <c r="AAS992" s="149"/>
      <c r="AAT992" s="149"/>
      <c r="AAU992" s="149"/>
      <c r="AAV992" s="149"/>
    </row>
    <row r="993" spans="714:724" ht="9.75" customHeight="1" x14ac:dyDescent="0.2">
      <c r="AAL993" s="149"/>
      <c r="AAM993" s="149"/>
      <c r="AAN993" s="149"/>
      <c r="AAO993" s="149"/>
      <c r="AAP993" s="149"/>
      <c r="AAQ993" s="149"/>
      <c r="AAR993" s="149"/>
      <c r="AAS993" s="149"/>
      <c r="AAT993" s="149"/>
      <c r="AAU993" s="149"/>
      <c r="AAV993" s="149"/>
    </row>
    <row r="994" spans="714:724" ht="9.75" customHeight="1" x14ac:dyDescent="0.2">
      <c r="AAL994" s="149"/>
      <c r="AAM994" s="149"/>
      <c r="AAN994" s="149"/>
      <c r="AAO994" s="149"/>
      <c r="AAP994" s="149"/>
      <c r="AAQ994" s="149"/>
      <c r="AAR994" s="149"/>
      <c r="AAS994" s="149"/>
      <c r="AAT994" s="149"/>
      <c r="AAU994" s="149"/>
      <c r="AAV994" s="149"/>
    </row>
    <row r="995" spans="714:724" ht="9.75" customHeight="1" x14ac:dyDescent="0.2">
      <c r="AAL995" s="149"/>
      <c r="AAM995" s="149"/>
      <c r="AAN995" s="149"/>
      <c r="AAO995" s="149"/>
      <c r="AAP995" s="149"/>
      <c r="AAQ995" s="149"/>
      <c r="AAR995" s="149"/>
      <c r="AAS995" s="149"/>
      <c r="AAT995" s="149"/>
      <c r="AAU995" s="149"/>
      <c r="AAV995" s="149"/>
    </row>
    <row r="996" spans="714:724" ht="9.75" customHeight="1" x14ac:dyDescent="0.2">
      <c r="AAL996" s="149"/>
      <c r="AAM996" s="149"/>
      <c r="AAN996" s="149"/>
      <c r="AAO996" s="149"/>
      <c r="AAP996" s="149"/>
      <c r="AAQ996" s="149"/>
      <c r="AAR996" s="149"/>
      <c r="AAS996" s="149"/>
      <c r="AAT996" s="149"/>
      <c r="AAU996" s="149"/>
      <c r="AAV996" s="149"/>
    </row>
    <row r="997" spans="714:724" ht="9.75" customHeight="1" x14ac:dyDescent="0.2">
      <c r="AAL997" s="149"/>
      <c r="AAM997" s="149"/>
      <c r="AAN997" s="149"/>
      <c r="AAO997" s="149"/>
      <c r="AAP997" s="149"/>
      <c r="AAQ997" s="149"/>
      <c r="AAR997" s="149"/>
      <c r="AAS997" s="149"/>
      <c r="AAT997" s="149"/>
      <c r="AAU997" s="149"/>
      <c r="AAV997" s="149"/>
    </row>
    <row r="998" spans="714:724" ht="9.75" customHeight="1" x14ac:dyDescent="0.2">
      <c r="AAL998" s="149"/>
      <c r="AAM998" s="149"/>
      <c r="AAN998" s="149"/>
      <c r="AAO998" s="149"/>
      <c r="AAP998" s="149"/>
      <c r="AAQ998" s="149"/>
      <c r="AAR998" s="149"/>
      <c r="AAS998" s="149"/>
      <c r="AAT998" s="149"/>
      <c r="AAU998" s="149"/>
      <c r="AAV998" s="149"/>
    </row>
    <row r="999" spans="714:724" ht="9.75" customHeight="1" x14ac:dyDescent="0.2">
      <c r="AAL999" s="149"/>
      <c r="AAM999" s="149"/>
      <c r="AAN999" s="149"/>
      <c r="AAO999" s="149"/>
      <c r="AAP999" s="149"/>
      <c r="AAQ999" s="149"/>
      <c r="AAR999" s="149"/>
      <c r="AAS999" s="149"/>
      <c r="AAT999" s="149"/>
      <c r="AAU999" s="149"/>
      <c r="AAV999" s="149"/>
    </row>
    <row r="1000" spans="714:724" ht="9.75" customHeight="1" x14ac:dyDescent="0.2">
      <c r="AAL1000" s="149"/>
      <c r="AAM1000" s="149"/>
      <c r="AAN1000" s="149"/>
      <c r="AAO1000" s="149"/>
      <c r="AAP1000" s="149"/>
      <c r="AAQ1000" s="149"/>
      <c r="AAR1000" s="149"/>
      <c r="AAS1000" s="149"/>
      <c r="AAT1000" s="149"/>
      <c r="AAU1000" s="149"/>
      <c r="AAV1000" s="149"/>
    </row>
    <row r="1001" spans="714:724" ht="9.75" customHeight="1" x14ac:dyDescent="0.2">
      <c r="AAL1001" s="149"/>
      <c r="AAM1001" s="149"/>
      <c r="AAN1001" s="149"/>
      <c r="AAO1001" s="149"/>
      <c r="AAP1001" s="149"/>
      <c r="AAQ1001" s="149"/>
      <c r="AAR1001" s="149"/>
      <c r="AAS1001" s="149"/>
      <c r="AAT1001" s="149"/>
      <c r="AAU1001" s="149"/>
      <c r="AAV1001" s="149"/>
    </row>
    <row r="1002" spans="714:724" ht="9.75" customHeight="1" x14ac:dyDescent="0.2">
      <c r="AAL1002" s="149"/>
      <c r="AAM1002" s="149"/>
      <c r="AAN1002" s="149"/>
      <c r="AAO1002" s="149"/>
      <c r="AAP1002" s="149"/>
      <c r="AAQ1002" s="149"/>
      <c r="AAR1002" s="149"/>
      <c r="AAS1002" s="149"/>
      <c r="AAT1002" s="149"/>
      <c r="AAU1002" s="149"/>
      <c r="AAV1002" s="149"/>
    </row>
    <row r="1003" spans="714:724" ht="9.75" customHeight="1" x14ac:dyDescent="0.2">
      <c r="AAL1003" s="149"/>
      <c r="AAM1003" s="149"/>
      <c r="AAN1003" s="149"/>
      <c r="AAO1003" s="149"/>
      <c r="AAP1003" s="149"/>
      <c r="AAQ1003" s="149"/>
      <c r="AAR1003" s="149"/>
      <c r="AAS1003" s="149"/>
      <c r="AAT1003" s="149"/>
      <c r="AAU1003" s="149"/>
      <c r="AAV1003" s="149"/>
    </row>
    <row r="1004" spans="714:724" ht="9.75" customHeight="1" x14ac:dyDescent="0.2">
      <c r="AAL1004" s="149"/>
      <c r="AAM1004" s="149"/>
      <c r="AAN1004" s="149"/>
      <c r="AAO1004" s="149"/>
      <c r="AAP1004" s="149"/>
      <c r="AAQ1004" s="149"/>
      <c r="AAR1004" s="149"/>
      <c r="AAS1004" s="149"/>
      <c r="AAT1004" s="149"/>
      <c r="AAU1004" s="149"/>
      <c r="AAV1004" s="149"/>
    </row>
    <row r="1005" spans="714:724" ht="9.75" customHeight="1" x14ac:dyDescent="0.2">
      <c r="AAL1005" s="149"/>
      <c r="AAM1005" s="149"/>
      <c r="AAN1005" s="149"/>
      <c r="AAO1005" s="149"/>
      <c r="AAP1005" s="149"/>
      <c r="AAQ1005" s="149"/>
      <c r="AAR1005" s="149"/>
      <c r="AAS1005" s="149"/>
      <c r="AAT1005" s="149"/>
      <c r="AAU1005" s="149"/>
      <c r="AAV1005" s="149"/>
    </row>
    <row r="1006" spans="714:724" ht="9.75" customHeight="1" x14ac:dyDescent="0.2">
      <c r="AAL1006" s="149"/>
      <c r="AAM1006" s="149"/>
      <c r="AAN1006" s="149"/>
      <c r="AAO1006" s="149"/>
      <c r="AAP1006" s="149"/>
      <c r="AAQ1006" s="149"/>
      <c r="AAR1006" s="149"/>
      <c r="AAS1006" s="149"/>
      <c r="AAT1006" s="149"/>
      <c r="AAU1006" s="149"/>
      <c r="AAV1006" s="149"/>
    </row>
    <row r="1007" spans="714:724" ht="9.75" customHeight="1" x14ac:dyDescent="0.2">
      <c r="AAL1007" s="149"/>
      <c r="AAM1007" s="149"/>
      <c r="AAN1007" s="149"/>
      <c r="AAO1007" s="149"/>
      <c r="AAP1007" s="149"/>
      <c r="AAQ1007" s="149"/>
      <c r="AAR1007" s="149"/>
      <c r="AAS1007" s="149"/>
      <c r="AAT1007" s="149"/>
      <c r="AAU1007" s="149"/>
      <c r="AAV1007" s="149"/>
    </row>
    <row r="1008" spans="714:724" ht="9.75" customHeight="1" x14ac:dyDescent="0.2">
      <c r="AAL1008" s="149"/>
      <c r="AAM1008" s="149"/>
      <c r="AAN1008" s="149"/>
      <c r="AAO1008" s="149"/>
      <c r="AAP1008" s="149"/>
      <c r="AAQ1008" s="149"/>
      <c r="AAR1008" s="149"/>
      <c r="AAS1008" s="149"/>
      <c r="AAT1008" s="149"/>
      <c r="AAU1008" s="149"/>
      <c r="AAV1008" s="149"/>
    </row>
    <row r="1009" spans="714:724" ht="9.75" customHeight="1" x14ac:dyDescent="0.2">
      <c r="AAL1009" s="149"/>
      <c r="AAM1009" s="149"/>
      <c r="AAN1009" s="149"/>
      <c r="AAO1009" s="149"/>
      <c r="AAP1009" s="149"/>
      <c r="AAQ1009" s="149"/>
      <c r="AAR1009" s="149"/>
      <c r="AAS1009" s="149"/>
      <c r="AAT1009" s="149"/>
      <c r="AAU1009" s="149"/>
      <c r="AAV1009" s="149"/>
    </row>
    <row r="1010" spans="714:724" ht="9.75" customHeight="1" x14ac:dyDescent="0.2">
      <c r="AAL1010" s="149"/>
      <c r="AAM1010" s="149"/>
      <c r="AAN1010" s="149"/>
      <c r="AAO1010" s="149"/>
      <c r="AAP1010" s="149"/>
      <c r="AAQ1010" s="149"/>
      <c r="AAR1010" s="149"/>
      <c r="AAS1010" s="149"/>
      <c r="AAT1010" s="149"/>
      <c r="AAU1010" s="149"/>
      <c r="AAV1010" s="149"/>
    </row>
    <row r="1011" spans="714:724" ht="9.75" customHeight="1" x14ac:dyDescent="0.2">
      <c r="AAL1011" s="149"/>
      <c r="AAM1011" s="149"/>
      <c r="AAN1011" s="149"/>
      <c r="AAO1011" s="149"/>
      <c r="AAP1011" s="149"/>
      <c r="AAQ1011" s="149"/>
      <c r="AAR1011" s="149"/>
      <c r="AAS1011" s="149"/>
      <c r="AAT1011" s="149"/>
      <c r="AAU1011" s="149"/>
      <c r="AAV1011" s="149"/>
    </row>
    <row r="1012" spans="714:724" ht="9.75" customHeight="1" x14ac:dyDescent="0.2">
      <c r="AAL1012" s="149"/>
      <c r="AAM1012" s="149"/>
      <c r="AAN1012" s="149"/>
      <c r="AAO1012" s="149"/>
      <c r="AAP1012" s="149"/>
      <c r="AAQ1012" s="149"/>
      <c r="AAR1012" s="149"/>
      <c r="AAS1012" s="149"/>
      <c r="AAT1012" s="149"/>
      <c r="AAU1012" s="149"/>
      <c r="AAV1012" s="149"/>
    </row>
    <row r="1013" spans="714:724" ht="9.75" customHeight="1" x14ac:dyDescent="0.2">
      <c r="AAL1013" s="149"/>
      <c r="AAM1013" s="149"/>
      <c r="AAN1013" s="149"/>
      <c r="AAO1013" s="149"/>
      <c r="AAP1013" s="149"/>
      <c r="AAQ1013" s="149"/>
      <c r="AAR1013" s="149"/>
      <c r="AAS1013" s="149"/>
      <c r="AAT1013" s="149"/>
      <c r="AAU1013" s="149"/>
      <c r="AAV1013" s="149"/>
    </row>
    <row r="1014" spans="714:724" ht="9.75" customHeight="1" x14ac:dyDescent="0.2">
      <c r="AAL1014" s="149"/>
      <c r="AAM1014" s="149"/>
      <c r="AAN1014" s="149"/>
      <c r="AAO1014" s="149"/>
      <c r="AAP1014" s="149"/>
      <c r="AAQ1014" s="149"/>
      <c r="AAR1014" s="149"/>
      <c r="AAS1014" s="149"/>
      <c r="AAT1014" s="149"/>
      <c r="AAU1014" s="149"/>
      <c r="AAV1014" s="149"/>
    </row>
    <row r="1015" spans="714:724" ht="9.75" customHeight="1" x14ac:dyDescent="0.2">
      <c r="AAL1015" s="149"/>
      <c r="AAM1015" s="149"/>
      <c r="AAN1015" s="149"/>
      <c r="AAO1015" s="149"/>
      <c r="AAP1015" s="149"/>
      <c r="AAQ1015" s="149"/>
      <c r="AAR1015" s="149"/>
      <c r="AAS1015" s="149"/>
      <c r="AAT1015" s="149"/>
      <c r="AAU1015" s="149"/>
      <c r="AAV1015" s="149"/>
    </row>
    <row r="1016" spans="714:724" ht="9.75" customHeight="1" x14ac:dyDescent="0.2">
      <c r="AAL1016" s="149"/>
      <c r="AAM1016" s="149"/>
      <c r="AAN1016" s="149"/>
      <c r="AAO1016" s="149"/>
      <c r="AAP1016" s="149"/>
      <c r="AAQ1016" s="149"/>
      <c r="AAR1016" s="149"/>
      <c r="AAS1016" s="149"/>
      <c r="AAT1016" s="149"/>
      <c r="AAU1016" s="149"/>
      <c r="AAV1016" s="149"/>
    </row>
    <row r="1017" spans="714:724" ht="9.75" customHeight="1" x14ac:dyDescent="0.2">
      <c r="AAL1017" s="149"/>
      <c r="AAM1017" s="149"/>
      <c r="AAN1017" s="149"/>
      <c r="AAO1017" s="149"/>
      <c r="AAP1017" s="149"/>
      <c r="AAQ1017" s="149"/>
      <c r="AAR1017" s="149"/>
      <c r="AAS1017" s="149"/>
      <c r="AAT1017" s="149"/>
      <c r="AAU1017" s="149"/>
      <c r="AAV1017" s="149"/>
    </row>
    <row r="1018" spans="714:724" ht="9.75" customHeight="1" x14ac:dyDescent="0.2">
      <c r="AAL1018" s="149"/>
      <c r="AAM1018" s="149"/>
      <c r="AAN1018" s="149"/>
      <c r="AAO1018" s="149"/>
      <c r="AAP1018" s="149"/>
      <c r="AAQ1018" s="149"/>
      <c r="AAR1018" s="149"/>
      <c r="AAS1018" s="149"/>
      <c r="AAT1018" s="149"/>
      <c r="AAU1018" s="149"/>
      <c r="AAV1018" s="149"/>
    </row>
    <row r="1019" spans="714:724" ht="9.75" customHeight="1" x14ac:dyDescent="0.2">
      <c r="AAL1019" s="149"/>
      <c r="AAM1019" s="149"/>
      <c r="AAN1019" s="149"/>
      <c r="AAO1019" s="149"/>
      <c r="AAP1019" s="149"/>
      <c r="AAQ1019" s="149"/>
      <c r="AAR1019" s="149"/>
      <c r="AAS1019" s="149"/>
      <c r="AAT1019" s="149"/>
      <c r="AAU1019" s="149"/>
      <c r="AAV1019" s="149"/>
    </row>
    <row r="1020" spans="714:724" ht="9.75" customHeight="1" x14ac:dyDescent="0.2">
      <c r="AAL1020" s="149"/>
      <c r="AAM1020" s="149"/>
      <c r="AAN1020" s="149"/>
      <c r="AAO1020" s="149"/>
      <c r="AAP1020" s="149"/>
      <c r="AAQ1020" s="149"/>
      <c r="AAR1020" s="149"/>
      <c r="AAS1020" s="149"/>
      <c r="AAT1020" s="149"/>
      <c r="AAU1020" s="149"/>
      <c r="AAV1020" s="149"/>
    </row>
    <row r="1021" spans="714:724" ht="9.75" customHeight="1" x14ac:dyDescent="0.2">
      <c r="AAL1021" s="149"/>
      <c r="AAM1021" s="149"/>
      <c r="AAN1021" s="149"/>
      <c r="AAO1021" s="149"/>
      <c r="AAP1021" s="149"/>
      <c r="AAQ1021" s="149"/>
      <c r="AAR1021" s="149"/>
      <c r="AAS1021" s="149"/>
      <c r="AAT1021" s="149"/>
      <c r="AAU1021" s="149"/>
      <c r="AAV1021" s="149"/>
    </row>
    <row r="1022" spans="714:724" ht="9.75" customHeight="1" x14ac:dyDescent="0.2">
      <c r="AAL1022" s="149"/>
      <c r="AAM1022" s="149"/>
      <c r="AAN1022" s="149"/>
      <c r="AAO1022" s="149"/>
      <c r="AAP1022" s="149"/>
      <c r="AAQ1022" s="149"/>
      <c r="AAR1022" s="149"/>
      <c r="AAS1022" s="149"/>
      <c r="AAT1022" s="149"/>
      <c r="AAU1022" s="149"/>
      <c r="AAV1022" s="149"/>
    </row>
    <row r="1023" spans="714:724" ht="9.75" customHeight="1" x14ac:dyDescent="0.2">
      <c r="AAL1023" s="149"/>
      <c r="AAM1023" s="149"/>
      <c r="AAN1023" s="149"/>
      <c r="AAO1023" s="149"/>
      <c r="AAP1023" s="149"/>
      <c r="AAQ1023" s="149"/>
      <c r="AAR1023" s="149"/>
      <c r="AAS1023" s="149"/>
      <c r="AAT1023" s="149"/>
      <c r="AAU1023" s="149"/>
      <c r="AAV1023" s="149"/>
    </row>
    <row r="1024" spans="714:724" ht="9.75" customHeight="1" x14ac:dyDescent="0.2">
      <c r="AAL1024" s="149"/>
      <c r="AAM1024" s="149"/>
      <c r="AAN1024" s="149"/>
      <c r="AAO1024" s="149"/>
      <c r="AAP1024" s="149"/>
      <c r="AAQ1024" s="149"/>
      <c r="AAR1024" s="149"/>
      <c r="AAS1024" s="149"/>
      <c r="AAT1024" s="149"/>
      <c r="AAU1024" s="149"/>
      <c r="AAV1024" s="149"/>
    </row>
    <row r="1025" spans="714:724" ht="9.75" customHeight="1" x14ac:dyDescent="0.2">
      <c r="AAL1025" s="149"/>
      <c r="AAM1025" s="149"/>
      <c r="AAN1025" s="149"/>
      <c r="AAO1025" s="149"/>
      <c r="AAP1025" s="149"/>
      <c r="AAQ1025" s="149"/>
      <c r="AAR1025" s="149"/>
      <c r="AAS1025" s="149"/>
      <c r="AAT1025" s="149"/>
      <c r="AAU1025" s="149"/>
      <c r="AAV1025" s="149"/>
    </row>
    <row r="1026" spans="714:724" ht="9.75" customHeight="1" x14ac:dyDescent="0.2">
      <c r="AAL1026" s="149"/>
      <c r="AAM1026" s="149"/>
      <c r="AAN1026" s="149"/>
      <c r="AAO1026" s="149"/>
      <c r="AAP1026" s="149"/>
      <c r="AAQ1026" s="149"/>
      <c r="AAR1026" s="149"/>
      <c r="AAS1026" s="149"/>
      <c r="AAT1026" s="149"/>
      <c r="AAU1026" s="149"/>
      <c r="AAV1026" s="149"/>
    </row>
    <row r="1027" spans="714:724" ht="9.75" customHeight="1" x14ac:dyDescent="0.2">
      <c r="AAL1027" s="149"/>
      <c r="AAM1027" s="149"/>
      <c r="AAN1027" s="149"/>
      <c r="AAO1027" s="149"/>
      <c r="AAP1027" s="149"/>
      <c r="AAQ1027" s="149"/>
      <c r="AAR1027" s="149"/>
      <c r="AAS1027" s="149"/>
      <c r="AAT1027" s="149"/>
      <c r="AAU1027" s="149"/>
      <c r="AAV1027" s="149"/>
    </row>
    <row r="1028" spans="714:724" ht="9.75" customHeight="1" x14ac:dyDescent="0.2">
      <c r="AAL1028" s="149"/>
      <c r="AAM1028" s="149"/>
      <c r="AAN1028" s="149"/>
      <c r="AAO1028" s="149"/>
      <c r="AAP1028" s="149"/>
      <c r="AAQ1028" s="149"/>
      <c r="AAR1028" s="149"/>
      <c r="AAS1028" s="149"/>
      <c r="AAT1028" s="149"/>
      <c r="AAU1028" s="149"/>
      <c r="AAV1028" s="149"/>
    </row>
    <row r="1029" spans="714:724" ht="9.75" customHeight="1" x14ac:dyDescent="0.2">
      <c r="AAL1029" s="149"/>
      <c r="AAM1029" s="149"/>
      <c r="AAN1029" s="149"/>
      <c r="AAO1029" s="149"/>
      <c r="AAP1029" s="149"/>
      <c r="AAQ1029" s="149"/>
      <c r="AAR1029" s="149"/>
      <c r="AAS1029" s="149"/>
      <c r="AAT1029" s="149"/>
      <c r="AAU1029" s="149"/>
      <c r="AAV1029" s="149"/>
    </row>
    <row r="1030" spans="714:724" ht="9.75" customHeight="1" x14ac:dyDescent="0.2">
      <c r="AAL1030" s="149"/>
      <c r="AAM1030" s="149"/>
      <c r="AAN1030" s="149"/>
      <c r="AAO1030" s="149"/>
      <c r="AAP1030" s="149"/>
      <c r="AAQ1030" s="149"/>
      <c r="AAR1030" s="149"/>
      <c r="AAS1030" s="149"/>
      <c r="AAT1030" s="149"/>
      <c r="AAU1030" s="149"/>
      <c r="AAV1030" s="149"/>
    </row>
    <row r="1031" spans="714:724" ht="9.75" customHeight="1" x14ac:dyDescent="0.2">
      <c r="AAL1031" s="149"/>
      <c r="AAM1031" s="149"/>
      <c r="AAN1031" s="149"/>
      <c r="AAO1031" s="149"/>
      <c r="AAP1031" s="149"/>
      <c r="AAQ1031" s="149"/>
      <c r="AAR1031" s="149"/>
      <c r="AAS1031" s="149"/>
      <c r="AAT1031" s="149"/>
      <c r="AAU1031" s="149"/>
      <c r="AAV1031" s="149"/>
    </row>
    <row r="1032" spans="714:724" ht="9.75" customHeight="1" x14ac:dyDescent="0.2">
      <c r="AAL1032" s="149"/>
      <c r="AAM1032" s="149"/>
      <c r="AAN1032" s="149"/>
      <c r="AAO1032" s="149"/>
      <c r="AAP1032" s="149"/>
      <c r="AAQ1032" s="149"/>
      <c r="AAR1032" s="149"/>
      <c r="AAS1032" s="149"/>
      <c r="AAT1032" s="149"/>
      <c r="AAU1032" s="149"/>
      <c r="AAV1032" s="149"/>
    </row>
    <row r="1033" spans="714:724" ht="9.75" customHeight="1" x14ac:dyDescent="0.2">
      <c r="AAL1033" s="149"/>
      <c r="AAM1033" s="149"/>
      <c r="AAN1033" s="149"/>
      <c r="AAO1033" s="149"/>
      <c r="AAP1033" s="149"/>
      <c r="AAQ1033" s="149"/>
      <c r="AAR1033" s="149"/>
      <c r="AAS1033" s="149"/>
      <c r="AAT1033" s="149"/>
      <c r="AAU1033" s="149"/>
      <c r="AAV1033" s="149"/>
    </row>
    <row r="1034" spans="714:724" ht="9.75" customHeight="1" x14ac:dyDescent="0.2">
      <c r="AAL1034" s="149"/>
      <c r="AAM1034" s="149"/>
      <c r="AAN1034" s="149"/>
      <c r="AAO1034" s="149"/>
      <c r="AAP1034" s="149"/>
      <c r="AAQ1034" s="149"/>
      <c r="AAR1034" s="149"/>
      <c r="AAS1034" s="149"/>
      <c r="AAT1034" s="149"/>
      <c r="AAU1034" s="149"/>
      <c r="AAV1034" s="149"/>
    </row>
    <row r="1035" spans="714:724" ht="9.75" customHeight="1" x14ac:dyDescent="0.2">
      <c r="AAL1035" s="149"/>
      <c r="AAM1035" s="149"/>
      <c r="AAN1035" s="149"/>
      <c r="AAO1035" s="149"/>
      <c r="AAP1035" s="149"/>
      <c r="AAQ1035" s="149"/>
      <c r="AAR1035" s="149"/>
      <c r="AAS1035" s="149"/>
      <c r="AAT1035" s="149"/>
      <c r="AAU1035" s="149"/>
      <c r="AAV1035" s="149"/>
    </row>
    <row r="1036" spans="714:724" ht="9.75" customHeight="1" x14ac:dyDescent="0.2">
      <c r="AAL1036" s="149"/>
      <c r="AAM1036" s="149"/>
      <c r="AAN1036" s="149"/>
      <c r="AAO1036" s="149"/>
      <c r="AAP1036" s="149"/>
      <c r="AAQ1036" s="149"/>
      <c r="AAR1036" s="149"/>
      <c r="AAS1036" s="149"/>
      <c r="AAT1036" s="149"/>
      <c r="AAU1036" s="149"/>
      <c r="AAV1036" s="149"/>
    </row>
    <row r="1037" spans="714:724" ht="9.75" customHeight="1" x14ac:dyDescent="0.2">
      <c r="AAL1037" s="149"/>
      <c r="AAM1037" s="149"/>
      <c r="AAN1037" s="149"/>
      <c r="AAO1037" s="149"/>
      <c r="AAP1037" s="149"/>
      <c r="AAQ1037" s="149"/>
      <c r="AAR1037" s="149"/>
      <c r="AAS1037" s="149"/>
      <c r="AAT1037" s="149"/>
      <c r="AAU1037" s="149"/>
      <c r="AAV1037" s="149"/>
    </row>
    <row r="1038" spans="714:724" ht="9.75" customHeight="1" x14ac:dyDescent="0.2">
      <c r="AAL1038" s="149"/>
      <c r="AAM1038" s="149"/>
      <c r="AAN1038" s="149"/>
      <c r="AAO1038" s="149"/>
      <c r="AAP1038" s="149"/>
      <c r="AAQ1038" s="149"/>
      <c r="AAR1038" s="149"/>
      <c r="AAS1038" s="149"/>
      <c r="AAT1038" s="149"/>
      <c r="AAU1038" s="149"/>
      <c r="AAV1038" s="149"/>
    </row>
    <row r="1039" spans="714:724" ht="9.75" customHeight="1" x14ac:dyDescent="0.2">
      <c r="AAL1039" s="149"/>
      <c r="AAM1039" s="149"/>
      <c r="AAN1039" s="149"/>
      <c r="AAO1039" s="149"/>
      <c r="AAP1039" s="149"/>
      <c r="AAQ1039" s="149"/>
      <c r="AAR1039" s="149"/>
      <c r="AAS1039" s="149"/>
      <c r="AAT1039" s="149"/>
      <c r="AAU1039" s="149"/>
      <c r="AAV1039" s="149"/>
    </row>
    <row r="1040" spans="714:724" ht="9.75" customHeight="1" x14ac:dyDescent="0.2">
      <c r="AAL1040" s="149"/>
      <c r="AAM1040" s="149"/>
      <c r="AAN1040" s="149"/>
      <c r="AAO1040" s="149"/>
      <c r="AAP1040" s="149"/>
      <c r="AAQ1040" s="149"/>
      <c r="AAR1040" s="149"/>
      <c r="AAS1040" s="149"/>
      <c r="AAT1040" s="149"/>
      <c r="AAU1040" s="149"/>
      <c r="AAV1040" s="149"/>
    </row>
    <row r="1041" spans="714:724" ht="9.75" customHeight="1" x14ac:dyDescent="0.2">
      <c r="AAL1041" s="149"/>
      <c r="AAM1041" s="149"/>
      <c r="AAN1041" s="149"/>
      <c r="AAO1041" s="149"/>
      <c r="AAP1041" s="149"/>
      <c r="AAQ1041" s="149"/>
      <c r="AAR1041" s="149"/>
      <c r="AAS1041" s="149"/>
      <c r="AAT1041" s="149"/>
      <c r="AAU1041" s="149"/>
      <c r="AAV1041" s="149"/>
    </row>
    <row r="1042" spans="714:724" ht="9.75" customHeight="1" x14ac:dyDescent="0.2">
      <c r="AAL1042" s="149"/>
      <c r="AAM1042" s="149"/>
      <c r="AAN1042" s="149"/>
      <c r="AAO1042" s="149"/>
      <c r="AAP1042" s="149"/>
      <c r="AAQ1042" s="149"/>
      <c r="AAR1042" s="149"/>
      <c r="AAS1042" s="149"/>
      <c r="AAT1042" s="149"/>
      <c r="AAU1042" s="149"/>
      <c r="AAV1042" s="149"/>
    </row>
    <row r="1043" spans="714:724" ht="9.75" customHeight="1" x14ac:dyDescent="0.2">
      <c r="AAL1043" s="149"/>
      <c r="AAM1043" s="149"/>
      <c r="AAN1043" s="149"/>
      <c r="AAO1043" s="149"/>
      <c r="AAP1043" s="149"/>
      <c r="AAQ1043" s="149"/>
      <c r="AAR1043" s="149"/>
      <c r="AAS1043" s="149"/>
      <c r="AAT1043" s="149"/>
      <c r="AAU1043" s="149"/>
      <c r="AAV1043" s="149"/>
    </row>
    <row r="1044" spans="714:724" ht="9.75" customHeight="1" x14ac:dyDescent="0.2">
      <c r="AAL1044" s="149"/>
      <c r="AAM1044" s="149"/>
      <c r="AAN1044" s="149"/>
      <c r="AAO1044" s="149"/>
      <c r="AAP1044" s="149"/>
      <c r="AAQ1044" s="149"/>
      <c r="AAR1044" s="149"/>
      <c r="AAS1044" s="149"/>
      <c r="AAT1044" s="149"/>
      <c r="AAU1044" s="149"/>
      <c r="AAV1044" s="149"/>
    </row>
    <row r="1045" spans="714:724" ht="9.75" customHeight="1" x14ac:dyDescent="0.2">
      <c r="AAL1045" s="149"/>
      <c r="AAM1045" s="149"/>
      <c r="AAN1045" s="149"/>
      <c r="AAO1045" s="149"/>
      <c r="AAP1045" s="149"/>
      <c r="AAQ1045" s="149"/>
      <c r="AAR1045" s="149"/>
      <c r="AAS1045" s="149"/>
      <c r="AAT1045" s="149"/>
      <c r="AAU1045" s="149"/>
      <c r="AAV1045" s="149"/>
    </row>
    <row r="1046" spans="714:724" ht="9.75" customHeight="1" x14ac:dyDescent="0.2">
      <c r="AAL1046" s="149"/>
      <c r="AAM1046" s="149"/>
      <c r="AAN1046" s="149"/>
      <c r="AAO1046" s="149"/>
      <c r="AAP1046" s="149"/>
      <c r="AAQ1046" s="149"/>
      <c r="AAR1046" s="149"/>
      <c r="AAS1046" s="149"/>
      <c r="AAT1046" s="149"/>
      <c r="AAU1046" s="149"/>
      <c r="AAV1046" s="149"/>
    </row>
    <row r="1047" spans="714:724" ht="9.75" customHeight="1" x14ac:dyDescent="0.2">
      <c r="AAL1047" s="149"/>
      <c r="AAM1047" s="149"/>
      <c r="AAN1047" s="149"/>
      <c r="AAO1047" s="149"/>
      <c r="AAP1047" s="149"/>
      <c r="AAQ1047" s="149"/>
      <c r="AAR1047" s="149"/>
      <c r="AAS1047" s="149"/>
      <c r="AAT1047" s="149"/>
      <c r="AAU1047" s="149"/>
      <c r="AAV1047" s="149"/>
    </row>
    <row r="1048" spans="714:724" ht="9.75" customHeight="1" x14ac:dyDescent="0.2">
      <c r="AAL1048" s="149"/>
      <c r="AAM1048" s="149"/>
      <c r="AAN1048" s="149"/>
      <c r="AAO1048" s="149"/>
      <c r="AAP1048" s="149"/>
      <c r="AAQ1048" s="149"/>
      <c r="AAR1048" s="149"/>
      <c r="AAS1048" s="149"/>
      <c r="AAT1048" s="149"/>
      <c r="AAU1048" s="149"/>
      <c r="AAV1048" s="149"/>
    </row>
    <row r="1049" spans="714:724" ht="9.75" customHeight="1" x14ac:dyDescent="0.2">
      <c r="AAL1049" s="149"/>
      <c r="AAM1049" s="149"/>
      <c r="AAN1049" s="149"/>
      <c r="AAO1049" s="149"/>
      <c r="AAP1049" s="149"/>
      <c r="AAQ1049" s="149"/>
      <c r="AAR1049" s="149"/>
      <c r="AAS1049" s="149"/>
      <c r="AAT1049" s="149"/>
      <c r="AAU1049" s="149"/>
      <c r="AAV1049" s="149"/>
    </row>
    <row r="1050" spans="714:724" ht="9.75" customHeight="1" x14ac:dyDescent="0.2">
      <c r="AAL1050" s="149"/>
      <c r="AAM1050" s="149"/>
      <c r="AAN1050" s="149"/>
      <c r="AAO1050" s="149"/>
      <c r="AAP1050" s="149"/>
      <c r="AAQ1050" s="149"/>
      <c r="AAR1050" s="149"/>
      <c r="AAS1050" s="149"/>
      <c r="AAT1050" s="149"/>
      <c r="AAU1050" s="149"/>
      <c r="AAV1050" s="149"/>
    </row>
    <row r="1051" spans="714:724" ht="9.75" customHeight="1" x14ac:dyDescent="0.2">
      <c r="AAL1051" s="149"/>
      <c r="AAM1051" s="149"/>
      <c r="AAN1051" s="149"/>
      <c r="AAO1051" s="149"/>
      <c r="AAP1051" s="149"/>
      <c r="AAQ1051" s="149"/>
      <c r="AAR1051" s="149"/>
      <c r="AAS1051" s="149"/>
      <c r="AAT1051" s="149"/>
      <c r="AAU1051" s="149"/>
      <c r="AAV1051" s="149"/>
    </row>
    <row r="1052" spans="714:724" ht="9.75" customHeight="1" x14ac:dyDescent="0.2">
      <c r="AAL1052" s="149"/>
      <c r="AAM1052" s="149"/>
      <c r="AAN1052" s="149"/>
      <c r="AAO1052" s="149"/>
      <c r="AAP1052" s="149"/>
      <c r="AAQ1052" s="149"/>
      <c r="AAR1052" s="149"/>
      <c r="AAS1052" s="149"/>
      <c r="AAT1052" s="149"/>
      <c r="AAU1052" s="149"/>
      <c r="AAV1052" s="149"/>
    </row>
    <row r="1053" spans="714:724" ht="9.75" customHeight="1" x14ac:dyDescent="0.2">
      <c r="AAL1053" s="149"/>
      <c r="AAM1053" s="149"/>
      <c r="AAN1053" s="149"/>
      <c r="AAO1053" s="149"/>
      <c r="AAP1053" s="149"/>
      <c r="AAQ1053" s="149"/>
      <c r="AAR1053" s="149"/>
      <c r="AAS1053" s="149"/>
      <c r="AAT1053" s="149"/>
      <c r="AAU1053" s="149"/>
      <c r="AAV1053" s="149"/>
    </row>
    <row r="1054" spans="714:724" ht="9.75" customHeight="1" x14ac:dyDescent="0.2">
      <c r="AAL1054" s="149"/>
      <c r="AAM1054" s="149"/>
      <c r="AAN1054" s="149"/>
      <c r="AAO1054" s="149"/>
      <c r="AAP1054" s="149"/>
      <c r="AAQ1054" s="149"/>
      <c r="AAR1054" s="149"/>
      <c r="AAS1054" s="149"/>
      <c r="AAT1054" s="149"/>
      <c r="AAU1054" s="149"/>
      <c r="AAV1054" s="149"/>
    </row>
    <row r="1055" spans="714:724" ht="9.75" customHeight="1" x14ac:dyDescent="0.2">
      <c r="AAL1055" s="149"/>
      <c r="AAM1055" s="149"/>
      <c r="AAN1055" s="149"/>
      <c r="AAO1055" s="149"/>
      <c r="AAP1055" s="149"/>
      <c r="AAQ1055" s="149"/>
      <c r="AAR1055" s="149"/>
      <c r="AAS1055" s="149"/>
      <c r="AAT1055" s="149"/>
      <c r="AAU1055" s="149"/>
      <c r="AAV1055" s="149"/>
    </row>
    <row r="1056" spans="714:724" ht="9.75" customHeight="1" x14ac:dyDescent="0.2">
      <c r="AAL1056" s="149"/>
      <c r="AAM1056" s="149"/>
      <c r="AAN1056" s="149"/>
      <c r="AAO1056" s="149"/>
      <c r="AAP1056" s="149"/>
      <c r="AAQ1056" s="149"/>
      <c r="AAR1056" s="149"/>
      <c r="AAS1056" s="149"/>
      <c r="AAT1056" s="149"/>
      <c r="AAU1056" s="149"/>
      <c r="AAV1056" s="149"/>
    </row>
    <row r="1057" spans="1:738" ht="9.75" customHeight="1" x14ac:dyDescent="0.2">
      <c r="AAL1057" s="149"/>
      <c r="AAM1057" s="149"/>
      <c r="AAN1057" s="149"/>
      <c r="AAO1057" s="149"/>
      <c r="AAP1057" s="149"/>
      <c r="AAQ1057" s="149"/>
      <c r="AAR1057" s="149"/>
      <c r="AAS1057" s="149"/>
      <c r="AAT1057" s="149"/>
      <c r="AAU1057" s="149"/>
      <c r="AAV1057" s="149"/>
    </row>
    <row r="1058" spans="1:738" ht="9.75" customHeight="1" x14ac:dyDescent="0.2">
      <c r="AAL1058" s="149"/>
      <c r="AAM1058" s="149"/>
      <c r="AAN1058" s="149"/>
      <c r="AAO1058" s="149"/>
      <c r="AAP1058" s="149"/>
      <c r="AAQ1058" s="149"/>
      <c r="AAR1058" s="149"/>
      <c r="AAS1058" s="149"/>
      <c r="AAT1058" s="149"/>
      <c r="AAU1058" s="149"/>
      <c r="AAV1058" s="149"/>
    </row>
    <row r="1059" spans="1:738" ht="9.75" customHeight="1" x14ac:dyDescent="0.2">
      <c r="AAL1059" s="149"/>
      <c r="AAM1059" s="149"/>
      <c r="AAN1059" s="149"/>
      <c r="AAO1059" s="149"/>
      <c r="AAP1059" s="149"/>
      <c r="AAQ1059" s="149"/>
      <c r="AAR1059" s="149"/>
      <c r="AAS1059" s="149"/>
      <c r="AAT1059" s="149"/>
      <c r="AAU1059" s="149"/>
      <c r="AAV1059" s="149"/>
    </row>
    <row r="1060" spans="1:738" ht="9.75" customHeight="1" x14ac:dyDescent="0.2">
      <c r="AAL1060" s="149"/>
      <c r="AAM1060" s="149"/>
      <c r="AAN1060" s="149"/>
      <c r="AAO1060" s="149"/>
      <c r="AAP1060" s="149"/>
      <c r="AAQ1060" s="149"/>
      <c r="AAR1060" s="149"/>
      <c r="AAS1060" s="149"/>
      <c r="AAT1060" s="149"/>
      <c r="AAU1060" s="149"/>
      <c r="AAV1060" s="149"/>
    </row>
    <row r="1061" spans="1:738" ht="9.75" customHeight="1" x14ac:dyDescent="0.2">
      <c r="AAL1061" s="149"/>
      <c r="AAM1061" s="149"/>
      <c r="AAN1061" s="149"/>
      <c r="AAO1061" s="149"/>
      <c r="AAP1061" s="149"/>
      <c r="AAQ1061" s="149"/>
      <c r="AAR1061" s="149"/>
      <c r="AAS1061" s="149"/>
      <c r="AAT1061" s="149"/>
      <c r="AAU1061" s="149"/>
      <c r="AAV1061" s="149"/>
    </row>
    <row r="1062" spans="1:738" ht="9.75" customHeight="1" x14ac:dyDescent="0.2">
      <c r="AAL1062" s="149"/>
      <c r="AAM1062" s="149"/>
      <c r="AAN1062" s="149"/>
      <c r="AAO1062" s="149"/>
      <c r="AAP1062" s="149"/>
      <c r="AAQ1062" s="149"/>
      <c r="AAR1062" s="149"/>
      <c r="AAS1062" s="149"/>
      <c r="AAT1062" s="149"/>
      <c r="AAU1062" s="149"/>
      <c r="AAV1062" s="149"/>
    </row>
    <row r="1063" spans="1:738" ht="9.75" customHeight="1" x14ac:dyDescent="0.2">
      <c r="AAL1063" s="149"/>
      <c r="AAM1063" s="149"/>
      <c r="AAN1063" s="149"/>
      <c r="AAO1063" s="149"/>
      <c r="AAP1063" s="149"/>
      <c r="AAQ1063" s="149"/>
      <c r="AAR1063" s="149"/>
      <c r="AAS1063" s="149"/>
      <c r="AAT1063" s="149"/>
      <c r="AAU1063" s="149"/>
      <c r="AAV1063" s="149"/>
    </row>
    <row r="1064" spans="1:738" ht="9.75" customHeight="1" x14ac:dyDescent="0.2">
      <c r="AAL1064" s="149"/>
      <c r="AAM1064" s="149"/>
      <c r="AAN1064" s="149"/>
      <c r="AAO1064" s="149"/>
      <c r="AAP1064" s="149"/>
      <c r="AAQ1064" s="149"/>
      <c r="AAR1064" s="149"/>
      <c r="AAS1064" s="149"/>
      <c r="AAT1064" s="149"/>
      <c r="AAU1064" s="149"/>
      <c r="AAV1064" s="149"/>
    </row>
    <row r="1065" spans="1:738" ht="9.75" customHeight="1" x14ac:dyDescent="0.2">
      <c r="AAL1065" s="149"/>
      <c r="AAM1065" s="149"/>
      <c r="AAN1065" s="149"/>
      <c r="AAO1065" s="149"/>
      <c r="AAP1065" s="149"/>
      <c r="AAQ1065" s="149"/>
      <c r="AAR1065" s="149"/>
      <c r="AAS1065" s="149"/>
      <c r="AAT1065" s="149"/>
      <c r="AAU1065" s="149"/>
      <c r="AAV1065" s="149"/>
    </row>
    <row r="1066" spans="1:738" ht="10.5" customHeight="1" x14ac:dyDescent="0.2">
      <c r="AAL1066" s="149"/>
      <c r="AAM1066" s="149"/>
      <c r="AAN1066" s="149"/>
      <c r="AAO1066" s="149"/>
      <c r="AAP1066" s="149"/>
      <c r="AAQ1066" s="149"/>
      <c r="AAR1066" s="149"/>
      <c r="AAS1066" s="149"/>
      <c r="AAT1066" s="149"/>
      <c r="AAU1066" s="149"/>
      <c r="AAV1066" s="149"/>
    </row>
    <row r="1067" spans="1:738" ht="9.75" customHeight="1"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55" priority="5" operator="containsText" text="EXTREMO">
      <formula>NOT(ISERROR(SEARCH("EXTREMO",O71)))</formula>
    </cfRule>
    <cfRule type="containsText" dxfId="54" priority="6" operator="containsText" text="ALTO">
      <formula>NOT(ISERROR(SEARCH("ALTO",O71)))</formula>
    </cfRule>
    <cfRule type="containsText" dxfId="53" priority="7" operator="containsText" text="MODERADO">
      <formula>NOT(ISERROR(SEARCH("MODERADO",O71)))</formula>
    </cfRule>
    <cfRule type="containsText" dxfId="52" priority="8" operator="containsText" text="bajo">
      <formula>NOT(ISERROR(SEARCH("bajo",O71)))</formula>
    </cfRule>
  </conditionalFormatting>
  <conditionalFormatting sqref="O110:T113">
    <cfRule type="containsText" dxfId="51" priority="1" operator="containsText" text="EXTREMO">
      <formula>NOT(ISERROR(SEARCH("EXTREMO",O110)))</formula>
    </cfRule>
    <cfRule type="containsText" dxfId="50" priority="2" operator="containsText" text="ALTO">
      <formula>NOT(ISERROR(SEARCH("ALTO",O110)))</formula>
    </cfRule>
    <cfRule type="containsText" dxfId="49" priority="3" operator="containsText" text="MODERADO">
      <formula>NOT(ISERROR(SEARCH("MODERADO",O110)))</formula>
    </cfRule>
    <cfRule type="containsText" dxfId="48"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1:E44">
      <formula1>SN</formula1>
    </dataValidation>
    <dataValidation type="list" showInputMessage="1" showErrorMessage="1" sqref="D7">
      <formula1>tipo_riesg</formula1>
    </dataValidation>
    <dataValidation type="list" showInputMessage="1" showErrorMessage="1" sqref="O138:R138">
      <formula1>SN</formula1>
    </dataValidation>
    <dataValidation type="list" showInputMessage="1" showErrorMessage="1" sqref="G112">
      <formula1>Politica_tto</formula1>
    </dataValidation>
    <dataValidation type="list" allowBlank="1" showInputMessage="1" showErrorMessage="1" sqref="U10:W29">
      <formula1>Fact_causa</formula1>
    </dataValidation>
    <dataValidation type="list" showInputMessage="1" showErrorMessage="1" sqref="T77:U106">
      <formula1>Efectos</formula1>
    </dataValidation>
    <dataValidation type="list" showInputMessage="1" showErrorMessage="1" sqref="R77:S106">
      <formula1>Proposito</formula1>
    </dataValidation>
    <dataValidation type="list" showInputMessage="1" showErrorMessage="1" sqref="P77:Q106">
      <formula1>Contr_implement</formula1>
    </dataValidation>
    <dataValidation type="list" showErrorMessage="1" sqref="N77:N106">
      <formula1>frecuencias</formula1>
    </dataValidation>
    <dataValidation type="list" allowBlank="1" showInputMessage="1" showErrorMessage="1" sqref="B33:B39">
      <formula1>Consecuencia</formula1>
    </dataValidation>
    <dataValidation type="list" showErrorMessage="1" sqref="D142:D148">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22529"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252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T1169"/>
  <sheetViews>
    <sheetView showGridLines="0" zoomScale="145" zoomScaleNormal="145" zoomScaleSheetLayoutView="100" workbookViewId="0">
      <pane ySplit="8" topLeftCell="A9" activePane="bottomLeft" state="frozen"/>
      <selection activeCell="A7" sqref="A7:B7"/>
      <selection pane="bottomLeft" activeCell="B9" sqref="B9:F9"/>
    </sheetView>
  </sheetViews>
  <sheetFormatPr baseColWidth="10" defaultColWidth="11.42578125" defaultRowHeight="11.25" x14ac:dyDescent="0.2"/>
  <cols>
    <col min="1" max="1" width="3.5703125" style="14" customWidth="1"/>
    <col min="2" max="2" width="13" style="14" customWidth="1"/>
    <col min="3" max="3" width="14.140625" style="15" customWidth="1"/>
    <col min="4" max="4" width="15.7109375" style="15" customWidth="1"/>
    <col min="5" max="5" width="14.285156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5" style="14" customWidth="1"/>
    <col min="21"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5703125" style="14" hidden="1" customWidth="1"/>
    <col min="40" max="40" width="16.5703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5703125" style="14" customWidth="1"/>
    <col min="63" max="63" width="4.5703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5703125" style="14" customWidth="1"/>
    <col min="82" max="82" width="9.5703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5"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x14ac:dyDescent="0.2">
      <c r="A2" s="619" t="s">
        <v>498</v>
      </c>
      <c r="B2" s="620"/>
      <c r="C2" s="620"/>
      <c r="D2" s="620"/>
      <c r="E2" s="620"/>
      <c r="F2" s="620"/>
      <c r="G2" s="621"/>
      <c r="H2" s="610"/>
      <c r="I2" s="611"/>
      <c r="J2" s="611"/>
      <c r="K2" s="612"/>
      <c r="L2" s="32"/>
      <c r="M2" s="598" t="s">
        <v>592</v>
      </c>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2.75" thickBot="1" x14ac:dyDescent="0.25">
      <c r="A4" s="595" t="s">
        <v>109</v>
      </c>
      <c r="B4" s="596"/>
      <c r="C4" s="596" t="s">
        <v>106</v>
      </c>
      <c r="D4" s="596"/>
      <c r="E4" s="596"/>
      <c r="F4" s="596">
        <v>9</v>
      </c>
      <c r="G4" s="597"/>
      <c r="H4" s="613"/>
      <c r="I4" s="614"/>
      <c r="J4" s="614"/>
      <c r="K4" s="615"/>
      <c r="L4" s="32"/>
      <c r="M4" s="598" t="s">
        <v>591</v>
      </c>
      <c r="N4" s="599"/>
      <c r="O4" s="599"/>
      <c r="P4" s="599"/>
      <c r="Q4" s="599"/>
      <c r="R4" s="599"/>
      <c r="S4" s="599"/>
      <c r="T4" s="599"/>
      <c r="U4" s="600"/>
      <c r="V4" s="32"/>
      <c r="W4" s="601">
        <v>45065</v>
      </c>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12.75"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12"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61.5" customHeight="1" thickBot="1" x14ac:dyDescent="0.25">
      <c r="A7" s="581" t="s">
        <v>558</v>
      </c>
      <c r="B7" s="582"/>
      <c r="C7" s="115" t="s">
        <v>559</v>
      </c>
      <c r="D7" s="137" t="s">
        <v>518</v>
      </c>
      <c r="E7" s="640" t="s">
        <v>636</v>
      </c>
      <c r="F7" s="641"/>
      <c r="G7" s="641"/>
      <c r="H7" s="641"/>
      <c r="I7" s="641"/>
      <c r="J7" s="641"/>
      <c r="K7" s="641"/>
      <c r="L7" s="641"/>
      <c r="M7" s="641"/>
      <c r="N7" s="641"/>
      <c r="O7" s="641"/>
      <c r="P7" s="641"/>
      <c r="Q7" s="641"/>
      <c r="R7" s="641"/>
      <c r="S7" s="641"/>
      <c r="T7" s="641"/>
      <c r="U7" s="641"/>
      <c r="V7" s="641"/>
      <c r="W7" s="642"/>
      <c r="X7" s="586" t="s">
        <v>690</v>
      </c>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12.75"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32.25" customHeight="1" x14ac:dyDescent="0.2">
      <c r="A10" s="176">
        <v>1</v>
      </c>
      <c r="B10" s="570" t="s">
        <v>560</v>
      </c>
      <c r="C10" s="571"/>
      <c r="D10" s="571"/>
      <c r="E10" s="571"/>
      <c r="F10" s="572"/>
      <c r="G10" s="322" t="s">
        <v>637</v>
      </c>
      <c r="H10" s="322"/>
      <c r="I10" s="322"/>
      <c r="J10" s="322"/>
      <c r="K10" s="322"/>
      <c r="L10" s="322"/>
      <c r="M10" s="322"/>
      <c r="N10" s="322"/>
      <c r="O10" s="322"/>
      <c r="P10" s="322"/>
      <c r="Q10" s="322"/>
      <c r="R10" s="322"/>
      <c r="S10" s="322"/>
      <c r="T10" s="322"/>
      <c r="U10" s="565" t="s">
        <v>536</v>
      </c>
      <c r="V10" s="565"/>
      <c r="W10" s="565"/>
      <c r="X10" s="565">
        <v>1</v>
      </c>
      <c r="Y10" s="565"/>
      <c r="Z10" s="565"/>
      <c r="AA10" s="565"/>
      <c r="AB10" s="131" t="str">
        <f>CONCATENATE(A10," ",B10," 
",A11," ",B11," 
",A12," ",B12," 
",A13," ",B13," 
",A14," ",B14," 
",A15," ",B15," 
",A16," ",B16," 
",A17," ",B17," 
",A18," ",B18," 
",A19," ",B19," 
",A20," ",B20," 
",A21," ",B21," 
",A22," ",B22," 
",A23," ",B23," 
",A24," ",B24," 
",A25," ",B25," 
",A26," ",B26," 
",A27," ",B27," 
",A28," ",B28," 
",A29," ",B29,)</f>
        <v xml:space="preserve">1 No realizar un adecuado conocimiento de la (Entidad Financiera). 
2 Incumplir las políticas de la Resolucion 315 de 2019 de la SDH. 
 </v>
      </c>
      <c r="AC10" s="131" t="str">
        <f>CONCATENATE(A10," ",G10," 
",A11," ",G11," 
",A12," ",G12," 
",A13," ",G13," 
",A14," ",G14," 
",A15," ",G15," 
",A16," ",G16," 
",A17," ",G17," 
",A18," ",G18," 
",A19," ",G19," 
",A20," ",G20," 
",A21," ",G21," 
",A22," ",G22," 
",A23," ",G23," 
",A24," ",G24," 
",A25," ",G25," 
",A26," ",G26," 
",A27," ",G27," 
",A28," ",G28," 
",A29," ",G29,)</f>
        <v xml:space="preserve">1 Fallas en la debida diligencia 
2 Fallas en la debida diligencia 
 </v>
      </c>
      <c r="AD10" s="131" t="str">
        <f>CONCATENATE(A10," ",U10," 
",A11," ",U11," 
",A12," ",U12," 
",A13," ",U13," 
",A14," ",U14," 
",A15," ",U15," 
",A16," ",U16," 
",A17," ",U17," 
",A18," ",U18," 
",A19," ",U19," 
",A20," ",U20," 
",A21," ",U21," 
",A22," ",U22," 
",A23," ",U23," 
",A24," ",U24," 
",A25," ",U25," 
",A26," ",U26," 
",A27," ",U27," 
",A28," ",U28," 
",A29," ",U29,)</f>
        <v xml:space="preserve">1 Canales de distribución 
2 Humano 
 </v>
      </c>
      <c r="AE10" s="32"/>
      <c r="AF10" s="32"/>
      <c r="AG10" s="32"/>
      <c r="AH10" s="32"/>
      <c r="AI10" s="32"/>
      <c r="AJ10" s="32"/>
      <c r="AK10" s="32"/>
      <c r="AL10" s="32"/>
      <c r="AM10" s="32"/>
      <c r="AN10" s="32"/>
      <c r="AP10" s="150">
        <f t="shared" ref="AP10:AP29" si="0">A77</f>
        <v>1</v>
      </c>
      <c r="AQ10" s="151" t="str">
        <f t="shared" ref="AQ10:AQ29" si="1">IF(B77="","",B77)</f>
        <v>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v>
      </c>
      <c r="AAL10" s="149"/>
      <c r="AAM10" s="149"/>
      <c r="AAN10" s="149"/>
      <c r="AAO10" s="149"/>
      <c r="AAP10" s="149"/>
      <c r="AAQ10" s="149"/>
      <c r="AAR10" s="149"/>
      <c r="AAS10" s="149"/>
      <c r="AAT10" s="149"/>
      <c r="AAU10" s="149"/>
      <c r="AAV10" s="149"/>
    </row>
    <row r="11" spans="1:724" ht="27.75" customHeight="1" x14ac:dyDescent="0.2">
      <c r="A11" s="176">
        <f t="shared" ref="A11:A29" si="2">IF(B11="","",A10+1)</f>
        <v>2</v>
      </c>
      <c r="B11" s="570" t="s">
        <v>561</v>
      </c>
      <c r="C11" s="571"/>
      <c r="D11" s="571"/>
      <c r="E11" s="571"/>
      <c r="F11" s="572"/>
      <c r="G11" s="322" t="s">
        <v>637</v>
      </c>
      <c r="H11" s="322"/>
      <c r="I11" s="322"/>
      <c r="J11" s="322"/>
      <c r="K11" s="322"/>
      <c r="L11" s="322"/>
      <c r="M11" s="322"/>
      <c r="N11" s="322"/>
      <c r="O11" s="322"/>
      <c r="P11" s="322"/>
      <c r="Q11" s="322"/>
      <c r="R11" s="322"/>
      <c r="S11" s="322"/>
      <c r="T11" s="322"/>
      <c r="U11" s="565" t="s">
        <v>250</v>
      </c>
      <c r="V11" s="565"/>
      <c r="W11" s="565"/>
      <c r="X11" s="565">
        <v>2</v>
      </c>
      <c r="Y11" s="565"/>
      <c r="Z11" s="565"/>
      <c r="AA11" s="565"/>
      <c r="AB11" s="93"/>
      <c r="AC11" s="93"/>
      <c r="AD11" s="32"/>
      <c r="AE11" s="32"/>
      <c r="AF11" s="32"/>
      <c r="AG11" s="32"/>
      <c r="AH11" s="32"/>
      <c r="AI11" s="32"/>
      <c r="AJ11" s="32"/>
      <c r="AK11" s="32"/>
      <c r="AL11" s="32"/>
      <c r="AM11" s="32"/>
      <c r="AN11" s="32"/>
      <c r="AP11" s="150">
        <f t="shared" si="0"/>
        <v>2</v>
      </c>
      <c r="AQ11" s="151" t="str">
        <f t="shared" si="1"/>
        <v>Verificación de cumplimiento de la Resolución 315 de la SDH en cuanto a los lineamientos y políticas para las inversiones.</v>
      </c>
      <c r="AAL11" s="149"/>
      <c r="AAM11" s="149"/>
      <c r="AAN11" s="149"/>
      <c r="AAO11" s="149"/>
      <c r="AAP11" s="149"/>
      <c r="AAQ11" s="149"/>
      <c r="AAR11" s="149"/>
      <c r="AAS11" s="149"/>
      <c r="AAT11" s="149"/>
      <c r="AAU11" s="149"/>
      <c r="AAV11" s="149"/>
    </row>
    <row r="12" spans="1:724" x14ac:dyDescent="0.2">
      <c r="A12" s="176" t="str">
        <f t="shared" si="2"/>
        <v/>
      </c>
      <c r="B12" s="564"/>
      <c r="C12" s="564"/>
      <c r="D12" s="564"/>
      <c r="E12" s="564"/>
      <c r="F12" s="564"/>
      <c r="G12" s="564"/>
      <c r="H12" s="564"/>
      <c r="I12" s="564"/>
      <c r="J12" s="564"/>
      <c r="K12" s="564"/>
      <c r="L12" s="564"/>
      <c r="M12" s="564"/>
      <c r="N12" s="564"/>
      <c r="O12" s="564"/>
      <c r="P12" s="564"/>
      <c r="Q12" s="564"/>
      <c r="R12" s="564"/>
      <c r="S12" s="564"/>
      <c r="T12" s="564"/>
      <c r="U12" s="565"/>
      <c r="V12" s="565"/>
      <c r="W12" s="565"/>
      <c r="X12" s="565"/>
      <c r="Y12" s="565"/>
      <c r="Z12" s="565"/>
      <c r="AA12" s="565"/>
      <c r="AB12" s="93"/>
      <c r="AC12" s="93"/>
      <c r="AD12" s="32"/>
      <c r="AE12" s="32"/>
      <c r="AF12" s="32"/>
      <c r="AG12" s="32"/>
      <c r="AH12" s="32"/>
      <c r="AI12" s="32"/>
      <c r="AJ12" s="32"/>
      <c r="AK12" s="32"/>
      <c r="AL12" s="32"/>
      <c r="AM12" s="32"/>
      <c r="AN12" s="32"/>
      <c r="AP12" s="150" t="str">
        <f t="shared" si="0"/>
        <v/>
      </c>
      <c r="AQ12" s="151" t="str">
        <f t="shared" si="1"/>
        <v/>
      </c>
      <c r="AAL12" s="149"/>
      <c r="AAM12" s="149"/>
      <c r="AAN12" s="149"/>
      <c r="AAO12" s="149"/>
      <c r="AAP12" s="149"/>
      <c r="AAQ12" s="149"/>
      <c r="AAR12" s="149"/>
      <c r="AAS12" s="149"/>
      <c r="AAT12" s="149"/>
      <c r="AAU12" s="149"/>
      <c r="AAV12" s="149"/>
    </row>
    <row r="13" spans="1:724" hidden="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t="str">
        <f t="shared" si="0"/>
        <v/>
      </c>
      <c r="AQ13" s="151" t="str">
        <f t="shared" si="1"/>
        <v/>
      </c>
      <c r="AAL13" s="149"/>
      <c r="AAM13" s="149"/>
      <c r="AAN13" s="149"/>
      <c r="AAO13" s="149"/>
      <c r="AAP13" s="149"/>
      <c r="AAQ13" s="149"/>
      <c r="AAR13" s="149"/>
      <c r="AAS13" s="149"/>
      <c r="AAT13" s="149"/>
      <c r="AAU13" s="149"/>
      <c r="AAV13" s="149"/>
    </row>
    <row r="14" spans="1:724" hidden="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t="str">
        <f t="shared" si="0"/>
        <v/>
      </c>
      <c r="AQ14" s="151" t="str">
        <f t="shared" si="1"/>
        <v/>
      </c>
      <c r="AAL14" s="149"/>
      <c r="AAM14" s="149"/>
      <c r="AAN14" s="149"/>
      <c r="AAO14" s="149"/>
      <c r="AAP14" s="149"/>
      <c r="AAQ14" s="149"/>
      <c r="AAR14" s="149"/>
      <c r="AAS14" s="149"/>
      <c r="AAT14" s="149"/>
      <c r="AAU14" s="149"/>
      <c r="AAV14" s="149"/>
    </row>
    <row r="15" spans="1:724" hidden="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idden="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idden="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idden="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idden="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idden="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idden="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idden="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idden="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idden="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idden="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idden="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idden="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idden="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idden="1" x14ac:dyDescent="0.2">
      <c r="A29" s="176"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5"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6.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42" customHeight="1" x14ac:dyDescent="0.2">
      <c r="A33" s="155">
        <v>1</v>
      </c>
      <c r="B33" s="209" t="s">
        <v>318</v>
      </c>
      <c r="C33" s="309" t="s">
        <v>523</v>
      </c>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146" t="str">
        <f>CONCATENATE(A33," ",B33," ",C33," 
",A34," ",B34," ",C34," 
",A35," ",B35," ",C35," 
",A36," ",B36," ",C36," 
",A37," ",B37," ",C37," 
",A38," ",B38," ",C38," 
",A39," ",B39," ",C39,"",)</f>
        <v xml:space="preserve">1 Legal: Responsabilidades penales, fiscales y disciplinarias por el incumplimento de las normas asociadas a SARLAFT 
2 Reputacional: Afectación de la imagen instucional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42" customHeight="1" x14ac:dyDescent="0.2">
      <c r="A34" s="176">
        <f t="shared" ref="A34:A39" si="3">IF(C34="","",A33+1)</f>
        <v>2</v>
      </c>
      <c r="B34" s="209" t="s">
        <v>317</v>
      </c>
      <c r="C34" s="309" t="s">
        <v>562</v>
      </c>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1"/>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42" customHeight="1" x14ac:dyDescent="0.2">
      <c r="A35" s="176" t="str">
        <f t="shared" si="3"/>
        <v/>
      </c>
      <c r="B35" s="209"/>
      <c r="C35" s="520"/>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42"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42"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12.75"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12.75" x14ac:dyDescent="0.2">
      <c r="A41" s="17"/>
      <c r="B41" s="524" t="s">
        <v>497</v>
      </c>
      <c r="C41" s="525"/>
      <c r="D41" s="526"/>
      <c r="E41" s="215" t="s">
        <v>72</v>
      </c>
      <c r="F41" s="124" t="s">
        <v>312</v>
      </c>
      <c r="G41" s="527"/>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12.75"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12.75" x14ac:dyDescent="0.2">
      <c r="A43" s="17"/>
      <c r="B43" s="524" t="s">
        <v>311</v>
      </c>
      <c r="C43" s="525"/>
      <c r="D43" s="525"/>
      <c r="E43" s="215" t="s">
        <v>15</v>
      </c>
      <c r="F43" s="125" t="s">
        <v>490</v>
      </c>
      <c r="G43" s="90" t="s">
        <v>491</v>
      </c>
      <c r="H43" s="215"/>
      <c r="I43" s="90" t="s">
        <v>492</v>
      </c>
      <c r="J43" s="215"/>
      <c r="K43" s="90" t="s">
        <v>493</v>
      </c>
      <c r="L43" s="215"/>
      <c r="M43" s="90" t="s">
        <v>494</v>
      </c>
      <c r="N43" s="215" t="s">
        <v>512</v>
      </c>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12.75"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12.75"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75"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
      </c>
      <c r="BD51" s="507"/>
      <c r="BE51" s="510" t="str">
        <f>IF(O69=4,"X","")</f>
        <v>X</v>
      </c>
      <c r="BF51" s="511"/>
      <c r="BG51" s="506" t="str">
        <f>IF(O69=5,"X","")</f>
        <v/>
      </c>
      <c r="BH51" s="507"/>
      <c r="BI51" s="35"/>
      <c r="BJ51" s="32"/>
      <c r="BK51" s="32"/>
      <c r="BL51" s="32"/>
      <c r="BM51" s="32"/>
      <c r="BN51" s="32"/>
      <c r="BO51" s="32"/>
      <c r="BP51" s="506" t="str">
        <f>IF(R108=1,"X","")</f>
        <v/>
      </c>
      <c r="BQ51" s="507"/>
      <c r="BR51" s="506" t="str">
        <f>IF(R108=2,"X","")</f>
        <v/>
      </c>
      <c r="BS51" s="507"/>
      <c r="BT51" s="506" t="str">
        <f>IF(R108=3,"X","")</f>
        <v>X</v>
      </c>
      <c r="BU51" s="507"/>
      <c r="BV51" s="510" t="str">
        <f>IF(R108=4,"X","")</f>
        <v/>
      </c>
      <c r="BW51" s="511"/>
      <c r="BX51" s="506" t="str">
        <f>IF(R108=5,"X","")</f>
        <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x14ac:dyDescent="0.2">
      <c r="A53" s="186">
        <v>1</v>
      </c>
      <c r="B53" s="145" t="s">
        <v>180</v>
      </c>
      <c r="C53" s="493" t="s">
        <v>127</v>
      </c>
      <c r="D53" s="493"/>
      <c r="E53" s="493"/>
      <c r="F53" s="493"/>
      <c r="G53" s="118">
        <v>0.2</v>
      </c>
      <c r="H53" s="134" t="s">
        <v>315</v>
      </c>
      <c r="I53" s="134"/>
      <c r="J53" s="134" t="s">
        <v>512</v>
      </c>
      <c r="K53" s="134" t="s">
        <v>512</v>
      </c>
      <c r="L53" s="134" t="s">
        <v>512</v>
      </c>
      <c r="M53" s="134"/>
      <c r="N53" s="134"/>
      <c r="O53" s="134"/>
      <c r="P53" s="134"/>
      <c r="Q53" s="134"/>
      <c r="R53" s="134"/>
      <c r="S53" s="134"/>
      <c r="T53" s="134"/>
      <c r="U53" s="134"/>
      <c r="V53" s="134"/>
      <c r="W53" s="134"/>
      <c r="X53" s="134"/>
      <c r="Y53" s="134"/>
      <c r="Z53" s="198">
        <f>COUNTA(H53:Y53)*G53</f>
        <v>0.8</v>
      </c>
      <c r="AA53" s="494">
        <f>IFERROR(SUM(Z53:Z57)/COUNTA(H53:W57),"")</f>
        <v>0.2857142857142857</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x14ac:dyDescent="0.2">
      <c r="A54" s="186">
        <v>2</v>
      </c>
      <c r="B54" s="144" t="s">
        <v>128</v>
      </c>
      <c r="C54" s="492" t="s">
        <v>129</v>
      </c>
      <c r="D54" s="492"/>
      <c r="E54" s="492"/>
      <c r="F54" s="492"/>
      <c r="G54" s="118">
        <v>0.4</v>
      </c>
      <c r="H54" s="134"/>
      <c r="I54" s="134" t="s">
        <v>512</v>
      </c>
      <c r="J54" s="134"/>
      <c r="K54" s="134"/>
      <c r="L54" s="134"/>
      <c r="M54" s="134" t="s">
        <v>512</v>
      </c>
      <c r="N54" s="134" t="s">
        <v>512</v>
      </c>
      <c r="O54" s="134"/>
      <c r="P54" s="134"/>
      <c r="Q54" s="134"/>
      <c r="R54" s="134"/>
      <c r="S54" s="134"/>
      <c r="T54" s="134"/>
      <c r="U54" s="134"/>
      <c r="V54" s="134"/>
      <c r="W54" s="134"/>
      <c r="X54" s="134"/>
      <c r="Y54" s="134"/>
      <c r="Z54" s="198">
        <f t="shared" ref="Z54:Z57" si="5">COUNTA(H54:Y54)*G54</f>
        <v>1.2000000000000002</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v>
      </c>
      <c r="BE54" s="84"/>
      <c r="BF54" s="83">
        <f>IF(BE51="X",V69,0)</f>
        <v>0.74285714285714288</v>
      </c>
      <c r="BG54" s="84"/>
      <c r="BH54" s="83">
        <f>IF(BG51="X",V69,0)</f>
        <v>0</v>
      </c>
      <c r="BI54" s="35"/>
      <c r="BJ54" s="32"/>
      <c r="BK54" s="32"/>
      <c r="BL54" s="32"/>
      <c r="BM54" s="515"/>
      <c r="BN54" s="515"/>
      <c r="BO54" s="32"/>
      <c r="BP54" s="70"/>
      <c r="BQ54" s="71">
        <f>IF(BP51="X",W108,0)</f>
        <v>0</v>
      </c>
      <c r="BR54" s="70"/>
      <c r="BS54" s="71">
        <f>IF(BR51="X",W108,0)</f>
        <v>0</v>
      </c>
      <c r="BT54" s="70"/>
      <c r="BU54" s="71">
        <f>IF(BT51="X",W108,0)</f>
        <v>0.44571428571428573</v>
      </c>
      <c r="BV54" s="70"/>
      <c r="BW54" s="71">
        <f>IF(BV51="X",W108,0)</f>
        <v>0</v>
      </c>
      <c r="BX54" s="70"/>
      <c r="BY54" s="71">
        <f>IF(BX51="X",W108,0)</f>
        <v>0</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x14ac:dyDescent="0.2">
      <c r="A55" s="186">
        <v>3</v>
      </c>
      <c r="B55" s="143" t="s">
        <v>181</v>
      </c>
      <c r="C55" s="492" t="s">
        <v>130</v>
      </c>
      <c r="D55" s="492"/>
      <c r="E55" s="492"/>
      <c r="F55" s="492"/>
      <c r="G55" s="118">
        <v>0.6</v>
      </c>
      <c r="H55" s="134"/>
      <c r="I55" s="134"/>
      <c r="J55" s="134"/>
      <c r="K55" s="134"/>
      <c r="L55" s="134"/>
      <c r="M55" s="134"/>
      <c r="N55" s="134"/>
      <c r="O55" s="134"/>
      <c r="P55" s="134"/>
      <c r="Q55" s="134"/>
      <c r="R55" s="134"/>
      <c r="S55" s="134"/>
      <c r="T55" s="134"/>
      <c r="U55" s="134"/>
      <c r="V55" s="134"/>
      <c r="W55" s="134"/>
      <c r="X55" s="134"/>
      <c r="Y55" s="134"/>
      <c r="Z55" s="198">
        <f t="shared" si="5"/>
        <v>0</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x14ac:dyDescent="0.2">
      <c r="A56" s="186">
        <v>4</v>
      </c>
      <c r="B56" s="142" t="s">
        <v>131</v>
      </c>
      <c r="C56" s="492" t="s">
        <v>132</v>
      </c>
      <c r="D56" s="492"/>
      <c r="E56" s="492"/>
      <c r="F56" s="492"/>
      <c r="G56" s="118">
        <v>0.8</v>
      </c>
      <c r="H56" s="134"/>
      <c r="I56" s="134"/>
      <c r="J56" s="134"/>
      <c r="K56" s="134"/>
      <c r="L56" s="134"/>
      <c r="M56" s="134"/>
      <c r="N56" s="134"/>
      <c r="O56" s="134"/>
      <c r="P56" s="134"/>
      <c r="Q56" s="134"/>
      <c r="R56" s="134"/>
      <c r="S56" s="134"/>
      <c r="T56" s="134"/>
      <c r="U56" s="134"/>
      <c r="V56" s="134"/>
      <c r="W56" s="134"/>
      <c r="X56" s="134"/>
      <c r="Y56" s="134"/>
      <c r="Z56" s="198">
        <f>COUNTA(H56:Y56)*G56</f>
        <v>0</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
      </c>
      <c r="BN56" s="465">
        <f>IF(BM56="X",J108,0)</f>
        <v>0</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str">
        <f>IF(AND(BM56="X",BX51="X"),BN56*BY54,"")</f>
        <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x14ac:dyDescent="0.2">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2.75" thickBot="1" x14ac:dyDescent="0.25">
      <c r="A58" s="188"/>
      <c r="B58" s="40"/>
      <c r="C58" s="41"/>
      <c r="D58" s="41"/>
      <c r="E58" s="41"/>
      <c r="F58" s="42"/>
      <c r="G58" s="40"/>
      <c r="H58" s="43">
        <f>COUNTA(H53:H57)</f>
        <v>1</v>
      </c>
      <c r="I58" s="43">
        <f t="shared" ref="I58:T58" si="6">COUNTA(I53:I57)</f>
        <v>1</v>
      </c>
      <c r="J58" s="43">
        <f t="shared" si="6"/>
        <v>1</v>
      </c>
      <c r="K58" s="43">
        <f t="shared" si="6"/>
        <v>1</v>
      </c>
      <c r="L58" s="43">
        <f t="shared" si="6"/>
        <v>1</v>
      </c>
      <c r="M58" s="43">
        <f t="shared" si="6"/>
        <v>1</v>
      </c>
      <c r="N58" s="43">
        <f t="shared" si="6"/>
        <v>1</v>
      </c>
      <c r="O58" s="44">
        <f t="shared" si="6"/>
        <v>0</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4.25"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f>IF(AA53="","",IF(V59&gt;0.8,5,IF(V59&gt;0.6,4,IF(V59&gt;0.4,3,IF(V59&gt;0.2,2,1)))))</f>
        <v>2</v>
      </c>
      <c r="P59" s="502"/>
      <c r="Q59" s="502"/>
      <c r="R59" s="503" t="str">
        <f>_xlfn.IFNA(VLOOKUP(O59,A53:B57,2,1),"")</f>
        <v>Baja</v>
      </c>
      <c r="S59" s="503"/>
      <c r="T59" s="503"/>
      <c r="U59" s="503"/>
      <c r="V59" s="504">
        <f>IFERROR(AA53,"")</f>
        <v>0.2857142857142857</v>
      </c>
      <c r="W59" s="504"/>
      <c r="X59" s="505"/>
      <c r="Y59" s="32"/>
      <c r="Z59" s="32"/>
      <c r="AA59" s="32"/>
      <c r="AB59" s="131" t="str">
        <f>CONCATENATE(O59," - ",R59)</f>
        <v>2 - Baja</v>
      </c>
      <c r="AC59" s="32"/>
      <c r="AD59" s="32"/>
      <c r="AE59" s="32"/>
      <c r="AF59" s="32"/>
      <c r="AG59" s="32"/>
      <c r="AH59" s="32"/>
      <c r="AI59" s="32"/>
      <c r="AJ59" s="32"/>
      <c r="AK59" s="32"/>
      <c r="AL59" s="32"/>
      <c r="AM59" s="32"/>
      <c r="AN59" s="32"/>
      <c r="AR59" s="483"/>
      <c r="AS59" s="449">
        <v>4</v>
      </c>
      <c r="AT59" s="476" t="str">
        <f>IF(O59=4,"X","")</f>
        <v/>
      </c>
      <c r="AU59" s="451" t="s">
        <v>262</v>
      </c>
      <c r="AV59" s="452"/>
      <c r="AW59" s="471">
        <f>IF(AT59="X",V59,0)</f>
        <v>0</v>
      </c>
      <c r="AX59" s="32"/>
      <c r="AY59" s="488"/>
      <c r="AZ59" s="489" t="str">
        <f>IF(AND(AT59="X",AY51="X"),AW59*AZ54,"")</f>
        <v/>
      </c>
      <c r="BA59" s="474"/>
      <c r="BB59" s="474" t="str">
        <f>IF(AND(AT59="X",BA51="X"),AW59*BB54,"")</f>
        <v/>
      </c>
      <c r="BC59" s="486"/>
      <c r="BD59" s="484" t="str">
        <f>IF(AND(AT59="X",BC51="X"),AW59*BD54,"")</f>
        <v/>
      </c>
      <c r="BE59" s="487"/>
      <c r="BF59" s="487" t="str">
        <f>IF(AND(AT59="X",BE51="X"),AW59*BF54,"")</f>
        <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
      </c>
      <c r="AU61" s="451" t="s">
        <v>261</v>
      </c>
      <c r="AV61" s="452"/>
      <c r="AW61" s="471">
        <f>IF(AT61="X",V59,0)</f>
        <v>0</v>
      </c>
      <c r="AX61" s="32"/>
      <c r="AY61" s="469"/>
      <c r="AZ61" s="445" t="str">
        <f>IF(AND(AT61="X",AY51="X"),AW61*AZ54,"")</f>
        <v/>
      </c>
      <c r="BA61" s="467"/>
      <c r="BB61" s="467" t="str">
        <f>IF(AND(AT61="X",BA51="X"),AW61*BB54,"")</f>
        <v/>
      </c>
      <c r="BC61" s="443"/>
      <c r="BD61" s="445" t="str">
        <f>IF(AND(AT61="X",BC51="X"),AW61*BD54,"")</f>
        <v/>
      </c>
      <c r="BE61" s="435"/>
      <c r="BF61" s="435" t="str">
        <f>IF(AND(AT61="X",BE51="X"),AW61*BF54,"")</f>
        <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f>IFERROR(SUM(Z63:Z67)/COUNTA(H63:W67),"")</f>
        <v>0.74285714285714288</v>
      </c>
      <c r="AB63" s="32"/>
      <c r="AC63" s="32"/>
      <c r="AD63" s="32"/>
      <c r="AE63" s="32"/>
      <c r="AF63" s="32"/>
      <c r="AG63" s="32"/>
      <c r="AH63" s="32"/>
      <c r="AI63" s="32"/>
      <c r="AJ63" s="32"/>
      <c r="AK63" s="32"/>
      <c r="AL63" s="32"/>
      <c r="AM63" s="32"/>
      <c r="AN63" s="32"/>
      <c r="AR63" s="483"/>
      <c r="AS63" s="449">
        <v>2</v>
      </c>
      <c r="AT63" s="458" t="str">
        <f>IF(O59=2,"X","")</f>
        <v>X</v>
      </c>
      <c r="AU63" s="451" t="s">
        <v>260</v>
      </c>
      <c r="AV63" s="452"/>
      <c r="AW63" s="471">
        <f>IF(AT63="X",V59,0)</f>
        <v>0.2857142857142857</v>
      </c>
      <c r="AX63" s="32"/>
      <c r="AY63" s="456"/>
      <c r="AZ63" s="447" t="str">
        <f>IF(AND(AT63="X",AY51="X"),AW63*AZ54,"")</f>
        <v/>
      </c>
      <c r="BA63" s="443"/>
      <c r="BB63" s="445" t="str">
        <f>IF(AND(AT63="X",BA51="X"),AW63*BB54,"")</f>
        <v/>
      </c>
      <c r="BC63" s="443"/>
      <c r="BD63" s="445" t="str">
        <f>IF(AND(AT63="X",BC51="X"),AW63*BD54,"")</f>
        <v/>
      </c>
      <c r="BE63" s="461"/>
      <c r="BF63" s="463">
        <f>IF(AND(AT63="X",BE51="X"),AW63*BF54,"")</f>
        <v>0.21224489795918366</v>
      </c>
      <c r="BG63" s="437"/>
      <c r="BH63" s="439" t="str">
        <f>IF(AND(AT63="X",BG51="X"),AW63*BH54,"")</f>
        <v/>
      </c>
      <c r="BI63" s="32"/>
      <c r="BJ63" s="32"/>
      <c r="BK63" s="483"/>
      <c r="BL63" s="449">
        <v>2</v>
      </c>
      <c r="BM63" s="458" t="str">
        <f>IF(F108=2,"X","")</f>
        <v/>
      </c>
      <c r="BN63" s="465">
        <f>IF(BM63="X",J108,0)</f>
        <v>0</v>
      </c>
      <c r="BO63" s="32"/>
      <c r="BP63" s="456"/>
      <c r="BQ63" s="447" t="str">
        <f>IF(AND(BM63="X",BP51="X"),BN63*BQ54,"")</f>
        <v/>
      </c>
      <c r="BR63" s="443"/>
      <c r="BS63" s="445" t="str">
        <f>IF(AND(BM63="X",BR51="X"),BN63*BS54,"")</f>
        <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x14ac:dyDescent="0.2">
      <c r="A64" s="186">
        <v>2</v>
      </c>
      <c r="B64" s="144" t="s">
        <v>134</v>
      </c>
      <c r="C64" s="492"/>
      <c r="D64" s="492"/>
      <c r="E64" s="492"/>
      <c r="F64" s="492"/>
      <c r="G64" s="118">
        <v>0.4</v>
      </c>
      <c r="H64" s="134"/>
      <c r="I64" s="134"/>
      <c r="J64" s="134"/>
      <c r="K64" s="134"/>
      <c r="L64" s="134"/>
      <c r="M64" s="134"/>
      <c r="N64" s="134"/>
      <c r="O64" s="134"/>
      <c r="P64" s="134"/>
      <c r="Q64" s="134"/>
      <c r="R64" s="134"/>
      <c r="S64" s="134"/>
      <c r="T64" s="134"/>
      <c r="U64" s="134"/>
      <c r="V64" s="134"/>
      <c r="W64" s="134"/>
      <c r="X64" s="134"/>
      <c r="Y64" s="134"/>
      <c r="Z64" s="198">
        <f t="shared" ref="Z64:Z67" si="7">COUNTA(H64:Y64)*G64</f>
        <v>0</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x14ac:dyDescent="0.2">
      <c r="A65" s="186">
        <v>3</v>
      </c>
      <c r="B65" s="143" t="s">
        <v>32</v>
      </c>
      <c r="C65" s="492"/>
      <c r="D65" s="492"/>
      <c r="E65" s="492"/>
      <c r="F65" s="492"/>
      <c r="G65" s="118">
        <v>0.6</v>
      </c>
      <c r="H65" s="134"/>
      <c r="I65" s="134" t="s">
        <v>512</v>
      </c>
      <c r="J65" s="134"/>
      <c r="K65" s="134"/>
      <c r="L65" s="134"/>
      <c r="M65" s="134"/>
      <c r="N65" s="134" t="s">
        <v>512</v>
      </c>
      <c r="O65" s="134"/>
      <c r="P65" s="134"/>
      <c r="Q65" s="134"/>
      <c r="R65" s="134"/>
      <c r="S65" s="134"/>
      <c r="T65" s="134"/>
      <c r="U65" s="134"/>
      <c r="V65" s="134"/>
      <c r="W65" s="134"/>
      <c r="X65" s="134"/>
      <c r="Y65" s="134"/>
      <c r="Z65" s="198">
        <f t="shared" si="7"/>
        <v>1.2</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X</v>
      </c>
      <c r="BN65" s="460">
        <f>IF(BM65="x",J108,0)</f>
        <v>0.10285714285714286</v>
      </c>
      <c r="BO65" s="32"/>
      <c r="BP65" s="456"/>
      <c r="BQ65" s="447" t="str">
        <f>IF(AND(BM65="X",BP51="X"),BN65*BQ54,"")</f>
        <v/>
      </c>
      <c r="BR65" s="441"/>
      <c r="BS65" s="441" t="str">
        <f>IF(AND(BM65="X",BR51="X"),BN65*BS54,"")</f>
        <v/>
      </c>
      <c r="BT65" s="443"/>
      <c r="BU65" s="445">
        <f>IF(AND(BM65="X",BT51="X"),BN65*BU54,"")</f>
        <v>4.5844897959183672E-2</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x14ac:dyDescent="0.2">
      <c r="A66" s="186">
        <v>4</v>
      </c>
      <c r="B66" s="142" t="s">
        <v>135</v>
      </c>
      <c r="C66" s="492"/>
      <c r="D66" s="492"/>
      <c r="E66" s="492"/>
      <c r="F66" s="492"/>
      <c r="G66" s="118">
        <v>0.8</v>
      </c>
      <c r="H66" s="134" t="s">
        <v>315</v>
      </c>
      <c r="I66" s="134"/>
      <c r="J66" s="134" t="s">
        <v>512</v>
      </c>
      <c r="K66" s="134" t="s">
        <v>512</v>
      </c>
      <c r="L66" s="134" t="s">
        <v>512</v>
      </c>
      <c r="M66" s="134" t="s">
        <v>512</v>
      </c>
      <c r="N66" s="134"/>
      <c r="O66" s="134"/>
      <c r="P66" s="134"/>
      <c r="Q66" s="134"/>
      <c r="R66" s="134"/>
      <c r="S66" s="134"/>
      <c r="T66" s="134"/>
      <c r="U66" s="134"/>
      <c r="V66" s="134"/>
      <c r="W66" s="134"/>
      <c r="X66" s="134"/>
      <c r="Y66" s="134"/>
      <c r="Z66" s="198">
        <f t="shared" si="7"/>
        <v>4</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x14ac:dyDescent="0.2">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2" thickBot="1" x14ac:dyDescent="0.25">
      <c r="A68" s="17"/>
      <c r="B68" s="46"/>
      <c r="C68" s="47"/>
      <c r="D68" s="47"/>
      <c r="E68" s="47"/>
      <c r="F68" s="42"/>
      <c r="G68" s="46"/>
      <c r="H68" s="44">
        <f>COUNTA(H63:H67)</f>
        <v>1</v>
      </c>
      <c r="I68" s="44">
        <f t="shared" ref="I68:V68" si="8">COUNTA(I63:I67)</f>
        <v>1</v>
      </c>
      <c r="J68" s="44">
        <f t="shared" si="8"/>
        <v>1</v>
      </c>
      <c r="K68" s="44">
        <f t="shared" si="8"/>
        <v>1</v>
      </c>
      <c r="L68" s="44">
        <f t="shared" si="8"/>
        <v>1</v>
      </c>
      <c r="M68" s="44">
        <f t="shared" si="8"/>
        <v>1</v>
      </c>
      <c r="N68" s="44">
        <f t="shared" si="8"/>
        <v>1</v>
      </c>
      <c r="O68" s="44">
        <f t="shared" si="8"/>
        <v>0</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4.25"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f>IF(AA63="","",IF(V69&gt;0.8,5,IF(V69&gt;0.6,4,IF(V69&gt;0.4,3,IF(V69&gt;0.2,2,1)))))</f>
        <v>4</v>
      </c>
      <c r="P69" s="428"/>
      <c r="Q69" s="428"/>
      <c r="R69" s="429" t="str">
        <f>_xlfn.IFNA(VLOOKUP(O69,A63:B67,2,1),"")</f>
        <v>Mayor</v>
      </c>
      <c r="S69" s="429"/>
      <c r="T69" s="429"/>
      <c r="U69" s="429"/>
      <c r="V69" s="430">
        <f>IFERROR(AA63,"")</f>
        <v>0.74285714285714288</v>
      </c>
      <c r="W69" s="430"/>
      <c r="X69" s="431"/>
      <c r="Y69" s="32"/>
      <c r="Z69" s="32"/>
      <c r="AA69" s="32"/>
      <c r="AB69" s="131" t="str">
        <f>CONCATENATE(O69," - ",R69)</f>
        <v>4 - Mayor</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14.25"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18.75" thickBot="1" x14ac:dyDescent="0.25">
      <c r="A71" s="189"/>
      <c r="C71" s="74"/>
      <c r="E71" s="74"/>
      <c r="F71" s="74"/>
      <c r="G71" s="378" t="s">
        <v>291</v>
      </c>
      <c r="H71" s="379"/>
      <c r="I71" s="379"/>
      <c r="J71" s="379"/>
      <c r="K71" s="379"/>
      <c r="L71" s="379"/>
      <c r="M71" s="379"/>
      <c r="N71" s="379"/>
      <c r="O71" s="380" t="str">
        <f>IFERROR(INDEX(ABN1157:ABR1161,MATCH(O59,ABI1157:ABI1161,0),MATCH(O69,ABN1153:ABR1153,0)),"")</f>
        <v>ALTO</v>
      </c>
      <c r="P71" s="380"/>
      <c r="Q71" s="380"/>
      <c r="R71" s="380"/>
      <c r="S71" s="380"/>
      <c r="T71" s="380"/>
      <c r="U71" s="381">
        <f>V59*V69</f>
        <v>0.21224489795918366</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12.75"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25.5"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x14ac:dyDescent="0.2">
      <c r="A76" s="191"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89.25" customHeight="1" x14ac:dyDescent="0.2">
      <c r="A77" s="192">
        <v>1</v>
      </c>
      <c r="B77" s="372" t="s">
        <v>638</v>
      </c>
      <c r="C77" s="373"/>
      <c r="D77" s="373"/>
      <c r="E77" s="210" t="s">
        <v>563</v>
      </c>
      <c r="F77" s="405" t="s">
        <v>639</v>
      </c>
      <c r="G77" s="406"/>
      <c r="H77" s="407"/>
      <c r="I77" s="405" t="s">
        <v>564</v>
      </c>
      <c r="J77" s="406"/>
      <c r="K77" s="406"/>
      <c r="L77" s="406"/>
      <c r="M77" s="407"/>
      <c r="N77" s="404" t="s">
        <v>218</v>
      </c>
      <c r="O77" s="404"/>
      <c r="P77" s="402" t="s">
        <v>170</v>
      </c>
      <c r="Q77" s="402"/>
      <c r="R77" s="402" t="s">
        <v>167</v>
      </c>
      <c r="S77" s="402"/>
      <c r="T77" s="402" t="s">
        <v>34</v>
      </c>
      <c r="U77" s="402"/>
      <c r="V77" s="184">
        <f>IF(W77&gt;0.8,5,IF(W77&gt;0.6,4,IF(W77&gt;0.4,3,IF(W77&gt;0.2,2,1))))</f>
        <v>1</v>
      </c>
      <c r="W77" s="390">
        <f>IF(OR(T77="Ambos",T77="Probabilidad"),V59-(V59*AD77),V59)</f>
        <v>0.17142857142857143</v>
      </c>
      <c r="X77" s="391"/>
      <c r="Y77" s="184">
        <f>IF(Z77&gt;0.8,5,IF(Z77&gt;0.6,4,IF(Z77&gt;0.4,3,IF(Z77&gt;0.2,2,1))))</f>
        <v>4</v>
      </c>
      <c r="Z77" s="390">
        <f>IF(OR(T77="Ambos",T77="Impacto"),V69-(V69*AD77),V69)</f>
        <v>0.74285714285714288</v>
      </c>
      <c r="AA77" s="391"/>
      <c r="AB77" s="59">
        <f>IF(R77="",0,IF(P77="Automático",0.25,IF(P77="Manual",0.15,0)))</f>
        <v>0.15</v>
      </c>
      <c r="AC77" s="59">
        <f>IF(P77="",0,IF(R77="Preventivo",0.25,IF(R77="Detectivo",0.15,IF(R77="Correctivo",0.1,0))))</f>
        <v>0.25</v>
      </c>
      <c r="AD77" s="59">
        <f>IF(OR(P77=0,R77=0),0,AB77+AC77)</f>
        <v>0.4</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 
2 Verificación de cumplimiento de la Resolución 315 de la SDH en cuanto a los lineamientos y políticas para las inversiones.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Profesional Especializado - Inversiones 
2 Subdirector(a) Técnico de Tesorería y Recaudo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Documento de Debida Diligencia 
2 Procedimiento de Administración de Inversiones.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Certificado SARLAFT 
2 Formato de Concentración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Continua 
2 Continua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Manual 
2 Manual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Preventivo 
2 Preventivo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Probabilidad 
2 Ambos 
 </v>
      </c>
      <c r="AM77" s="106"/>
      <c r="AN77" s="106"/>
      <c r="AO77" s="153"/>
      <c r="AP77" s="150">
        <f t="shared" ref="AP77:AP96" si="9">A10</f>
        <v>1</v>
      </c>
      <c r="AQ77" s="151" t="str">
        <f t="shared" ref="AQ77:AQ96" si="10">IF(B10="","",B10)</f>
        <v>No realizar un adecuado conocimiento de la (Entidad Financiera).</v>
      </c>
      <c r="AAL77" s="149"/>
      <c r="AAM77" s="149"/>
      <c r="AAN77" s="149"/>
      <c r="AAO77" s="149"/>
      <c r="AAP77" s="149"/>
      <c r="AAQ77" s="149"/>
      <c r="AAR77" s="149"/>
      <c r="AAS77" s="149"/>
      <c r="AAT77" s="149"/>
      <c r="AAU77" s="149"/>
      <c r="AAV77" s="149"/>
    </row>
    <row r="78" spans="1:724" ht="45" x14ac:dyDescent="0.2">
      <c r="A78" s="176">
        <f>IF(B78="","",A77+1)</f>
        <v>2</v>
      </c>
      <c r="B78" s="372" t="s">
        <v>565</v>
      </c>
      <c r="C78" s="373"/>
      <c r="D78" s="373"/>
      <c r="E78" s="210" t="s">
        <v>566</v>
      </c>
      <c r="F78" s="405" t="s">
        <v>567</v>
      </c>
      <c r="G78" s="406"/>
      <c r="H78" s="407"/>
      <c r="I78" s="405" t="s">
        <v>568</v>
      </c>
      <c r="J78" s="406"/>
      <c r="K78" s="406"/>
      <c r="L78" s="406"/>
      <c r="M78" s="407"/>
      <c r="N78" s="404" t="s">
        <v>218</v>
      </c>
      <c r="O78" s="404"/>
      <c r="P78" s="402" t="s">
        <v>170</v>
      </c>
      <c r="Q78" s="402"/>
      <c r="R78" s="402" t="s">
        <v>167</v>
      </c>
      <c r="S78" s="402"/>
      <c r="T78" s="402" t="s">
        <v>62</v>
      </c>
      <c r="U78" s="402"/>
      <c r="V78" s="184">
        <f>IF(W78&gt;0.8,5,IF(W78&gt;0.6,4,IF(W78&gt;0.4,3,IF(W78&gt;0.2,2,1))))</f>
        <v>1</v>
      </c>
      <c r="W78" s="390">
        <f t="shared" ref="W78:W106" si="11">IF(OR(T78="Ambos",T78="Probabilidad"),W77-(W77*AD78),W77)</f>
        <v>0.10285714285714286</v>
      </c>
      <c r="X78" s="391"/>
      <c r="Y78" s="184">
        <f>IF(Z78&gt;0.8,5,IF(Z78&gt;0.6,4,IF(Z78&gt;0.4,3,IF(Z78&gt;0.2,2,1))))</f>
        <v>3</v>
      </c>
      <c r="Z78" s="390">
        <f t="shared" ref="Z78:Z106" si="12">IF(OR(T78="Ambos",T78="Impacto"),Z77-(Z77*AD78),Z77)</f>
        <v>0.44571428571428573</v>
      </c>
      <c r="AA78" s="391"/>
      <c r="AB78" s="60">
        <f>IF(R78="",0,IF(P78="Automático",0.25,IF(P78="Manual",0.15,0)))</f>
        <v>0.15</v>
      </c>
      <c r="AC78" s="60">
        <f>IF(P78="",0,IF(R78="Preventivo",0.25,IF(R78="Detectivo",0.15,IF(R78="Correctivo",0.1,0))))</f>
        <v>0.25</v>
      </c>
      <c r="AD78" s="60">
        <f>IF(OR(P78=0,R78=0),0,AB78+AC78)</f>
        <v>0.4</v>
      </c>
      <c r="AE78" s="93"/>
      <c r="AF78" s="93"/>
      <c r="AG78" s="93"/>
      <c r="AH78" s="93"/>
      <c r="AI78" s="93"/>
      <c r="AJ78" s="93"/>
      <c r="AK78" s="93"/>
      <c r="AL78" s="93"/>
      <c r="AM78" s="106"/>
      <c r="AN78" s="106"/>
      <c r="AO78" s="153"/>
      <c r="AP78" s="150">
        <f t="shared" si="9"/>
        <v>2</v>
      </c>
      <c r="AQ78" s="151" t="str">
        <f t="shared" si="10"/>
        <v>Incumplir las políticas de la Resolucion 315 de 2019 de la SDH.</v>
      </c>
      <c r="AAL78" s="149"/>
      <c r="AAM78" s="149"/>
      <c r="AAN78" s="149"/>
      <c r="AAO78" s="149"/>
      <c r="AAP78" s="149"/>
      <c r="AAQ78" s="149"/>
      <c r="AAR78" s="149"/>
      <c r="AAS78" s="149"/>
      <c r="AAT78" s="149"/>
      <c r="AAU78" s="149"/>
      <c r="AAV78" s="149"/>
    </row>
    <row r="79" spans="1:724" ht="12.75" x14ac:dyDescent="0.2">
      <c r="A79" s="176" t="str">
        <f t="shared" ref="A79:A106" si="13">IF(B79="","",A78+1)</f>
        <v/>
      </c>
      <c r="B79" s="639"/>
      <c r="C79" s="373"/>
      <c r="D79" s="373"/>
      <c r="E79" s="210"/>
      <c r="F79" s="405"/>
      <c r="G79" s="406"/>
      <c r="H79" s="407"/>
      <c r="I79" s="405"/>
      <c r="J79" s="406"/>
      <c r="K79" s="406"/>
      <c r="L79" s="406"/>
      <c r="M79" s="407"/>
      <c r="N79" s="404"/>
      <c r="O79" s="404"/>
      <c r="P79" s="402"/>
      <c r="Q79" s="402"/>
      <c r="R79" s="402"/>
      <c r="S79" s="402"/>
      <c r="T79" s="402"/>
      <c r="U79" s="402"/>
      <c r="V79" s="184">
        <f t="shared" ref="V79:V106" si="14">IF(W79&gt;0.8,5,IF(W79&gt;0.6,4,IF(W79&gt;0.4,3,IF(W79&gt;0.2,2,1))))</f>
        <v>1</v>
      </c>
      <c r="W79" s="390">
        <f t="shared" si="11"/>
        <v>0.10285714285714286</v>
      </c>
      <c r="X79" s="391"/>
      <c r="Y79" s="184">
        <f t="shared" ref="Y79:Y106" si="15">IF(Z79&gt;0.8,5,IF(Z79&gt;0.6,4,IF(Z79&gt;0.4,3,IF(Z79&gt;0.2,2,1))))</f>
        <v>3</v>
      </c>
      <c r="Z79" s="390">
        <f t="shared" si="12"/>
        <v>0.44571428571428573</v>
      </c>
      <c r="AA79" s="391"/>
      <c r="AB79" s="60">
        <f t="shared" ref="AB79:AB106" si="16">IF(R79="",0,IF(P79="Automático",0.25,IF(P79="Manual",0.15,0)))</f>
        <v>0</v>
      </c>
      <c r="AC79" s="60">
        <f t="shared" ref="AC79:AC106" si="17">IF(P79="",0,IF(R79="Preventivo",0.25,IF(R79="Detectivo",0.15,IF(R79="Correctivo",0.1,0))))</f>
        <v>0</v>
      </c>
      <c r="AD79" s="60">
        <f t="shared" ref="AD79:AD106" si="18">IF(OR(P79=0,R79=0),0,AB79+AC79)</f>
        <v>0</v>
      </c>
      <c r="AE79" s="93"/>
      <c r="AF79" s="93"/>
      <c r="AG79" s="93"/>
      <c r="AH79" s="93"/>
      <c r="AI79" s="93"/>
      <c r="AJ79" s="93"/>
      <c r="AK79" s="93"/>
      <c r="AL79" s="93"/>
      <c r="AM79" s="106"/>
      <c r="AN79" s="106"/>
      <c r="AO79" s="153"/>
      <c r="AP79" s="150" t="str">
        <f t="shared" si="9"/>
        <v/>
      </c>
      <c r="AQ79" s="151" t="str">
        <f t="shared" si="10"/>
        <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12.75" x14ac:dyDescent="0.2">
      <c r="A80" s="176" t="str">
        <f t="shared" si="13"/>
        <v/>
      </c>
      <c r="B80" s="372"/>
      <c r="C80" s="373"/>
      <c r="D80" s="373"/>
      <c r="E80" s="218"/>
      <c r="F80" s="636"/>
      <c r="G80" s="637"/>
      <c r="H80" s="638"/>
      <c r="I80" s="403"/>
      <c r="J80" s="403"/>
      <c r="K80" s="403"/>
      <c r="L80" s="403"/>
      <c r="M80" s="403"/>
      <c r="N80" s="404"/>
      <c r="O80" s="404"/>
      <c r="P80" s="402"/>
      <c r="Q80" s="402"/>
      <c r="R80" s="402"/>
      <c r="S80" s="402"/>
      <c r="T80" s="402"/>
      <c r="U80" s="402"/>
      <c r="V80" s="184">
        <f t="shared" si="14"/>
        <v>1</v>
      </c>
      <c r="W80" s="390">
        <f t="shared" si="11"/>
        <v>0.10285714285714286</v>
      </c>
      <c r="X80" s="391"/>
      <c r="Y80" s="184">
        <f t="shared" si="15"/>
        <v>3</v>
      </c>
      <c r="Z80" s="390">
        <f t="shared" si="12"/>
        <v>0.44571428571428573</v>
      </c>
      <c r="AA80" s="391"/>
      <c r="AB80" s="60">
        <f t="shared" si="16"/>
        <v>0</v>
      </c>
      <c r="AC80" s="60">
        <f t="shared" si="17"/>
        <v>0</v>
      </c>
      <c r="AD80" s="60">
        <f>IF(OR(P80=0,R80=0),0,AB80+AC80)</f>
        <v>0</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12.75" hidden="1" x14ac:dyDescent="0.2">
      <c r="A81" s="176" t="str">
        <f t="shared" si="13"/>
        <v/>
      </c>
      <c r="B81" s="635"/>
      <c r="C81" s="635"/>
      <c r="D81" s="635"/>
      <c r="E81" s="218"/>
      <c r="F81" s="636"/>
      <c r="G81" s="637"/>
      <c r="H81" s="638"/>
      <c r="I81" s="403"/>
      <c r="J81" s="403"/>
      <c r="K81" s="403"/>
      <c r="L81" s="403"/>
      <c r="M81" s="403"/>
      <c r="N81" s="404"/>
      <c r="O81" s="404"/>
      <c r="P81" s="402"/>
      <c r="Q81" s="402"/>
      <c r="R81" s="402"/>
      <c r="S81" s="402"/>
      <c r="T81" s="402"/>
      <c r="U81" s="402"/>
      <c r="V81" s="184">
        <f t="shared" si="14"/>
        <v>1</v>
      </c>
      <c r="W81" s="390">
        <f t="shared" si="11"/>
        <v>0.10285714285714286</v>
      </c>
      <c r="X81" s="391"/>
      <c r="Y81" s="184">
        <f t="shared" si="15"/>
        <v>3</v>
      </c>
      <c r="Z81" s="390">
        <f t="shared" si="12"/>
        <v>0.44571428571428573</v>
      </c>
      <c r="AA81" s="391"/>
      <c r="AB81" s="60">
        <f t="shared" si="16"/>
        <v>0</v>
      </c>
      <c r="AC81" s="60">
        <f t="shared" si="17"/>
        <v>0</v>
      </c>
      <c r="AD81" s="60">
        <f>IF(OR(P81=0,R81=0),0,AB81+AC81)</f>
        <v>0</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2.75" hidden="1" x14ac:dyDescent="0.2">
      <c r="A82" s="176" t="str">
        <f t="shared" si="13"/>
        <v/>
      </c>
      <c r="B82" s="403"/>
      <c r="C82" s="403"/>
      <c r="D82" s="403"/>
      <c r="E82" s="130"/>
      <c r="F82" s="403"/>
      <c r="G82" s="403"/>
      <c r="H82" s="403"/>
      <c r="I82" s="403"/>
      <c r="J82" s="403"/>
      <c r="K82" s="403"/>
      <c r="L82" s="403"/>
      <c r="M82" s="403"/>
      <c r="N82" s="404"/>
      <c r="O82" s="404"/>
      <c r="P82" s="402"/>
      <c r="Q82" s="402"/>
      <c r="R82" s="402"/>
      <c r="S82" s="402"/>
      <c r="T82" s="402"/>
      <c r="U82" s="402"/>
      <c r="V82" s="184">
        <f t="shared" si="14"/>
        <v>1</v>
      </c>
      <c r="W82" s="390">
        <f t="shared" si="11"/>
        <v>0.10285714285714286</v>
      </c>
      <c r="X82" s="391"/>
      <c r="Y82" s="184">
        <f t="shared" si="15"/>
        <v>3</v>
      </c>
      <c r="Z82" s="390">
        <f t="shared" si="12"/>
        <v>0.44571428571428573</v>
      </c>
      <c r="AA82" s="391"/>
      <c r="AB82" s="60">
        <f t="shared" si="16"/>
        <v>0</v>
      </c>
      <c r="AC82" s="60">
        <f t="shared" si="17"/>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2.75" hidden="1" x14ac:dyDescent="0.2">
      <c r="A83" s="176" t="str">
        <f t="shared" si="13"/>
        <v/>
      </c>
      <c r="B83" s="403"/>
      <c r="C83" s="403"/>
      <c r="D83" s="403"/>
      <c r="E83" s="130"/>
      <c r="F83" s="403"/>
      <c r="G83" s="403"/>
      <c r="H83" s="403"/>
      <c r="I83" s="403"/>
      <c r="J83" s="403"/>
      <c r="K83" s="403"/>
      <c r="L83" s="403"/>
      <c r="M83" s="403"/>
      <c r="N83" s="404"/>
      <c r="O83" s="404"/>
      <c r="P83" s="402"/>
      <c r="Q83" s="402"/>
      <c r="R83" s="402"/>
      <c r="S83" s="402"/>
      <c r="T83" s="402"/>
      <c r="U83" s="402"/>
      <c r="V83" s="184">
        <f t="shared" si="14"/>
        <v>1</v>
      </c>
      <c r="W83" s="390">
        <f t="shared" si="11"/>
        <v>0.10285714285714286</v>
      </c>
      <c r="X83" s="391"/>
      <c r="Y83" s="184">
        <f t="shared" si="15"/>
        <v>3</v>
      </c>
      <c r="Z83" s="390">
        <f t="shared" si="12"/>
        <v>0.44571428571428573</v>
      </c>
      <c r="AA83" s="391"/>
      <c r="AB83" s="60">
        <f t="shared" si="16"/>
        <v>0</v>
      </c>
      <c r="AC83" s="60">
        <f t="shared" si="17"/>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2.75" hidden="1" x14ac:dyDescent="0.2">
      <c r="A84" s="176" t="str">
        <f t="shared" si="13"/>
        <v/>
      </c>
      <c r="B84" s="403"/>
      <c r="C84" s="403"/>
      <c r="D84" s="403"/>
      <c r="E84" s="130"/>
      <c r="F84" s="403"/>
      <c r="G84" s="403"/>
      <c r="H84" s="403"/>
      <c r="I84" s="403"/>
      <c r="J84" s="403"/>
      <c r="K84" s="403"/>
      <c r="L84" s="403"/>
      <c r="M84" s="403"/>
      <c r="N84" s="404"/>
      <c r="O84" s="404"/>
      <c r="P84" s="402"/>
      <c r="Q84" s="402"/>
      <c r="R84" s="402"/>
      <c r="S84" s="402"/>
      <c r="T84" s="402"/>
      <c r="U84" s="402"/>
      <c r="V84" s="184">
        <f t="shared" si="14"/>
        <v>1</v>
      </c>
      <c r="W84" s="390">
        <f t="shared" si="11"/>
        <v>0.10285714285714286</v>
      </c>
      <c r="X84" s="391"/>
      <c r="Y84" s="184">
        <f t="shared" si="15"/>
        <v>3</v>
      </c>
      <c r="Z84" s="390">
        <f t="shared" si="12"/>
        <v>0.44571428571428573</v>
      </c>
      <c r="AA84" s="391"/>
      <c r="AB84" s="60">
        <f t="shared" si="16"/>
        <v>0</v>
      </c>
      <c r="AC84" s="60">
        <f t="shared" si="17"/>
        <v>0</v>
      </c>
      <c r="AD84" s="60">
        <f t="shared" si="18"/>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2.75" hidden="1" x14ac:dyDescent="0.2">
      <c r="A85" s="176" t="str">
        <f t="shared" si="13"/>
        <v/>
      </c>
      <c r="B85" s="403"/>
      <c r="C85" s="403"/>
      <c r="D85" s="403"/>
      <c r="E85" s="130"/>
      <c r="F85" s="403"/>
      <c r="G85" s="403"/>
      <c r="H85" s="403"/>
      <c r="I85" s="403"/>
      <c r="J85" s="403"/>
      <c r="K85" s="403"/>
      <c r="L85" s="403"/>
      <c r="M85" s="403"/>
      <c r="N85" s="404"/>
      <c r="O85" s="404"/>
      <c r="P85" s="402"/>
      <c r="Q85" s="402"/>
      <c r="R85" s="402"/>
      <c r="S85" s="402"/>
      <c r="T85" s="402"/>
      <c r="U85" s="402"/>
      <c r="V85" s="184">
        <f t="shared" si="14"/>
        <v>1</v>
      </c>
      <c r="W85" s="390">
        <f t="shared" si="11"/>
        <v>0.10285714285714286</v>
      </c>
      <c r="X85" s="391"/>
      <c r="Y85" s="184">
        <f t="shared" si="15"/>
        <v>3</v>
      </c>
      <c r="Z85" s="390">
        <f t="shared" si="12"/>
        <v>0.44571428571428573</v>
      </c>
      <c r="AA85" s="391"/>
      <c r="AB85" s="60">
        <f t="shared" si="16"/>
        <v>0</v>
      </c>
      <c r="AC85" s="60">
        <f t="shared" si="17"/>
        <v>0</v>
      </c>
      <c r="AD85" s="60">
        <f t="shared" si="18"/>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2.75" hidden="1" x14ac:dyDescent="0.2">
      <c r="A86" s="176" t="str">
        <f t="shared" si="13"/>
        <v/>
      </c>
      <c r="B86" s="403"/>
      <c r="C86" s="403"/>
      <c r="D86" s="403"/>
      <c r="E86" s="130"/>
      <c r="F86" s="403"/>
      <c r="G86" s="403"/>
      <c r="H86" s="403"/>
      <c r="I86" s="403"/>
      <c r="J86" s="403"/>
      <c r="K86" s="403"/>
      <c r="L86" s="403"/>
      <c r="M86" s="403"/>
      <c r="N86" s="404"/>
      <c r="O86" s="404"/>
      <c r="P86" s="402"/>
      <c r="Q86" s="402"/>
      <c r="R86" s="402"/>
      <c r="S86" s="402"/>
      <c r="T86" s="402"/>
      <c r="U86" s="402"/>
      <c r="V86" s="184">
        <f t="shared" si="14"/>
        <v>1</v>
      </c>
      <c r="W86" s="390">
        <f t="shared" si="11"/>
        <v>0.10285714285714286</v>
      </c>
      <c r="X86" s="391"/>
      <c r="Y86" s="184">
        <f t="shared" si="15"/>
        <v>3</v>
      </c>
      <c r="Z86" s="390">
        <f t="shared" si="12"/>
        <v>0.44571428571428573</v>
      </c>
      <c r="AA86" s="391"/>
      <c r="AB86" s="60">
        <f t="shared" si="16"/>
        <v>0</v>
      </c>
      <c r="AC86" s="60">
        <f t="shared" si="17"/>
        <v>0</v>
      </c>
      <c r="AD86" s="60">
        <f t="shared" si="18"/>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2.75" hidden="1" x14ac:dyDescent="0.2">
      <c r="A87" s="176" t="str">
        <f t="shared" si="13"/>
        <v/>
      </c>
      <c r="B87" s="403"/>
      <c r="C87" s="403"/>
      <c r="D87" s="403"/>
      <c r="E87" s="130"/>
      <c r="F87" s="403"/>
      <c r="G87" s="403"/>
      <c r="H87" s="403"/>
      <c r="I87" s="403"/>
      <c r="J87" s="403"/>
      <c r="K87" s="403"/>
      <c r="L87" s="403"/>
      <c r="M87" s="403"/>
      <c r="N87" s="404"/>
      <c r="O87" s="404"/>
      <c r="P87" s="402"/>
      <c r="Q87" s="402"/>
      <c r="R87" s="402"/>
      <c r="S87" s="402"/>
      <c r="T87" s="402"/>
      <c r="U87" s="402"/>
      <c r="V87" s="184">
        <f t="shared" si="14"/>
        <v>1</v>
      </c>
      <c r="W87" s="390">
        <f t="shared" si="11"/>
        <v>0.10285714285714286</v>
      </c>
      <c r="X87" s="391"/>
      <c r="Y87" s="184">
        <f t="shared" si="15"/>
        <v>3</v>
      </c>
      <c r="Z87" s="390">
        <f t="shared" si="12"/>
        <v>0.44571428571428573</v>
      </c>
      <c r="AA87" s="391"/>
      <c r="AB87" s="60">
        <f t="shared" si="16"/>
        <v>0</v>
      </c>
      <c r="AC87" s="60">
        <f t="shared" si="17"/>
        <v>0</v>
      </c>
      <c r="AD87" s="60">
        <f t="shared" si="18"/>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2.75" hidden="1" x14ac:dyDescent="0.2">
      <c r="A88" s="176" t="str">
        <f t="shared" si="13"/>
        <v/>
      </c>
      <c r="B88" s="403"/>
      <c r="C88" s="403"/>
      <c r="D88" s="403"/>
      <c r="E88" s="130"/>
      <c r="F88" s="403"/>
      <c r="G88" s="403"/>
      <c r="H88" s="403"/>
      <c r="I88" s="403"/>
      <c r="J88" s="403"/>
      <c r="K88" s="403"/>
      <c r="L88" s="403"/>
      <c r="M88" s="403"/>
      <c r="N88" s="404"/>
      <c r="O88" s="404"/>
      <c r="P88" s="402"/>
      <c r="Q88" s="402"/>
      <c r="R88" s="402"/>
      <c r="S88" s="402"/>
      <c r="T88" s="402"/>
      <c r="U88" s="402"/>
      <c r="V88" s="184">
        <f t="shared" si="14"/>
        <v>1</v>
      </c>
      <c r="W88" s="390">
        <f t="shared" si="11"/>
        <v>0.10285714285714286</v>
      </c>
      <c r="X88" s="391"/>
      <c r="Y88" s="184">
        <f t="shared" si="15"/>
        <v>3</v>
      </c>
      <c r="Z88" s="390">
        <f t="shared" si="12"/>
        <v>0.44571428571428573</v>
      </c>
      <c r="AA88" s="391"/>
      <c r="AB88" s="60">
        <f t="shared" si="16"/>
        <v>0</v>
      </c>
      <c r="AC88" s="60">
        <f t="shared" si="17"/>
        <v>0</v>
      </c>
      <c r="AD88" s="60">
        <f t="shared" si="18"/>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2.75" hidden="1" x14ac:dyDescent="0.2">
      <c r="A89" s="176" t="str">
        <f t="shared" si="13"/>
        <v/>
      </c>
      <c r="B89" s="403"/>
      <c r="C89" s="403"/>
      <c r="D89" s="403"/>
      <c r="E89" s="130"/>
      <c r="F89" s="403"/>
      <c r="G89" s="403"/>
      <c r="H89" s="403"/>
      <c r="I89" s="403"/>
      <c r="J89" s="403"/>
      <c r="K89" s="403"/>
      <c r="L89" s="403"/>
      <c r="M89" s="403"/>
      <c r="N89" s="404"/>
      <c r="O89" s="404"/>
      <c r="P89" s="402"/>
      <c r="Q89" s="402"/>
      <c r="R89" s="402"/>
      <c r="S89" s="402"/>
      <c r="T89" s="402"/>
      <c r="U89" s="402"/>
      <c r="V89" s="184">
        <f t="shared" si="14"/>
        <v>1</v>
      </c>
      <c r="W89" s="390">
        <f t="shared" si="11"/>
        <v>0.10285714285714286</v>
      </c>
      <c r="X89" s="391"/>
      <c r="Y89" s="184">
        <f t="shared" si="15"/>
        <v>3</v>
      </c>
      <c r="Z89" s="390">
        <f t="shared" si="12"/>
        <v>0.44571428571428573</v>
      </c>
      <c r="AA89" s="391"/>
      <c r="AB89" s="60">
        <f t="shared" si="16"/>
        <v>0</v>
      </c>
      <c r="AC89" s="60">
        <f t="shared" si="17"/>
        <v>0</v>
      </c>
      <c r="AD89" s="60">
        <f t="shared" si="18"/>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2.75" hidden="1" x14ac:dyDescent="0.2">
      <c r="A90" s="176" t="str">
        <f t="shared" si="13"/>
        <v/>
      </c>
      <c r="B90" s="403"/>
      <c r="C90" s="403"/>
      <c r="D90" s="403"/>
      <c r="E90" s="130"/>
      <c r="F90" s="403"/>
      <c r="G90" s="403"/>
      <c r="H90" s="403"/>
      <c r="I90" s="403"/>
      <c r="J90" s="403"/>
      <c r="K90" s="403"/>
      <c r="L90" s="403"/>
      <c r="M90" s="403"/>
      <c r="N90" s="404"/>
      <c r="O90" s="404"/>
      <c r="P90" s="402"/>
      <c r="Q90" s="402"/>
      <c r="R90" s="402"/>
      <c r="S90" s="402"/>
      <c r="T90" s="402"/>
      <c r="U90" s="402"/>
      <c r="V90" s="184">
        <f t="shared" si="14"/>
        <v>1</v>
      </c>
      <c r="W90" s="390">
        <f t="shared" si="11"/>
        <v>0.10285714285714286</v>
      </c>
      <c r="X90" s="391"/>
      <c r="Y90" s="184">
        <f t="shared" si="15"/>
        <v>3</v>
      </c>
      <c r="Z90" s="390">
        <f t="shared" si="12"/>
        <v>0.44571428571428573</v>
      </c>
      <c r="AA90" s="391"/>
      <c r="AB90" s="60">
        <f t="shared" si="16"/>
        <v>0</v>
      </c>
      <c r="AC90" s="60">
        <f t="shared" si="17"/>
        <v>0</v>
      </c>
      <c r="AD90" s="60">
        <f t="shared" si="18"/>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2.75" hidden="1" x14ac:dyDescent="0.2">
      <c r="A91" s="176" t="str">
        <f t="shared" si="13"/>
        <v/>
      </c>
      <c r="B91" s="403"/>
      <c r="C91" s="403"/>
      <c r="D91" s="403"/>
      <c r="E91" s="130"/>
      <c r="F91" s="403"/>
      <c r="G91" s="403"/>
      <c r="H91" s="403"/>
      <c r="I91" s="403"/>
      <c r="J91" s="403"/>
      <c r="K91" s="403"/>
      <c r="L91" s="403"/>
      <c r="M91" s="403"/>
      <c r="N91" s="404"/>
      <c r="O91" s="404"/>
      <c r="P91" s="402"/>
      <c r="Q91" s="402"/>
      <c r="R91" s="402"/>
      <c r="S91" s="402"/>
      <c r="T91" s="402"/>
      <c r="U91" s="402"/>
      <c r="V91" s="184">
        <f t="shared" si="14"/>
        <v>1</v>
      </c>
      <c r="W91" s="390">
        <f t="shared" si="11"/>
        <v>0.10285714285714286</v>
      </c>
      <c r="X91" s="391"/>
      <c r="Y91" s="184">
        <f t="shared" si="15"/>
        <v>3</v>
      </c>
      <c r="Z91" s="390">
        <f t="shared" si="12"/>
        <v>0.44571428571428573</v>
      </c>
      <c r="AA91" s="391"/>
      <c r="AB91" s="60">
        <f t="shared" si="16"/>
        <v>0</v>
      </c>
      <c r="AC91" s="60">
        <f t="shared" si="17"/>
        <v>0</v>
      </c>
      <c r="AD91" s="60">
        <f t="shared" si="18"/>
        <v>0</v>
      </c>
      <c r="AE91" s="93"/>
      <c r="AF91" s="93"/>
      <c r="AG91" s="93"/>
      <c r="AH91" s="93"/>
      <c r="AI91" s="93"/>
      <c r="AJ91" s="93"/>
      <c r="AK91" s="93"/>
      <c r="AL91" s="93"/>
      <c r="AM91" s="106"/>
      <c r="AN91" s="106"/>
      <c r="AO91" s="153"/>
      <c r="AP91" s="150" t="str">
        <f t="shared" si="9"/>
        <v/>
      </c>
      <c r="AQ91" s="151" t="str">
        <f t="shared" si="10"/>
        <v/>
      </c>
    </row>
    <row r="92" spans="1:724" ht="12.75" hidden="1" x14ac:dyDescent="0.2">
      <c r="A92" s="176" t="str">
        <f t="shared" si="13"/>
        <v/>
      </c>
      <c r="B92" s="403"/>
      <c r="C92" s="403"/>
      <c r="D92" s="403"/>
      <c r="E92" s="130"/>
      <c r="F92" s="403"/>
      <c r="G92" s="403"/>
      <c r="H92" s="403"/>
      <c r="I92" s="403"/>
      <c r="J92" s="403"/>
      <c r="K92" s="403"/>
      <c r="L92" s="403"/>
      <c r="M92" s="403"/>
      <c r="N92" s="404"/>
      <c r="O92" s="404"/>
      <c r="P92" s="402"/>
      <c r="Q92" s="402"/>
      <c r="R92" s="402"/>
      <c r="S92" s="402"/>
      <c r="T92" s="402"/>
      <c r="U92" s="402"/>
      <c r="V92" s="184">
        <f t="shared" si="14"/>
        <v>1</v>
      </c>
      <c r="W92" s="390">
        <f t="shared" si="11"/>
        <v>0.10285714285714286</v>
      </c>
      <c r="X92" s="391"/>
      <c r="Y92" s="184">
        <f t="shared" si="15"/>
        <v>3</v>
      </c>
      <c r="Z92" s="390">
        <f t="shared" si="12"/>
        <v>0.44571428571428573</v>
      </c>
      <c r="AA92" s="391"/>
      <c r="AB92" s="60">
        <f t="shared" si="16"/>
        <v>0</v>
      </c>
      <c r="AC92" s="60">
        <f t="shared" si="17"/>
        <v>0</v>
      </c>
      <c r="AD92" s="60">
        <f t="shared" si="18"/>
        <v>0</v>
      </c>
      <c r="AE92" s="93"/>
      <c r="AF92" s="93"/>
      <c r="AG92" s="93"/>
      <c r="AH92" s="93"/>
      <c r="AI92" s="93"/>
      <c r="AJ92" s="93"/>
      <c r="AK92" s="93"/>
      <c r="AL92" s="93"/>
      <c r="AM92" s="106"/>
      <c r="AN92" s="106"/>
      <c r="AO92" s="153"/>
      <c r="AP92" s="150" t="str">
        <f t="shared" si="9"/>
        <v/>
      </c>
      <c r="AQ92" s="151" t="str">
        <f t="shared" si="10"/>
        <v/>
      </c>
    </row>
    <row r="93" spans="1:724" ht="12.75" hidden="1" x14ac:dyDescent="0.2">
      <c r="A93" s="176" t="str">
        <f t="shared" si="13"/>
        <v/>
      </c>
      <c r="B93" s="403"/>
      <c r="C93" s="403"/>
      <c r="D93" s="403"/>
      <c r="E93" s="130"/>
      <c r="F93" s="403"/>
      <c r="G93" s="403"/>
      <c r="H93" s="403"/>
      <c r="I93" s="403"/>
      <c r="J93" s="403"/>
      <c r="K93" s="403"/>
      <c r="L93" s="403"/>
      <c r="M93" s="403"/>
      <c r="N93" s="404"/>
      <c r="O93" s="404"/>
      <c r="P93" s="402"/>
      <c r="Q93" s="402"/>
      <c r="R93" s="402"/>
      <c r="S93" s="402"/>
      <c r="T93" s="402"/>
      <c r="U93" s="402"/>
      <c r="V93" s="184">
        <f t="shared" si="14"/>
        <v>1</v>
      </c>
      <c r="W93" s="390">
        <f t="shared" si="11"/>
        <v>0.10285714285714286</v>
      </c>
      <c r="X93" s="391"/>
      <c r="Y93" s="184">
        <f t="shared" si="15"/>
        <v>3</v>
      </c>
      <c r="Z93" s="390">
        <f t="shared" si="12"/>
        <v>0.44571428571428573</v>
      </c>
      <c r="AA93" s="391"/>
      <c r="AB93" s="60">
        <f t="shared" si="16"/>
        <v>0</v>
      </c>
      <c r="AC93" s="60">
        <f t="shared" si="17"/>
        <v>0</v>
      </c>
      <c r="AD93" s="60">
        <f t="shared" si="18"/>
        <v>0</v>
      </c>
      <c r="AE93" s="93"/>
      <c r="AF93" s="93"/>
      <c r="AG93" s="93"/>
      <c r="AH93" s="93"/>
      <c r="AI93" s="93"/>
      <c r="AJ93" s="93"/>
      <c r="AK93" s="93"/>
      <c r="AL93" s="93"/>
      <c r="AM93" s="106"/>
      <c r="AN93" s="106"/>
      <c r="AO93" s="153"/>
      <c r="AP93" s="150" t="str">
        <f t="shared" si="9"/>
        <v/>
      </c>
      <c r="AQ93" s="151" t="str">
        <f t="shared" si="10"/>
        <v/>
      </c>
    </row>
    <row r="94" spans="1:724" ht="12.75" hidden="1" x14ac:dyDescent="0.2">
      <c r="A94" s="176" t="str">
        <f t="shared" si="13"/>
        <v/>
      </c>
      <c r="B94" s="403"/>
      <c r="C94" s="403"/>
      <c r="D94" s="403"/>
      <c r="E94" s="130"/>
      <c r="F94" s="403"/>
      <c r="G94" s="403"/>
      <c r="H94" s="403"/>
      <c r="I94" s="403"/>
      <c r="J94" s="403"/>
      <c r="K94" s="403"/>
      <c r="L94" s="403"/>
      <c r="M94" s="403"/>
      <c r="N94" s="404"/>
      <c r="O94" s="404"/>
      <c r="P94" s="402"/>
      <c r="Q94" s="402"/>
      <c r="R94" s="402"/>
      <c r="S94" s="402"/>
      <c r="T94" s="402"/>
      <c r="U94" s="402"/>
      <c r="V94" s="184">
        <f t="shared" si="14"/>
        <v>1</v>
      </c>
      <c r="W94" s="390">
        <f t="shared" si="11"/>
        <v>0.10285714285714286</v>
      </c>
      <c r="X94" s="391"/>
      <c r="Y94" s="184">
        <f t="shared" si="15"/>
        <v>3</v>
      </c>
      <c r="Z94" s="390">
        <f t="shared" si="12"/>
        <v>0.44571428571428573</v>
      </c>
      <c r="AA94" s="391"/>
      <c r="AB94" s="60">
        <f t="shared" si="16"/>
        <v>0</v>
      </c>
      <c r="AC94" s="60">
        <f t="shared" si="17"/>
        <v>0</v>
      </c>
      <c r="AD94" s="60">
        <f t="shared" si="18"/>
        <v>0</v>
      </c>
      <c r="AE94" s="93"/>
      <c r="AF94" s="93"/>
      <c r="AG94" s="93"/>
      <c r="AH94" s="93"/>
      <c r="AI94" s="93"/>
      <c r="AJ94" s="93"/>
      <c r="AK94" s="93"/>
      <c r="AL94" s="93"/>
      <c r="AM94" s="106"/>
      <c r="AN94" s="106"/>
      <c r="AO94" s="153"/>
      <c r="AP94" s="150" t="str">
        <f t="shared" si="9"/>
        <v/>
      </c>
      <c r="AQ94" s="151" t="str">
        <f t="shared" si="10"/>
        <v/>
      </c>
    </row>
    <row r="95" spans="1:724" ht="12.75" hidden="1" x14ac:dyDescent="0.2">
      <c r="A95" s="176" t="str">
        <f t="shared" si="13"/>
        <v/>
      </c>
      <c r="B95" s="403"/>
      <c r="C95" s="403"/>
      <c r="D95" s="403"/>
      <c r="E95" s="130"/>
      <c r="F95" s="403"/>
      <c r="G95" s="403"/>
      <c r="H95" s="403"/>
      <c r="I95" s="403"/>
      <c r="J95" s="403"/>
      <c r="K95" s="403"/>
      <c r="L95" s="403"/>
      <c r="M95" s="403"/>
      <c r="N95" s="404"/>
      <c r="O95" s="404"/>
      <c r="P95" s="402"/>
      <c r="Q95" s="402"/>
      <c r="R95" s="402"/>
      <c r="S95" s="402"/>
      <c r="T95" s="402"/>
      <c r="U95" s="402"/>
      <c r="V95" s="184">
        <f t="shared" si="14"/>
        <v>1</v>
      </c>
      <c r="W95" s="390">
        <f t="shared" si="11"/>
        <v>0.10285714285714286</v>
      </c>
      <c r="X95" s="391"/>
      <c r="Y95" s="184">
        <f t="shared" si="15"/>
        <v>3</v>
      </c>
      <c r="Z95" s="390">
        <f t="shared" si="12"/>
        <v>0.44571428571428573</v>
      </c>
      <c r="AA95" s="391"/>
      <c r="AB95" s="60">
        <f t="shared" si="16"/>
        <v>0</v>
      </c>
      <c r="AC95" s="60">
        <f t="shared" si="17"/>
        <v>0</v>
      </c>
      <c r="AD95" s="60">
        <f t="shared" si="18"/>
        <v>0</v>
      </c>
      <c r="AE95" s="93"/>
      <c r="AF95" s="93"/>
      <c r="AG95" s="93"/>
      <c r="AH95" s="93"/>
      <c r="AI95" s="93"/>
      <c r="AJ95" s="93"/>
      <c r="AK95" s="93"/>
      <c r="AL95" s="93"/>
      <c r="AM95" s="106"/>
      <c r="AN95" s="106"/>
      <c r="AO95" s="153"/>
      <c r="AP95" s="150" t="str">
        <f t="shared" si="9"/>
        <v/>
      </c>
      <c r="AQ95" s="151" t="str">
        <f t="shared" si="10"/>
        <v/>
      </c>
    </row>
    <row r="96" spans="1:724" ht="12.75" hidden="1" x14ac:dyDescent="0.2">
      <c r="A96" s="176" t="str">
        <f t="shared" si="13"/>
        <v/>
      </c>
      <c r="B96" s="403"/>
      <c r="C96" s="403"/>
      <c r="D96" s="403"/>
      <c r="E96" s="130"/>
      <c r="F96" s="403"/>
      <c r="G96" s="403"/>
      <c r="H96" s="403"/>
      <c r="I96" s="403"/>
      <c r="J96" s="403"/>
      <c r="K96" s="403"/>
      <c r="L96" s="403"/>
      <c r="M96" s="403"/>
      <c r="N96" s="404"/>
      <c r="O96" s="404"/>
      <c r="P96" s="402"/>
      <c r="Q96" s="402"/>
      <c r="R96" s="402"/>
      <c r="S96" s="402"/>
      <c r="T96" s="402"/>
      <c r="U96" s="402"/>
      <c r="V96" s="184">
        <f t="shared" si="14"/>
        <v>1</v>
      </c>
      <c r="W96" s="390">
        <f t="shared" si="11"/>
        <v>0.10285714285714286</v>
      </c>
      <c r="X96" s="391"/>
      <c r="Y96" s="184">
        <f t="shared" si="15"/>
        <v>3</v>
      </c>
      <c r="Z96" s="390">
        <f t="shared" si="12"/>
        <v>0.44571428571428573</v>
      </c>
      <c r="AA96" s="391"/>
      <c r="AB96" s="60">
        <f t="shared" si="16"/>
        <v>0</v>
      </c>
      <c r="AC96" s="60">
        <f t="shared" si="17"/>
        <v>0</v>
      </c>
      <c r="AD96" s="60">
        <f t="shared" si="18"/>
        <v>0</v>
      </c>
      <c r="AE96" s="93"/>
      <c r="AF96" s="93"/>
      <c r="AG96" s="93"/>
      <c r="AH96" s="93"/>
      <c r="AI96" s="93"/>
      <c r="AJ96" s="93"/>
      <c r="AK96" s="93"/>
      <c r="AL96" s="93"/>
      <c r="AM96" s="106"/>
      <c r="AN96" s="106"/>
      <c r="AO96" s="153"/>
      <c r="AP96" s="150" t="str">
        <f t="shared" si="9"/>
        <v/>
      </c>
      <c r="AQ96" s="151" t="str">
        <f t="shared" si="10"/>
        <v/>
      </c>
    </row>
    <row r="97" spans="1:45" ht="12.75" hidden="1" x14ac:dyDescent="0.2">
      <c r="A97" s="176" t="str">
        <f t="shared" si="13"/>
        <v/>
      </c>
      <c r="B97" s="403"/>
      <c r="C97" s="403"/>
      <c r="D97" s="403"/>
      <c r="E97" s="130"/>
      <c r="F97" s="403"/>
      <c r="G97" s="403"/>
      <c r="H97" s="403"/>
      <c r="I97" s="403"/>
      <c r="J97" s="403"/>
      <c r="K97" s="403"/>
      <c r="L97" s="403"/>
      <c r="M97" s="403"/>
      <c r="N97" s="404"/>
      <c r="O97" s="404"/>
      <c r="P97" s="402"/>
      <c r="Q97" s="402"/>
      <c r="R97" s="402"/>
      <c r="S97" s="402"/>
      <c r="T97" s="402"/>
      <c r="U97" s="402"/>
      <c r="V97" s="184">
        <f t="shared" si="14"/>
        <v>1</v>
      </c>
      <c r="W97" s="390">
        <f t="shared" si="11"/>
        <v>0.10285714285714286</v>
      </c>
      <c r="X97" s="391"/>
      <c r="Y97" s="184">
        <f t="shared" si="15"/>
        <v>3</v>
      </c>
      <c r="Z97" s="390">
        <f t="shared" si="12"/>
        <v>0.44571428571428573</v>
      </c>
      <c r="AA97" s="391"/>
      <c r="AB97" s="60">
        <f t="shared" si="16"/>
        <v>0</v>
      </c>
      <c r="AC97" s="60">
        <f t="shared" si="17"/>
        <v>0</v>
      </c>
      <c r="AD97" s="60">
        <f t="shared" si="18"/>
        <v>0</v>
      </c>
      <c r="AE97" s="93"/>
      <c r="AF97" s="93"/>
      <c r="AG97" s="93"/>
      <c r="AH97" s="93"/>
      <c r="AI97" s="93"/>
      <c r="AJ97" s="93"/>
      <c r="AK97" s="93"/>
      <c r="AL97" s="93"/>
      <c r="AM97" s="106"/>
      <c r="AN97" s="106"/>
      <c r="AO97" s="153"/>
      <c r="AP97" s="17"/>
      <c r="AQ97" s="154"/>
      <c r="AR97" s="165"/>
      <c r="AS97" s="165"/>
    </row>
    <row r="98" spans="1:45" ht="12.75" hidden="1" x14ac:dyDescent="0.2">
      <c r="A98" s="176" t="str">
        <f t="shared" si="13"/>
        <v/>
      </c>
      <c r="B98" s="403"/>
      <c r="C98" s="403"/>
      <c r="D98" s="403"/>
      <c r="E98" s="130"/>
      <c r="F98" s="403"/>
      <c r="G98" s="403"/>
      <c r="H98" s="403"/>
      <c r="I98" s="403"/>
      <c r="J98" s="403"/>
      <c r="K98" s="403"/>
      <c r="L98" s="403"/>
      <c r="M98" s="403"/>
      <c r="N98" s="404"/>
      <c r="O98" s="404"/>
      <c r="P98" s="402"/>
      <c r="Q98" s="402"/>
      <c r="R98" s="402"/>
      <c r="S98" s="402"/>
      <c r="T98" s="402"/>
      <c r="U98" s="402"/>
      <c r="V98" s="184">
        <f t="shared" si="14"/>
        <v>1</v>
      </c>
      <c r="W98" s="390">
        <f t="shared" si="11"/>
        <v>0.10285714285714286</v>
      </c>
      <c r="X98" s="391"/>
      <c r="Y98" s="184">
        <f t="shared" si="15"/>
        <v>3</v>
      </c>
      <c r="Z98" s="390">
        <f t="shared" si="12"/>
        <v>0.44571428571428573</v>
      </c>
      <c r="AA98" s="391"/>
      <c r="AB98" s="60">
        <f t="shared" si="16"/>
        <v>0</v>
      </c>
      <c r="AC98" s="60">
        <f t="shared" si="17"/>
        <v>0</v>
      </c>
      <c r="AD98" s="60">
        <f t="shared" si="18"/>
        <v>0</v>
      </c>
      <c r="AE98" s="93"/>
      <c r="AF98" s="93"/>
      <c r="AG98" s="93"/>
      <c r="AH98" s="93"/>
      <c r="AI98" s="93"/>
      <c r="AJ98" s="93"/>
      <c r="AK98" s="93"/>
      <c r="AL98" s="93"/>
      <c r="AM98" s="106"/>
      <c r="AN98" s="106"/>
      <c r="AO98" s="153"/>
      <c r="AP98" s="17"/>
      <c r="AQ98" s="154"/>
      <c r="AR98" s="165"/>
      <c r="AS98" s="165"/>
    </row>
    <row r="99" spans="1:45" ht="12.75" hidden="1" x14ac:dyDescent="0.2">
      <c r="A99" s="176" t="str">
        <f t="shared" si="13"/>
        <v/>
      </c>
      <c r="B99" s="403"/>
      <c r="C99" s="403"/>
      <c r="D99" s="403"/>
      <c r="E99" s="130"/>
      <c r="F99" s="403"/>
      <c r="G99" s="403"/>
      <c r="H99" s="403"/>
      <c r="I99" s="403"/>
      <c r="J99" s="403"/>
      <c r="K99" s="403"/>
      <c r="L99" s="403"/>
      <c r="M99" s="403"/>
      <c r="N99" s="404"/>
      <c r="O99" s="404"/>
      <c r="P99" s="402"/>
      <c r="Q99" s="402"/>
      <c r="R99" s="402"/>
      <c r="S99" s="402"/>
      <c r="T99" s="402"/>
      <c r="U99" s="402"/>
      <c r="V99" s="184">
        <f t="shared" si="14"/>
        <v>1</v>
      </c>
      <c r="W99" s="390">
        <f t="shared" si="11"/>
        <v>0.10285714285714286</v>
      </c>
      <c r="X99" s="391"/>
      <c r="Y99" s="184">
        <f t="shared" si="15"/>
        <v>3</v>
      </c>
      <c r="Z99" s="390">
        <f t="shared" si="12"/>
        <v>0.44571428571428573</v>
      </c>
      <c r="AA99" s="391"/>
      <c r="AB99" s="60">
        <f t="shared" si="16"/>
        <v>0</v>
      </c>
      <c r="AC99" s="60">
        <f t="shared" si="17"/>
        <v>0</v>
      </c>
      <c r="AD99" s="60">
        <f t="shared" si="18"/>
        <v>0</v>
      </c>
      <c r="AE99" s="93"/>
      <c r="AF99" s="93"/>
      <c r="AG99" s="93"/>
      <c r="AH99" s="93"/>
      <c r="AI99" s="93"/>
      <c r="AJ99" s="93"/>
      <c r="AK99" s="93"/>
      <c r="AL99" s="93"/>
      <c r="AM99" s="106"/>
      <c r="AN99" s="106"/>
      <c r="AO99" s="153"/>
      <c r="AP99" s="17"/>
      <c r="AQ99" s="154"/>
      <c r="AR99" s="165"/>
      <c r="AS99" s="165"/>
    </row>
    <row r="100" spans="1:45" ht="12.75" hidden="1" x14ac:dyDescent="0.2">
      <c r="A100" s="176" t="str">
        <f t="shared" si="13"/>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4"/>
        <v>1</v>
      </c>
      <c r="W100" s="390">
        <f t="shared" si="11"/>
        <v>0.10285714285714286</v>
      </c>
      <c r="X100" s="391"/>
      <c r="Y100" s="184">
        <f t="shared" si="15"/>
        <v>3</v>
      </c>
      <c r="Z100" s="390">
        <f t="shared" si="12"/>
        <v>0.44571428571428573</v>
      </c>
      <c r="AA100" s="391"/>
      <c r="AB100" s="60">
        <f t="shared" si="16"/>
        <v>0</v>
      </c>
      <c r="AC100" s="60">
        <f t="shared" si="17"/>
        <v>0</v>
      </c>
      <c r="AD100" s="60">
        <f t="shared" si="18"/>
        <v>0</v>
      </c>
      <c r="AE100" s="93"/>
      <c r="AF100" s="93"/>
      <c r="AG100" s="93"/>
      <c r="AH100" s="93"/>
      <c r="AI100" s="93"/>
      <c r="AJ100" s="93"/>
      <c r="AK100" s="93"/>
      <c r="AL100" s="93"/>
      <c r="AM100" s="106"/>
      <c r="AN100" s="106"/>
      <c r="AO100" s="153"/>
      <c r="AP100" s="17"/>
      <c r="AQ100" s="154"/>
    </row>
    <row r="101" spans="1:45" ht="12.75" hidden="1" x14ac:dyDescent="0.2">
      <c r="A101" s="176" t="str">
        <f t="shared" si="13"/>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4"/>
        <v>1</v>
      </c>
      <c r="W101" s="390">
        <f t="shared" si="11"/>
        <v>0.10285714285714286</v>
      </c>
      <c r="X101" s="391"/>
      <c r="Y101" s="184">
        <f t="shared" si="15"/>
        <v>3</v>
      </c>
      <c r="Z101" s="390">
        <f t="shared" si="12"/>
        <v>0.44571428571428573</v>
      </c>
      <c r="AA101" s="391"/>
      <c r="AB101" s="60">
        <f t="shared" si="16"/>
        <v>0</v>
      </c>
      <c r="AC101" s="60">
        <f t="shared" si="17"/>
        <v>0</v>
      </c>
      <c r="AD101" s="60">
        <f t="shared" si="18"/>
        <v>0</v>
      </c>
      <c r="AE101" s="93"/>
      <c r="AF101" s="93"/>
      <c r="AG101" s="93"/>
      <c r="AH101" s="93"/>
      <c r="AI101" s="93"/>
      <c r="AJ101" s="93"/>
      <c r="AK101" s="93"/>
      <c r="AL101" s="93"/>
      <c r="AM101" s="106"/>
      <c r="AN101" s="106"/>
      <c r="AO101" s="153"/>
      <c r="AP101" s="17"/>
      <c r="AQ101" s="154"/>
    </row>
    <row r="102" spans="1:45" ht="12.75" hidden="1" x14ac:dyDescent="0.2">
      <c r="A102" s="176" t="str">
        <f t="shared" si="13"/>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4"/>
        <v>1</v>
      </c>
      <c r="W102" s="390">
        <f t="shared" si="11"/>
        <v>0.10285714285714286</v>
      </c>
      <c r="X102" s="391"/>
      <c r="Y102" s="184">
        <f t="shared" si="15"/>
        <v>3</v>
      </c>
      <c r="Z102" s="390">
        <f t="shared" si="12"/>
        <v>0.44571428571428573</v>
      </c>
      <c r="AA102" s="391"/>
      <c r="AB102" s="60">
        <f t="shared" si="16"/>
        <v>0</v>
      </c>
      <c r="AC102" s="60">
        <f t="shared" si="17"/>
        <v>0</v>
      </c>
      <c r="AD102" s="60">
        <f t="shared" si="18"/>
        <v>0</v>
      </c>
      <c r="AE102" s="93"/>
      <c r="AF102" s="93"/>
      <c r="AG102" s="93"/>
      <c r="AH102" s="93"/>
      <c r="AI102" s="93"/>
      <c r="AJ102" s="93"/>
      <c r="AK102" s="93"/>
      <c r="AL102" s="93"/>
      <c r="AM102" s="106"/>
      <c r="AN102" s="106"/>
      <c r="AO102" s="153"/>
      <c r="AP102" s="17"/>
      <c r="AQ102" s="154"/>
    </row>
    <row r="103" spans="1:45" ht="12.75" hidden="1" x14ac:dyDescent="0.2">
      <c r="A103" s="176" t="str">
        <f t="shared" si="13"/>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4"/>
        <v>1</v>
      </c>
      <c r="W103" s="390">
        <f t="shared" si="11"/>
        <v>0.10285714285714286</v>
      </c>
      <c r="X103" s="391"/>
      <c r="Y103" s="184">
        <f t="shared" si="15"/>
        <v>3</v>
      </c>
      <c r="Z103" s="390">
        <f t="shared" si="12"/>
        <v>0.44571428571428573</v>
      </c>
      <c r="AA103" s="391"/>
      <c r="AB103" s="60">
        <f t="shared" si="16"/>
        <v>0</v>
      </c>
      <c r="AC103" s="60">
        <f t="shared" si="17"/>
        <v>0</v>
      </c>
      <c r="AD103" s="60">
        <f t="shared" si="18"/>
        <v>0</v>
      </c>
      <c r="AE103" s="93"/>
      <c r="AF103" s="93"/>
      <c r="AG103" s="93"/>
      <c r="AH103" s="93"/>
      <c r="AI103" s="93"/>
      <c r="AJ103" s="93"/>
      <c r="AK103" s="93"/>
      <c r="AL103" s="93"/>
      <c r="AM103" s="106"/>
      <c r="AN103" s="106"/>
      <c r="AO103" s="153"/>
      <c r="AP103" s="17"/>
      <c r="AQ103" s="154"/>
    </row>
    <row r="104" spans="1:45" ht="12.75" hidden="1" x14ac:dyDescent="0.2">
      <c r="A104" s="176" t="str">
        <f t="shared" si="13"/>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4"/>
        <v>1</v>
      </c>
      <c r="W104" s="390">
        <f t="shared" si="11"/>
        <v>0.10285714285714286</v>
      </c>
      <c r="X104" s="391"/>
      <c r="Y104" s="184">
        <f t="shared" si="15"/>
        <v>3</v>
      </c>
      <c r="Z104" s="390">
        <f t="shared" si="12"/>
        <v>0.44571428571428573</v>
      </c>
      <c r="AA104" s="391"/>
      <c r="AB104" s="60">
        <f t="shared" si="16"/>
        <v>0</v>
      </c>
      <c r="AC104" s="60">
        <f t="shared" si="17"/>
        <v>0</v>
      </c>
      <c r="AD104" s="60">
        <f t="shared" si="18"/>
        <v>0</v>
      </c>
      <c r="AE104" s="93"/>
      <c r="AF104" s="93"/>
      <c r="AG104" s="93"/>
      <c r="AH104" s="93"/>
      <c r="AI104" s="93"/>
      <c r="AJ104" s="93"/>
      <c r="AK104" s="93"/>
      <c r="AL104" s="93"/>
      <c r="AM104" s="106"/>
      <c r="AN104" s="106"/>
      <c r="AO104" s="153"/>
      <c r="AP104" s="17"/>
      <c r="AQ104" s="154"/>
    </row>
    <row r="105" spans="1:45" ht="12.75" hidden="1" x14ac:dyDescent="0.2">
      <c r="A105" s="176" t="str">
        <f t="shared" si="13"/>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4"/>
        <v>1</v>
      </c>
      <c r="W105" s="390">
        <f t="shared" si="11"/>
        <v>0.10285714285714286</v>
      </c>
      <c r="X105" s="391"/>
      <c r="Y105" s="184">
        <f t="shared" si="15"/>
        <v>3</v>
      </c>
      <c r="Z105" s="390">
        <f t="shared" si="12"/>
        <v>0.44571428571428573</v>
      </c>
      <c r="AA105" s="391"/>
      <c r="AB105" s="60">
        <f t="shared" si="16"/>
        <v>0</v>
      </c>
      <c r="AC105" s="60">
        <f t="shared" si="17"/>
        <v>0</v>
      </c>
      <c r="AD105" s="60">
        <f t="shared" si="18"/>
        <v>0</v>
      </c>
      <c r="AE105" s="93"/>
      <c r="AF105" s="93"/>
      <c r="AG105" s="93"/>
      <c r="AH105" s="93"/>
      <c r="AI105" s="93"/>
      <c r="AJ105" s="93"/>
      <c r="AK105" s="93"/>
      <c r="AL105" s="93"/>
      <c r="AM105" s="106"/>
      <c r="AN105" s="106"/>
      <c r="AO105" s="153"/>
      <c r="AP105" s="17"/>
      <c r="AQ105" s="154"/>
    </row>
    <row r="106" spans="1:45" ht="12.75" x14ac:dyDescent="0.2">
      <c r="A106" s="176" t="str">
        <f t="shared" si="13"/>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4"/>
        <v>1</v>
      </c>
      <c r="W106" s="390">
        <f t="shared" si="11"/>
        <v>0.10285714285714286</v>
      </c>
      <c r="X106" s="391"/>
      <c r="Y106" s="184">
        <f t="shared" si="15"/>
        <v>3</v>
      </c>
      <c r="Z106" s="390">
        <f t="shared" si="12"/>
        <v>0.44571428571428573</v>
      </c>
      <c r="AA106" s="391"/>
      <c r="AB106" s="60">
        <f t="shared" si="16"/>
        <v>0</v>
      </c>
      <c r="AC106" s="60">
        <f t="shared" si="17"/>
        <v>0</v>
      </c>
      <c r="AD106" s="60">
        <f t="shared" si="18"/>
        <v>0</v>
      </c>
      <c r="AE106" s="93"/>
      <c r="AF106" s="93"/>
      <c r="AG106" s="93"/>
      <c r="AH106" s="93"/>
      <c r="AI106" s="93"/>
      <c r="AJ106" s="93"/>
      <c r="AK106" s="93"/>
      <c r="AL106" s="93"/>
      <c r="AM106" s="106"/>
      <c r="AN106" s="106"/>
      <c r="AO106" s="153"/>
      <c r="AP106" s="17"/>
      <c r="AQ106" s="154"/>
    </row>
    <row r="107" spans="1:45" ht="12"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14.25" thickTop="1" thickBot="1" x14ac:dyDescent="0.25">
      <c r="A108" s="191"/>
      <c r="B108" s="81"/>
      <c r="C108" s="392" t="s">
        <v>194</v>
      </c>
      <c r="D108" s="393"/>
      <c r="E108" s="393"/>
      <c r="F108" s="177">
        <f>V106</f>
        <v>1</v>
      </c>
      <c r="G108" s="394" t="str">
        <f>_xlfn.IFNA(VLOOKUP(F108,A53:B57,2,1),"")</f>
        <v>Muy Baja</v>
      </c>
      <c r="H108" s="394"/>
      <c r="I108" s="394"/>
      <c r="J108" s="395">
        <f>W106</f>
        <v>0.10285714285714286</v>
      </c>
      <c r="K108" s="396"/>
      <c r="L108" s="397" t="s">
        <v>193</v>
      </c>
      <c r="M108" s="397"/>
      <c r="N108" s="397"/>
      <c r="O108" s="397"/>
      <c r="P108" s="397"/>
      <c r="Q108" s="398"/>
      <c r="R108" s="178">
        <f>Y106</f>
        <v>3</v>
      </c>
      <c r="S108" s="399" t="str">
        <f>_xlfn.IFNA(VLOOKUP(R108,A63:B67,2,1),"")</f>
        <v>Moderado</v>
      </c>
      <c r="T108" s="399"/>
      <c r="U108" s="399"/>
      <c r="V108" s="399"/>
      <c r="W108" s="400">
        <f>Z106</f>
        <v>0.44571428571428573</v>
      </c>
      <c r="X108" s="401"/>
      <c r="Y108" s="32"/>
      <c r="Z108" s="32"/>
      <c r="AA108" s="32"/>
      <c r="AB108" s="131" t="str">
        <f>CONCATENATE(F108," - ",G108)</f>
        <v>1 - Muy Baja</v>
      </c>
      <c r="AC108" s="131" t="str">
        <f>CONCATENATE(R108," - ",S108)</f>
        <v>3 - Moderado</v>
      </c>
      <c r="AD108" s="32"/>
      <c r="AE108" s="32"/>
      <c r="AF108" s="32"/>
      <c r="AG108" s="32"/>
      <c r="AH108" s="32"/>
      <c r="AI108" s="32"/>
      <c r="AJ108" s="32"/>
      <c r="AK108" s="32"/>
      <c r="AL108" s="32"/>
      <c r="AM108" s="32"/>
      <c r="AN108" s="32"/>
    </row>
    <row r="109" spans="1:45" ht="12.75"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18.75"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MODERADO</v>
      </c>
      <c r="P110" s="380"/>
      <c r="Q110" s="380"/>
      <c r="R110" s="380"/>
      <c r="S110" s="380"/>
      <c r="T110" s="380"/>
      <c r="U110" s="381">
        <f>J108*W108</f>
        <v>4.5844897959183672E-2</v>
      </c>
      <c r="V110" s="381"/>
      <c r="W110" s="381"/>
      <c r="X110" s="382"/>
      <c r="Y110" s="32"/>
      <c r="Z110" s="32"/>
      <c r="AA110" s="32"/>
      <c r="AB110" s="32"/>
      <c r="AC110" s="32"/>
      <c r="AD110" s="32"/>
      <c r="AE110" s="32"/>
      <c r="AF110" s="32"/>
      <c r="AG110" s="32"/>
      <c r="AH110" s="32"/>
      <c r="AI110" s="32"/>
      <c r="AJ110" s="32"/>
      <c r="AK110" s="32"/>
      <c r="AL110" s="32"/>
      <c r="AM110" s="32"/>
      <c r="AN110" s="32"/>
    </row>
    <row r="111" spans="1:45" ht="18"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18" x14ac:dyDescent="0.2">
      <c r="A112" s="191"/>
      <c r="B112" s="383" t="s">
        <v>460</v>
      </c>
      <c r="C112" s="384"/>
      <c r="D112" s="384"/>
      <c r="E112" s="384"/>
      <c r="F112" s="384"/>
      <c r="G112" s="385" t="s">
        <v>81</v>
      </c>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18"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18"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18"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16.5" customHeight="1" x14ac:dyDescent="0.2">
      <c r="A116" s="191">
        <v>1</v>
      </c>
      <c r="B116" s="408"/>
      <c r="C116" s="408"/>
      <c r="D116" s="408"/>
      <c r="E116" s="408"/>
      <c r="F116" s="40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x14ac:dyDescent="0.2">
      <c r="A117" s="176" t="str">
        <f>IF(B117="","",A116+1)</f>
        <v/>
      </c>
      <c r="B117" s="372"/>
      <c r="C117" s="373"/>
      <c r="D117" s="373"/>
      <c r="E117" s="368"/>
      <c r="F117" s="36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x14ac:dyDescent="0.2">
      <c r="A118" s="176" t="str">
        <f t="shared" ref="A118:A121" si="19">IF(B118="","",A117+1)</f>
        <v/>
      </c>
      <c r="B118" s="368"/>
      <c r="C118" s="368"/>
      <c r="D118" s="368"/>
      <c r="E118" s="368"/>
      <c r="F118" s="36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18"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15.75"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20.25" customHeight="1" x14ac:dyDescent="0.2">
      <c r="A126" s="332">
        <v>1</v>
      </c>
      <c r="B126" s="351" t="s">
        <v>349</v>
      </c>
      <c r="C126" s="352"/>
      <c r="D126" s="337" t="s">
        <v>634</v>
      </c>
      <c r="E126" s="338"/>
      <c r="F126" s="339"/>
      <c r="G126" s="120" t="s">
        <v>352</v>
      </c>
      <c r="H126" s="348"/>
      <c r="I126" s="349"/>
      <c r="J126" s="349"/>
      <c r="K126" s="350"/>
      <c r="L126" s="343" t="str">
        <f>IFERROR(ROUND(H126/H127,1),"")</f>
        <v/>
      </c>
      <c r="M126" s="343"/>
      <c r="N126" s="343"/>
      <c r="O126" s="344"/>
      <c r="P126" s="344"/>
      <c r="Q126" s="344"/>
      <c r="R126" s="344"/>
      <c r="S126" s="344"/>
      <c r="T126" s="344"/>
      <c r="U126" s="344"/>
      <c r="V126" s="344"/>
      <c r="W126" s="344"/>
      <c r="X126" s="344"/>
      <c r="Y126" s="344"/>
      <c r="Z126" s="344"/>
      <c r="AA126" s="345"/>
      <c r="AB126" s="146" t="str">
        <f>CONCATENATE(A126," ",B126," 
",A128," ",B128," 
",A130," ",B130," 
",A132," ",B132)</f>
        <v xml:space="preserve">1 EFICACIA DE
CONTROLES: 
2 EFECTIVIDAD
(Alarmas - materialización): 
 </v>
      </c>
      <c r="AC126" s="146" t="str">
        <f>CONCATENATE(A126," 
",L126," 
",A128," 
",L128," 
",A130," 
",L130," 
",A132," 
",L132)</f>
        <v xml:space="preserve">1 
2 
</v>
      </c>
      <c r="AD126" s="146" t="str">
        <f>CONCATENATE(A126," ",O126," 
",A128," ",O128," 
",A130," ",O130," 
",A132," ",O132)</f>
        <v xml:space="preserve">1  
2  
 </v>
      </c>
      <c r="AE126" s="32"/>
      <c r="AF126" s="32"/>
      <c r="AG126" s="32"/>
      <c r="AH126" s="32"/>
      <c r="AI126" s="32"/>
      <c r="AJ126" s="32"/>
      <c r="AK126" s="32"/>
      <c r="AL126" s="32"/>
      <c r="AM126" s="32"/>
      <c r="AN126" s="32"/>
    </row>
    <row r="127" spans="1:48" ht="20.25" customHeight="1" x14ac:dyDescent="0.2">
      <c r="A127" s="332"/>
      <c r="B127" s="356"/>
      <c r="C127" s="357"/>
      <c r="D127" s="340"/>
      <c r="E127" s="341"/>
      <c r="F127" s="342"/>
      <c r="G127" s="121" t="s">
        <v>353</v>
      </c>
      <c r="H127" s="340"/>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23.25" customHeight="1" x14ac:dyDescent="0.2">
      <c r="A128" s="332">
        <f>IF(B128="","",A126+1)</f>
        <v>2</v>
      </c>
      <c r="B128" s="351" t="s">
        <v>348</v>
      </c>
      <c r="C128" s="352"/>
      <c r="D128" s="337" t="s">
        <v>640</v>
      </c>
      <c r="E128" s="338"/>
      <c r="F128" s="339"/>
      <c r="G128" s="120" t="s">
        <v>352</v>
      </c>
      <c r="H128" s="340"/>
      <c r="I128" s="341"/>
      <c r="J128" s="341"/>
      <c r="K128" s="342"/>
      <c r="L128" s="343" t="str">
        <f>IFERROR(ROUND(H128/H129,1),"")</f>
        <v/>
      </c>
      <c r="M128" s="343"/>
      <c r="N128" s="343"/>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23.25" customHeight="1" x14ac:dyDescent="0.2">
      <c r="A129" s="332"/>
      <c r="B129" s="353"/>
      <c r="C129" s="354"/>
      <c r="D129" s="340"/>
      <c r="E129" s="341"/>
      <c r="F129" s="342"/>
      <c r="G129" s="121" t="s">
        <v>353</v>
      </c>
      <c r="H129" s="340"/>
      <c r="I129" s="341"/>
      <c r="J129" s="341"/>
      <c r="K129" s="342"/>
      <c r="L129" s="343"/>
      <c r="M129" s="343"/>
      <c r="N129" s="343"/>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12.75" x14ac:dyDescent="0.2">
      <c r="A130" s="332" t="str">
        <f>IF(B130="","",A128+1)</f>
        <v/>
      </c>
      <c r="B130" s="333"/>
      <c r="C130" s="334"/>
      <c r="D130" s="337"/>
      <c r="E130" s="338"/>
      <c r="F130" s="339"/>
      <c r="G130" s="120" t="s">
        <v>352</v>
      </c>
      <c r="H130" s="340"/>
      <c r="I130" s="341"/>
      <c r="J130" s="341"/>
      <c r="K130" s="342"/>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12.75" x14ac:dyDescent="0.2">
      <c r="A131" s="332"/>
      <c r="B131" s="335"/>
      <c r="C131" s="336"/>
      <c r="D131" s="340"/>
      <c r="E131" s="341"/>
      <c r="F131" s="342"/>
      <c r="G131" s="121"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12.75" x14ac:dyDescent="0.2">
      <c r="A132" s="332" t="str">
        <f>IF(B132="","",A130+1)</f>
        <v/>
      </c>
      <c r="B132" s="333"/>
      <c r="C132" s="334"/>
      <c r="D132" s="337"/>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12.75" x14ac:dyDescent="0.2">
      <c r="A133" s="332"/>
      <c r="B133" s="335"/>
      <c r="C133" s="336"/>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18"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12.75"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28.5" customHeight="1" x14ac:dyDescent="0.2">
      <c r="A136" s="191"/>
      <c r="B136" s="321" t="s">
        <v>465</v>
      </c>
      <c r="C136" s="321"/>
      <c r="D136" s="321"/>
      <c r="E136" s="322" t="s">
        <v>711</v>
      </c>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18"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18"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18"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2.75"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2.5"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20.25"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18"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18"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7.75" customHeight="1" x14ac:dyDescent="0.2">
      <c r="A152" s="191"/>
      <c r="B152" s="308" t="s">
        <v>331</v>
      </c>
      <c r="C152" s="308"/>
      <c r="D152" s="309" t="s">
        <v>710</v>
      </c>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Version incial para la vigencia 2023 
CAUSAS:  
CONTROLES:  
PLAN DE TRATAMIENTO:  
OTRO: </v>
      </c>
      <c r="AC152" s="32"/>
      <c r="AD152" s="32"/>
      <c r="AE152" s="32"/>
      <c r="AF152" s="32"/>
      <c r="AG152" s="32"/>
      <c r="AH152" s="32"/>
      <c r="AI152" s="32"/>
      <c r="AJ152" s="32"/>
      <c r="AK152" s="32"/>
      <c r="AL152" s="32"/>
      <c r="AM152" s="32"/>
      <c r="AN152" s="32"/>
    </row>
    <row r="153" spans="1:42" ht="18"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18"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18"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18"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18"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15.75"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2.5"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1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x14ac:dyDescent="0.2">
      <c r="A169" s="196" t="s">
        <v>110</v>
      </c>
      <c r="B169" s="134" t="s">
        <v>569</v>
      </c>
      <c r="C169" s="293" t="s">
        <v>570</v>
      </c>
      <c r="D169" s="294"/>
      <c r="E169" s="295"/>
      <c r="F169" s="633" t="s">
        <v>571</v>
      </c>
      <c r="G169" s="633"/>
      <c r="H169" s="634"/>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x14ac:dyDescent="0.2">
      <c r="A170" s="196" t="s">
        <v>111</v>
      </c>
      <c r="B170" s="134" t="s">
        <v>569</v>
      </c>
      <c r="C170" s="293" t="s">
        <v>572</v>
      </c>
      <c r="D170" s="294"/>
      <c r="E170" s="295"/>
      <c r="F170" s="294" t="s">
        <v>573</v>
      </c>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x14ac:dyDescent="0.2">
      <c r="A171" s="196" t="s">
        <v>112</v>
      </c>
      <c r="B171" s="134" t="s">
        <v>569</v>
      </c>
      <c r="C171" s="293" t="s">
        <v>574</v>
      </c>
      <c r="D171" s="294"/>
      <c r="E171" s="295"/>
      <c r="F171" s="294" t="s">
        <v>573</v>
      </c>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x14ac:dyDescent="0.2">
      <c r="A172" s="196" t="s">
        <v>113</v>
      </c>
      <c r="B172" s="134" t="s">
        <v>569</v>
      </c>
      <c r="C172" s="293" t="s">
        <v>575</v>
      </c>
      <c r="D172" s="294"/>
      <c r="E172" s="295"/>
      <c r="F172" s="294" t="s">
        <v>576</v>
      </c>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x14ac:dyDescent="0.2">
      <c r="A173" s="196" t="s">
        <v>114</v>
      </c>
      <c r="B173" s="134" t="s">
        <v>569</v>
      </c>
      <c r="C173" s="293" t="s">
        <v>577</v>
      </c>
      <c r="D173" s="294"/>
      <c r="E173" s="295"/>
      <c r="F173" s="294" t="s">
        <v>573</v>
      </c>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x14ac:dyDescent="0.2">
      <c r="A174" s="196" t="s">
        <v>115</v>
      </c>
      <c r="B174" s="134" t="s">
        <v>530</v>
      </c>
      <c r="C174" s="293" t="s">
        <v>578</v>
      </c>
      <c r="D174" s="294"/>
      <c r="E174" s="295"/>
      <c r="F174" s="294" t="s">
        <v>573</v>
      </c>
      <c r="G174" s="294"/>
      <c r="H174" s="296"/>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x14ac:dyDescent="0.2">
      <c r="A175" s="196" t="s">
        <v>116</v>
      </c>
      <c r="B175" s="134" t="s">
        <v>515</v>
      </c>
      <c r="C175" s="293" t="s">
        <v>532</v>
      </c>
      <c r="D175" s="294"/>
      <c r="E175" s="295"/>
      <c r="F175" s="294" t="s">
        <v>573</v>
      </c>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21.75" customHeight="1" x14ac:dyDescent="0.2">
      <c r="A176" s="196" t="s">
        <v>117</v>
      </c>
      <c r="B176" s="134" t="s">
        <v>530</v>
      </c>
      <c r="C176" s="298" t="s">
        <v>647</v>
      </c>
      <c r="D176" s="299"/>
      <c r="E176" s="300"/>
      <c r="F176" s="293" t="s">
        <v>646</v>
      </c>
      <c r="G176" s="294"/>
      <c r="H176" s="295"/>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x14ac:dyDescent="0.2">
      <c r="A177" s="197" t="s">
        <v>118</v>
      </c>
      <c r="B177" s="133"/>
      <c r="C177" s="288"/>
      <c r="D177" s="289"/>
      <c r="E177" s="290"/>
      <c r="F177" s="289"/>
      <c r="G177" s="289"/>
      <c r="H177" s="291"/>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x14ac:dyDescent="0.2">
      <c r="AAL178" s="149"/>
      <c r="AAM178" s="149"/>
      <c r="AAN178" s="149"/>
      <c r="AAO178" s="149"/>
      <c r="AAP178" s="149"/>
      <c r="AAQ178" s="149"/>
      <c r="AAR178" s="149"/>
      <c r="AAS178" s="149"/>
      <c r="AAT178" s="149"/>
      <c r="AAU178" s="149"/>
      <c r="AAV178" s="149"/>
    </row>
    <row r="179" spans="1:724" ht="12.75"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x14ac:dyDescent="0.2">
      <c r="AAL181" s="149"/>
      <c r="AAM181" s="149"/>
      <c r="AAN181" s="149"/>
      <c r="AAO181" s="149"/>
      <c r="AAP181" s="149"/>
      <c r="AAQ181" s="149"/>
      <c r="AAR181" s="149"/>
      <c r="AAS181" s="149"/>
      <c r="AAT181" s="149"/>
      <c r="AAU181" s="149"/>
      <c r="AAV181" s="149"/>
    </row>
    <row r="182" spans="1:724" x14ac:dyDescent="0.2">
      <c r="AAL182" s="149"/>
      <c r="AAM182" s="149"/>
      <c r="AAN182" s="149"/>
      <c r="AAO182" s="149"/>
      <c r="AAP182" s="149"/>
      <c r="AAQ182" s="149"/>
      <c r="AAR182" s="149"/>
      <c r="AAS182" s="149"/>
      <c r="AAT182" s="149"/>
      <c r="AAU182" s="149"/>
      <c r="AAV182" s="149"/>
    </row>
    <row r="183" spans="1:724" x14ac:dyDescent="0.2">
      <c r="AAL183" s="149"/>
      <c r="AAM183" s="149"/>
      <c r="AAN183" s="149"/>
      <c r="AAO183" s="149"/>
      <c r="AAP183" s="149"/>
      <c r="AAQ183" s="149"/>
      <c r="AAR183" s="149"/>
      <c r="AAS183" s="149"/>
      <c r="AAT183" s="149"/>
      <c r="AAU183" s="149"/>
      <c r="AAV183" s="149"/>
    </row>
    <row r="184" spans="1:724" x14ac:dyDescent="0.2">
      <c r="AAL184" s="149"/>
      <c r="AAM184" s="149"/>
      <c r="AAN184" s="149"/>
      <c r="AAO184" s="149"/>
      <c r="AAP184" s="149"/>
      <c r="AAQ184" s="149"/>
      <c r="AAR184" s="149"/>
      <c r="AAS184" s="149"/>
      <c r="AAT184" s="149"/>
      <c r="AAU184" s="149"/>
      <c r="AAV184" s="149"/>
    </row>
    <row r="185" spans="1:724" x14ac:dyDescent="0.2">
      <c r="AAL185" s="149"/>
      <c r="AAM185" s="149"/>
      <c r="AAN185" s="149"/>
      <c r="AAO185" s="149"/>
      <c r="AAP185" s="149"/>
      <c r="AAQ185" s="149"/>
      <c r="AAR185" s="149"/>
      <c r="AAS185" s="149"/>
      <c r="AAT185" s="149"/>
      <c r="AAU185" s="149"/>
      <c r="AAV185" s="149"/>
    </row>
    <row r="186" spans="1:724" x14ac:dyDescent="0.2">
      <c r="AAL186" s="149"/>
      <c r="AAM186" s="149"/>
      <c r="AAN186" s="149"/>
      <c r="AAO186" s="149"/>
      <c r="AAP186" s="149"/>
      <c r="AAQ186" s="149"/>
      <c r="AAR186" s="149"/>
      <c r="AAS186" s="149"/>
      <c r="AAT186" s="149"/>
      <c r="AAU186" s="149"/>
      <c r="AAV186" s="149"/>
    </row>
    <row r="187" spans="1:724" x14ac:dyDescent="0.2">
      <c r="AAL187" s="149"/>
      <c r="AAM187" s="149"/>
      <c r="AAN187" s="149"/>
      <c r="AAO187" s="149"/>
      <c r="AAP187" s="149"/>
      <c r="AAQ187" s="149"/>
      <c r="AAR187" s="149"/>
      <c r="AAS187" s="149"/>
      <c r="AAT187" s="149"/>
      <c r="AAU187" s="149"/>
      <c r="AAV187" s="149"/>
    </row>
    <row r="188" spans="1:724" x14ac:dyDescent="0.2">
      <c r="AAL188" s="149"/>
      <c r="AAM188" s="149"/>
      <c r="AAN188" s="149"/>
      <c r="AAO188" s="149"/>
      <c r="AAP188" s="149"/>
      <c r="AAQ188" s="149"/>
      <c r="AAR188" s="149"/>
      <c r="AAS188" s="149"/>
      <c r="AAT188" s="149"/>
      <c r="AAU188" s="149"/>
      <c r="AAV188" s="149"/>
    </row>
    <row r="189" spans="1:724" x14ac:dyDescent="0.2">
      <c r="AAL189" s="149"/>
      <c r="AAM189" s="149"/>
      <c r="AAN189" s="149"/>
      <c r="AAO189" s="149"/>
      <c r="AAP189" s="149"/>
      <c r="AAQ189" s="149"/>
      <c r="AAR189" s="149"/>
      <c r="AAS189" s="149"/>
      <c r="AAT189" s="149"/>
      <c r="AAU189" s="149"/>
      <c r="AAV189" s="149"/>
    </row>
    <row r="190" spans="1:724" x14ac:dyDescent="0.2">
      <c r="AAL190" s="149"/>
      <c r="AAM190" s="149"/>
      <c r="AAN190" s="149"/>
      <c r="AAO190" s="149"/>
      <c r="AAP190" s="149"/>
      <c r="AAQ190" s="149"/>
      <c r="AAR190" s="149"/>
      <c r="AAS190" s="149"/>
      <c r="AAT190" s="149"/>
      <c r="AAU190" s="149"/>
      <c r="AAV190" s="149"/>
    </row>
    <row r="191" spans="1:724" x14ac:dyDescent="0.2">
      <c r="AAL191" s="149"/>
      <c r="AAM191" s="149"/>
      <c r="AAN191" s="149"/>
      <c r="AAO191" s="149"/>
      <c r="AAP191" s="149"/>
      <c r="AAQ191" s="149"/>
      <c r="AAR191" s="149"/>
      <c r="AAS191" s="149"/>
      <c r="AAT191" s="149"/>
      <c r="AAU191" s="149"/>
      <c r="AAV191" s="149"/>
    </row>
    <row r="192" spans="1:724" x14ac:dyDescent="0.2">
      <c r="AAL192" s="149"/>
      <c r="AAM192" s="149"/>
      <c r="AAN192" s="149"/>
      <c r="AAO192" s="149"/>
      <c r="AAP192" s="149"/>
      <c r="AAQ192" s="149"/>
      <c r="AAR192" s="149"/>
      <c r="AAS192" s="149"/>
      <c r="AAT192" s="149"/>
      <c r="AAU192" s="149"/>
      <c r="AAV192" s="149"/>
    </row>
    <row r="193" spans="714:724" x14ac:dyDescent="0.2">
      <c r="AAL193" s="149"/>
      <c r="AAM193" s="149"/>
      <c r="AAN193" s="149"/>
      <c r="AAO193" s="149"/>
      <c r="AAP193" s="149"/>
      <c r="AAQ193" s="149"/>
      <c r="AAR193" s="149"/>
      <c r="AAS193" s="149"/>
      <c r="AAT193" s="149"/>
      <c r="AAU193" s="149"/>
      <c r="AAV193" s="149"/>
    </row>
    <row r="194" spans="714:724" x14ac:dyDescent="0.2">
      <c r="AAL194" s="149"/>
      <c r="AAM194" s="149"/>
      <c r="AAN194" s="149"/>
      <c r="AAO194" s="149"/>
      <c r="AAP194" s="149"/>
      <c r="AAQ194" s="149"/>
      <c r="AAR194" s="149"/>
      <c r="AAS194" s="149"/>
      <c r="AAT194" s="149"/>
      <c r="AAU194" s="149"/>
      <c r="AAV194" s="149"/>
    </row>
    <row r="195" spans="714:724" x14ac:dyDescent="0.2">
      <c r="AAL195" s="149"/>
      <c r="AAM195" s="149"/>
      <c r="AAN195" s="149"/>
      <c r="AAO195" s="149"/>
      <c r="AAP195" s="149"/>
      <c r="AAQ195" s="149"/>
      <c r="AAR195" s="149"/>
      <c r="AAS195" s="149"/>
      <c r="AAT195" s="149"/>
      <c r="AAU195" s="149"/>
      <c r="AAV195" s="149"/>
    </row>
    <row r="196" spans="714:724" x14ac:dyDescent="0.2">
      <c r="AAL196" s="149"/>
      <c r="AAM196" s="149"/>
      <c r="AAN196" s="149"/>
      <c r="AAO196" s="149"/>
      <c r="AAP196" s="149"/>
      <c r="AAQ196" s="149"/>
      <c r="AAR196" s="149"/>
      <c r="AAS196" s="149"/>
      <c r="AAT196" s="149"/>
      <c r="AAU196" s="149"/>
      <c r="AAV196" s="149"/>
    </row>
    <row r="197" spans="714:724" x14ac:dyDescent="0.2">
      <c r="AAL197" s="149"/>
      <c r="AAM197" s="149"/>
      <c r="AAN197" s="149"/>
      <c r="AAO197" s="149"/>
      <c r="AAP197" s="149"/>
      <c r="AAQ197" s="149"/>
      <c r="AAR197" s="149"/>
      <c r="AAS197" s="149"/>
      <c r="AAT197" s="149"/>
      <c r="AAU197" s="149"/>
      <c r="AAV197" s="149"/>
    </row>
    <row r="198" spans="714:724" x14ac:dyDescent="0.2">
      <c r="AAL198" s="149"/>
      <c r="AAM198" s="149"/>
      <c r="AAN198" s="149"/>
      <c r="AAO198" s="149"/>
      <c r="AAP198" s="149"/>
      <c r="AAQ198" s="149"/>
      <c r="AAR198" s="149"/>
      <c r="AAS198" s="149"/>
      <c r="AAT198" s="149"/>
      <c r="AAU198" s="149"/>
      <c r="AAV198" s="149"/>
    </row>
    <row r="199" spans="714:724" x14ac:dyDescent="0.2">
      <c r="AAL199" s="149"/>
      <c r="AAM199" s="149"/>
      <c r="AAN199" s="149"/>
      <c r="AAO199" s="149"/>
      <c r="AAP199" s="149"/>
      <c r="AAQ199" s="149"/>
      <c r="AAR199" s="149"/>
      <c r="AAS199" s="149"/>
      <c r="AAT199" s="149"/>
      <c r="AAU199" s="149"/>
      <c r="AAV199" s="149"/>
    </row>
    <row r="200" spans="714:724" x14ac:dyDescent="0.2">
      <c r="AAL200" s="149"/>
      <c r="AAM200" s="149"/>
      <c r="AAN200" s="149"/>
      <c r="AAO200" s="149"/>
      <c r="AAP200" s="149"/>
      <c r="AAQ200" s="149"/>
      <c r="AAR200" s="149"/>
      <c r="AAS200" s="149"/>
      <c r="AAT200" s="149"/>
      <c r="AAU200" s="149"/>
      <c r="AAV200" s="149"/>
    </row>
    <row r="201" spans="714:724" x14ac:dyDescent="0.2">
      <c r="AAL201" s="149"/>
      <c r="AAM201" s="149"/>
      <c r="AAN201" s="149"/>
      <c r="AAO201" s="149"/>
      <c r="AAP201" s="149"/>
      <c r="AAQ201" s="149"/>
      <c r="AAR201" s="149"/>
      <c r="AAS201" s="149"/>
      <c r="AAT201" s="149"/>
      <c r="AAU201" s="149"/>
      <c r="AAV201" s="149"/>
    </row>
    <row r="202" spans="714:724" x14ac:dyDescent="0.2">
      <c r="AAL202" s="149"/>
      <c r="AAM202" s="149"/>
      <c r="AAN202" s="149"/>
      <c r="AAO202" s="149"/>
      <c r="AAP202" s="149"/>
      <c r="AAQ202" s="149"/>
      <c r="AAR202" s="149"/>
      <c r="AAS202" s="149"/>
      <c r="AAT202" s="149"/>
      <c r="AAU202" s="149"/>
      <c r="AAV202" s="149"/>
    </row>
    <row r="203" spans="714:724" x14ac:dyDescent="0.2">
      <c r="AAL203" s="149"/>
      <c r="AAM203" s="149"/>
      <c r="AAN203" s="149"/>
      <c r="AAO203" s="149"/>
      <c r="AAP203" s="149"/>
      <c r="AAQ203" s="149"/>
      <c r="AAR203" s="149"/>
      <c r="AAS203" s="149"/>
      <c r="AAT203" s="149"/>
      <c r="AAU203" s="149"/>
      <c r="AAV203" s="149"/>
    </row>
    <row r="204" spans="714:724" x14ac:dyDescent="0.2">
      <c r="AAL204" s="149"/>
      <c r="AAM204" s="149"/>
      <c r="AAN204" s="149"/>
      <c r="AAO204" s="149"/>
      <c r="AAP204" s="149"/>
      <c r="AAQ204" s="149"/>
      <c r="AAR204" s="149"/>
      <c r="AAS204" s="149"/>
      <c r="AAT204" s="149"/>
      <c r="AAU204" s="149"/>
      <c r="AAV204" s="149"/>
    </row>
    <row r="205" spans="714:724" x14ac:dyDescent="0.2">
      <c r="AAL205" s="149"/>
      <c r="AAM205" s="149"/>
      <c r="AAN205" s="149"/>
      <c r="AAO205" s="149"/>
      <c r="AAP205" s="149"/>
      <c r="AAQ205" s="149"/>
      <c r="AAR205" s="149"/>
      <c r="AAS205" s="149"/>
      <c r="AAT205" s="149"/>
      <c r="AAU205" s="149"/>
      <c r="AAV205" s="149"/>
    </row>
    <row r="206" spans="714:724" x14ac:dyDescent="0.2">
      <c r="AAL206" s="149"/>
      <c r="AAM206" s="149"/>
      <c r="AAN206" s="149"/>
      <c r="AAO206" s="149"/>
      <c r="AAP206" s="149"/>
      <c r="AAQ206" s="149"/>
      <c r="AAR206" s="149"/>
      <c r="AAS206" s="149"/>
      <c r="AAT206" s="149"/>
      <c r="AAU206" s="149"/>
      <c r="AAV206" s="149"/>
    </row>
    <row r="207" spans="714:724" x14ac:dyDescent="0.2">
      <c r="AAL207" s="149"/>
      <c r="AAM207" s="149"/>
      <c r="AAN207" s="149"/>
      <c r="AAO207" s="149"/>
      <c r="AAP207" s="149"/>
      <c r="AAQ207" s="149"/>
      <c r="AAR207" s="149"/>
      <c r="AAS207" s="149"/>
      <c r="AAT207" s="149"/>
      <c r="AAU207" s="149"/>
      <c r="AAV207" s="149"/>
    </row>
    <row r="208" spans="714:724" x14ac:dyDescent="0.2">
      <c r="AAL208" s="149"/>
      <c r="AAM208" s="149"/>
      <c r="AAN208" s="149"/>
      <c r="AAO208" s="149"/>
      <c r="AAP208" s="149"/>
      <c r="AAQ208" s="149"/>
      <c r="AAR208" s="149"/>
      <c r="AAS208" s="149"/>
      <c r="AAT208" s="149"/>
      <c r="AAU208" s="149"/>
      <c r="AAV208" s="149"/>
    </row>
    <row r="209" spans="714:724" x14ac:dyDescent="0.2">
      <c r="AAL209" s="149"/>
      <c r="AAM209" s="149"/>
      <c r="AAN209" s="149"/>
      <c r="AAO209" s="149"/>
      <c r="AAP209" s="149"/>
      <c r="AAQ209" s="149"/>
      <c r="AAR209" s="149"/>
      <c r="AAS209" s="149"/>
      <c r="AAT209" s="149"/>
      <c r="AAU209" s="149"/>
      <c r="AAV209" s="149"/>
    </row>
    <row r="210" spans="714:724" x14ac:dyDescent="0.2">
      <c r="AAL210" s="149"/>
      <c r="AAM210" s="149"/>
      <c r="AAN210" s="149"/>
      <c r="AAO210" s="149"/>
      <c r="AAP210" s="149"/>
      <c r="AAQ210" s="149"/>
      <c r="AAR210" s="149"/>
      <c r="AAS210" s="149"/>
      <c r="AAT210" s="149"/>
      <c r="AAU210" s="149"/>
      <c r="AAV210" s="149"/>
    </row>
    <row r="211" spans="714:724" x14ac:dyDescent="0.2">
      <c r="AAL211" s="149"/>
      <c r="AAM211" s="149"/>
      <c r="AAN211" s="149"/>
      <c r="AAO211" s="149"/>
      <c r="AAP211" s="149"/>
      <c r="AAQ211" s="149"/>
      <c r="AAR211" s="149"/>
      <c r="AAS211" s="149"/>
      <c r="AAT211" s="149"/>
      <c r="AAU211" s="149"/>
      <c r="AAV211" s="149"/>
    </row>
    <row r="212" spans="714:724" x14ac:dyDescent="0.2">
      <c r="AAL212" s="149"/>
      <c r="AAM212" s="149"/>
      <c r="AAN212" s="149"/>
      <c r="AAO212" s="149"/>
      <c r="AAP212" s="149"/>
      <c r="AAQ212" s="149"/>
      <c r="AAR212" s="149"/>
      <c r="AAS212" s="149"/>
      <c r="AAT212" s="149"/>
      <c r="AAU212" s="149"/>
      <c r="AAV212" s="149"/>
    </row>
    <row r="213" spans="714:724" x14ac:dyDescent="0.2">
      <c r="AAL213" s="149"/>
      <c r="AAM213" s="149"/>
      <c r="AAN213" s="149"/>
      <c r="AAO213" s="149"/>
      <c r="AAP213" s="149"/>
      <c r="AAQ213" s="149"/>
      <c r="AAR213" s="149"/>
      <c r="AAS213" s="149"/>
      <c r="AAT213" s="149"/>
      <c r="AAU213" s="149"/>
      <c r="AAV213" s="149"/>
    </row>
    <row r="214" spans="714:724" x14ac:dyDescent="0.2">
      <c r="AAL214" s="149"/>
      <c r="AAM214" s="149"/>
      <c r="AAN214" s="149"/>
      <c r="AAO214" s="149"/>
      <c r="AAP214" s="149"/>
      <c r="AAQ214" s="149"/>
      <c r="AAR214" s="149"/>
      <c r="AAS214" s="149"/>
      <c r="AAT214" s="149"/>
      <c r="AAU214" s="149"/>
      <c r="AAV214" s="149"/>
    </row>
    <row r="215" spans="714:724" x14ac:dyDescent="0.2">
      <c r="AAL215" s="149"/>
      <c r="AAM215" s="149"/>
      <c r="AAN215" s="149"/>
      <c r="AAO215" s="149"/>
      <c r="AAP215" s="149"/>
      <c r="AAQ215" s="149"/>
      <c r="AAR215" s="149"/>
      <c r="AAS215" s="149"/>
      <c r="AAT215" s="149"/>
      <c r="AAU215" s="149"/>
      <c r="AAV215" s="149"/>
    </row>
    <row r="216" spans="714:724" x14ac:dyDescent="0.2">
      <c r="AAL216" s="149"/>
      <c r="AAM216" s="149"/>
      <c r="AAN216" s="149"/>
      <c r="AAO216" s="149"/>
      <c r="AAP216" s="149"/>
      <c r="AAQ216" s="149"/>
      <c r="AAR216" s="149"/>
      <c r="AAS216" s="149"/>
      <c r="AAT216" s="149"/>
      <c r="AAU216" s="149"/>
      <c r="AAV216" s="149"/>
    </row>
    <row r="217" spans="714:724" x14ac:dyDescent="0.2">
      <c r="AAL217" s="149"/>
      <c r="AAM217" s="149"/>
      <c r="AAN217" s="149"/>
      <c r="AAO217" s="149"/>
      <c r="AAP217" s="149"/>
      <c r="AAQ217" s="149"/>
      <c r="AAR217" s="149"/>
      <c r="AAS217" s="149"/>
      <c r="AAT217" s="149"/>
      <c r="AAU217" s="149"/>
      <c r="AAV217" s="149"/>
    </row>
    <row r="218" spans="714:724" x14ac:dyDescent="0.2">
      <c r="AAL218" s="149"/>
      <c r="AAM218" s="149"/>
      <c r="AAN218" s="149"/>
      <c r="AAO218" s="149"/>
      <c r="AAP218" s="149"/>
      <c r="AAQ218" s="149"/>
      <c r="AAR218" s="149"/>
      <c r="AAS218" s="149"/>
      <c r="AAT218" s="149"/>
      <c r="AAU218" s="149"/>
      <c r="AAV218" s="149"/>
    </row>
    <row r="219" spans="714:724" x14ac:dyDescent="0.2">
      <c r="AAL219" s="149"/>
      <c r="AAM219" s="149"/>
      <c r="AAN219" s="149"/>
      <c r="AAO219" s="149"/>
      <c r="AAP219" s="149"/>
      <c r="AAQ219" s="149"/>
      <c r="AAR219" s="149"/>
      <c r="AAS219" s="149"/>
      <c r="AAT219" s="149"/>
      <c r="AAU219" s="149"/>
      <c r="AAV219" s="149"/>
    </row>
    <row r="220" spans="714:724" x14ac:dyDescent="0.2">
      <c r="AAL220" s="149"/>
      <c r="AAM220" s="149"/>
      <c r="AAN220" s="149"/>
      <c r="AAO220" s="149"/>
      <c r="AAP220" s="149"/>
      <c r="AAQ220" s="149"/>
      <c r="AAR220" s="149"/>
      <c r="AAS220" s="149"/>
      <c r="AAT220" s="149"/>
      <c r="AAU220" s="149"/>
      <c r="AAV220" s="149"/>
    </row>
    <row r="221" spans="714:724" x14ac:dyDescent="0.2">
      <c r="AAL221" s="149"/>
      <c r="AAM221" s="149"/>
      <c r="AAN221" s="149"/>
      <c r="AAO221" s="149"/>
      <c r="AAP221" s="149"/>
      <c r="AAQ221" s="149"/>
      <c r="AAR221" s="149"/>
      <c r="AAS221" s="149"/>
      <c r="AAT221" s="149"/>
      <c r="AAU221" s="149"/>
      <c r="AAV221" s="149"/>
    </row>
    <row r="222" spans="714:724" x14ac:dyDescent="0.2">
      <c r="AAL222" s="149"/>
      <c r="AAM222" s="149"/>
      <c r="AAN222" s="149"/>
      <c r="AAO222" s="149"/>
      <c r="AAP222" s="149"/>
      <c r="AAQ222" s="149"/>
      <c r="AAR222" s="149"/>
      <c r="AAS222" s="149"/>
      <c r="AAT222" s="149"/>
      <c r="AAU222" s="149"/>
      <c r="AAV222" s="149"/>
    </row>
    <row r="223" spans="714:724" x14ac:dyDescent="0.2">
      <c r="AAL223" s="149"/>
      <c r="AAM223" s="149"/>
      <c r="AAN223" s="149"/>
      <c r="AAO223" s="149"/>
      <c r="AAP223" s="149"/>
      <c r="AAQ223" s="149"/>
      <c r="AAR223" s="149"/>
      <c r="AAS223" s="149"/>
      <c r="AAT223" s="149"/>
      <c r="AAU223" s="149"/>
      <c r="AAV223" s="149"/>
    </row>
    <row r="224" spans="714:724" x14ac:dyDescent="0.2">
      <c r="AAL224" s="149"/>
      <c r="AAM224" s="149"/>
      <c r="AAN224" s="149"/>
      <c r="AAO224" s="149"/>
      <c r="AAP224" s="149"/>
      <c r="AAQ224" s="149"/>
      <c r="AAR224" s="149"/>
      <c r="AAS224" s="149"/>
      <c r="AAT224" s="149"/>
      <c r="AAU224" s="149"/>
      <c r="AAV224" s="149"/>
    </row>
    <row r="225" spans="714:724" x14ac:dyDescent="0.2">
      <c r="AAL225" s="149"/>
      <c r="AAM225" s="149"/>
      <c r="AAN225" s="149"/>
      <c r="AAO225" s="149"/>
      <c r="AAP225" s="149"/>
      <c r="AAQ225" s="149"/>
      <c r="AAR225" s="149"/>
      <c r="AAS225" s="149"/>
      <c r="AAT225" s="149"/>
      <c r="AAU225" s="149"/>
      <c r="AAV225" s="149"/>
    </row>
    <row r="226" spans="714:724" x14ac:dyDescent="0.2">
      <c r="AAL226" s="149"/>
      <c r="AAM226" s="149"/>
      <c r="AAN226" s="149"/>
      <c r="AAO226" s="149"/>
      <c r="AAP226" s="149"/>
      <c r="AAQ226" s="149"/>
      <c r="AAR226" s="149"/>
      <c r="AAS226" s="149"/>
      <c r="AAT226" s="149"/>
      <c r="AAU226" s="149"/>
      <c r="AAV226" s="149"/>
    </row>
    <row r="227" spans="714:724" x14ac:dyDescent="0.2">
      <c r="AAL227" s="149"/>
      <c r="AAM227" s="149"/>
      <c r="AAN227" s="149"/>
      <c r="AAO227" s="149"/>
      <c r="AAP227" s="149"/>
      <c r="AAQ227" s="149"/>
      <c r="AAR227" s="149"/>
      <c r="AAS227" s="149"/>
      <c r="AAT227" s="149"/>
      <c r="AAU227" s="149"/>
      <c r="AAV227" s="149"/>
    </row>
    <row r="228" spans="714:724" x14ac:dyDescent="0.2">
      <c r="AAL228" s="149"/>
      <c r="AAM228" s="149"/>
      <c r="AAN228" s="149"/>
      <c r="AAO228" s="149"/>
      <c r="AAP228" s="149"/>
      <c r="AAQ228" s="149"/>
      <c r="AAR228" s="149"/>
      <c r="AAS228" s="149"/>
      <c r="AAT228" s="149"/>
      <c r="AAU228" s="149"/>
      <c r="AAV228" s="149"/>
    </row>
    <row r="229" spans="714:724" x14ac:dyDescent="0.2">
      <c r="AAL229" s="149"/>
      <c r="AAM229" s="149"/>
      <c r="AAN229" s="149"/>
      <c r="AAO229" s="149"/>
      <c r="AAP229" s="149"/>
      <c r="AAQ229" s="149"/>
      <c r="AAR229" s="149"/>
      <c r="AAS229" s="149"/>
      <c r="AAT229" s="149"/>
      <c r="AAU229" s="149"/>
      <c r="AAV229" s="149"/>
    </row>
    <row r="230" spans="714:724" x14ac:dyDescent="0.2">
      <c r="AAL230" s="149"/>
      <c r="AAM230" s="149"/>
      <c r="AAN230" s="149"/>
      <c r="AAO230" s="149"/>
      <c r="AAP230" s="149"/>
      <c r="AAQ230" s="149"/>
      <c r="AAR230" s="149"/>
      <c r="AAS230" s="149"/>
      <c r="AAT230" s="149"/>
      <c r="AAU230" s="149"/>
      <c r="AAV230" s="149"/>
    </row>
    <row r="231" spans="714:724" x14ac:dyDescent="0.2">
      <c r="AAL231" s="149"/>
      <c r="AAM231" s="149"/>
      <c r="AAN231" s="149"/>
      <c r="AAO231" s="149"/>
      <c r="AAP231" s="149"/>
      <c r="AAQ231" s="149"/>
      <c r="AAR231" s="149"/>
      <c r="AAS231" s="149"/>
      <c r="AAT231" s="149"/>
      <c r="AAU231" s="149"/>
      <c r="AAV231" s="149"/>
    </row>
    <row r="232" spans="714:724" x14ac:dyDescent="0.2">
      <c r="AAL232" s="149"/>
      <c r="AAM232" s="149"/>
      <c r="AAN232" s="149"/>
      <c r="AAO232" s="149"/>
      <c r="AAP232" s="149"/>
      <c r="AAQ232" s="149"/>
      <c r="AAR232" s="149"/>
      <c r="AAS232" s="149"/>
      <c r="AAT232" s="149"/>
      <c r="AAU232" s="149"/>
      <c r="AAV232" s="149"/>
    </row>
    <row r="233" spans="714:724" x14ac:dyDescent="0.2">
      <c r="AAL233" s="149"/>
      <c r="AAM233" s="149"/>
      <c r="AAN233" s="149"/>
      <c r="AAO233" s="149"/>
      <c r="AAP233" s="149"/>
      <c r="AAQ233" s="149"/>
      <c r="AAR233" s="149"/>
      <c r="AAS233" s="149"/>
      <c r="AAT233" s="149"/>
      <c r="AAU233" s="149"/>
      <c r="AAV233" s="149"/>
    </row>
    <row r="234" spans="714:724" x14ac:dyDescent="0.2">
      <c r="AAL234" s="149"/>
      <c r="AAM234" s="149"/>
      <c r="AAN234" s="149"/>
      <c r="AAO234" s="149"/>
      <c r="AAP234" s="149"/>
      <c r="AAQ234" s="149"/>
      <c r="AAR234" s="149"/>
      <c r="AAS234" s="149"/>
      <c r="AAT234" s="149"/>
      <c r="AAU234" s="149"/>
      <c r="AAV234" s="149"/>
    </row>
    <row r="235" spans="714:724" x14ac:dyDescent="0.2">
      <c r="AAL235" s="149"/>
      <c r="AAM235" s="149"/>
      <c r="AAN235" s="149"/>
      <c r="AAO235" s="149"/>
      <c r="AAP235" s="149"/>
      <c r="AAQ235" s="149"/>
      <c r="AAR235" s="149"/>
      <c r="AAS235" s="149"/>
      <c r="AAT235" s="149"/>
      <c r="AAU235" s="149"/>
      <c r="AAV235" s="149"/>
    </row>
    <row r="236" spans="714:724" x14ac:dyDescent="0.2">
      <c r="AAL236" s="149"/>
      <c r="AAM236" s="149"/>
      <c r="AAN236" s="149"/>
      <c r="AAO236" s="149"/>
      <c r="AAP236" s="149"/>
      <c r="AAQ236" s="149"/>
      <c r="AAR236" s="149"/>
      <c r="AAS236" s="149"/>
      <c r="AAT236" s="149"/>
      <c r="AAU236" s="149"/>
      <c r="AAV236" s="149"/>
    </row>
    <row r="237" spans="714:724" x14ac:dyDescent="0.2">
      <c r="AAL237" s="149"/>
      <c r="AAM237" s="149"/>
      <c r="AAN237" s="149"/>
      <c r="AAO237" s="149"/>
      <c r="AAP237" s="149"/>
      <c r="AAQ237" s="149"/>
      <c r="AAR237" s="149"/>
      <c r="AAS237" s="149"/>
      <c r="AAT237" s="149"/>
      <c r="AAU237" s="149"/>
      <c r="AAV237" s="149"/>
    </row>
    <row r="238" spans="714:724" x14ac:dyDescent="0.2">
      <c r="AAL238" s="149"/>
      <c r="AAM238" s="149"/>
      <c r="AAN238" s="149"/>
      <c r="AAO238" s="149"/>
      <c r="AAP238" s="149"/>
      <c r="AAQ238" s="149"/>
      <c r="AAR238" s="149"/>
      <c r="AAS238" s="149"/>
      <c r="AAT238" s="149"/>
      <c r="AAU238" s="149"/>
      <c r="AAV238" s="149"/>
    </row>
    <row r="239" spans="714:724" x14ac:dyDescent="0.2">
      <c r="AAL239" s="149"/>
      <c r="AAM239" s="149"/>
      <c r="AAN239" s="149"/>
      <c r="AAO239" s="149"/>
      <c r="AAP239" s="149"/>
      <c r="AAQ239" s="149"/>
      <c r="AAR239" s="149"/>
      <c r="AAS239" s="149"/>
      <c r="AAT239" s="149"/>
      <c r="AAU239" s="149"/>
      <c r="AAV239" s="149"/>
    </row>
    <row r="240" spans="714:724" x14ac:dyDescent="0.2">
      <c r="AAL240" s="149"/>
      <c r="AAM240" s="149"/>
      <c r="AAN240" s="149"/>
      <c r="AAO240" s="149"/>
      <c r="AAP240" s="149"/>
      <c r="AAQ240" s="149"/>
      <c r="AAR240" s="149"/>
      <c r="AAS240" s="149"/>
      <c r="AAT240" s="149"/>
      <c r="AAU240" s="149"/>
      <c r="AAV240" s="149"/>
    </row>
    <row r="241" spans="714:724" x14ac:dyDescent="0.2">
      <c r="AAL241" s="149"/>
      <c r="AAM241" s="149"/>
      <c r="AAN241" s="149"/>
      <c r="AAO241" s="149"/>
      <c r="AAP241" s="149"/>
      <c r="AAQ241" s="149"/>
      <c r="AAR241" s="149"/>
      <c r="AAS241" s="149"/>
      <c r="AAT241" s="149"/>
      <c r="AAU241" s="149"/>
      <c r="AAV241" s="149"/>
    </row>
    <row r="242" spans="714:724" x14ac:dyDescent="0.2">
      <c r="AAL242" s="149"/>
      <c r="AAM242" s="149"/>
      <c r="AAN242" s="149"/>
      <c r="AAO242" s="149"/>
      <c r="AAP242" s="149"/>
      <c r="AAQ242" s="149"/>
      <c r="AAR242" s="149"/>
      <c r="AAS242" s="149"/>
      <c r="AAT242" s="149"/>
      <c r="AAU242" s="149"/>
      <c r="AAV242" s="149"/>
    </row>
    <row r="243" spans="714:724" x14ac:dyDescent="0.2">
      <c r="AAL243" s="149"/>
      <c r="AAM243" s="149"/>
      <c r="AAN243" s="149"/>
      <c r="AAO243" s="149"/>
      <c r="AAP243" s="149"/>
      <c r="AAQ243" s="149"/>
      <c r="AAR243" s="149"/>
      <c r="AAS243" s="149"/>
      <c r="AAT243" s="149"/>
      <c r="AAU243" s="149"/>
      <c r="AAV243" s="149"/>
    </row>
    <row r="244" spans="714:724" x14ac:dyDescent="0.2">
      <c r="AAL244" s="149"/>
      <c r="AAM244" s="149"/>
      <c r="AAN244" s="149"/>
      <c r="AAO244" s="149"/>
      <c r="AAP244" s="149"/>
      <c r="AAQ244" s="149"/>
      <c r="AAR244" s="149"/>
      <c r="AAS244" s="149"/>
      <c r="AAT244" s="149"/>
      <c r="AAU244" s="149"/>
      <c r="AAV244" s="149"/>
    </row>
    <row r="245" spans="714:724" x14ac:dyDescent="0.2">
      <c r="AAL245" s="149"/>
      <c r="AAM245" s="149"/>
      <c r="AAN245" s="149"/>
      <c r="AAO245" s="149"/>
      <c r="AAP245" s="149"/>
      <c r="AAQ245" s="149"/>
      <c r="AAR245" s="149"/>
      <c r="AAS245" s="149"/>
      <c r="AAT245" s="149"/>
      <c r="AAU245" s="149"/>
      <c r="AAV245" s="149"/>
    </row>
    <row r="246" spans="714:724" x14ac:dyDescent="0.2">
      <c r="AAL246" s="149"/>
      <c r="AAM246" s="149"/>
      <c r="AAN246" s="149"/>
      <c r="AAO246" s="149"/>
      <c r="AAP246" s="149"/>
      <c r="AAQ246" s="149"/>
      <c r="AAR246" s="149"/>
      <c r="AAS246" s="149"/>
      <c r="AAT246" s="149"/>
      <c r="AAU246" s="149"/>
      <c r="AAV246" s="149"/>
    </row>
    <row r="247" spans="714:724" x14ac:dyDescent="0.2">
      <c r="AAL247" s="149"/>
      <c r="AAM247" s="149"/>
      <c r="AAN247" s="149"/>
      <c r="AAO247" s="149"/>
      <c r="AAP247" s="149"/>
      <c r="AAQ247" s="149"/>
      <c r="AAR247" s="149"/>
      <c r="AAS247" s="149"/>
      <c r="AAT247" s="149"/>
      <c r="AAU247" s="149"/>
      <c r="AAV247" s="149"/>
    </row>
    <row r="248" spans="714:724" x14ac:dyDescent="0.2">
      <c r="AAL248" s="149"/>
      <c r="AAM248" s="149"/>
      <c r="AAN248" s="149"/>
      <c r="AAO248" s="149"/>
      <c r="AAP248" s="149"/>
      <c r="AAQ248" s="149"/>
      <c r="AAR248" s="149"/>
      <c r="AAS248" s="149"/>
      <c r="AAT248" s="149"/>
      <c r="AAU248" s="149"/>
      <c r="AAV248" s="149"/>
    </row>
    <row r="249" spans="714:724" x14ac:dyDescent="0.2">
      <c r="AAL249" s="149"/>
      <c r="AAM249" s="149"/>
      <c r="AAN249" s="149"/>
      <c r="AAO249" s="149"/>
      <c r="AAP249" s="149"/>
      <c r="AAQ249" s="149"/>
      <c r="AAR249" s="149"/>
      <c r="AAS249" s="149"/>
      <c r="AAT249" s="149"/>
      <c r="AAU249" s="149"/>
      <c r="AAV249" s="149"/>
    </row>
    <row r="250" spans="714:724" x14ac:dyDescent="0.2">
      <c r="AAL250" s="149"/>
      <c r="AAM250" s="149"/>
      <c r="AAN250" s="149"/>
      <c r="AAO250" s="149"/>
      <c r="AAP250" s="149"/>
      <c r="AAQ250" s="149"/>
      <c r="AAR250" s="149"/>
      <c r="AAS250" s="149"/>
      <c r="AAT250" s="149"/>
      <c r="AAU250" s="149"/>
      <c r="AAV250" s="149"/>
    </row>
    <row r="251" spans="714:724" x14ac:dyDescent="0.2">
      <c r="AAL251" s="149"/>
      <c r="AAM251" s="149"/>
      <c r="AAN251" s="149"/>
      <c r="AAO251" s="149"/>
      <c r="AAP251" s="149"/>
      <c r="AAQ251" s="149"/>
      <c r="AAR251" s="149"/>
      <c r="AAS251" s="149"/>
      <c r="AAT251" s="149"/>
      <c r="AAU251" s="149"/>
      <c r="AAV251" s="149"/>
    </row>
    <row r="252" spans="714:724" x14ac:dyDescent="0.2">
      <c r="AAL252" s="149"/>
      <c r="AAM252" s="149"/>
      <c r="AAN252" s="149"/>
      <c r="AAO252" s="149"/>
      <c r="AAP252" s="149"/>
      <c r="AAQ252" s="149"/>
      <c r="AAR252" s="149"/>
      <c r="AAS252" s="149"/>
      <c r="AAT252" s="149"/>
      <c r="AAU252" s="149"/>
      <c r="AAV252" s="149"/>
    </row>
    <row r="253" spans="714:724" x14ac:dyDescent="0.2">
      <c r="AAL253" s="149"/>
      <c r="AAM253" s="149"/>
      <c r="AAN253" s="149"/>
      <c r="AAO253" s="149"/>
      <c r="AAP253" s="149"/>
      <c r="AAQ253" s="149"/>
      <c r="AAR253" s="149"/>
      <c r="AAS253" s="149"/>
      <c r="AAT253" s="149"/>
      <c r="AAU253" s="149"/>
      <c r="AAV253" s="149"/>
    </row>
    <row r="254" spans="714:724" x14ac:dyDescent="0.2">
      <c r="AAL254" s="149"/>
      <c r="AAM254" s="149"/>
      <c r="AAN254" s="149"/>
      <c r="AAO254" s="149"/>
      <c r="AAP254" s="149"/>
      <c r="AAQ254" s="149"/>
      <c r="AAR254" s="149"/>
      <c r="AAS254" s="149"/>
      <c r="AAT254" s="149"/>
      <c r="AAU254" s="149"/>
      <c r="AAV254" s="149"/>
    </row>
    <row r="255" spans="714:724" x14ac:dyDescent="0.2">
      <c r="AAL255" s="149"/>
      <c r="AAM255" s="149"/>
      <c r="AAN255" s="149"/>
      <c r="AAO255" s="149"/>
      <c r="AAP255" s="149"/>
      <c r="AAQ255" s="149"/>
      <c r="AAR255" s="149"/>
      <c r="AAS255" s="149"/>
      <c r="AAT255" s="149"/>
      <c r="AAU255" s="149"/>
      <c r="AAV255" s="149"/>
    </row>
    <row r="256" spans="714:724" x14ac:dyDescent="0.2">
      <c r="AAL256" s="149"/>
      <c r="AAM256" s="149"/>
      <c r="AAN256" s="149"/>
      <c r="AAO256" s="149"/>
      <c r="AAP256" s="149"/>
      <c r="AAQ256" s="149"/>
      <c r="AAR256" s="149"/>
      <c r="AAS256" s="149"/>
      <c r="AAT256" s="149"/>
      <c r="AAU256" s="149"/>
      <c r="AAV256" s="149"/>
    </row>
    <row r="257" spans="714:724" x14ac:dyDescent="0.2">
      <c r="AAL257" s="149"/>
      <c r="AAM257" s="149"/>
      <c r="AAN257" s="149"/>
      <c r="AAO257" s="149"/>
      <c r="AAP257" s="149"/>
      <c r="AAQ257" s="149"/>
      <c r="AAR257" s="149"/>
      <c r="AAS257" s="149"/>
      <c r="AAT257" s="149"/>
      <c r="AAU257" s="149"/>
      <c r="AAV257" s="149"/>
    </row>
    <row r="258" spans="714:724" x14ac:dyDescent="0.2">
      <c r="AAL258" s="149"/>
      <c r="AAM258" s="149"/>
      <c r="AAN258" s="149"/>
      <c r="AAO258" s="149"/>
      <c r="AAP258" s="149"/>
      <c r="AAQ258" s="149"/>
      <c r="AAR258" s="149"/>
      <c r="AAS258" s="149"/>
      <c r="AAT258" s="149"/>
      <c r="AAU258" s="149"/>
      <c r="AAV258" s="149"/>
    </row>
    <row r="259" spans="714:724" x14ac:dyDescent="0.2">
      <c r="AAL259" s="149"/>
      <c r="AAM259" s="149"/>
      <c r="AAN259" s="149"/>
      <c r="AAO259" s="149"/>
      <c r="AAP259" s="149"/>
      <c r="AAQ259" s="149"/>
      <c r="AAR259" s="149"/>
      <c r="AAS259" s="149"/>
      <c r="AAT259" s="149"/>
      <c r="AAU259" s="149"/>
      <c r="AAV259" s="149"/>
    </row>
    <row r="260" spans="714:724" x14ac:dyDescent="0.2">
      <c r="AAL260" s="149"/>
      <c r="AAM260" s="149"/>
      <c r="AAN260" s="149"/>
      <c r="AAO260" s="149"/>
      <c r="AAP260" s="149"/>
      <c r="AAQ260" s="149"/>
      <c r="AAR260" s="149"/>
      <c r="AAS260" s="149"/>
      <c r="AAT260" s="149"/>
      <c r="AAU260" s="149"/>
      <c r="AAV260" s="149"/>
    </row>
    <row r="261" spans="714:724" x14ac:dyDescent="0.2">
      <c r="AAL261" s="149"/>
      <c r="AAM261" s="149"/>
      <c r="AAN261" s="149"/>
      <c r="AAO261" s="149"/>
      <c r="AAP261" s="149"/>
      <c r="AAQ261" s="149"/>
      <c r="AAR261" s="149"/>
      <c r="AAS261" s="149"/>
      <c r="AAT261" s="149"/>
      <c r="AAU261" s="149"/>
      <c r="AAV261" s="149"/>
    </row>
    <row r="262" spans="714:724" x14ac:dyDescent="0.2">
      <c r="AAL262" s="149"/>
      <c r="AAM262" s="149"/>
      <c r="AAN262" s="149"/>
      <c r="AAO262" s="149"/>
      <c r="AAP262" s="149"/>
      <c r="AAQ262" s="149"/>
      <c r="AAR262" s="149"/>
      <c r="AAS262" s="149"/>
      <c r="AAT262" s="149"/>
      <c r="AAU262" s="149"/>
      <c r="AAV262" s="149"/>
    </row>
    <row r="263" spans="714:724" x14ac:dyDescent="0.2">
      <c r="AAL263" s="149"/>
      <c r="AAM263" s="149"/>
      <c r="AAN263" s="149"/>
      <c r="AAO263" s="149"/>
      <c r="AAP263" s="149"/>
      <c r="AAQ263" s="149"/>
      <c r="AAR263" s="149"/>
      <c r="AAS263" s="149"/>
      <c r="AAT263" s="149"/>
      <c r="AAU263" s="149"/>
      <c r="AAV263" s="149"/>
    </row>
    <row r="264" spans="714:724" x14ac:dyDescent="0.2">
      <c r="AAL264" s="149"/>
      <c r="AAM264" s="149"/>
      <c r="AAN264" s="149"/>
      <c r="AAO264" s="149"/>
      <c r="AAP264" s="149"/>
      <c r="AAQ264" s="149"/>
      <c r="AAR264" s="149"/>
      <c r="AAS264" s="149"/>
      <c r="AAT264" s="149"/>
      <c r="AAU264" s="149"/>
      <c r="AAV264" s="149"/>
    </row>
    <row r="265" spans="714:724" x14ac:dyDescent="0.2">
      <c r="AAL265" s="149"/>
      <c r="AAM265" s="149"/>
      <c r="AAN265" s="149"/>
      <c r="AAO265" s="149"/>
      <c r="AAP265" s="149"/>
      <c r="AAQ265" s="149"/>
      <c r="AAR265" s="149"/>
      <c r="AAS265" s="149"/>
      <c r="AAT265" s="149"/>
      <c r="AAU265" s="149"/>
      <c r="AAV265" s="149"/>
    </row>
    <row r="266" spans="714:724" x14ac:dyDescent="0.2">
      <c r="AAL266" s="149"/>
      <c r="AAM266" s="149"/>
      <c r="AAN266" s="149"/>
      <c r="AAO266" s="149"/>
      <c r="AAP266" s="149"/>
      <c r="AAQ266" s="149"/>
      <c r="AAR266" s="149"/>
      <c r="AAS266" s="149"/>
      <c r="AAT266" s="149"/>
      <c r="AAU266" s="149"/>
      <c r="AAV266" s="149"/>
    </row>
    <row r="267" spans="714:724" x14ac:dyDescent="0.2">
      <c r="AAL267" s="149"/>
      <c r="AAM267" s="149"/>
      <c r="AAN267" s="149"/>
      <c r="AAO267" s="149"/>
      <c r="AAP267" s="149"/>
      <c r="AAQ267" s="149"/>
      <c r="AAR267" s="149"/>
      <c r="AAS267" s="149"/>
      <c r="AAT267" s="149"/>
      <c r="AAU267" s="149"/>
      <c r="AAV267" s="149"/>
    </row>
    <row r="268" spans="714:724" x14ac:dyDescent="0.2">
      <c r="AAL268" s="149"/>
      <c r="AAM268" s="149"/>
      <c r="AAN268" s="149"/>
      <c r="AAO268" s="149"/>
      <c r="AAP268" s="149"/>
      <c r="AAQ268" s="149"/>
      <c r="AAR268" s="149"/>
      <c r="AAS268" s="149"/>
      <c r="AAT268" s="149"/>
      <c r="AAU268" s="149"/>
      <c r="AAV268" s="149"/>
    </row>
    <row r="269" spans="714:724" x14ac:dyDescent="0.2">
      <c r="AAL269" s="149"/>
      <c r="AAM269" s="149"/>
      <c r="AAN269" s="149"/>
      <c r="AAO269" s="149"/>
      <c r="AAP269" s="149"/>
      <c r="AAQ269" s="149"/>
      <c r="AAR269" s="149"/>
      <c r="AAS269" s="149"/>
      <c r="AAT269" s="149"/>
      <c r="AAU269" s="149"/>
      <c r="AAV269" s="149"/>
    </row>
    <row r="270" spans="714:724" x14ac:dyDescent="0.2">
      <c r="AAL270" s="149"/>
      <c r="AAM270" s="149"/>
      <c r="AAN270" s="149"/>
      <c r="AAO270" s="149"/>
      <c r="AAP270" s="149"/>
      <c r="AAQ270" s="149"/>
      <c r="AAR270" s="149"/>
      <c r="AAS270" s="149"/>
      <c r="AAT270" s="149"/>
      <c r="AAU270" s="149"/>
      <c r="AAV270" s="149"/>
    </row>
    <row r="271" spans="714:724" x14ac:dyDescent="0.2">
      <c r="AAL271" s="149"/>
      <c r="AAM271" s="149"/>
      <c r="AAN271" s="149"/>
      <c r="AAO271" s="149"/>
      <c r="AAP271" s="149"/>
      <c r="AAQ271" s="149"/>
      <c r="AAR271" s="149"/>
      <c r="AAS271" s="149"/>
      <c r="AAT271" s="149"/>
      <c r="AAU271" s="149"/>
      <c r="AAV271" s="149"/>
    </row>
    <row r="272" spans="714:724" x14ac:dyDescent="0.2">
      <c r="AAL272" s="149"/>
      <c r="AAM272" s="149"/>
      <c r="AAN272" s="149"/>
      <c r="AAO272" s="149"/>
      <c r="AAP272" s="149"/>
      <c r="AAQ272" s="149"/>
      <c r="AAR272" s="149"/>
      <c r="AAS272" s="149"/>
      <c r="AAT272" s="149"/>
      <c r="AAU272" s="149"/>
      <c r="AAV272" s="149"/>
    </row>
    <row r="273" spans="714:724" x14ac:dyDescent="0.2">
      <c r="AAL273" s="149"/>
      <c r="AAM273" s="149"/>
      <c r="AAN273" s="149"/>
      <c r="AAO273" s="149"/>
      <c r="AAP273" s="149"/>
      <c r="AAQ273" s="149"/>
      <c r="AAR273" s="149"/>
      <c r="AAS273" s="149"/>
      <c r="AAT273" s="149"/>
      <c r="AAU273" s="149"/>
      <c r="AAV273" s="149"/>
    </row>
    <row r="274" spans="714:724" x14ac:dyDescent="0.2">
      <c r="AAL274" s="149"/>
      <c r="AAM274" s="149"/>
      <c r="AAN274" s="149"/>
      <c r="AAO274" s="149"/>
      <c r="AAP274" s="149"/>
      <c r="AAQ274" s="149"/>
      <c r="AAR274" s="149"/>
      <c r="AAS274" s="149"/>
      <c r="AAT274" s="149"/>
      <c r="AAU274" s="149"/>
      <c r="AAV274" s="149"/>
    </row>
    <row r="275" spans="714:724" x14ac:dyDescent="0.2">
      <c r="AAL275" s="149"/>
      <c r="AAM275" s="149"/>
      <c r="AAN275" s="149"/>
      <c r="AAO275" s="149"/>
      <c r="AAP275" s="149"/>
      <c r="AAQ275" s="149"/>
      <c r="AAR275" s="149"/>
      <c r="AAS275" s="149"/>
      <c r="AAT275" s="149"/>
      <c r="AAU275" s="149"/>
      <c r="AAV275" s="149"/>
    </row>
    <row r="276" spans="714:724" x14ac:dyDescent="0.2">
      <c r="AAL276" s="149"/>
      <c r="AAM276" s="149"/>
      <c r="AAN276" s="149"/>
      <c r="AAO276" s="149"/>
      <c r="AAP276" s="149"/>
      <c r="AAQ276" s="149"/>
      <c r="AAR276" s="149"/>
      <c r="AAS276" s="149"/>
      <c r="AAT276" s="149"/>
      <c r="AAU276" s="149"/>
      <c r="AAV276" s="149"/>
    </row>
    <row r="277" spans="714:724" x14ac:dyDescent="0.2">
      <c r="AAL277" s="149"/>
      <c r="AAM277" s="149"/>
      <c r="AAN277" s="149"/>
      <c r="AAO277" s="149"/>
      <c r="AAP277" s="149"/>
      <c r="AAQ277" s="149"/>
      <c r="AAR277" s="149"/>
      <c r="AAS277" s="149"/>
      <c r="AAT277" s="149"/>
      <c r="AAU277" s="149"/>
      <c r="AAV277" s="149"/>
    </row>
    <row r="278" spans="714:724" x14ac:dyDescent="0.2">
      <c r="AAL278" s="149"/>
      <c r="AAM278" s="149"/>
      <c r="AAN278" s="149"/>
      <c r="AAO278" s="149"/>
      <c r="AAP278" s="149"/>
      <c r="AAQ278" s="149"/>
      <c r="AAR278" s="149"/>
      <c r="AAS278" s="149"/>
      <c r="AAT278" s="149"/>
      <c r="AAU278" s="149"/>
      <c r="AAV278" s="149"/>
    </row>
    <row r="279" spans="714:724" x14ac:dyDescent="0.2">
      <c r="AAL279" s="149"/>
      <c r="AAM279" s="149"/>
      <c r="AAN279" s="149"/>
      <c r="AAO279" s="149"/>
      <c r="AAP279" s="149"/>
      <c r="AAQ279" s="149"/>
      <c r="AAR279" s="149"/>
      <c r="AAS279" s="149"/>
      <c r="AAT279" s="149"/>
      <c r="AAU279" s="149"/>
      <c r="AAV279" s="149"/>
    </row>
    <row r="280" spans="714:724" x14ac:dyDescent="0.2">
      <c r="AAL280" s="149"/>
      <c r="AAM280" s="149"/>
      <c r="AAN280" s="149"/>
      <c r="AAO280" s="149"/>
      <c r="AAP280" s="149"/>
      <c r="AAQ280" s="149"/>
      <c r="AAR280" s="149"/>
      <c r="AAS280" s="149"/>
      <c r="AAT280" s="149"/>
      <c r="AAU280" s="149"/>
      <c r="AAV280" s="149"/>
    </row>
    <row r="281" spans="714:724" x14ac:dyDescent="0.2">
      <c r="AAL281" s="149"/>
      <c r="AAM281" s="149"/>
      <c r="AAN281" s="149"/>
      <c r="AAO281" s="149"/>
      <c r="AAP281" s="149"/>
      <c r="AAQ281" s="149"/>
      <c r="AAR281" s="149"/>
      <c r="AAS281" s="149"/>
      <c r="AAT281" s="149"/>
      <c r="AAU281" s="149"/>
      <c r="AAV281" s="149"/>
    </row>
    <row r="282" spans="714:724" x14ac:dyDescent="0.2">
      <c r="AAL282" s="149"/>
      <c r="AAM282" s="149"/>
      <c r="AAN282" s="149"/>
      <c r="AAO282" s="149"/>
      <c r="AAP282" s="149"/>
      <c r="AAQ282" s="149"/>
      <c r="AAR282" s="149"/>
      <c r="AAS282" s="149"/>
      <c r="AAT282" s="149"/>
      <c r="AAU282" s="149"/>
      <c r="AAV282" s="149"/>
    </row>
    <row r="283" spans="714:724" x14ac:dyDescent="0.2">
      <c r="AAL283" s="149"/>
      <c r="AAM283" s="149"/>
      <c r="AAN283" s="149"/>
      <c r="AAO283" s="149"/>
      <c r="AAP283" s="149"/>
      <c r="AAQ283" s="149"/>
      <c r="AAR283" s="149"/>
      <c r="AAS283" s="149"/>
      <c r="AAT283" s="149"/>
      <c r="AAU283" s="149"/>
      <c r="AAV283" s="149"/>
    </row>
    <row r="284" spans="714:724" x14ac:dyDescent="0.2">
      <c r="AAL284" s="149"/>
      <c r="AAM284" s="149"/>
      <c r="AAN284" s="149"/>
      <c r="AAO284" s="149"/>
      <c r="AAP284" s="149"/>
      <c r="AAQ284" s="149"/>
      <c r="AAR284" s="149"/>
      <c r="AAS284" s="149"/>
      <c r="AAT284" s="149"/>
      <c r="AAU284" s="149"/>
      <c r="AAV284" s="149"/>
    </row>
    <row r="285" spans="714:724" x14ac:dyDescent="0.2">
      <c r="AAL285" s="149"/>
      <c r="AAM285" s="149"/>
      <c r="AAN285" s="149"/>
      <c r="AAO285" s="149"/>
      <c r="AAP285" s="149"/>
      <c r="AAQ285" s="149"/>
      <c r="AAR285" s="149"/>
      <c r="AAS285" s="149"/>
      <c r="AAT285" s="149"/>
      <c r="AAU285" s="149"/>
      <c r="AAV285" s="149"/>
    </row>
    <row r="286" spans="714:724" x14ac:dyDescent="0.2">
      <c r="AAL286" s="149"/>
      <c r="AAM286" s="149"/>
      <c r="AAN286" s="149"/>
      <c r="AAO286" s="149"/>
      <c r="AAP286" s="149"/>
      <c r="AAQ286" s="149"/>
      <c r="AAR286" s="149"/>
      <c r="AAS286" s="149"/>
      <c r="AAT286" s="149"/>
      <c r="AAU286" s="149"/>
      <c r="AAV286" s="149"/>
    </row>
    <row r="287" spans="714:724" x14ac:dyDescent="0.2">
      <c r="AAL287" s="149"/>
      <c r="AAM287" s="149"/>
      <c r="AAN287" s="149"/>
      <c r="AAO287" s="149"/>
      <c r="AAP287" s="149"/>
      <c r="AAQ287" s="149"/>
      <c r="AAR287" s="149"/>
      <c r="AAS287" s="149"/>
      <c r="AAT287" s="149"/>
      <c r="AAU287" s="149"/>
      <c r="AAV287" s="149"/>
    </row>
    <row r="288" spans="714:724" x14ac:dyDescent="0.2">
      <c r="AAL288" s="149"/>
      <c r="AAM288" s="149"/>
      <c r="AAN288" s="149"/>
      <c r="AAO288" s="149"/>
      <c r="AAP288" s="149"/>
      <c r="AAQ288" s="149"/>
      <c r="AAR288" s="149"/>
      <c r="AAS288" s="149"/>
      <c r="AAT288" s="149"/>
      <c r="AAU288" s="149"/>
      <c r="AAV288" s="149"/>
    </row>
    <row r="289" spans="714:724" x14ac:dyDescent="0.2">
      <c r="AAL289" s="149"/>
      <c r="AAM289" s="149"/>
      <c r="AAN289" s="149"/>
      <c r="AAO289" s="149"/>
      <c r="AAP289" s="149"/>
      <c r="AAQ289" s="149"/>
      <c r="AAR289" s="149"/>
      <c r="AAS289" s="149"/>
      <c r="AAT289" s="149"/>
      <c r="AAU289" s="149"/>
      <c r="AAV289" s="149"/>
    </row>
    <row r="290" spans="714:724" x14ac:dyDescent="0.2">
      <c r="AAL290" s="149"/>
      <c r="AAM290" s="149"/>
      <c r="AAN290" s="149"/>
      <c r="AAO290" s="149"/>
      <c r="AAP290" s="149"/>
      <c r="AAQ290" s="149"/>
      <c r="AAR290" s="149"/>
      <c r="AAS290" s="149"/>
      <c r="AAT290" s="149"/>
      <c r="AAU290" s="149"/>
      <c r="AAV290" s="149"/>
    </row>
    <row r="291" spans="714:724" x14ac:dyDescent="0.2">
      <c r="AAL291" s="149"/>
      <c r="AAM291" s="149"/>
      <c r="AAN291" s="149"/>
      <c r="AAO291" s="149"/>
      <c r="AAP291" s="149"/>
      <c r="AAQ291" s="149"/>
      <c r="AAR291" s="149"/>
      <c r="AAS291" s="149"/>
      <c r="AAT291" s="149"/>
      <c r="AAU291" s="149"/>
      <c r="AAV291" s="149"/>
    </row>
    <row r="292" spans="714:724" x14ac:dyDescent="0.2">
      <c r="AAL292" s="149"/>
      <c r="AAM292" s="149"/>
      <c r="AAN292" s="149"/>
      <c r="AAO292" s="149"/>
      <c r="AAP292" s="149"/>
      <c r="AAQ292" s="149"/>
      <c r="AAR292" s="149"/>
      <c r="AAS292" s="149"/>
      <c r="AAT292" s="149"/>
      <c r="AAU292" s="149"/>
      <c r="AAV292" s="149"/>
    </row>
    <row r="293" spans="714:724" x14ac:dyDescent="0.2">
      <c r="AAL293" s="149"/>
      <c r="AAM293" s="149"/>
      <c r="AAN293" s="149"/>
      <c r="AAO293" s="149"/>
      <c r="AAP293" s="149"/>
      <c r="AAQ293" s="149"/>
      <c r="AAR293" s="149"/>
      <c r="AAS293" s="149"/>
      <c r="AAT293" s="149"/>
      <c r="AAU293" s="149"/>
      <c r="AAV293" s="149"/>
    </row>
    <row r="294" spans="714:724" x14ac:dyDescent="0.2">
      <c r="AAL294" s="149"/>
      <c r="AAM294" s="149"/>
      <c r="AAN294" s="149"/>
      <c r="AAO294" s="149"/>
      <c r="AAP294" s="149"/>
      <c r="AAQ294" s="149"/>
      <c r="AAR294" s="149"/>
      <c r="AAS294" s="149"/>
      <c r="AAT294" s="149"/>
      <c r="AAU294" s="149"/>
      <c r="AAV294" s="149"/>
    </row>
    <row r="295" spans="714:724" x14ac:dyDescent="0.2">
      <c r="AAL295" s="149"/>
      <c r="AAM295" s="149"/>
      <c r="AAN295" s="149"/>
      <c r="AAO295" s="149"/>
      <c r="AAP295" s="149"/>
      <c r="AAQ295" s="149"/>
      <c r="AAR295" s="149"/>
      <c r="AAS295" s="149"/>
      <c r="AAT295" s="149"/>
      <c r="AAU295" s="149"/>
      <c r="AAV295" s="149"/>
    </row>
    <row r="296" spans="714:724" x14ac:dyDescent="0.2">
      <c r="AAL296" s="149"/>
      <c r="AAM296" s="149"/>
      <c r="AAN296" s="149"/>
      <c r="AAO296" s="149"/>
      <c r="AAP296" s="149"/>
      <c r="AAQ296" s="149"/>
      <c r="AAR296" s="149"/>
      <c r="AAS296" s="149"/>
      <c r="AAT296" s="149"/>
      <c r="AAU296" s="149"/>
      <c r="AAV296" s="149"/>
    </row>
    <row r="297" spans="714:724" x14ac:dyDescent="0.2">
      <c r="AAL297" s="149"/>
      <c r="AAM297" s="149"/>
      <c r="AAN297" s="149"/>
      <c r="AAO297" s="149"/>
      <c r="AAP297" s="149"/>
      <c r="AAQ297" s="149"/>
      <c r="AAR297" s="149"/>
      <c r="AAS297" s="149"/>
      <c r="AAT297" s="149"/>
      <c r="AAU297" s="149"/>
      <c r="AAV297" s="149"/>
    </row>
    <row r="298" spans="714:724" x14ac:dyDescent="0.2">
      <c r="AAL298" s="149"/>
      <c r="AAM298" s="149"/>
      <c r="AAN298" s="149"/>
      <c r="AAO298" s="149"/>
      <c r="AAP298" s="149"/>
      <c r="AAQ298" s="149"/>
      <c r="AAR298" s="149"/>
      <c r="AAS298" s="149"/>
      <c r="AAT298" s="149"/>
      <c r="AAU298" s="149"/>
      <c r="AAV298" s="149"/>
    </row>
    <row r="299" spans="714:724" x14ac:dyDescent="0.2">
      <c r="AAL299" s="149"/>
      <c r="AAM299" s="149"/>
      <c r="AAN299" s="149"/>
      <c r="AAO299" s="149"/>
      <c r="AAP299" s="149"/>
      <c r="AAQ299" s="149"/>
      <c r="AAR299" s="149"/>
      <c r="AAS299" s="149"/>
      <c r="AAT299" s="149"/>
      <c r="AAU299" s="149"/>
      <c r="AAV299" s="149"/>
    </row>
    <row r="300" spans="714:724" x14ac:dyDescent="0.2">
      <c r="AAL300" s="149"/>
      <c r="AAM300" s="149"/>
      <c r="AAN300" s="149"/>
      <c r="AAO300" s="149"/>
      <c r="AAP300" s="149"/>
      <c r="AAQ300" s="149"/>
      <c r="AAR300" s="149"/>
      <c r="AAS300" s="149"/>
      <c r="AAT300" s="149"/>
      <c r="AAU300" s="149"/>
      <c r="AAV300" s="149"/>
    </row>
    <row r="301" spans="714:724" x14ac:dyDescent="0.2">
      <c r="AAL301" s="149"/>
      <c r="AAM301" s="149"/>
      <c r="AAN301" s="149"/>
      <c r="AAO301" s="149"/>
      <c r="AAP301" s="149"/>
      <c r="AAQ301" s="149"/>
      <c r="AAR301" s="149"/>
      <c r="AAS301" s="149"/>
      <c r="AAT301" s="149"/>
      <c r="AAU301" s="149"/>
      <c r="AAV301" s="149"/>
    </row>
    <row r="302" spans="714:724" x14ac:dyDescent="0.2">
      <c r="AAL302" s="149"/>
      <c r="AAM302" s="149"/>
      <c r="AAN302" s="149"/>
      <c r="AAO302" s="149"/>
      <c r="AAP302" s="149"/>
      <c r="AAQ302" s="149"/>
      <c r="AAR302" s="149"/>
      <c r="AAS302" s="149"/>
      <c r="AAT302" s="149"/>
      <c r="AAU302" s="149"/>
      <c r="AAV302" s="149"/>
    </row>
    <row r="303" spans="714:724" x14ac:dyDescent="0.2">
      <c r="AAL303" s="149"/>
      <c r="AAM303" s="149"/>
      <c r="AAN303" s="149"/>
      <c r="AAO303" s="149"/>
      <c r="AAP303" s="149"/>
      <c r="AAQ303" s="149"/>
      <c r="AAR303" s="149"/>
      <c r="AAS303" s="149"/>
      <c r="AAT303" s="149"/>
      <c r="AAU303" s="149"/>
      <c r="AAV303" s="149"/>
    </row>
    <row r="304" spans="714:724" x14ac:dyDescent="0.2">
      <c r="AAL304" s="149"/>
      <c r="AAM304" s="149"/>
      <c r="AAN304" s="149"/>
      <c r="AAO304" s="149"/>
      <c r="AAP304" s="149"/>
      <c r="AAQ304" s="149"/>
      <c r="AAR304" s="149"/>
      <c r="AAS304" s="149"/>
      <c r="AAT304" s="149"/>
      <c r="AAU304" s="149"/>
      <c r="AAV304" s="149"/>
    </row>
    <row r="305" spans="714:724" x14ac:dyDescent="0.2">
      <c r="AAL305" s="149"/>
      <c r="AAM305" s="149"/>
      <c r="AAN305" s="149"/>
      <c r="AAO305" s="149"/>
      <c r="AAP305" s="149"/>
      <c r="AAQ305" s="149"/>
      <c r="AAR305" s="149"/>
      <c r="AAS305" s="149"/>
      <c r="AAT305" s="149"/>
      <c r="AAU305" s="149"/>
      <c r="AAV305" s="149"/>
    </row>
    <row r="306" spans="714:724" x14ac:dyDescent="0.2">
      <c r="AAL306" s="149"/>
      <c r="AAM306" s="149"/>
      <c r="AAN306" s="149"/>
      <c r="AAO306" s="149"/>
      <c r="AAP306" s="149"/>
      <c r="AAQ306" s="149"/>
      <c r="AAR306" s="149"/>
      <c r="AAS306" s="149"/>
      <c r="AAT306" s="149"/>
      <c r="AAU306" s="149"/>
      <c r="AAV306" s="149"/>
    </row>
    <row r="307" spans="714:724" x14ac:dyDescent="0.2">
      <c r="AAL307" s="149"/>
      <c r="AAM307" s="149"/>
      <c r="AAN307" s="149"/>
      <c r="AAO307" s="149"/>
      <c r="AAP307" s="149"/>
      <c r="AAQ307" s="149"/>
      <c r="AAR307" s="149"/>
      <c r="AAS307" s="149"/>
      <c r="AAT307" s="149"/>
      <c r="AAU307" s="149"/>
      <c r="AAV307" s="149"/>
    </row>
    <row r="308" spans="714:724" x14ac:dyDescent="0.2">
      <c r="AAL308" s="149"/>
      <c r="AAM308" s="149"/>
      <c r="AAN308" s="149"/>
      <c r="AAO308" s="149"/>
      <c r="AAP308" s="149"/>
      <c r="AAQ308" s="149"/>
      <c r="AAR308" s="149"/>
      <c r="AAS308" s="149"/>
      <c r="AAT308" s="149"/>
      <c r="AAU308" s="149"/>
      <c r="AAV308" s="149"/>
    </row>
    <row r="309" spans="714:724" x14ac:dyDescent="0.2">
      <c r="AAL309" s="149"/>
      <c r="AAM309" s="149"/>
      <c r="AAN309" s="149"/>
      <c r="AAO309" s="149"/>
      <c r="AAP309" s="149"/>
      <c r="AAQ309" s="149"/>
      <c r="AAR309" s="149"/>
      <c r="AAS309" s="149"/>
      <c r="AAT309" s="149"/>
      <c r="AAU309" s="149"/>
      <c r="AAV309" s="149"/>
    </row>
    <row r="310" spans="714:724" x14ac:dyDescent="0.2">
      <c r="AAL310" s="149"/>
      <c r="AAM310" s="149"/>
      <c r="AAN310" s="149"/>
      <c r="AAO310" s="149"/>
      <c r="AAP310" s="149"/>
      <c r="AAQ310" s="149"/>
      <c r="AAR310" s="149"/>
      <c r="AAS310" s="149"/>
      <c r="AAT310" s="149"/>
      <c r="AAU310" s="149"/>
      <c r="AAV310" s="149"/>
    </row>
    <row r="311" spans="714:724" x14ac:dyDescent="0.2">
      <c r="AAL311" s="149"/>
      <c r="AAM311" s="149"/>
      <c r="AAN311" s="149"/>
      <c r="AAO311" s="149"/>
      <c r="AAP311" s="149"/>
      <c r="AAQ311" s="149"/>
      <c r="AAR311" s="149"/>
      <c r="AAS311" s="149"/>
      <c r="AAT311" s="149"/>
      <c r="AAU311" s="149"/>
      <c r="AAV311" s="149"/>
    </row>
    <row r="312" spans="714:724" x14ac:dyDescent="0.2">
      <c r="AAL312" s="149"/>
      <c r="AAM312" s="149"/>
      <c r="AAN312" s="149"/>
      <c r="AAO312" s="149"/>
      <c r="AAP312" s="149"/>
      <c r="AAQ312" s="149"/>
      <c r="AAR312" s="149"/>
      <c r="AAS312" s="149"/>
      <c r="AAT312" s="149"/>
      <c r="AAU312" s="149"/>
      <c r="AAV312" s="149"/>
    </row>
    <row r="313" spans="714:724" x14ac:dyDescent="0.2">
      <c r="AAL313" s="149"/>
      <c r="AAM313" s="149"/>
      <c r="AAN313" s="149"/>
      <c r="AAO313" s="149"/>
      <c r="AAP313" s="149"/>
      <c r="AAQ313" s="149"/>
      <c r="AAR313" s="149"/>
      <c r="AAS313" s="149"/>
      <c r="AAT313" s="149"/>
      <c r="AAU313" s="149"/>
      <c r="AAV313" s="149"/>
    </row>
    <row r="314" spans="714:724" x14ac:dyDescent="0.2">
      <c r="AAL314" s="149"/>
      <c r="AAM314" s="149"/>
      <c r="AAN314" s="149"/>
      <c r="AAO314" s="149"/>
      <c r="AAP314" s="149"/>
      <c r="AAQ314" s="149"/>
      <c r="AAR314" s="149"/>
      <c r="AAS314" s="149"/>
      <c r="AAT314" s="149"/>
      <c r="AAU314" s="149"/>
      <c r="AAV314" s="149"/>
    </row>
    <row r="315" spans="714:724" x14ac:dyDescent="0.2">
      <c r="AAL315" s="149"/>
      <c r="AAM315" s="149"/>
      <c r="AAN315" s="149"/>
      <c r="AAO315" s="149"/>
      <c r="AAP315" s="149"/>
      <c r="AAQ315" s="149"/>
      <c r="AAR315" s="149"/>
      <c r="AAS315" s="149"/>
      <c r="AAT315" s="149"/>
      <c r="AAU315" s="149"/>
      <c r="AAV315" s="149"/>
    </row>
    <row r="316" spans="714:724" x14ac:dyDescent="0.2">
      <c r="AAL316" s="149"/>
      <c r="AAM316" s="149"/>
      <c r="AAN316" s="149"/>
      <c r="AAO316" s="149"/>
      <c r="AAP316" s="149"/>
      <c r="AAQ316" s="149"/>
      <c r="AAR316" s="149"/>
      <c r="AAS316" s="149"/>
      <c r="AAT316" s="149"/>
      <c r="AAU316" s="149"/>
      <c r="AAV316" s="149"/>
    </row>
    <row r="317" spans="714:724" x14ac:dyDescent="0.2">
      <c r="AAL317" s="149"/>
      <c r="AAM317" s="149"/>
      <c r="AAN317" s="149"/>
      <c r="AAO317" s="149"/>
      <c r="AAP317" s="149"/>
      <c r="AAQ317" s="149"/>
      <c r="AAR317" s="149"/>
      <c r="AAS317" s="149"/>
      <c r="AAT317" s="149"/>
      <c r="AAU317" s="149"/>
      <c r="AAV317" s="149"/>
    </row>
    <row r="318" spans="714:724" x14ac:dyDescent="0.2">
      <c r="AAL318" s="149"/>
      <c r="AAM318" s="149"/>
      <c r="AAN318" s="149"/>
      <c r="AAO318" s="149"/>
      <c r="AAP318" s="149"/>
      <c r="AAQ318" s="149"/>
      <c r="AAR318" s="149"/>
      <c r="AAS318" s="149"/>
      <c r="AAT318" s="149"/>
      <c r="AAU318" s="149"/>
      <c r="AAV318" s="149"/>
    </row>
    <row r="319" spans="714:724" x14ac:dyDescent="0.2">
      <c r="AAL319" s="149"/>
      <c r="AAM319" s="149"/>
      <c r="AAN319" s="149"/>
      <c r="AAO319" s="149"/>
      <c r="AAP319" s="149"/>
      <c r="AAQ319" s="149"/>
      <c r="AAR319" s="149"/>
      <c r="AAS319" s="149"/>
      <c r="AAT319" s="149"/>
      <c r="AAU319" s="149"/>
      <c r="AAV319" s="149"/>
    </row>
    <row r="320" spans="714:724" x14ac:dyDescent="0.2">
      <c r="AAL320" s="149"/>
      <c r="AAM320" s="149"/>
      <c r="AAN320" s="149"/>
      <c r="AAO320" s="149"/>
      <c r="AAP320" s="149"/>
      <c r="AAQ320" s="149"/>
      <c r="AAR320" s="149"/>
      <c r="AAS320" s="149"/>
      <c r="AAT320" s="149"/>
      <c r="AAU320" s="149"/>
      <c r="AAV320" s="149"/>
    </row>
    <row r="321" spans="714:724" x14ac:dyDescent="0.2">
      <c r="AAL321" s="149"/>
      <c r="AAM321" s="149"/>
      <c r="AAN321" s="149"/>
      <c r="AAO321" s="149"/>
      <c r="AAP321" s="149"/>
      <c r="AAQ321" s="149"/>
      <c r="AAR321" s="149"/>
      <c r="AAS321" s="149"/>
      <c r="AAT321" s="149"/>
      <c r="AAU321" s="149"/>
      <c r="AAV321" s="149"/>
    </row>
    <row r="322" spans="714:724" x14ac:dyDescent="0.2">
      <c r="AAL322" s="149"/>
      <c r="AAM322" s="149"/>
      <c r="AAN322" s="149"/>
      <c r="AAO322" s="149"/>
      <c r="AAP322" s="149"/>
      <c r="AAQ322" s="149"/>
      <c r="AAR322" s="149"/>
      <c r="AAS322" s="149"/>
      <c r="AAT322" s="149"/>
      <c r="AAU322" s="149"/>
      <c r="AAV322" s="149"/>
    </row>
    <row r="323" spans="714:724" x14ac:dyDescent="0.2">
      <c r="AAL323" s="149"/>
      <c r="AAM323" s="149"/>
      <c r="AAN323" s="149"/>
      <c r="AAO323" s="149"/>
      <c r="AAP323" s="149"/>
      <c r="AAQ323" s="149"/>
      <c r="AAR323" s="149"/>
      <c r="AAS323" s="149"/>
      <c r="AAT323" s="149"/>
      <c r="AAU323" s="149"/>
      <c r="AAV323" s="149"/>
    </row>
    <row r="324" spans="714:724" x14ac:dyDescent="0.2">
      <c r="AAL324" s="149"/>
      <c r="AAM324" s="149"/>
      <c r="AAN324" s="149"/>
      <c r="AAO324" s="149"/>
      <c r="AAP324" s="149"/>
      <c r="AAQ324" s="149"/>
      <c r="AAR324" s="149"/>
      <c r="AAS324" s="149"/>
      <c r="AAT324" s="149"/>
      <c r="AAU324" s="149"/>
      <c r="AAV324" s="149"/>
    </row>
    <row r="325" spans="714:724" x14ac:dyDescent="0.2">
      <c r="AAL325" s="149"/>
      <c r="AAM325" s="149"/>
      <c r="AAN325" s="149"/>
      <c r="AAO325" s="149"/>
      <c r="AAP325" s="149"/>
      <c r="AAQ325" s="149"/>
      <c r="AAR325" s="149"/>
      <c r="AAS325" s="149"/>
      <c r="AAT325" s="149"/>
      <c r="AAU325" s="149"/>
      <c r="AAV325" s="149"/>
    </row>
    <row r="326" spans="714:724" x14ac:dyDescent="0.2">
      <c r="AAL326" s="149"/>
      <c r="AAM326" s="149"/>
      <c r="AAN326" s="149"/>
      <c r="AAO326" s="149"/>
      <c r="AAP326" s="149"/>
      <c r="AAQ326" s="149"/>
      <c r="AAR326" s="149"/>
      <c r="AAS326" s="149"/>
      <c r="AAT326" s="149"/>
      <c r="AAU326" s="149"/>
      <c r="AAV326" s="149"/>
    </row>
    <row r="327" spans="714:724" x14ac:dyDescent="0.2">
      <c r="AAL327" s="149"/>
      <c r="AAM327" s="149"/>
      <c r="AAN327" s="149"/>
      <c r="AAO327" s="149"/>
      <c r="AAP327" s="149"/>
      <c r="AAQ327" s="149"/>
      <c r="AAR327" s="149"/>
      <c r="AAS327" s="149"/>
      <c r="AAT327" s="149"/>
      <c r="AAU327" s="149"/>
      <c r="AAV327" s="149"/>
    </row>
    <row r="328" spans="714:724" x14ac:dyDescent="0.2">
      <c r="AAL328" s="149"/>
      <c r="AAM328" s="149"/>
      <c r="AAN328" s="149"/>
      <c r="AAO328" s="149"/>
      <c r="AAP328" s="149"/>
      <c r="AAQ328" s="149"/>
      <c r="AAR328" s="149"/>
      <c r="AAS328" s="149"/>
      <c r="AAT328" s="149"/>
      <c r="AAU328" s="149"/>
      <c r="AAV328" s="149"/>
    </row>
    <row r="329" spans="714:724" x14ac:dyDescent="0.2">
      <c r="AAL329" s="149"/>
      <c r="AAM329" s="149"/>
      <c r="AAN329" s="149"/>
      <c r="AAO329" s="149"/>
      <c r="AAP329" s="149"/>
      <c r="AAQ329" s="149"/>
      <c r="AAR329" s="149"/>
      <c r="AAS329" s="149"/>
      <c r="AAT329" s="149"/>
      <c r="AAU329" s="149"/>
      <c r="AAV329" s="149"/>
    </row>
    <row r="330" spans="714:724" x14ac:dyDescent="0.2">
      <c r="AAL330" s="149"/>
      <c r="AAM330" s="149"/>
      <c r="AAN330" s="149"/>
      <c r="AAO330" s="149"/>
      <c r="AAP330" s="149"/>
      <c r="AAQ330" s="149"/>
      <c r="AAR330" s="149"/>
      <c r="AAS330" s="149"/>
      <c r="AAT330" s="149"/>
      <c r="AAU330" s="149"/>
      <c r="AAV330" s="149"/>
    </row>
    <row r="331" spans="714:724" x14ac:dyDescent="0.2">
      <c r="AAL331" s="149"/>
      <c r="AAM331" s="149"/>
      <c r="AAN331" s="149"/>
      <c r="AAO331" s="149"/>
      <c r="AAP331" s="149"/>
      <c r="AAQ331" s="149"/>
      <c r="AAR331" s="149"/>
      <c r="AAS331" s="149"/>
      <c r="AAT331" s="149"/>
      <c r="AAU331" s="149"/>
      <c r="AAV331" s="149"/>
    </row>
    <row r="332" spans="714:724" x14ac:dyDescent="0.2">
      <c r="AAL332" s="149"/>
      <c r="AAM332" s="149"/>
      <c r="AAN332" s="149"/>
      <c r="AAO332" s="149"/>
      <c r="AAP332" s="149"/>
      <c r="AAQ332" s="149"/>
      <c r="AAR332" s="149"/>
      <c r="AAS332" s="149"/>
      <c r="AAT332" s="149"/>
      <c r="AAU332" s="149"/>
      <c r="AAV332" s="149"/>
    </row>
    <row r="333" spans="714:724" x14ac:dyDescent="0.2">
      <c r="AAL333" s="149"/>
      <c r="AAM333" s="149"/>
      <c r="AAN333" s="149"/>
      <c r="AAO333" s="149"/>
      <c r="AAP333" s="149"/>
      <c r="AAQ333" s="149"/>
      <c r="AAR333" s="149"/>
      <c r="AAS333" s="149"/>
      <c r="AAT333" s="149"/>
      <c r="AAU333" s="149"/>
      <c r="AAV333" s="149"/>
    </row>
    <row r="334" spans="714:724" x14ac:dyDescent="0.2">
      <c r="AAL334" s="149"/>
      <c r="AAM334" s="149"/>
      <c r="AAN334" s="149"/>
      <c r="AAO334" s="149"/>
      <c r="AAP334" s="149"/>
      <c r="AAQ334" s="149"/>
      <c r="AAR334" s="149"/>
      <c r="AAS334" s="149"/>
      <c r="AAT334" s="149"/>
      <c r="AAU334" s="149"/>
      <c r="AAV334" s="149"/>
    </row>
    <row r="335" spans="714:724" x14ac:dyDescent="0.2">
      <c r="AAL335" s="149"/>
      <c r="AAM335" s="149"/>
      <c r="AAN335" s="149"/>
      <c r="AAO335" s="149"/>
      <c r="AAP335" s="149"/>
      <c r="AAQ335" s="149"/>
      <c r="AAR335" s="149"/>
      <c r="AAS335" s="149"/>
      <c r="AAT335" s="149"/>
      <c r="AAU335" s="149"/>
      <c r="AAV335" s="149"/>
    </row>
    <row r="336" spans="714:724" x14ac:dyDescent="0.2">
      <c r="AAL336" s="149"/>
      <c r="AAM336" s="149"/>
      <c r="AAN336" s="149"/>
      <c r="AAO336" s="149"/>
      <c r="AAP336" s="149"/>
      <c r="AAQ336" s="149"/>
      <c r="AAR336" s="149"/>
      <c r="AAS336" s="149"/>
      <c r="AAT336" s="149"/>
      <c r="AAU336" s="149"/>
      <c r="AAV336" s="149"/>
    </row>
    <row r="337" spans="714:724" x14ac:dyDescent="0.2">
      <c r="AAL337" s="149"/>
      <c r="AAM337" s="149"/>
      <c r="AAN337" s="149"/>
      <c r="AAO337" s="149"/>
      <c r="AAP337" s="149"/>
      <c r="AAQ337" s="149"/>
      <c r="AAR337" s="149"/>
      <c r="AAS337" s="149"/>
      <c r="AAT337" s="149"/>
      <c r="AAU337" s="149"/>
      <c r="AAV337" s="149"/>
    </row>
    <row r="338" spans="714:724" x14ac:dyDescent="0.2">
      <c r="AAL338" s="149"/>
      <c r="AAM338" s="149"/>
      <c r="AAN338" s="149"/>
      <c r="AAO338" s="149"/>
      <c r="AAP338" s="149"/>
      <c r="AAQ338" s="149"/>
      <c r="AAR338" s="149"/>
      <c r="AAS338" s="149"/>
      <c r="AAT338" s="149"/>
      <c r="AAU338" s="149"/>
      <c r="AAV338" s="149"/>
    </row>
    <row r="339" spans="714:724" x14ac:dyDescent="0.2">
      <c r="AAL339" s="149"/>
      <c r="AAM339" s="149"/>
      <c r="AAN339" s="149"/>
      <c r="AAO339" s="149"/>
      <c r="AAP339" s="149"/>
      <c r="AAQ339" s="149"/>
      <c r="AAR339" s="149"/>
      <c r="AAS339" s="149"/>
      <c r="AAT339" s="149"/>
      <c r="AAU339" s="149"/>
      <c r="AAV339" s="149"/>
    </row>
    <row r="340" spans="714:724" x14ac:dyDescent="0.2">
      <c r="AAL340" s="149"/>
      <c r="AAM340" s="149"/>
      <c r="AAN340" s="149"/>
      <c r="AAO340" s="149"/>
      <c r="AAP340" s="149"/>
      <c r="AAQ340" s="149"/>
      <c r="AAR340" s="149"/>
      <c r="AAS340" s="149"/>
      <c r="AAT340" s="149"/>
      <c r="AAU340" s="149"/>
      <c r="AAV340" s="149"/>
    </row>
    <row r="341" spans="714:724" x14ac:dyDescent="0.2">
      <c r="AAL341" s="149"/>
      <c r="AAM341" s="149"/>
      <c r="AAN341" s="149"/>
      <c r="AAO341" s="149"/>
      <c r="AAP341" s="149"/>
      <c r="AAQ341" s="149"/>
      <c r="AAR341" s="149"/>
      <c r="AAS341" s="149"/>
      <c r="AAT341" s="149"/>
      <c r="AAU341" s="149"/>
      <c r="AAV341" s="149"/>
    </row>
    <row r="342" spans="714:724" x14ac:dyDescent="0.2">
      <c r="AAL342" s="149"/>
      <c r="AAM342" s="149"/>
      <c r="AAN342" s="149"/>
      <c r="AAO342" s="149"/>
      <c r="AAP342" s="149"/>
      <c r="AAQ342" s="149"/>
      <c r="AAR342" s="149"/>
      <c r="AAS342" s="149"/>
      <c r="AAT342" s="149"/>
      <c r="AAU342" s="149"/>
      <c r="AAV342" s="149"/>
    </row>
    <row r="343" spans="714:724" x14ac:dyDescent="0.2">
      <c r="AAL343" s="149"/>
      <c r="AAM343" s="149"/>
      <c r="AAN343" s="149"/>
      <c r="AAO343" s="149"/>
      <c r="AAP343" s="149"/>
      <c r="AAQ343" s="149"/>
      <c r="AAR343" s="149"/>
      <c r="AAS343" s="149"/>
      <c r="AAT343" s="149"/>
      <c r="AAU343" s="149"/>
      <c r="AAV343" s="149"/>
    </row>
    <row r="344" spans="714:724" x14ac:dyDescent="0.2">
      <c r="AAL344" s="149"/>
      <c r="AAM344" s="149"/>
      <c r="AAN344" s="149"/>
      <c r="AAO344" s="149"/>
      <c r="AAP344" s="149"/>
      <c r="AAQ344" s="149"/>
      <c r="AAR344" s="149"/>
      <c r="AAS344" s="149"/>
      <c r="AAT344" s="149"/>
      <c r="AAU344" s="149"/>
      <c r="AAV344" s="149"/>
    </row>
    <row r="345" spans="714:724" x14ac:dyDescent="0.2">
      <c r="AAL345" s="149"/>
      <c r="AAM345" s="149"/>
      <c r="AAN345" s="149"/>
      <c r="AAO345" s="149"/>
      <c r="AAP345" s="149"/>
      <c r="AAQ345" s="149"/>
      <c r="AAR345" s="149"/>
      <c r="AAS345" s="149"/>
      <c r="AAT345" s="149"/>
      <c r="AAU345" s="149"/>
      <c r="AAV345" s="149"/>
    </row>
    <row r="346" spans="714:724" x14ac:dyDescent="0.2">
      <c r="AAL346" s="149"/>
      <c r="AAM346" s="149"/>
      <c r="AAN346" s="149"/>
      <c r="AAO346" s="149"/>
      <c r="AAP346" s="149"/>
      <c r="AAQ346" s="149"/>
      <c r="AAR346" s="149"/>
      <c r="AAS346" s="149"/>
      <c r="AAT346" s="149"/>
      <c r="AAU346" s="149"/>
      <c r="AAV346" s="149"/>
    </row>
    <row r="347" spans="714:724" x14ac:dyDescent="0.2">
      <c r="AAL347" s="149"/>
      <c r="AAM347" s="149"/>
      <c r="AAN347" s="149"/>
      <c r="AAO347" s="149"/>
      <c r="AAP347" s="149"/>
      <c r="AAQ347" s="149"/>
      <c r="AAR347" s="149"/>
      <c r="AAS347" s="149"/>
      <c r="AAT347" s="149"/>
      <c r="AAU347" s="149"/>
      <c r="AAV347" s="149"/>
    </row>
    <row r="348" spans="714:724" x14ac:dyDescent="0.2">
      <c r="AAL348" s="149"/>
      <c r="AAM348" s="149"/>
      <c r="AAN348" s="149"/>
      <c r="AAO348" s="149"/>
      <c r="AAP348" s="149"/>
      <c r="AAQ348" s="149"/>
      <c r="AAR348" s="149"/>
      <c r="AAS348" s="149"/>
      <c r="AAT348" s="149"/>
      <c r="AAU348" s="149"/>
      <c r="AAV348" s="149"/>
    </row>
    <row r="349" spans="714:724" x14ac:dyDescent="0.2">
      <c r="AAL349" s="149"/>
      <c r="AAM349" s="149"/>
      <c r="AAN349" s="149"/>
      <c r="AAO349" s="149"/>
      <c r="AAP349" s="149"/>
      <c r="AAQ349" s="149"/>
      <c r="AAR349" s="149"/>
      <c r="AAS349" s="149"/>
      <c r="AAT349" s="149"/>
      <c r="AAU349" s="149"/>
      <c r="AAV349" s="149"/>
    </row>
    <row r="350" spans="714:724" x14ac:dyDescent="0.2">
      <c r="AAL350" s="149"/>
      <c r="AAM350" s="149"/>
      <c r="AAN350" s="149"/>
      <c r="AAO350" s="149"/>
      <c r="AAP350" s="149"/>
      <c r="AAQ350" s="149"/>
      <c r="AAR350" s="149"/>
      <c r="AAS350" s="149"/>
      <c r="AAT350" s="149"/>
      <c r="AAU350" s="149"/>
      <c r="AAV350" s="149"/>
    </row>
    <row r="351" spans="714:724" x14ac:dyDescent="0.2">
      <c r="AAL351" s="149"/>
      <c r="AAM351" s="149"/>
      <c r="AAN351" s="149"/>
      <c r="AAO351" s="149"/>
      <c r="AAP351" s="149"/>
      <c r="AAQ351" s="149"/>
      <c r="AAR351" s="149"/>
      <c r="AAS351" s="149"/>
      <c r="AAT351" s="149"/>
      <c r="AAU351" s="149"/>
      <c r="AAV351" s="149"/>
    </row>
    <row r="352" spans="714:724" x14ac:dyDescent="0.2">
      <c r="AAL352" s="149"/>
      <c r="AAM352" s="149"/>
      <c r="AAN352" s="149"/>
      <c r="AAO352" s="149"/>
      <c r="AAP352" s="149"/>
      <c r="AAQ352" s="149"/>
      <c r="AAR352" s="149"/>
      <c r="AAS352" s="149"/>
      <c r="AAT352" s="149"/>
      <c r="AAU352" s="149"/>
      <c r="AAV352" s="149"/>
    </row>
    <row r="353" spans="714:724" x14ac:dyDescent="0.2">
      <c r="AAL353" s="149"/>
      <c r="AAM353" s="149"/>
      <c r="AAN353" s="149"/>
      <c r="AAO353" s="149"/>
      <c r="AAP353" s="149"/>
      <c r="AAQ353" s="149"/>
      <c r="AAR353" s="149"/>
      <c r="AAS353" s="149"/>
      <c r="AAT353" s="149"/>
      <c r="AAU353" s="149"/>
      <c r="AAV353" s="149"/>
    </row>
    <row r="354" spans="714:724" x14ac:dyDescent="0.2">
      <c r="AAL354" s="149"/>
      <c r="AAM354" s="149"/>
      <c r="AAN354" s="149"/>
      <c r="AAO354" s="149"/>
      <c r="AAP354" s="149"/>
      <c r="AAQ354" s="149"/>
      <c r="AAR354" s="149"/>
      <c r="AAS354" s="149"/>
      <c r="AAT354" s="149"/>
      <c r="AAU354" s="149"/>
      <c r="AAV354" s="149"/>
    </row>
    <row r="355" spans="714:724" x14ac:dyDescent="0.2">
      <c r="AAL355" s="149"/>
      <c r="AAM355" s="149"/>
      <c r="AAN355" s="149"/>
      <c r="AAO355" s="149"/>
      <c r="AAP355" s="149"/>
      <c r="AAQ355" s="149"/>
      <c r="AAR355" s="149"/>
      <c r="AAS355" s="149"/>
      <c r="AAT355" s="149"/>
      <c r="AAU355" s="149"/>
      <c r="AAV355" s="149"/>
    </row>
    <row r="356" spans="714:724" x14ac:dyDescent="0.2">
      <c r="AAL356" s="149"/>
      <c r="AAM356" s="149"/>
      <c r="AAN356" s="149"/>
      <c r="AAO356" s="149"/>
      <c r="AAP356" s="149"/>
      <c r="AAQ356" s="149"/>
      <c r="AAR356" s="149"/>
      <c r="AAS356" s="149"/>
      <c r="AAT356" s="149"/>
      <c r="AAU356" s="149"/>
      <c r="AAV356" s="149"/>
    </row>
    <row r="357" spans="714:724" x14ac:dyDescent="0.2">
      <c r="AAL357" s="149"/>
      <c r="AAM357" s="149"/>
      <c r="AAN357" s="149"/>
      <c r="AAO357" s="149"/>
      <c r="AAP357" s="149"/>
      <c r="AAQ357" s="149"/>
      <c r="AAR357" s="149"/>
      <c r="AAS357" s="149"/>
      <c r="AAT357" s="149"/>
      <c r="AAU357" s="149"/>
      <c r="AAV357" s="149"/>
    </row>
    <row r="358" spans="714:724" x14ac:dyDescent="0.2">
      <c r="AAL358" s="149"/>
      <c r="AAM358" s="149"/>
      <c r="AAN358" s="149"/>
      <c r="AAO358" s="149"/>
      <c r="AAP358" s="149"/>
      <c r="AAQ358" s="149"/>
      <c r="AAR358" s="149"/>
      <c r="AAS358" s="149"/>
      <c r="AAT358" s="149"/>
      <c r="AAU358" s="149"/>
      <c r="AAV358" s="149"/>
    </row>
    <row r="359" spans="714:724" x14ac:dyDescent="0.2">
      <c r="AAL359" s="149"/>
      <c r="AAM359" s="149"/>
      <c r="AAN359" s="149"/>
      <c r="AAO359" s="149"/>
      <c r="AAP359" s="149"/>
      <c r="AAQ359" s="149"/>
      <c r="AAR359" s="149"/>
      <c r="AAS359" s="149"/>
      <c r="AAT359" s="149"/>
      <c r="AAU359" s="149"/>
      <c r="AAV359" s="149"/>
    </row>
    <row r="360" spans="714:724" x14ac:dyDescent="0.2">
      <c r="AAL360" s="149"/>
      <c r="AAM360" s="149"/>
      <c r="AAN360" s="149"/>
      <c r="AAO360" s="149"/>
      <c r="AAP360" s="149"/>
      <c r="AAQ360" s="149"/>
      <c r="AAR360" s="149"/>
      <c r="AAS360" s="149"/>
      <c r="AAT360" s="149"/>
      <c r="AAU360" s="149"/>
      <c r="AAV360" s="149"/>
    </row>
    <row r="361" spans="714:724" x14ac:dyDescent="0.2">
      <c r="AAL361" s="149"/>
      <c r="AAM361" s="149"/>
      <c r="AAN361" s="149"/>
      <c r="AAO361" s="149"/>
      <c r="AAP361" s="149"/>
      <c r="AAQ361" s="149"/>
      <c r="AAR361" s="149"/>
      <c r="AAS361" s="149"/>
      <c r="AAT361" s="149"/>
      <c r="AAU361" s="149"/>
      <c r="AAV361" s="149"/>
    </row>
    <row r="362" spans="714:724" x14ac:dyDescent="0.2">
      <c r="AAL362" s="149"/>
      <c r="AAM362" s="149"/>
      <c r="AAN362" s="149"/>
      <c r="AAO362" s="149"/>
      <c r="AAP362" s="149"/>
      <c r="AAQ362" s="149"/>
      <c r="AAR362" s="149"/>
      <c r="AAS362" s="149"/>
      <c r="AAT362" s="149"/>
      <c r="AAU362" s="149"/>
      <c r="AAV362" s="149"/>
    </row>
    <row r="363" spans="714:724" x14ac:dyDescent="0.2">
      <c r="AAL363" s="149"/>
      <c r="AAM363" s="149"/>
      <c r="AAN363" s="149"/>
      <c r="AAO363" s="149"/>
      <c r="AAP363" s="149"/>
      <c r="AAQ363" s="149"/>
      <c r="AAR363" s="149"/>
      <c r="AAS363" s="149"/>
      <c r="AAT363" s="149"/>
      <c r="AAU363" s="149"/>
      <c r="AAV363" s="149"/>
    </row>
    <row r="364" spans="714:724" x14ac:dyDescent="0.2">
      <c r="AAL364" s="149"/>
      <c r="AAM364" s="149"/>
      <c r="AAN364" s="149"/>
      <c r="AAO364" s="149"/>
      <c r="AAP364" s="149"/>
      <c r="AAQ364" s="149"/>
      <c r="AAR364" s="149"/>
      <c r="AAS364" s="149"/>
      <c r="AAT364" s="149"/>
      <c r="AAU364" s="149"/>
      <c r="AAV364" s="149"/>
    </row>
    <row r="365" spans="714:724" x14ac:dyDescent="0.2">
      <c r="AAL365" s="149"/>
      <c r="AAM365" s="149"/>
      <c r="AAN365" s="149"/>
      <c r="AAO365" s="149"/>
      <c r="AAP365" s="149"/>
      <c r="AAQ365" s="149"/>
      <c r="AAR365" s="149"/>
      <c r="AAS365" s="149"/>
      <c r="AAT365" s="149"/>
      <c r="AAU365" s="149"/>
      <c r="AAV365" s="149"/>
    </row>
    <row r="366" spans="714:724" x14ac:dyDescent="0.2">
      <c r="AAL366" s="149"/>
      <c r="AAM366" s="149"/>
      <c r="AAN366" s="149"/>
      <c r="AAO366" s="149"/>
      <c r="AAP366" s="149"/>
      <c r="AAQ366" s="149"/>
      <c r="AAR366" s="149"/>
      <c r="AAS366" s="149"/>
      <c r="AAT366" s="149"/>
      <c r="AAU366" s="149"/>
      <c r="AAV366" s="149"/>
    </row>
    <row r="367" spans="714:724" x14ac:dyDescent="0.2">
      <c r="AAL367" s="149"/>
      <c r="AAM367" s="149"/>
      <c r="AAN367" s="149"/>
      <c r="AAO367" s="149"/>
      <c r="AAP367" s="149"/>
      <c r="AAQ367" s="149"/>
      <c r="AAR367" s="149"/>
      <c r="AAS367" s="149"/>
      <c r="AAT367" s="149"/>
      <c r="AAU367" s="149"/>
      <c r="AAV367" s="149"/>
    </row>
    <row r="368" spans="714:724" x14ac:dyDescent="0.2">
      <c r="AAL368" s="149"/>
      <c r="AAM368" s="149"/>
      <c r="AAN368" s="149"/>
      <c r="AAO368" s="149"/>
      <c r="AAP368" s="149"/>
      <c r="AAQ368" s="149"/>
      <c r="AAR368" s="149"/>
      <c r="AAS368" s="149"/>
      <c r="AAT368" s="149"/>
      <c r="AAU368" s="149"/>
      <c r="AAV368" s="149"/>
    </row>
    <row r="369" spans="714:724" x14ac:dyDescent="0.2">
      <c r="AAL369" s="149"/>
      <c r="AAM369" s="149"/>
      <c r="AAN369" s="149"/>
      <c r="AAO369" s="149"/>
      <c r="AAP369" s="149"/>
      <c r="AAQ369" s="149"/>
      <c r="AAR369" s="149"/>
      <c r="AAS369" s="149"/>
      <c r="AAT369" s="149"/>
      <c r="AAU369" s="149"/>
      <c r="AAV369" s="149"/>
    </row>
    <row r="370" spans="714:724" x14ac:dyDescent="0.2">
      <c r="AAL370" s="149"/>
      <c r="AAM370" s="149"/>
      <c r="AAN370" s="149"/>
      <c r="AAO370" s="149"/>
      <c r="AAP370" s="149"/>
      <c r="AAQ370" s="149"/>
      <c r="AAR370" s="149"/>
      <c r="AAS370" s="149"/>
      <c r="AAT370" s="149"/>
      <c r="AAU370" s="149"/>
      <c r="AAV370" s="149"/>
    </row>
    <row r="371" spans="714:724" x14ac:dyDescent="0.2">
      <c r="AAL371" s="149"/>
      <c r="AAM371" s="149"/>
      <c r="AAN371" s="149"/>
      <c r="AAO371" s="149"/>
      <c r="AAP371" s="149"/>
      <c r="AAQ371" s="149"/>
      <c r="AAR371" s="149"/>
      <c r="AAS371" s="149"/>
      <c r="AAT371" s="149"/>
      <c r="AAU371" s="149"/>
      <c r="AAV371" s="149"/>
    </row>
    <row r="372" spans="714:724" x14ac:dyDescent="0.2">
      <c r="AAL372" s="149"/>
      <c r="AAM372" s="149"/>
      <c r="AAN372" s="149"/>
      <c r="AAO372" s="149"/>
      <c r="AAP372" s="149"/>
      <c r="AAQ372" s="149"/>
      <c r="AAR372" s="149"/>
      <c r="AAS372" s="149"/>
      <c r="AAT372" s="149"/>
      <c r="AAU372" s="149"/>
      <c r="AAV372" s="149"/>
    </row>
    <row r="373" spans="714:724" x14ac:dyDescent="0.2">
      <c r="AAL373" s="149"/>
      <c r="AAM373" s="149"/>
      <c r="AAN373" s="149"/>
      <c r="AAO373" s="149"/>
      <c r="AAP373" s="149"/>
      <c r="AAQ373" s="149"/>
      <c r="AAR373" s="149"/>
      <c r="AAS373" s="149"/>
      <c r="AAT373" s="149"/>
      <c r="AAU373" s="149"/>
      <c r="AAV373" s="149"/>
    </row>
    <row r="374" spans="714:724" x14ac:dyDescent="0.2">
      <c r="AAL374" s="149"/>
      <c r="AAM374" s="149"/>
      <c r="AAN374" s="149"/>
      <c r="AAO374" s="149"/>
      <c r="AAP374" s="149"/>
      <c r="AAQ374" s="149"/>
      <c r="AAR374" s="149"/>
      <c r="AAS374" s="149"/>
      <c r="AAT374" s="149"/>
      <c r="AAU374" s="149"/>
      <c r="AAV374" s="149"/>
    </row>
    <row r="375" spans="714:724" x14ac:dyDescent="0.2">
      <c r="AAL375" s="149"/>
      <c r="AAM375" s="149"/>
      <c r="AAN375" s="149"/>
      <c r="AAO375" s="149"/>
      <c r="AAP375" s="149"/>
      <c r="AAQ375" s="149"/>
      <c r="AAR375" s="149"/>
      <c r="AAS375" s="149"/>
      <c r="AAT375" s="149"/>
      <c r="AAU375" s="149"/>
      <c r="AAV375" s="149"/>
    </row>
    <row r="376" spans="714:724" x14ac:dyDescent="0.2">
      <c r="AAL376" s="149"/>
      <c r="AAM376" s="149"/>
      <c r="AAN376" s="149"/>
      <c r="AAO376" s="149"/>
      <c r="AAP376" s="149"/>
      <c r="AAQ376" s="149"/>
      <c r="AAR376" s="149"/>
      <c r="AAS376" s="149"/>
      <c r="AAT376" s="149"/>
      <c r="AAU376" s="149"/>
      <c r="AAV376" s="149"/>
    </row>
    <row r="377" spans="714:724" x14ac:dyDescent="0.2">
      <c r="AAL377" s="149"/>
      <c r="AAM377" s="149"/>
      <c r="AAN377" s="149"/>
      <c r="AAO377" s="149"/>
      <c r="AAP377" s="149"/>
      <c r="AAQ377" s="149"/>
      <c r="AAR377" s="149"/>
      <c r="AAS377" s="149"/>
      <c r="AAT377" s="149"/>
      <c r="AAU377" s="149"/>
      <c r="AAV377" s="149"/>
    </row>
    <row r="378" spans="714:724" x14ac:dyDescent="0.2">
      <c r="AAL378" s="149"/>
      <c r="AAM378" s="149"/>
      <c r="AAN378" s="149"/>
      <c r="AAO378" s="149"/>
      <c r="AAP378" s="149"/>
      <c r="AAQ378" s="149"/>
      <c r="AAR378" s="149"/>
      <c r="AAS378" s="149"/>
      <c r="AAT378" s="149"/>
      <c r="AAU378" s="149"/>
      <c r="AAV378" s="149"/>
    </row>
    <row r="379" spans="714:724" x14ac:dyDescent="0.2">
      <c r="AAL379" s="149"/>
      <c r="AAM379" s="149"/>
      <c r="AAN379" s="149"/>
      <c r="AAO379" s="149"/>
      <c r="AAP379" s="149"/>
      <c r="AAQ379" s="149"/>
      <c r="AAR379" s="149"/>
      <c r="AAS379" s="149"/>
      <c r="AAT379" s="149"/>
      <c r="AAU379" s="149"/>
      <c r="AAV379" s="149"/>
    </row>
    <row r="380" spans="714:724" x14ac:dyDescent="0.2">
      <c r="AAL380" s="149"/>
      <c r="AAM380" s="149"/>
      <c r="AAN380" s="149"/>
      <c r="AAO380" s="149"/>
      <c r="AAP380" s="149"/>
      <c r="AAQ380" s="149"/>
      <c r="AAR380" s="149"/>
      <c r="AAS380" s="149"/>
      <c r="AAT380" s="149"/>
      <c r="AAU380" s="149"/>
      <c r="AAV380" s="149"/>
    </row>
    <row r="381" spans="714:724" x14ac:dyDescent="0.2">
      <c r="AAL381" s="149"/>
      <c r="AAM381" s="149"/>
      <c r="AAN381" s="149"/>
      <c r="AAO381" s="149"/>
      <c r="AAP381" s="149"/>
      <c r="AAQ381" s="149"/>
      <c r="AAR381" s="149"/>
      <c r="AAS381" s="149"/>
      <c r="AAT381" s="149"/>
      <c r="AAU381" s="149"/>
      <c r="AAV381" s="149"/>
    </row>
    <row r="382" spans="714:724" x14ac:dyDescent="0.2">
      <c r="AAL382" s="149"/>
      <c r="AAM382" s="149"/>
      <c r="AAN382" s="149"/>
      <c r="AAO382" s="149"/>
      <c r="AAP382" s="149"/>
      <c r="AAQ382" s="149"/>
      <c r="AAR382" s="149"/>
      <c r="AAS382" s="149"/>
      <c r="AAT382" s="149"/>
      <c r="AAU382" s="149"/>
      <c r="AAV382" s="149"/>
    </row>
    <row r="383" spans="714:724" x14ac:dyDescent="0.2">
      <c r="AAL383" s="149"/>
      <c r="AAM383" s="149"/>
      <c r="AAN383" s="149"/>
      <c r="AAO383" s="149"/>
      <c r="AAP383" s="149"/>
      <c r="AAQ383" s="149"/>
      <c r="AAR383" s="149"/>
      <c r="AAS383" s="149"/>
      <c r="AAT383" s="149"/>
      <c r="AAU383" s="149"/>
      <c r="AAV383" s="149"/>
    </row>
    <row r="384" spans="714:724" x14ac:dyDescent="0.2">
      <c r="AAL384" s="149"/>
      <c r="AAM384" s="149"/>
      <c r="AAN384" s="149"/>
      <c r="AAO384" s="149"/>
      <c r="AAP384" s="149"/>
      <c r="AAQ384" s="149"/>
      <c r="AAR384" s="149"/>
      <c r="AAS384" s="149"/>
      <c r="AAT384" s="149"/>
      <c r="AAU384" s="149"/>
      <c r="AAV384" s="149"/>
    </row>
    <row r="385" spans="714:724" x14ac:dyDescent="0.2">
      <c r="AAL385" s="149"/>
      <c r="AAM385" s="149"/>
      <c r="AAN385" s="149"/>
      <c r="AAO385" s="149"/>
      <c r="AAP385" s="149"/>
      <c r="AAQ385" s="149"/>
      <c r="AAR385" s="149"/>
      <c r="AAS385" s="149"/>
      <c r="AAT385" s="149"/>
      <c r="AAU385" s="149"/>
      <c r="AAV385" s="149"/>
    </row>
    <row r="386" spans="714:724" x14ac:dyDescent="0.2">
      <c r="AAL386" s="149"/>
      <c r="AAM386" s="149"/>
      <c r="AAN386" s="149"/>
      <c r="AAO386" s="149"/>
      <c r="AAP386" s="149"/>
      <c r="AAQ386" s="149"/>
      <c r="AAR386" s="149"/>
      <c r="AAS386" s="149"/>
      <c r="AAT386" s="149"/>
      <c r="AAU386" s="149"/>
      <c r="AAV386" s="149"/>
    </row>
    <row r="387" spans="714:724" x14ac:dyDescent="0.2">
      <c r="AAL387" s="149"/>
      <c r="AAM387" s="149"/>
      <c r="AAN387" s="149"/>
      <c r="AAO387" s="149"/>
      <c r="AAP387" s="149"/>
      <c r="AAQ387" s="149"/>
      <c r="AAR387" s="149"/>
      <c r="AAS387" s="149"/>
      <c r="AAT387" s="149"/>
      <c r="AAU387" s="149"/>
      <c r="AAV387" s="149"/>
    </row>
    <row r="388" spans="714:724" x14ac:dyDescent="0.2">
      <c r="AAL388" s="149"/>
      <c r="AAM388" s="149"/>
      <c r="AAN388" s="149"/>
      <c r="AAO388" s="149"/>
      <c r="AAP388" s="149"/>
      <c r="AAQ388" s="149"/>
      <c r="AAR388" s="149"/>
      <c r="AAS388" s="149"/>
      <c r="AAT388" s="149"/>
      <c r="AAU388" s="149"/>
      <c r="AAV388" s="149"/>
    </row>
    <row r="389" spans="714:724" x14ac:dyDescent="0.2">
      <c r="AAL389" s="149"/>
      <c r="AAM389" s="149"/>
      <c r="AAN389" s="149"/>
      <c r="AAO389" s="149"/>
      <c r="AAP389" s="149"/>
      <c r="AAQ389" s="149"/>
      <c r="AAR389" s="149"/>
      <c r="AAS389" s="149"/>
      <c r="AAT389" s="149"/>
      <c r="AAU389" s="149"/>
      <c r="AAV389" s="149"/>
    </row>
    <row r="390" spans="714:724" x14ac:dyDescent="0.2">
      <c r="AAL390" s="149"/>
      <c r="AAM390" s="149"/>
      <c r="AAN390" s="149"/>
      <c r="AAO390" s="149"/>
      <c r="AAP390" s="149"/>
      <c r="AAQ390" s="149"/>
      <c r="AAR390" s="149"/>
      <c r="AAS390" s="149"/>
      <c r="AAT390" s="149"/>
      <c r="AAU390" s="149"/>
      <c r="AAV390" s="149"/>
    </row>
    <row r="391" spans="714:724" x14ac:dyDescent="0.2">
      <c r="AAL391" s="149"/>
      <c r="AAM391" s="149"/>
      <c r="AAN391" s="149"/>
      <c r="AAO391" s="149"/>
      <c r="AAP391" s="149"/>
      <c r="AAQ391" s="149"/>
      <c r="AAR391" s="149"/>
      <c r="AAS391" s="149"/>
      <c r="AAT391" s="149"/>
      <c r="AAU391" s="149"/>
      <c r="AAV391" s="149"/>
    </row>
    <row r="392" spans="714:724" x14ac:dyDescent="0.2">
      <c r="AAL392" s="149"/>
      <c r="AAM392" s="149"/>
      <c r="AAN392" s="149"/>
      <c r="AAO392" s="149"/>
      <c r="AAP392" s="149"/>
      <c r="AAQ392" s="149"/>
      <c r="AAR392" s="149"/>
      <c r="AAS392" s="149"/>
      <c r="AAT392" s="149"/>
      <c r="AAU392" s="149"/>
      <c r="AAV392" s="149"/>
    </row>
    <row r="393" spans="714:724" x14ac:dyDescent="0.2">
      <c r="AAL393" s="149"/>
      <c r="AAM393" s="149"/>
      <c r="AAN393" s="149"/>
      <c r="AAO393" s="149"/>
      <c r="AAP393" s="149"/>
      <c r="AAQ393" s="149"/>
      <c r="AAR393" s="149"/>
      <c r="AAS393" s="149"/>
      <c r="AAT393" s="149"/>
      <c r="AAU393" s="149"/>
      <c r="AAV393" s="149"/>
    </row>
    <row r="394" spans="714:724" x14ac:dyDescent="0.2">
      <c r="AAL394" s="149"/>
      <c r="AAM394" s="149"/>
      <c r="AAN394" s="149"/>
      <c r="AAO394" s="149"/>
      <c r="AAP394" s="149"/>
      <c r="AAQ394" s="149"/>
      <c r="AAR394" s="149"/>
      <c r="AAS394" s="149"/>
      <c r="AAT394" s="149"/>
      <c r="AAU394" s="149"/>
      <c r="AAV394" s="149"/>
    </row>
    <row r="395" spans="714:724" x14ac:dyDescent="0.2">
      <c r="AAL395" s="149"/>
      <c r="AAM395" s="149"/>
      <c r="AAN395" s="149"/>
      <c r="AAO395" s="149"/>
      <c r="AAP395" s="149"/>
      <c r="AAQ395" s="149"/>
      <c r="AAR395" s="149"/>
      <c r="AAS395" s="149"/>
      <c r="AAT395" s="149"/>
      <c r="AAU395" s="149"/>
      <c r="AAV395" s="149"/>
    </row>
    <row r="396" spans="714:724" x14ac:dyDescent="0.2">
      <c r="AAL396" s="149"/>
      <c r="AAM396" s="149"/>
      <c r="AAN396" s="149"/>
      <c r="AAO396" s="149"/>
      <c r="AAP396" s="149"/>
      <c r="AAQ396" s="149"/>
      <c r="AAR396" s="149"/>
      <c r="AAS396" s="149"/>
      <c r="AAT396" s="149"/>
      <c r="AAU396" s="149"/>
      <c r="AAV396" s="149"/>
    </row>
    <row r="397" spans="714:724" x14ac:dyDescent="0.2">
      <c r="AAL397" s="149"/>
      <c r="AAM397" s="149"/>
      <c r="AAN397" s="149"/>
      <c r="AAO397" s="149"/>
      <c r="AAP397" s="149"/>
      <c r="AAQ397" s="149"/>
      <c r="AAR397" s="149"/>
      <c r="AAS397" s="149"/>
      <c r="AAT397" s="149"/>
      <c r="AAU397" s="149"/>
      <c r="AAV397" s="149"/>
    </row>
    <row r="398" spans="714:724" x14ac:dyDescent="0.2">
      <c r="AAL398" s="149"/>
      <c r="AAM398" s="149"/>
      <c r="AAN398" s="149"/>
      <c r="AAO398" s="149"/>
      <c r="AAP398" s="149"/>
      <c r="AAQ398" s="149"/>
      <c r="AAR398" s="149"/>
      <c r="AAS398" s="149"/>
      <c r="AAT398" s="149"/>
      <c r="AAU398" s="149"/>
      <c r="AAV398" s="149"/>
    </row>
    <row r="399" spans="714:724" x14ac:dyDescent="0.2">
      <c r="AAL399" s="149"/>
      <c r="AAM399" s="149"/>
      <c r="AAN399" s="149"/>
      <c r="AAO399" s="149"/>
      <c r="AAP399" s="149"/>
      <c r="AAQ399" s="149"/>
      <c r="AAR399" s="149"/>
      <c r="AAS399" s="149"/>
      <c r="AAT399" s="149"/>
      <c r="AAU399" s="149"/>
      <c r="AAV399" s="149"/>
    </row>
    <row r="400" spans="714:724" x14ac:dyDescent="0.2">
      <c r="AAL400" s="149"/>
      <c r="AAM400" s="149"/>
      <c r="AAN400" s="149"/>
      <c r="AAO400" s="149"/>
      <c r="AAP400" s="149"/>
      <c r="AAQ400" s="149"/>
      <c r="AAR400" s="149"/>
      <c r="AAS400" s="149"/>
      <c r="AAT400" s="149"/>
      <c r="AAU400" s="149"/>
      <c r="AAV400" s="149"/>
    </row>
    <row r="401" spans="714:724" x14ac:dyDescent="0.2">
      <c r="AAL401" s="149"/>
      <c r="AAM401" s="149"/>
      <c r="AAN401" s="149"/>
      <c r="AAO401" s="149"/>
      <c r="AAP401" s="149"/>
      <c r="AAQ401" s="149"/>
      <c r="AAR401" s="149"/>
      <c r="AAS401" s="149"/>
      <c r="AAT401" s="149"/>
      <c r="AAU401" s="149"/>
      <c r="AAV401" s="149"/>
    </row>
    <row r="402" spans="714:724" x14ac:dyDescent="0.2">
      <c r="AAL402" s="149"/>
      <c r="AAM402" s="149"/>
      <c r="AAN402" s="149"/>
      <c r="AAO402" s="149"/>
      <c r="AAP402" s="149"/>
      <c r="AAQ402" s="149"/>
      <c r="AAR402" s="149"/>
      <c r="AAS402" s="149"/>
      <c r="AAT402" s="149"/>
      <c r="AAU402" s="149"/>
      <c r="AAV402" s="149"/>
    </row>
    <row r="403" spans="714:724" x14ac:dyDescent="0.2">
      <c r="AAL403" s="149"/>
      <c r="AAM403" s="149"/>
      <c r="AAN403" s="149"/>
      <c r="AAO403" s="149"/>
      <c r="AAP403" s="149"/>
      <c r="AAQ403" s="149"/>
      <c r="AAR403" s="149"/>
      <c r="AAS403" s="149"/>
      <c r="AAT403" s="149"/>
      <c r="AAU403" s="149"/>
      <c r="AAV403" s="149"/>
    </row>
    <row r="404" spans="714:724" x14ac:dyDescent="0.2">
      <c r="AAL404" s="149"/>
      <c r="AAM404" s="149"/>
      <c r="AAN404" s="149"/>
      <c r="AAO404" s="149"/>
      <c r="AAP404" s="149"/>
      <c r="AAQ404" s="149"/>
      <c r="AAR404" s="149"/>
      <c r="AAS404" s="149"/>
      <c r="AAT404" s="149"/>
      <c r="AAU404" s="149"/>
      <c r="AAV404" s="149"/>
    </row>
    <row r="405" spans="714:724" x14ac:dyDescent="0.2">
      <c r="AAL405" s="149"/>
      <c r="AAM405" s="149"/>
      <c r="AAN405" s="149"/>
      <c r="AAO405" s="149"/>
      <c r="AAP405" s="149"/>
      <c r="AAQ405" s="149"/>
      <c r="AAR405" s="149"/>
      <c r="AAS405" s="149"/>
      <c r="AAT405" s="149"/>
      <c r="AAU405" s="149"/>
      <c r="AAV405" s="149"/>
    </row>
    <row r="406" spans="714:724" x14ac:dyDescent="0.2">
      <c r="AAL406" s="149"/>
      <c r="AAM406" s="149"/>
      <c r="AAN406" s="149"/>
      <c r="AAO406" s="149"/>
      <c r="AAP406" s="149"/>
      <c r="AAQ406" s="149"/>
      <c r="AAR406" s="149"/>
      <c r="AAS406" s="149"/>
      <c r="AAT406" s="149"/>
      <c r="AAU406" s="149"/>
      <c r="AAV406" s="149"/>
    </row>
    <row r="407" spans="714:724" x14ac:dyDescent="0.2">
      <c r="AAL407" s="149"/>
      <c r="AAM407" s="149"/>
      <c r="AAN407" s="149"/>
      <c r="AAO407" s="149"/>
      <c r="AAP407" s="149"/>
      <c r="AAQ407" s="149"/>
      <c r="AAR407" s="149"/>
      <c r="AAS407" s="149"/>
      <c r="AAT407" s="149"/>
      <c r="AAU407" s="149"/>
      <c r="AAV407" s="149"/>
    </row>
    <row r="408" spans="714:724" x14ac:dyDescent="0.2">
      <c r="AAL408" s="149"/>
      <c r="AAM408" s="149"/>
      <c r="AAN408" s="149"/>
      <c r="AAO408" s="149"/>
      <c r="AAP408" s="149"/>
      <c r="AAQ408" s="149"/>
      <c r="AAR408" s="149"/>
      <c r="AAS408" s="149"/>
      <c r="AAT408" s="149"/>
      <c r="AAU408" s="149"/>
      <c r="AAV408" s="149"/>
    </row>
    <row r="409" spans="714:724" x14ac:dyDescent="0.2">
      <c r="AAL409" s="149"/>
      <c r="AAM409" s="149"/>
      <c r="AAN409" s="149"/>
      <c r="AAO409" s="149"/>
      <c r="AAP409" s="149"/>
      <c r="AAQ409" s="149"/>
      <c r="AAR409" s="149"/>
      <c r="AAS409" s="149"/>
      <c r="AAT409" s="149"/>
      <c r="AAU409" s="149"/>
      <c r="AAV409" s="149"/>
    </row>
    <row r="410" spans="714:724" x14ac:dyDescent="0.2">
      <c r="AAL410" s="149"/>
      <c r="AAM410" s="149"/>
      <c r="AAN410" s="149"/>
      <c r="AAO410" s="149"/>
      <c r="AAP410" s="149"/>
      <c r="AAQ410" s="149"/>
      <c r="AAR410" s="149"/>
      <c r="AAS410" s="149"/>
      <c r="AAT410" s="149"/>
      <c r="AAU410" s="149"/>
      <c r="AAV410" s="149"/>
    </row>
    <row r="411" spans="714:724" x14ac:dyDescent="0.2">
      <c r="AAL411" s="149"/>
      <c r="AAM411" s="149"/>
      <c r="AAN411" s="149"/>
      <c r="AAO411" s="149"/>
      <c r="AAP411" s="149"/>
      <c r="AAQ411" s="149"/>
      <c r="AAR411" s="149"/>
      <c r="AAS411" s="149"/>
      <c r="AAT411" s="149"/>
      <c r="AAU411" s="149"/>
      <c r="AAV411" s="149"/>
    </row>
    <row r="412" spans="714:724" x14ac:dyDescent="0.2">
      <c r="AAL412" s="149"/>
      <c r="AAM412" s="149"/>
      <c r="AAN412" s="149"/>
      <c r="AAO412" s="149"/>
      <c r="AAP412" s="149"/>
      <c r="AAQ412" s="149"/>
      <c r="AAR412" s="149"/>
      <c r="AAS412" s="149"/>
      <c r="AAT412" s="149"/>
      <c r="AAU412" s="149"/>
      <c r="AAV412" s="149"/>
    </row>
    <row r="413" spans="714:724" x14ac:dyDescent="0.2">
      <c r="AAL413" s="149"/>
      <c r="AAM413" s="149"/>
      <c r="AAN413" s="149"/>
      <c r="AAO413" s="149"/>
      <c r="AAP413" s="149"/>
      <c r="AAQ413" s="149"/>
      <c r="AAR413" s="149"/>
      <c r="AAS413" s="149"/>
      <c r="AAT413" s="149"/>
      <c r="AAU413" s="149"/>
      <c r="AAV413" s="149"/>
    </row>
    <row r="414" spans="714:724" x14ac:dyDescent="0.2">
      <c r="AAL414" s="149"/>
      <c r="AAM414" s="149"/>
      <c r="AAN414" s="149"/>
      <c r="AAO414" s="149"/>
      <c r="AAP414" s="149"/>
      <c r="AAQ414" s="149"/>
      <c r="AAR414" s="149"/>
      <c r="AAS414" s="149"/>
      <c r="AAT414" s="149"/>
      <c r="AAU414" s="149"/>
      <c r="AAV414" s="149"/>
    </row>
    <row r="415" spans="714:724" x14ac:dyDescent="0.2">
      <c r="AAL415" s="149"/>
      <c r="AAM415" s="149"/>
      <c r="AAN415" s="149"/>
      <c r="AAO415" s="149"/>
      <c r="AAP415" s="149"/>
      <c r="AAQ415" s="149"/>
      <c r="AAR415" s="149"/>
      <c r="AAS415" s="149"/>
      <c r="AAT415" s="149"/>
      <c r="AAU415" s="149"/>
      <c r="AAV415" s="149"/>
    </row>
    <row r="416" spans="714:724" x14ac:dyDescent="0.2">
      <c r="AAL416" s="149"/>
      <c r="AAM416" s="149"/>
      <c r="AAN416" s="149"/>
      <c r="AAO416" s="149"/>
      <c r="AAP416" s="149"/>
      <c r="AAQ416" s="149"/>
      <c r="AAR416" s="149"/>
      <c r="AAS416" s="149"/>
      <c r="AAT416" s="149"/>
      <c r="AAU416" s="149"/>
      <c r="AAV416" s="149"/>
    </row>
    <row r="417" spans="714:724" x14ac:dyDescent="0.2">
      <c r="AAL417" s="149"/>
      <c r="AAM417" s="149"/>
      <c r="AAN417" s="149"/>
      <c r="AAO417" s="149"/>
      <c r="AAP417" s="149"/>
      <c r="AAQ417" s="149"/>
      <c r="AAR417" s="149"/>
      <c r="AAS417" s="149"/>
      <c r="AAT417" s="149"/>
      <c r="AAU417" s="149"/>
      <c r="AAV417" s="149"/>
    </row>
    <row r="418" spans="714:724" x14ac:dyDescent="0.2">
      <c r="AAL418" s="149"/>
      <c r="AAM418" s="149"/>
      <c r="AAN418" s="149"/>
      <c r="AAO418" s="149"/>
      <c r="AAP418" s="149"/>
      <c r="AAQ418" s="149"/>
      <c r="AAR418" s="149"/>
      <c r="AAS418" s="149"/>
      <c r="AAT418" s="149"/>
      <c r="AAU418" s="149"/>
      <c r="AAV418" s="149"/>
    </row>
    <row r="419" spans="714:724" x14ac:dyDescent="0.2">
      <c r="AAL419" s="149"/>
      <c r="AAM419" s="149"/>
      <c r="AAN419" s="149"/>
      <c r="AAO419" s="149"/>
      <c r="AAP419" s="149"/>
      <c r="AAQ419" s="149"/>
      <c r="AAR419" s="149"/>
      <c r="AAS419" s="149"/>
      <c r="AAT419" s="149"/>
      <c r="AAU419" s="149"/>
      <c r="AAV419" s="149"/>
    </row>
    <row r="420" spans="714:724" x14ac:dyDescent="0.2">
      <c r="AAL420" s="149"/>
      <c r="AAM420" s="149"/>
      <c r="AAN420" s="149"/>
      <c r="AAO420" s="149"/>
      <c r="AAP420" s="149"/>
      <c r="AAQ420" s="149"/>
      <c r="AAR420" s="149"/>
      <c r="AAS420" s="149"/>
      <c r="AAT420" s="149"/>
      <c r="AAU420" s="149"/>
      <c r="AAV420" s="149"/>
    </row>
    <row r="421" spans="714:724" x14ac:dyDescent="0.2">
      <c r="AAL421" s="149"/>
      <c r="AAM421" s="149"/>
      <c r="AAN421" s="149"/>
      <c r="AAO421" s="149"/>
      <c r="AAP421" s="149"/>
      <c r="AAQ421" s="149"/>
      <c r="AAR421" s="149"/>
      <c r="AAS421" s="149"/>
      <c r="AAT421" s="149"/>
      <c r="AAU421" s="149"/>
      <c r="AAV421" s="149"/>
    </row>
    <row r="422" spans="714:724" x14ac:dyDescent="0.2">
      <c r="AAL422" s="149"/>
      <c r="AAM422" s="149"/>
      <c r="AAN422" s="149"/>
      <c r="AAO422" s="149"/>
      <c r="AAP422" s="149"/>
      <c r="AAQ422" s="149"/>
      <c r="AAR422" s="149"/>
      <c r="AAS422" s="149"/>
      <c r="AAT422" s="149"/>
      <c r="AAU422" s="149"/>
      <c r="AAV422" s="149"/>
    </row>
    <row r="423" spans="714:724" x14ac:dyDescent="0.2">
      <c r="AAL423" s="149"/>
      <c r="AAM423" s="149"/>
      <c r="AAN423" s="149"/>
      <c r="AAO423" s="149"/>
      <c r="AAP423" s="149"/>
      <c r="AAQ423" s="149"/>
      <c r="AAR423" s="149"/>
      <c r="AAS423" s="149"/>
      <c r="AAT423" s="149"/>
      <c r="AAU423" s="149"/>
      <c r="AAV423" s="149"/>
    </row>
    <row r="424" spans="714:724" x14ac:dyDescent="0.2">
      <c r="AAL424" s="149"/>
      <c r="AAM424" s="149"/>
      <c r="AAN424" s="149"/>
      <c r="AAO424" s="149"/>
      <c r="AAP424" s="149"/>
      <c r="AAQ424" s="149"/>
      <c r="AAR424" s="149"/>
      <c r="AAS424" s="149"/>
      <c r="AAT424" s="149"/>
      <c r="AAU424" s="149"/>
      <c r="AAV424" s="149"/>
    </row>
    <row r="425" spans="714:724" x14ac:dyDescent="0.2">
      <c r="AAL425" s="149"/>
      <c r="AAM425" s="149"/>
      <c r="AAN425" s="149"/>
      <c r="AAO425" s="149"/>
      <c r="AAP425" s="149"/>
      <c r="AAQ425" s="149"/>
      <c r="AAR425" s="149"/>
      <c r="AAS425" s="149"/>
      <c r="AAT425" s="149"/>
      <c r="AAU425" s="149"/>
      <c r="AAV425" s="149"/>
    </row>
    <row r="426" spans="714:724" x14ac:dyDescent="0.2">
      <c r="AAL426" s="149"/>
      <c r="AAM426" s="149"/>
      <c r="AAN426" s="149"/>
      <c r="AAO426" s="149"/>
      <c r="AAP426" s="149"/>
      <c r="AAQ426" s="149"/>
      <c r="AAR426" s="149"/>
      <c r="AAS426" s="149"/>
      <c r="AAT426" s="149"/>
      <c r="AAU426" s="149"/>
      <c r="AAV426" s="149"/>
    </row>
    <row r="427" spans="714:724" x14ac:dyDescent="0.2">
      <c r="AAL427" s="149"/>
      <c r="AAM427" s="149"/>
      <c r="AAN427" s="149"/>
      <c r="AAO427" s="149"/>
      <c r="AAP427" s="149"/>
      <c r="AAQ427" s="149"/>
      <c r="AAR427" s="149"/>
      <c r="AAS427" s="149"/>
      <c r="AAT427" s="149"/>
      <c r="AAU427" s="149"/>
      <c r="AAV427" s="149"/>
    </row>
    <row r="428" spans="714:724" x14ac:dyDescent="0.2">
      <c r="AAL428" s="149"/>
      <c r="AAM428" s="149"/>
      <c r="AAN428" s="149"/>
      <c r="AAO428" s="149"/>
      <c r="AAP428" s="149"/>
      <c r="AAQ428" s="149"/>
      <c r="AAR428" s="149"/>
      <c r="AAS428" s="149"/>
      <c r="AAT428" s="149"/>
      <c r="AAU428" s="149"/>
      <c r="AAV428" s="149"/>
    </row>
    <row r="429" spans="714:724" x14ac:dyDescent="0.2">
      <c r="AAL429" s="149"/>
      <c r="AAM429" s="149"/>
      <c r="AAN429" s="149"/>
      <c r="AAO429" s="149"/>
      <c r="AAP429" s="149"/>
      <c r="AAQ429" s="149"/>
      <c r="AAR429" s="149"/>
      <c r="AAS429" s="149"/>
      <c r="AAT429" s="149"/>
      <c r="AAU429" s="149"/>
      <c r="AAV429" s="149"/>
    </row>
    <row r="430" spans="714:724" x14ac:dyDescent="0.2">
      <c r="AAL430" s="149"/>
      <c r="AAM430" s="149"/>
      <c r="AAN430" s="149"/>
      <c r="AAO430" s="149"/>
      <c r="AAP430" s="149"/>
      <c r="AAQ430" s="149"/>
      <c r="AAR430" s="149"/>
      <c r="AAS430" s="149"/>
      <c r="AAT430" s="149"/>
      <c r="AAU430" s="149"/>
      <c r="AAV430" s="149"/>
    </row>
    <row r="431" spans="714:724" x14ac:dyDescent="0.2">
      <c r="AAL431" s="149"/>
      <c r="AAM431" s="149"/>
      <c r="AAN431" s="149"/>
      <c r="AAO431" s="149"/>
      <c r="AAP431" s="149"/>
      <c r="AAQ431" s="149"/>
      <c r="AAR431" s="149"/>
      <c r="AAS431" s="149"/>
      <c r="AAT431" s="149"/>
      <c r="AAU431" s="149"/>
      <c r="AAV431" s="149"/>
    </row>
    <row r="432" spans="714:724" x14ac:dyDescent="0.2">
      <c r="AAL432" s="149"/>
      <c r="AAM432" s="149"/>
      <c r="AAN432" s="149"/>
      <c r="AAO432" s="149"/>
      <c r="AAP432" s="149"/>
      <c r="AAQ432" s="149"/>
      <c r="AAR432" s="149"/>
      <c r="AAS432" s="149"/>
      <c r="AAT432" s="149"/>
      <c r="AAU432" s="149"/>
      <c r="AAV432" s="149"/>
    </row>
    <row r="433" spans="714:724" x14ac:dyDescent="0.2">
      <c r="AAL433" s="149"/>
      <c r="AAM433" s="149"/>
      <c r="AAN433" s="149"/>
      <c r="AAO433" s="149"/>
      <c r="AAP433" s="149"/>
      <c r="AAQ433" s="149"/>
      <c r="AAR433" s="149"/>
      <c r="AAS433" s="149"/>
      <c r="AAT433" s="149"/>
      <c r="AAU433" s="149"/>
      <c r="AAV433" s="149"/>
    </row>
    <row r="434" spans="714:724" x14ac:dyDescent="0.2">
      <c r="AAL434" s="149"/>
      <c r="AAM434" s="149"/>
      <c r="AAN434" s="149"/>
      <c r="AAO434" s="149"/>
      <c r="AAP434" s="149"/>
      <c r="AAQ434" s="149"/>
      <c r="AAR434" s="149"/>
      <c r="AAS434" s="149"/>
      <c r="AAT434" s="149"/>
      <c r="AAU434" s="149"/>
      <c r="AAV434" s="149"/>
    </row>
    <row r="435" spans="714:724" x14ac:dyDescent="0.2">
      <c r="AAL435" s="149"/>
      <c r="AAM435" s="149"/>
      <c r="AAN435" s="149"/>
      <c r="AAO435" s="149"/>
      <c r="AAP435" s="149"/>
      <c r="AAQ435" s="149"/>
      <c r="AAR435" s="149"/>
      <c r="AAS435" s="149"/>
      <c r="AAT435" s="149"/>
      <c r="AAU435" s="149"/>
      <c r="AAV435" s="149"/>
    </row>
    <row r="436" spans="714:724" x14ac:dyDescent="0.2">
      <c r="AAL436" s="149"/>
      <c r="AAM436" s="149"/>
      <c r="AAN436" s="149"/>
      <c r="AAO436" s="149"/>
      <c r="AAP436" s="149"/>
      <c r="AAQ436" s="149"/>
      <c r="AAR436" s="149"/>
      <c r="AAS436" s="149"/>
      <c r="AAT436" s="149"/>
      <c r="AAU436" s="149"/>
      <c r="AAV436" s="149"/>
    </row>
    <row r="437" spans="714:724" x14ac:dyDescent="0.2">
      <c r="AAL437" s="149"/>
      <c r="AAM437" s="149"/>
      <c r="AAN437" s="149"/>
      <c r="AAO437" s="149"/>
      <c r="AAP437" s="149"/>
      <c r="AAQ437" s="149"/>
      <c r="AAR437" s="149"/>
      <c r="AAS437" s="149"/>
      <c r="AAT437" s="149"/>
      <c r="AAU437" s="149"/>
      <c r="AAV437" s="149"/>
    </row>
    <row r="438" spans="714:724" x14ac:dyDescent="0.2">
      <c r="AAL438" s="149"/>
      <c r="AAM438" s="149"/>
      <c r="AAN438" s="149"/>
      <c r="AAO438" s="149"/>
      <c r="AAP438" s="149"/>
      <c r="AAQ438" s="149"/>
      <c r="AAR438" s="149"/>
      <c r="AAS438" s="149"/>
      <c r="AAT438" s="149"/>
      <c r="AAU438" s="149"/>
      <c r="AAV438" s="149"/>
    </row>
    <row r="439" spans="714:724" x14ac:dyDescent="0.2">
      <c r="AAL439" s="149"/>
      <c r="AAM439" s="149"/>
      <c r="AAN439" s="149"/>
      <c r="AAO439" s="149"/>
      <c r="AAP439" s="149"/>
      <c r="AAQ439" s="149"/>
      <c r="AAR439" s="149"/>
      <c r="AAS439" s="149"/>
      <c r="AAT439" s="149"/>
      <c r="AAU439" s="149"/>
      <c r="AAV439" s="149"/>
    </row>
    <row r="440" spans="714:724" x14ac:dyDescent="0.2">
      <c r="AAL440" s="149"/>
      <c r="AAM440" s="149"/>
      <c r="AAN440" s="149"/>
      <c r="AAO440" s="149"/>
      <c r="AAP440" s="149"/>
      <c r="AAQ440" s="149"/>
      <c r="AAR440" s="149"/>
      <c r="AAS440" s="149"/>
      <c r="AAT440" s="149"/>
      <c r="AAU440" s="149"/>
      <c r="AAV440" s="149"/>
    </row>
    <row r="441" spans="714:724" x14ac:dyDescent="0.2">
      <c r="AAL441" s="149"/>
      <c r="AAM441" s="149"/>
      <c r="AAN441" s="149"/>
      <c r="AAO441" s="149"/>
      <c r="AAP441" s="149"/>
      <c r="AAQ441" s="149"/>
      <c r="AAR441" s="149"/>
      <c r="AAS441" s="149"/>
      <c r="AAT441" s="149"/>
      <c r="AAU441" s="149"/>
      <c r="AAV441" s="149"/>
    </row>
    <row r="442" spans="714:724" x14ac:dyDescent="0.2">
      <c r="AAL442" s="149"/>
      <c r="AAM442" s="149"/>
      <c r="AAN442" s="149"/>
      <c r="AAO442" s="149"/>
      <c r="AAP442" s="149"/>
      <c r="AAQ442" s="149"/>
      <c r="AAR442" s="149"/>
      <c r="AAS442" s="149"/>
      <c r="AAT442" s="149"/>
      <c r="AAU442" s="149"/>
      <c r="AAV442" s="149"/>
    </row>
    <row r="443" spans="714:724" x14ac:dyDescent="0.2">
      <c r="AAL443" s="149"/>
      <c r="AAM443" s="149"/>
      <c r="AAN443" s="149"/>
      <c r="AAO443" s="149"/>
      <c r="AAP443" s="149"/>
      <c r="AAQ443" s="149"/>
      <c r="AAR443" s="149"/>
      <c r="AAS443" s="149"/>
      <c r="AAT443" s="149"/>
      <c r="AAU443" s="149"/>
      <c r="AAV443" s="149"/>
    </row>
    <row r="444" spans="714:724" x14ac:dyDescent="0.2">
      <c r="AAL444" s="149"/>
      <c r="AAM444" s="149"/>
      <c r="AAN444" s="149"/>
      <c r="AAO444" s="149"/>
      <c r="AAP444" s="149"/>
      <c r="AAQ444" s="149"/>
      <c r="AAR444" s="149"/>
      <c r="AAS444" s="149"/>
      <c r="AAT444" s="149"/>
      <c r="AAU444" s="149"/>
      <c r="AAV444" s="149"/>
    </row>
    <row r="445" spans="714:724" x14ac:dyDescent="0.2">
      <c r="AAL445" s="149"/>
      <c r="AAM445" s="149"/>
      <c r="AAN445" s="149"/>
      <c r="AAO445" s="149"/>
      <c r="AAP445" s="149"/>
      <c r="AAQ445" s="149"/>
      <c r="AAR445" s="149"/>
      <c r="AAS445" s="149"/>
      <c r="AAT445" s="149"/>
      <c r="AAU445" s="149"/>
      <c r="AAV445" s="149"/>
    </row>
    <row r="446" spans="714:724" x14ac:dyDescent="0.2">
      <c r="AAL446" s="149"/>
      <c r="AAM446" s="149"/>
      <c r="AAN446" s="149"/>
      <c r="AAO446" s="149"/>
      <c r="AAP446" s="149"/>
      <c r="AAQ446" s="149"/>
      <c r="AAR446" s="149"/>
      <c r="AAS446" s="149"/>
      <c r="AAT446" s="149"/>
      <c r="AAU446" s="149"/>
      <c r="AAV446" s="149"/>
    </row>
    <row r="447" spans="714:724" x14ac:dyDescent="0.2">
      <c r="AAL447" s="149"/>
      <c r="AAM447" s="149"/>
      <c r="AAN447" s="149"/>
      <c r="AAO447" s="149"/>
      <c r="AAP447" s="149"/>
      <c r="AAQ447" s="149"/>
      <c r="AAR447" s="149"/>
      <c r="AAS447" s="149"/>
      <c r="AAT447" s="149"/>
      <c r="AAU447" s="149"/>
      <c r="AAV447" s="149"/>
    </row>
    <row r="448" spans="714:724" x14ac:dyDescent="0.2">
      <c r="AAL448" s="149"/>
      <c r="AAM448" s="149"/>
      <c r="AAN448" s="149"/>
      <c r="AAO448" s="149"/>
      <c r="AAP448" s="149"/>
      <c r="AAQ448" s="149"/>
      <c r="AAR448" s="149"/>
      <c r="AAS448" s="149"/>
      <c r="AAT448" s="149"/>
      <c r="AAU448" s="149"/>
      <c r="AAV448" s="149"/>
    </row>
    <row r="449" spans="714:724" x14ac:dyDescent="0.2">
      <c r="AAL449" s="149"/>
      <c r="AAM449" s="149"/>
      <c r="AAN449" s="149"/>
      <c r="AAO449" s="149"/>
      <c r="AAP449" s="149"/>
      <c r="AAQ449" s="149"/>
      <c r="AAR449" s="149"/>
      <c r="AAS449" s="149"/>
      <c r="AAT449" s="149"/>
      <c r="AAU449" s="149"/>
      <c r="AAV449" s="149"/>
    </row>
    <row r="450" spans="714:724" x14ac:dyDescent="0.2">
      <c r="AAL450" s="149"/>
      <c r="AAM450" s="149"/>
      <c r="AAN450" s="149"/>
      <c r="AAO450" s="149"/>
      <c r="AAP450" s="149"/>
      <c r="AAQ450" s="149"/>
      <c r="AAR450" s="149"/>
      <c r="AAS450" s="149"/>
      <c r="AAT450" s="149"/>
      <c r="AAU450" s="149"/>
      <c r="AAV450" s="149"/>
    </row>
    <row r="451" spans="714:724" x14ac:dyDescent="0.2">
      <c r="AAL451" s="149"/>
      <c r="AAM451" s="149"/>
      <c r="AAN451" s="149"/>
      <c r="AAO451" s="149"/>
      <c r="AAP451" s="149"/>
      <c r="AAQ451" s="149"/>
      <c r="AAR451" s="149"/>
      <c r="AAS451" s="149"/>
      <c r="AAT451" s="149"/>
      <c r="AAU451" s="149"/>
      <c r="AAV451" s="149"/>
    </row>
    <row r="452" spans="714:724" x14ac:dyDescent="0.2">
      <c r="AAL452" s="149"/>
      <c r="AAM452" s="149"/>
      <c r="AAN452" s="149"/>
      <c r="AAO452" s="149"/>
      <c r="AAP452" s="149"/>
      <c r="AAQ452" s="149"/>
      <c r="AAR452" s="149"/>
      <c r="AAS452" s="149"/>
      <c r="AAT452" s="149"/>
      <c r="AAU452" s="149"/>
      <c r="AAV452" s="149"/>
    </row>
    <row r="453" spans="714:724" x14ac:dyDescent="0.2">
      <c r="AAL453" s="149"/>
      <c r="AAM453" s="149"/>
      <c r="AAN453" s="149"/>
      <c r="AAO453" s="149"/>
      <c r="AAP453" s="149"/>
      <c r="AAQ453" s="149"/>
      <c r="AAR453" s="149"/>
      <c r="AAS453" s="149"/>
      <c r="AAT453" s="149"/>
      <c r="AAU453" s="149"/>
      <c r="AAV453" s="149"/>
    </row>
    <row r="454" spans="714:724" x14ac:dyDescent="0.2">
      <c r="AAL454" s="149"/>
      <c r="AAM454" s="149"/>
      <c r="AAN454" s="149"/>
      <c r="AAO454" s="149"/>
      <c r="AAP454" s="149"/>
      <c r="AAQ454" s="149"/>
      <c r="AAR454" s="149"/>
      <c r="AAS454" s="149"/>
      <c r="AAT454" s="149"/>
      <c r="AAU454" s="149"/>
      <c r="AAV454" s="149"/>
    </row>
    <row r="455" spans="714:724" x14ac:dyDescent="0.2">
      <c r="AAL455" s="149"/>
      <c r="AAM455" s="149"/>
      <c r="AAN455" s="149"/>
      <c r="AAO455" s="149"/>
      <c r="AAP455" s="149"/>
      <c r="AAQ455" s="149"/>
      <c r="AAR455" s="149"/>
      <c r="AAS455" s="149"/>
      <c r="AAT455" s="149"/>
      <c r="AAU455" s="149"/>
      <c r="AAV455" s="149"/>
    </row>
    <row r="456" spans="714:724" x14ac:dyDescent="0.2">
      <c r="AAL456" s="149"/>
      <c r="AAM456" s="149"/>
      <c r="AAN456" s="149"/>
      <c r="AAO456" s="149"/>
      <c r="AAP456" s="149"/>
      <c r="AAQ456" s="149"/>
      <c r="AAR456" s="149"/>
      <c r="AAS456" s="149"/>
      <c r="AAT456" s="149"/>
      <c r="AAU456" s="149"/>
      <c r="AAV456" s="149"/>
    </row>
    <row r="457" spans="714:724" x14ac:dyDescent="0.2">
      <c r="AAL457" s="149"/>
      <c r="AAM457" s="149"/>
      <c r="AAN457" s="149"/>
      <c r="AAO457" s="149"/>
      <c r="AAP457" s="149"/>
      <c r="AAQ457" s="149"/>
      <c r="AAR457" s="149"/>
      <c r="AAS457" s="149"/>
      <c r="AAT457" s="149"/>
      <c r="AAU457" s="149"/>
      <c r="AAV457" s="149"/>
    </row>
    <row r="458" spans="714:724" x14ac:dyDescent="0.2">
      <c r="AAL458" s="149"/>
      <c r="AAM458" s="149"/>
      <c r="AAN458" s="149"/>
      <c r="AAO458" s="149"/>
      <c r="AAP458" s="149"/>
      <c r="AAQ458" s="149"/>
      <c r="AAR458" s="149"/>
      <c r="AAS458" s="149"/>
      <c r="AAT458" s="149"/>
      <c r="AAU458" s="149"/>
      <c r="AAV458" s="149"/>
    </row>
    <row r="459" spans="714:724" x14ac:dyDescent="0.2">
      <c r="AAL459" s="149"/>
      <c r="AAM459" s="149"/>
      <c r="AAN459" s="149"/>
      <c r="AAO459" s="149"/>
      <c r="AAP459" s="149"/>
      <c r="AAQ459" s="149"/>
      <c r="AAR459" s="149"/>
      <c r="AAS459" s="149"/>
      <c r="AAT459" s="149"/>
      <c r="AAU459" s="149"/>
      <c r="AAV459" s="149"/>
    </row>
    <row r="460" spans="714:724" x14ac:dyDescent="0.2">
      <c r="AAL460" s="149"/>
      <c r="AAM460" s="149"/>
      <c r="AAN460" s="149"/>
      <c r="AAO460" s="149"/>
      <c r="AAP460" s="149"/>
      <c r="AAQ460" s="149"/>
      <c r="AAR460" s="149"/>
      <c r="AAS460" s="149"/>
      <c r="AAT460" s="149"/>
      <c r="AAU460" s="149"/>
      <c r="AAV460" s="149"/>
    </row>
    <row r="461" spans="714:724" x14ac:dyDescent="0.2">
      <c r="AAL461" s="149"/>
      <c r="AAM461" s="149"/>
      <c r="AAN461" s="149"/>
      <c r="AAO461" s="149"/>
      <c r="AAP461" s="149"/>
      <c r="AAQ461" s="149"/>
      <c r="AAR461" s="149"/>
      <c r="AAS461" s="149"/>
      <c r="AAT461" s="149"/>
      <c r="AAU461" s="149"/>
      <c r="AAV461" s="149"/>
    </row>
    <row r="462" spans="714:724" x14ac:dyDescent="0.2">
      <c r="AAL462" s="149"/>
      <c r="AAM462" s="149"/>
      <c r="AAN462" s="149"/>
      <c r="AAO462" s="149"/>
      <c r="AAP462" s="149"/>
      <c r="AAQ462" s="149"/>
      <c r="AAR462" s="149"/>
      <c r="AAS462" s="149"/>
      <c r="AAT462" s="149"/>
      <c r="AAU462" s="149"/>
      <c r="AAV462" s="149"/>
    </row>
    <row r="463" spans="714:724" x14ac:dyDescent="0.2">
      <c r="AAL463" s="149"/>
      <c r="AAM463" s="149"/>
      <c r="AAN463" s="149"/>
      <c r="AAO463" s="149"/>
      <c r="AAP463" s="149"/>
      <c r="AAQ463" s="149"/>
      <c r="AAR463" s="149"/>
      <c r="AAS463" s="149"/>
      <c r="AAT463" s="149"/>
      <c r="AAU463" s="149"/>
      <c r="AAV463" s="149"/>
    </row>
    <row r="464" spans="714:724" x14ac:dyDescent="0.2">
      <c r="AAL464" s="149"/>
      <c r="AAM464" s="149"/>
      <c r="AAN464" s="149"/>
      <c r="AAO464" s="149"/>
      <c r="AAP464" s="149"/>
      <c r="AAQ464" s="149"/>
      <c r="AAR464" s="149"/>
      <c r="AAS464" s="149"/>
      <c r="AAT464" s="149"/>
      <c r="AAU464" s="149"/>
      <c r="AAV464" s="149"/>
    </row>
    <row r="465" spans="714:724" x14ac:dyDescent="0.2">
      <c r="AAL465" s="149"/>
      <c r="AAM465" s="149"/>
      <c r="AAN465" s="149"/>
      <c r="AAO465" s="149"/>
      <c r="AAP465" s="149"/>
      <c r="AAQ465" s="149"/>
      <c r="AAR465" s="149"/>
      <c r="AAS465" s="149"/>
      <c r="AAT465" s="149"/>
      <c r="AAU465" s="149"/>
      <c r="AAV465" s="149"/>
    </row>
    <row r="466" spans="714:724" x14ac:dyDescent="0.2">
      <c r="AAL466" s="149"/>
      <c r="AAM466" s="149"/>
      <c r="AAN466" s="149"/>
      <c r="AAO466" s="149"/>
      <c r="AAP466" s="149"/>
      <c r="AAQ466" s="149"/>
      <c r="AAR466" s="149"/>
      <c r="AAS466" s="149"/>
      <c r="AAT466" s="149"/>
      <c r="AAU466" s="149"/>
      <c r="AAV466" s="149"/>
    </row>
    <row r="467" spans="714:724" x14ac:dyDescent="0.2">
      <c r="AAL467" s="149"/>
      <c r="AAM467" s="149"/>
      <c r="AAN467" s="149"/>
      <c r="AAO467" s="149"/>
      <c r="AAP467" s="149"/>
      <c r="AAQ467" s="149"/>
      <c r="AAR467" s="149"/>
      <c r="AAS467" s="149"/>
      <c r="AAT467" s="149"/>
      <c r="AAU467" s="149"/>
      <c r="AAV467" s="149"/>
    </row>
    <row r="468" spans="714:724" x14ac:dyDescent="0.2">
      <c r="AAL468" s="149"/>
      <c r="AAM468" s="149"/>
      <c r="AAN468" s="149"/>
      <c r="AAO468" s="149"/>
      <c r="AAP468" s="149"/>
      <c r="AAQ468" s="149"/>
      <c r="AAR468" s="149"/>
      <c r="AAS468" s="149"/>
      <c r="AAT468" s="149"/>
      <c r="AAU468" s="149"/>
      <c r="AAV468" s="149"/>
    </row>
    <row r="469" spans="714:724" x14ac:dyDescent="0.2">
      <c r="AAL469" s="149"/>
      <c r="AAM469" s="149"/>
      <c r="AAN469" s="149"/>
      <c r="AAO469" s="149"/>
      <c r="AAP469" s="149"/>
      <c r="AAQ469" s="149"/>
      <c r="AAR469" s="149"/>
      <c r="AAS469" s="149"/>
      <c r="AAT469" s="149"/>
      <c r="AAU469" s="149"/>
      <c r="AAV469" s="149"/>
    </row>
    <row r="470" spans="714:724" x14ac:dyDescent="0.2">
      <c r="AAL470" s="149"/>
      <c r="AAM470" s="149"/>
      <c r="AAN470" s="149"/>
      <c r="AAO470" s="149"/>
      <c r="AAP470" s="149"/>
      <c r="AAQ470" s="149"/>
      <c r="AAR470" s="149"/>
      <c r="AAS470" s="149"/>
      <c r="AAT470" s="149"/>
      <c r="AAU470" s="149"/>
      <c r="AAV470" s="149"/>
    </row>
    <row r="471" spans="714:724" x14ac:dyDescent="0.2">
      <c r="AAL471" s="149"/>
      <c r="AAM471" s="149"/>
      <c r="AAN471" s="149"/>
      <c r="AAO471" s="149"/>
      <c r="AAP471" s="149"/>
      <c r="AAQ471" s="149"/>
      <c r="AAR471" s="149"/>
      <c r="AAS471" s="149"/>
      <c r="AAT471" s="149"/>
      <c r="AAU471" s="149"/>
      <c r="AAV471" s="149"/>
    </row>
    <row r="472" spans="714:724" x14ac:dyDescent="0.2">
      <c r="AAL472" s="149"/>
      <c r="AAM472" s="149"/>
      <c r="AAN472" s="149"/>
      <c r="AAO472" s="149"/>
      <c r="AAP472" s="149"/>
      <c r="AAQ472" s="149"/>
      <c r="AAR472" s="149"/>
      <c r="AAS472" s="149"/>
      <c r="AAT472" s="149"/>
      <c r="AAU472" s="149"/>
      <c r="AAV472" s="149"/>
    </row>
    <row r="473" spans="714:724" x14ac:dyDescent="0.2">
      <c r="AAL473" s="149"/>
      <c r="AAM473" s="149"/>
      <c r="AAN473" s="149"/>
      <c r="AAO473" s="149"/>
      <c r="AAP473" s="149"/>
      <c r="AAQ473" s="149"/>
      <c r="AAR473" s="149"/>
      <c r="AAS473" s="149"/>
      <c r="AAT473" s="149"/>
      <c r="AAU473" s="149"/>
      <c r="AAV473" s="149"/>
    </row>
    <row r="474" spans="714:724" x14ac:dyDescent="0.2">
      <c r="AAL474" s="149"/>
      <c r="AAM474" s="149"/>
      <c r="AAN474" s="149"/>
      <c r="AAO474" s="149"/>
      <c r="AAP474" s="149"/>
      <c r="AAQ474" s="149"/>
      <c r="AAR474" s="149"/>
      <c r="AAS474" s="149"/>
      <c r="AAT474" s="149"/>
      <c r="AAU474" s="149"/>
      <c r="AAV474" s="149"/>
    </row>
    <row r="475" spans="714:724" x14ac:dyDescent="0.2">
      <c r="AAL475" s="149"/>
      <c r="AAM475" s="149"/>
      <c r="AAN475" s="149"/>
      <c r="AAO475" s="149"/>
      <c r="AAP475" s="149"/>
      <c r="AAQ475" s="149"/>
      <c r="AAR475" s="149"/>
      <c r="AAS475" s="149"/>
      <c r="AAT475" s="149"/>
      <c r="AAU475" s="149"/>
      <c r="AAV475" s="149"/>
    </row>
    <row r="476" spans="714:724" x14ac:dyDescent="0.2">
      <c r="AAL476" s="149"/>
      <c r="AAM476" s="149"/>
      <c r="AAN476" s="149"/>
      <c r="AAO476" s="149"/>
      <c r="AAP476" s="149"/>
      <c r="AAQ476" s="149"/>
      <c r="AAR476" s="149"/>
      <c r="AAS476" s="149"/>
      <c r="AAT476" s="149"/>
      <c r="AAU476" s="149"/>
      <c r="AAV476" s="149"/>
    </row>
    <row r="477" spans="714:724" x14ac:dyDescent="0.2">
      <c r="AAL477" s="149"/>
      <c r="AAM477" s="149"/>
      <c r="AAN477" s="149"/>
      <c r="AAO477" s="149"/>
      <c r="AAP477" s="149"/>
      <c r="AAQ477" s="149"/>
      <c r="AAR477" s="149"/>
      <c r="AAS477" s="149"/>
      <c r="AAT477" s="149"/>
      <c r="AAU477" s="149"/>
      <c r="AAV477" s="149"/>
    </row>
    <row r="478" spans="714:724" x14ac:dyDescent="0.2">
      <c r="AAL478" s="149"/>
      <c r="AAM478" s="149"/>
      <c r="AAN478" s="149"/>
      <c r="AAO478" s="149"/>
      <c r="AAP478" s="149"/>
      <c r="AAQ478" s="149"/>
      <c r="AAR478" s="149"/>
      <c r="AAS478" s="149"/>
      <c r="AAT478" s="149"/>
      <c r="AAU478" s="149"/>
      <c r="AAV478" s="149"/>
    </row>
    <row r="479" spans="714:724" x14ac:dyDescent="0.2">
      <c r="AAL479" s="149"/>
      <c r="AAM479" s="149"/>
      <c r="AAN479" s="149"/>
      <c r="AAO479" s="149"/>
      <c r="AAP479" s="149"/>
      <c r="AAQ479" s="149"/>
      <c r="AAR479" s="149"/>
      <c r="AAS479" s="149"/>
      <c r="AAT479" s="149"/>
      <c r="AAU479" s="149"/>
      <c r="AAV479" s="149"/>
    </row>
    <row r="480" spans="714:724" x14ac:dyDescent="0.2">
      <c r="AAL480" s="149"/>
      <c r="AAM480" s="149"/>
      <c r="AAN480" s="149"/>
      <c r="AAO480" s="149"/>
      <c r="AAP480" s="149"/>
      <c r="AAQ480" s="149"/>
      <c r="AAR480" s="149"/>
      <c r="AAS480" s="149"/>
      <c r="AAT480" s="149"/>
      <c r="AAU480" s="149"/>
      <c r="AAV480" s="149"/>
    </row>
    <row r="481" spans="714:724" x14ac:dyDescent="0.2">
      <c r="AAL481" s="149"/>
      <c r="AAM481" s="149"/>
      <c r="AAN481" s="149"/>
      <c r="AAO481" s="149"/>
      <c r="AAP481" s="149"/>
      <c r="AAQ481" s="149"/>
      <c r="AAR481" s="149"/>
      <c r="AAS481" s="149"/>
      <c r="AAT481" s="149"/>
      <c r="AAU481" s="149"/>
      <c r="AAV481" s="149"/>
    </row>
    <row r="482" spans="714:724" x14ac:dyDescent="0.2">
      <c r="AAL482" s="149"/>
      <c r="AAM482" s="149"/>
      <c r="AAN482" s="149"/>
      <c r="AAO482" s="149"/>
      <c r="AAP482" s="149"/>
      <c r="AAQ482" s="149"/>
      <c r="AAR482" s="149"/>
      <c r="AAS482" s="149"/>
      <c r="AAT482" s="149"/>
      <c r="AAU482" s="149"/>
      <c r="AAV482" s="149"/>
    </row>
    <row r="483" spans="714:724" x14ac:dyDescent="0.2">
      <c r="AAL483" s="149"/>
      <c r="AAM483" s="149"/>
      <c r="AAN483" s="149"/>
      <c r="AAO483" s="149"/>
      <c r="AAP483" s="149"/>
      <c r="AAQ483" s="149"/>
      <c r="AAR483" s="149"/>
      <c r="AAS483" s="149"/>
      <c r="AAT483" s="149"/>
      <c r="AAU483" s="149"/>
      <c r="AAV483" s="149"/>
    </row>
    <row r="484" spans="714:724" x14ac:dyDescent="0.2">
      <c r="AAL484" s="149"/>
      <c r="AAM484" s="149"/>
      <c r="AAN484" s="149"/>
      <c r="AAO484" s="149"/>
      <c r="AAP484" s="149"/>
      <c r="AAQ484" s="149"/>
      <c r="AAR484" s="149"/>
      <c r="AAS484" s="149"/>
      <c r="AAT484" s="149"/>
      <c r="AAU484" s="149"/>
      <c r="AAV484" s="149"/>
    </row>
    <row r="485" spans="714:724" x14ac:dyDescent="0.2">
      <c r="AAL485" s="149"/>
      <c r="AAM485" s="149"/>
      <c r="AAN485" s="149"/>
      <c r="AAO485" s="149"/>
      <c r="AAP485" s="149"/>
      <c r="AAQ485" s="149"/>
      <c r="AAR485" s="149"/>
      <c r="AAS485" s="149"/>
      <c r="AAT485" s="149"/>
      <c r="AAU485" s="149"/>
      <c r="AAV485" s="149"/>
    </row>
    <row r="486" spans="714:724" x14ac:dyDescent="0.2">
      <c r="AAL486" s="149"/>
      <c r="AAM486" s="149"/>
      <c r="AAN486" s="149"/>
      <c r="AAO486" s="149"/>
      <c r="AAP486" s="149"/>
      <c r="AAQ486" s="149"/>
      <c r="AAR486" s="149"/>
      <c r="AAS486" s="149"/>
      <c r="AAT486" s="149"/>
      <c r="AAU486" s="149"/>
      <c r="AAV486" s="149"/>
    </row>
    <row r="487" spans="714:724" x14ac:dyDescent="0.2">
      <c r="AAL487" s="149"/>
      <c r="AAM487" s="149"/>
      <c r="AAN487" s="149"/>
      <c r="AAO487" s="149"/>
      <c r="AAP487" s="149"/>
      <c r="AAQ487" s="149"/>
      <c r="AAR487" s="149"/>
      <c r="AAS487" s="149"/>
      <c r="AAT487" s="149"/>
      <c r="AAU487" s="149"/>
      <c r="AAV487" s="149"/>
    </row>
    <row r="488" spans="714:724" x14ac:dyDescent="0.2">
      <c r="AAL488" s="149"/>
      <c r="AAM488" s="149"/>
      <c r="AAN488" s="149"/>
      <c r="AAO488" s="149"/>
      <c r="AAP488" s="149"/>
      <c r="AAQ488" s="149"/>
      <c r="AAR488" s="149"/>
      <c r="AAS488" s="149"/>
      <c r="AAT488" s="149"/>
      <c r="AAU488" s="149"/>
      <c r="AAV488" s="149"/>
    </row>
    <row r="489" spans="714:724" x14ac:dyDescent="0.2">
      <c r="AAL489" s="149"/>
      <c r="AAM489" s="149"/>
      <c r="AAN489" s="149"/>
      <c r="AAO489" s="149"/>
      <c r="AAP489" s="149"/>
      <c r="AAQ489" s="149"/>
      <c r="AAR489" s="149"/>
      <c r="AAS489" s="149"/>
      <c r="AAT489" s="149"/>
      <c r="AAU489" s="149"/>
      <c r="AAV489" s="149"/>
    </row>
    <row r="490" spans="714:724" x14ac:dyDescent="0.2">
      <c r="AAL490" s="149"/>
      <c r="AAM490" s="149"/>
      <c r="AAN490" s="149"/>
      <c r="AAO490" s="149"/>
      <c r="AAP490" s="149"/>
      <c r="AAQ490" s="149"/>
      <c r="AAR490" s="149"/>
      <c r="AAS490" s="149"/>
      <c r="AAT490" s="149"/>
      <c r="AAU490" s="149"/>
      <c r="AAV490" s="149"/>
    </row>
    <row r="491" spans="714:724" x14ac:dyDescent="0.2">
      <c r="AAL491" s="149"/>
      <c r="AAM491" s="149"/>
      <c r="AAN491" s="149"/>
      <c r="AAO491" s="149"/>
      <c r="AAP491" s="149"/>
      <c r="AAQ491" s="149"/>
      <c r="AAR491" s="149"/>
      <c r="AAS491" s="149"/>
      <c r="AAT491" s="149"/>
      <c r="AAU491" s="149"/>
      <c r="AAV491" s="149"/>
    </row>
    <row r="492" spans="714:724" x14ac:dyDescent="0.2">
      <c r="AAL492" s="149"/>
      <c r="AAM492" s="149"/>
      <c r="AAN492" s="149"/>
      <c r="AAO492" s="149"/>
      <c r="AAP492" s="149"/>
      <c r="AAQ492" s="149"/>
      <c r="AAR492" s="149"/>
      <c r="AAS492" s="149"/>
      <c r="AAT492" s="149"/>
      <c r="AAU492" s="149"/>
      <c r="AAV492" s="149"/>
    </row>
    <row r="493" spans="714:724" x14ac:dyDescent="0.2">
      <c r="AAL493" s="149"/>
      <c r="AAM493" s="149"/>
      <c r="AAN493" s="149"/>
      <c r="AAO493" s="149"/>
      <c r="AAP493" s="149"/>
      <c r="AAQ493" s="149"/>
      <c r="AAR493" s="149"/>
      <c r="AAS493" s="149"/>
      <c r="AAT493" s="149"/>
      <c r="AAU493" s="149"/>
      <c r="AAV493" s="149"/>
    </row>
    <row r="494" spans="714:724" x14ac:dyDescent="0.2">
      <c r="AAL494" s="149"/>
      <c r="AAM494" s="149"/>
      <c r="AAN494" s="149"/>
      <c r="AAO494" s="149"/>
      <c r="AAP494" s="149"/>
      <c r="AAQ494" s="149"/>
      <c r="AAR494" s="149"/>
      <c r="AAS494" s="149"/>
      <c r="AAT494" s="149"/>
      <c r="AAU494" s="149"/>
      <c r="AAV494" s="149"/>
    </row>
    <row r="495" spans="714:724" x14ac:dyDescent="0.2">
      <c r="AAL495" s="149"/>
      <c r="AAM495" s="149"/>
      <c r="AAN495" s="149"/>
      <c r="AAO495" s="149"/>
      <c r="AAP495" s="149"/>
      <c r="AAQ495" s="149"/>
      <c r="AAR495" s="149"/>
      <c r="AAS495" s="149"/>
      <c r="AAT495" s="149"/>
      <c r="AAU495" s="149"/>
      <c r="AAV495" s="149"/>
    </row>
    <row r="496" spans="714:724" x14ac:dyDescent="0.2">
      <c r="AAL496" s="149"/>
      <c r="AAM496" s="149"/>
      <c r="AAN496" s="149"/>
      <c r="AAO496" s="149"/>
      <c r="AAP496" s="149"/>
      <c r="AAQ496" s="149"/>
      <c r="AAR496" s="149"/>
      <c r="AAS496" s="149"/>
      <c r="AAT496" s="149"/>
      <c r="AAU496" s="149"/>
      <c r="AAV496" s="149"/>
    </row>
    <row r="497" spans="714:724" x14ac:dyDescent="0.2">
      <c r="AAL497" s="149"/>
      <c r="AAM497" s="149"/>
      <c r="AAN497" s="149"/>
      <c r="AAO497" s="149"/>
      <c r="AAP497" s="149"/>
      <c r="AAQ497" s="149"/>
      <c r="AAR497" s="149"/>
      <c r="AAS497" s="149"/>
      <c r="AAT497" s="149"/>
      <c r="AAU497" s="149"/>
      <c r="AAV497" s="149"/>
    </row>
    <row r="498" spans="714:724" x14ac:dyDescent="0.2">
      <c r="AAL498" s="149"/>
      <c r="AAM498" s="149"/>
      <c r="AAN498" s="149"/>
      <c r="AAO498" s="149"/>
      <c r="AAP498" s="149"/>
      <c r="AAQ498" s="149"/>
      <c r="AAR498" s="149"/>
      <c r="AAS498" s="149"/>
      <c r="AAT498" s="149"/>
      <c r="AAU498" s="149"/>
      <c r="AAV498" s="149"/>
    </row>
    <row r="499" spans="714:724" x14ac:dyDescent="0.2">
      <c r="AAL499" s="149"/>
      <c r="AAM499" s="149"/>
      <c r="AAN499" s="149"/>
      <c r="AAO499" s="149"/>
      <c r="AAP499" s="149"/>
      <c r="AAQ499" s="149"/>
      <c r="AAR499" s="149"/>
      <c r="AAS499" s="149"/>
      <c r="AAT499" s="149"/>
      <c r="AAU499" s="149"/>
      <c r="AAV499" s="149"/>
    </row>
    <row r="500" spans="714:724" x14ac:dyDescent="0.2">
      <c r="AAL500" s="149"/>
      <c r="AAM500" s="149"/>
      <c r="AAN500" s="149"/>
      <c r="AAO500" s="149"/>
      <c r="AAP500" s="149"/>
      <c r="AAQ500" s="149"/>
      <c r="AAR500" s="149"/>
      <c r="AAS500" s="149"/>
      <c r="AAT500" s="149"/>
      <c r="AAU500" s="149"/>
      <c r="AAV500" s="149"/>
    </row>
    <row r="501" spans="714:724" x14ac:dyDescent="0.2">
      <c r="AAL501" s="149"/>
      <c r="AAM501" s="149"/>
      <c r="AAN501" s="149"/>
      <c r="AAO501" s="149"/>
      <c r="AAP501" s="149"/>
      <c r="AAQ501" s="149"/>
      <c r="AAR501" s="149"/>
      <c r="AAS501" s="149"/>
      <c r="AAT501" s="149"/>
      <c r="AAU501" s="149"/>
      <c r="AAV501" s="149"/>
    </row>
    <row r="502" spans="714:724" x14ac:dyDescent="0.2">
      <c r="AAL502" s="149"/>
      <c r="AAM502" s="149"/>
      <c r="AAN502" s="149"/>
      <c r="AAO502" s="149"/>
      <c r="AAP502" s="149"/>
      <c r="AAQ502" s="149"/>
      <c r="AAR502" s="149"/>
      <c r="AAS502" s="149"/>
      <c r="AAT502" s="149"/>
      <c r="AAU502" s="149"/>
      <c r="AAV502" s="149"/>
    </row>
    <row r="503" spans="714:724" x14ac:dyDescent="0.2">
      <c r="AAL503" s="149"/>
      <c r="AAM503" s="149"/>
      <c r="AAN503" s="149"/>
      <c r="AAO503" s="149"/>
      <c r="AAP503" s="149"/>
      <c r="AAQ503" s="149"/>
      <c r="AAR503" s="149"/>
      <c r="AAS503" s="149"/>
      <c r="AAT503" s="149"/>
      <c r="AAU503" s="149"/>
      <c r="AAV503" s="149"/>
    </row>
    <row r="504" spans="714:724" x14ac:dyDescent="0.2">
      <c r="AAL504" s="149"/>
      <c r="AAM504" s="149"/>
      <c r="AAN504" s="149"/>
      <c r="AAO504" s="149"/>
      <c r="AAP504" s="149"/>
      <c r="AAQ504" s="149"/>
      <c r="AAR504" s="149"/>
      <c r="AAS504" s="149"/>
      <c r="AAT504" s="149"/>
      <c r="AAU504" s="149"/>
      <c r="AAV504" s="149"/>
    </row>
    <row r="505" spans="714:724" x14ac:dyDescent="0.2">
      <c r="AAL505" s="149"/>
      <c r="AAM505" s="149"/>
      <c r="AAN505" s="149"/>
      <c r="AAO505" s="149"/>
      <c r="AAP505" s="149"/>
      <c r="AAQ505" s="149"/>
      <c r="AAR505" s="149"/>
      <c r="AAS505" s="149"/>
      <c r="AAT505" s="149"/>
      <c r="AAU505" s="149"/>
      <c r="AAV505" s="149"/>
    </row>
    <row r="506" spans="714:724" x14ac:dyDescent="0.2">
      <c r="AAL506" s="149"/>
      <c r="AAM506" s="149"/>
      <c r="AAN506" s="149"/>
      <c r="AAO506" s="149"/>
      <c r="AAP506" s="149"/>
      <c r="AAQ506" s="149"/>
      <c r="AAR506" s="149"/>
      <c r="AAS506" s="149"/>
      <c r="AAT506" s="149"/>
      <c r="AAU506" s="149"/>
      <c r="AAV506" s="149"/>
    </row>
    <row r="507" spans="714:724" x14ac:dyDescent="0.2">
      <c r="AAL507" s="149"/>
      <c r="AAM507" s="149"/>
      <c r="AAN507" s="149"/>
      <c r="AAO507" s="149"/>
      <c r="AAP507" s="149"/>
      <c r="AAQ507" s="149"/>
      <c r="AAR507" s="149"/>
      <c r="AAS507" s="149"/>
      <c r="AAT507" s="149"/>
      <c r="AAU507" s="149"/>
      <c r="AAV507" s="149"/>
    </row>
    <row r="508" spans="714:724" x14ac:dyDescent="0.2">
      <c r="AAL508" s="149"/>
      <c r="AAM508" s="149"/>
      <c r="AAN508" s="149"/>
      <c r="AAO508" s="149"/>
      <c r="AAP508" s="149"/>
      <c r="AAQ508" s="149"/>
      <c r="AAR508" s="149"/>
      <c r="AAS508" s="149"/>
      <c r="AAT508" s="149"/>
      <c r="AAU508" s="149"/>
      <c r="AAV508" s="149"/>
    </row>
    <row r="509" spans="714:724" x14ac:dyDescent="0.2">
      <c r="AAL509" s="149"/>
      <c r="AAM509" s="149"/>
      <c r="AAN509" s="149"/>
      <c r="AAO509" s="149"/>
      <c r="AAP509" s="149"/>
      <c r="AAQ509" s="149"/>
      <c r="AAR509" s="149"/>
      <c r="AAS509" s="149"/>
      <c r="AAT509" s="149"/>
      <c r="AAU509" s="149"/>
      <c r="AAV509" s="149"/>
    </row>
    <row r="510" spans="714:724" x14ac:dyDescent="0.2">
      <c r="AAL510" s="149"/>
      <c r="AAM510" s="149"/>
      <c r="AAN510" s="149"/>
      <c r="AAO510" s="149"/>
      <c r="AAP510" s="149"/>
      <c r="AAQ510" s="149"/>
      <c r="AAR510" s="149"/>
      <c r="AAS510" s="149"/>
      <c r="AAT510" s="149"/>
      <c r="AAU510" s="149"/>
      <c r="AAV510" s="149"/>
    </row>
    <row r="511" spans="714:724" x14ac:dyDescent="0.2">
      <c r="AAL511" s="149"/>
      <c r="AAM511" s="149"/>
      <c r="AAN511" s="149"/>
      <c r="AAO511" s="149"/>
      <c r="AAP511" s="149"/>
      <c r="AAQ511" s="149"/>
      <c r="AAR511" s="149"/>
      <c r="AAS511" s="149"/>
      <c r="AAT511" s="149"/>
      <c r="AAU511" s="149"/>
      <c r="AAV511" s="149"/>
    </row>
    <row r="512" spans="714:724" x14ac:dyDescent="0.2">
      <c r="AAL512" s="149"/>
      <c r="AAM512" s="149"/>
      <c r="AAN512" s="149"/>
      <c r="AAO512" s="149"/>
      <c r="AAP512" s="149"/>
      <c r="AAQ512" s="149"/>
      <c r="AAR512" s="149"/>
      <c r="AAS512" s="149"/>
      <c r="AAT512" s="149"/>
      <c r="AAU512" s="149"/>
      <c r="AAV512" s="149"/>
    </row>
    <row r="513" spans="714:724" x14ac:dyDescent="0.2">
      <c r="AAL513" s="149"/>
      <c r="AAM513" s="149"/>
      <c r="AAN513" s="149"/>
      <c r="AAO513" s="149"/>
      <c r="AAP513" s="149"/>
      <c r="AAQ513" s="149"/>
      <c r="AAR513" s="149"/>
      <c r="AAS513" s="149"/>
      <c r="AAT513" s="149"/>
      <c r="AAU513" s="149"/>
      <c r="AAV513" s="149"/>
    </row>
    <row r="514" spans="714:724" x14ac:dyDescent="0.2">
      <c r="AAL514" s="149"/>
      <c r="AAM514" s="149"/>
      <c r="AAN514" s="149"/>
      <c r="AAO514" s="149"/>
      <c r="AAP514" s="149"/>
      <c r="AAQ514" s="149"/>
      <c r="AAR514" s="149"/>
      <c r="AAS514" s="149"/>
      <c r="AAT514" s="149"/>
      <c r="AAU514" s="149"/>
      <c r="AAV514" s="149"/>
    </row>
    <row r="515" spans="714:724" x14ac:dyDescent="0.2">
      <c r="AAL515" s="149"/>
      <c r="AAM515" s="149"/>
      <c r="AAN515" s="149"/>
      <c r="AAO515" s="149"/>
      <c r="AAP515" s="149"/>
      <c r="AAQ515" s="149"/>
      <c r="AAR515" s="149"/>
      <c r="AAS515" s="149"/>
      <c r="AAT515" s="149"/>
      <c r="AAU515" s="149"/>
      <c r="AAV515" s="149"/>
    </row>
    <row r="516" spans="714:724" x14ac:dyDescent="0.2">
      <c r="AAL516" s="149"/>
      <c r="AAM516" s="149"/>
      <c r="AAN516" s="149"/>
      <c r="AAO516" s="149"/>
      <c r="AAP516" s="149"/>
      <c r="AAQ516" s="149"/>
      <c r="AAR516" s="149"/>
      <c r="AAS516" s="149"/>
      <c r="AAT516" s="149"/>
      <c r="AAU516" s="149"/>
      <c r="AAV516" s="149"/>
    </row>
    <row r="517" spans="714:724" x14ac:dyDescent="0.2">
      <c r="AAL517" s="149"/>
      <c r="AAM517" s="149"/>
      <c r="AAN517" s="149"/>
      <c r="AAO517" s="149"/>
      <c r="AAP517" s="149"/>
      <c r="AAQ517" s="149"/>
      <c r="AAR517" s="149"/>
      <c r="AAS517" s="149"/>
      <c r="AAT517" s="149"/>
      <c r="AAU517" s="149"/>
      <c r="AAV517" s="149"/>
    </row>
    <row r="518" spans="714:724" x14ac:dyDescent="0.2">
      <c r="AAL518" s="149"/>
      <c r="AAM518" s="149"/>
      <c r="AAN518" s="149"/>
      <c r="AAO518" s="149"/>
      <c r="AAP518" s="149"/>
      <c r="AAQ518" s="149"/>
      <c r="AAR518" s="149"/>
      <c r="AAS518" s="149"/>
      <c r="AAT518" s="149"/>
      <c r="AAU518" s="149"/>
      <c r="AAV518" s="149"/>
    </row>
    <row r="519" spans="714:724" x14ac:dyDescent="0.2">
      <c r="AAL519" s="149"/>
      <c r="AAM519" s="149"/>
      <c r="AAN519" s="149"/>
      <c r="AAO519" s="149"/>
      <c r="AAP519" s="149"/>
      <c r="AAQ519" s="149"/>
      <c r="AAR519" s="149"/>
      <c r="AAS519" s="149"/>
      <c r="AAT519" s="149"/>
      <c r="AAU519" s="149"/>
      <c r="AAV519" s="149"/>
    </row>
    <row r="520" spans="714:724" x14ac:dyDescent="0.2">
      <c r="AAL520" s="149"/>
      <c r="AAM520" s="149"/>
      <c r="AAN520" s="149"/>
      <c r="AAO520" s="149"/>
      <c r="AAP520" s="149"/>
      <c r="AAQ520" s="149"/>
      <c r="AAR520" s="149"/>
      <c r="AAS520" s="149"/>
      <c r="AAT520" s="149"/>
      <c r="AAU520" s="149"/>
      <c r="AAV520" s="149"/>
    </row>
    <row r="521" spans="714:724" x14ac:dyDescent="0.2">
      <c r="AAL521" s="149"/>
      <c r="AAM521" s="149"/>
      <c r="AAN521" s="149"/>
      <c r="AAO521" s="149"/>
      <c r="AAP521" s="149"/>
      <c r="AAQ521" s="149"/>
      <c r="AAR521" s="149"/>
      <c r="AAS521" s="149"/>
      <c r="AAT521" s="149"/>
      <c r="AAU521" s="149"/>
      <c r="AAV521" s="149"/>
    </row>
    <row r="522" spans="714:724" x14ac:dyDescent="0.2">
      <c r="AAL522" s="149"/>
      <c r="AAM522" s="149"/>
      <c r="AAN522" s="149"/>
      <c r="AAO522" s="149"/>
      <c r="AAP522" s="149"/>
      <c r="AAQ522" s="149"/>
      <c r="AAR522" s="149"/>
      <c r="AAS522" s="149"/>
      <c r="AAT522" s="149"/>
      <c r="AAU522" s="149"/>
      <c r="AAV522" s="149"/>
    </row>
    <row r="523" spans="714:724" x14ac:dyDescent="0.2">
      <c r="AAL523" s="149"/>
      <c r="AAM523" s="149"/>
      <c r="AAN523" s="149"/>
      <c r="AAO523" s="149"/>
      <c r="AAP523" s="149"/>
      <c r="AAQ523" s="149"/>
      <c r="AAR523" s="149"/>
      <c r="AAS523" s="149"/>
      <c r="AAT523" s="149"/>
      <c r="AAU523" s="149"/>
      <c r="AAV523" s="149"/>
    </row>
    <row r="524" spans="714:724" x14ac:dyDescent="0.2">
      <c r="AAL524" s="149"/>
      <c r="AAM524" s="149"/>
      <c r="AAN524" s="149"/>
      <c r="AAO524" s="149"/>
      <c r="AAP524" s="149"/>
      <c r="AAQ524" s="149"/>
      <c r="AAR524" s="149"/>
      <c r="AAS524" s="149"/>
      <c r="AAT524" s="149"/>
      <c r="AAU524" s="149"/>
      <c r="AAV524" s="149"/>
    </row>
    <row r="525" spans="714:724" x14ac:dyDescent="0.2">
      <c r="AAL525" s="149"/>
      <c r="AAM525" s="149"/>
      <c r="AAN525" s="149"/>
      <c r="AAO525" s="149"/>
      <c r="AAP525" s="149"/>
      <c r="AAQ525" s="149"/>
      <c r="AAR525" s="149"/>
      <c r="AAS525" s="149"/>
      <c r="AAT525" s="149"/>
      <c r="AAU525" s="149"/>
      <c r="AAV525" s="149"/>
    </row>
    <row r="526" spans="714:724" x14ac:dyDescent="0.2">
      <c r="AAL526" s="149"/>
      <c r="AAM526" s="149"/>
      <c r="AAN526" s="149"/>
      <c r="AAO526" s="149"/>
      <c r="AAP526" s="149"/>
      <c r="AAQ526" s="149"/>
      <c r="AAR526" s="149"/>
      <c r="AAS526" s="149"/>
      <c r="AAT526" s="149"/>
      <c r="AAU526" s="149"/>
      <c r="AAV526" s="149"/>
    </row>
    <row r="527" spans="714:724" x14ac:dyDescent="0.2">
      <c r="AAL527" s="149"/>
      <c r="AAM527" s="149"/>
      <c r="AAN527" s="149"/>
      <c r="AAO527" s="149"/>
      <c r="AAP527" s="149"/>
      <c r="AAQ527" s="149"/>
      <c r="AAR527" s="149"/>
      <c r="AAS527" s="149"/>
      <c r="AAT527" s="149"/>
      <c r="AAU527" s="149"/>
      <c r="AAV527" s="149"/>
    </row>
    <row r="528" spans="714:724" x14ac:dyDescent="0.2">
      <c r="AAL528" s="149"/>
      <c r="AAM528" s="149"/>
      <c r="AAN528" s="149"/>
      <c r="AAO528" s="149"/>
      <c r="AAP528" s="149"/>
      <c r="AAQ528" s="149"/>
      <c r="AAR528" s="149"/>
      <c r="AAS528" s="149"/>
      <c r="AAT528" s="149"/>
      <c r="AAU528" s="149"/>
      <c r="AAV528" s="149"/>
    </row>
    <row r="529" spans="714:724" x14ac:dyDescent="0.2">
      <c r="AAL529" s="149"/>
      <c r="AAM529" s="149"/>
      <c r="AAN529" s="149"/>
      <c r="AAO529" s="149"/>
      <c r="AAP529" s="149"/>
      <c r="AAQ529" s="149"/>
      <c r="AAR529" s="149"/>
      <c r="AAS529" s="149"/>
      <c r="AAT529" s="149"/>
      <c r="AAU529" s="149"/>
      <c r="AAV529" s="149"/>
    </row>
    <row r="530" spans="714:724" x14ac:dyDescent="0.2">
      <c r="AAL530" s="149"/>
      <c r="AAM530" s="149"/>
      <c r="AAN530" s="149"/>
      <c r="AAO530" s="149"/>
      <c r="AAP530" s="149"/>
      <c r="AAQ530" s="149"/>
      <c r="AAR530" s="149"/>
      <c r="AAS530" s="149"/>
      <c r="AAT530" s="149"/>
      <c r="AAU530" s="149"/>
      <c r="AAV530" s="149"/>
    </row>
    <row r="531" spans="714:724" x14ac:dyDescent="0.2">
      <c r="AAL531" s="149"/>
      <c r="AAM531" s="149"/>
      <c r="AAN531" s="149"/>
      <c r="AAO531" s="149"/>
      <c r="AAP531" s="149"/>
      <c r="AAQ531" s="149"/>
      <c r="AAR531" s="149"/>
      <c r="AAS531" s="149"/>
      <c r="AAT531" s="149"/>
      <c r="AAU531" s="149"/>
      <c r="AAV531" s="149"/>
    </row>
    <row r="532" spans="714:724" x14ac:dyDescent="0.2">
      <c r="AAL532" s="149"/>
      <c r="AAM532" s="149"/>
      <c r="AAN532" s="149"/>
      <c r="AAO532" s="149"/>
      <c r="AAP532" s="149"/>
      <c r="AAQ532" s="149"/>
      <c r="AAR532" s="149"/>
      <c r="AAS532" s="149"/>
      <c r="AAT532" s="149"/>
      <c r="AAU532" s="149"/>
      <c r="AAV532" s="149"/>
    </row>
    <row r="533" spans="714:724" x14ac:dyDescent="0.2">
      <c r="AAL533" s="149"/>
      <c r="AAM533" s="149"/>
      <c r="AAN533" s="149"/>
      <c r="AAO533" s="149"/>
      <c r="AAP533" s="149"/>
      <c r="AAQ533" s="149"/>
      <c r="AAR533" s="149"/>
      <c r="AAS533" s="149"/>
      <c r="AAT533" s="149"/>
      <c r="AAU533" s="149"/>
      <c r="AAV533" s="149"/>
    </row>
    <row r="534" spans="714:724" x14ac:dyDescent="0.2">
      <c r="AAL534" s="149"/>
      <c r="AAM534" s="149"/>
      <c r="AAN534" s="149"/>
      <c r="AAO534" s="149"/>
      <c r="AAP534" s="149"/>
      <c r="AAQ534" s="149"/>
      <c r="AAR534" s="149"/>
      <c r="AAS534" s="149"/>
      <c r="AAT534" s="149"/>
      <c r="AAU534" s="149"/>
      <c r="AAV534" s="149"/>
    </row>
    <row r="535" spans="714:724" x14ac:dyDescent="0.2">
      <c r="AAL535" s="149"/>
      <c r="AAM535" s="149"/>
      <c r="AAN535" s="149"/>
      <c r="AAO535" s="149"/>
      <c r="AAP535" s="149"/>
      <c r="AAQ535" s="149"/>
      <c r="AAR535" s="149"/>
      <c r="AAS535" s="149"/>
      <c r="AAT535" s="149"/>
      <c r="AAU535" s="149"/>
      <c r="AAV535" s="149"/>
    </row>
    <row r="536" spans="714:724" x14ac:dyDescent="0.2">
      <c r="AAL536" s="149"/>
      <c r="AAM536" s="149"/>
      <c r="AAN536" s="149"/>
      <c r="AAO536" s="149"/>
      <c r="AAP536" s="149"/>
      <c r="AAQ536" s="149"/>
      <c r="AAR536" s="149"/>
      <c r="AAS536" s="149"/>
      <c r="AAT536" s="149"/>
      <c r="AAU536" s="149"/>
      <c r="AAV536" s="149"/>
    </row>
    <row r="537" spans="714:724" x14ac:dyDescent="0.2">
      <c r="AAL537" s="149"/>
      <c r="AAM537" s="149"/>
      <c r="AAN537" s="149"/>
      <c r="AAO537" s="149"/>
      <c r="AAP537" s="149"/>
      <c r="AAQ537" s="149"/>
      <c r="AAR537" s="149"/>
      <c r="AAS537" s="149"/>
      <c r="AAT537" s="149"/>
      <c r="AAU537" s="149"/>
      <c r="AAV537" s="149"/>
    </row>
    <row r="538" spans="714:724" x14ac:dyDescent="0.2">
      <c r="AAL538" s="149"/>
      <c r="AAM538" s="149"/>
      <c r="AAN538" s="149"/>
      <c r="AAO538" s="149"/>
      <c r="AAP538" s="149"/>
      <c r="AAQ538" s="149"/>
      <c r="AAR538" s="149"/>
      <c r="AAS538" s="149"/>
      <c r="AAT538" s="149"/>
      <c r="AAU538" s="149"/>
      <c r="AAV538" s="149"/>
    </row>
    <row r="539" spans="714:724" x14ac:dyDescent="0.2">
      <c r="AAL539" s="149"/>
      <c r="AAM539" s="149"/>
      <c r="AAN539" s="149"/>
      <c r="AAO539" s="149"/>
      <c r="AAP539" s="149"/>
      <c r="AAQ539" s="149"/>
      <c r="AAR539" s="149"/>
      <c r="AAS539" s="149"/>
      <c r="AAT539" s="149"/>
      <c r="AAU539" s="149"/>
      <c r="AAV539" s="149"/>
    </row>
    <row r="540" spans="714:724" x14ac:dyDescent="0.2">
      <c r="AAL540" s="149"/>
      <c r="AAM540" s="149"/>
      <c r="AAN540" s="149"/>
      <c r="AAO540" s="149"/>
      <c r="AAP540" s="149"/>
      <c r="AAQ540" s="149"/>
      <c r="AAR540" s="149"/>
      <c r="AAS540" s="149"/>
      <c r="AAT540" s="149"/>
      <c r="AAU540" s="149"/>
      <c r="AAV540" s="149"/>
    </row>
    <row r="541" spans="714:724" x14ac:dyDescent="0.2">
      <c r="AAL541" s="149"/>
      <c r="AAM541" s="149"/>
      <c r="AAN541" s="149"/>
      <c r="AAO541" s="149"/>
      <c r="AAP541" s="149"/>
      <c r="AAQ541" s="149"/>
      <c r="AAR541" s="149"/>
      <c r="AAS541" s="149"/>
      <c r="AAT541" s="149"/>
      <c r="AAU541" s="149"/>
      <c r="AAV541" s="149"/>
    </row>
    <row r="542" spans="714:724" x14ac:dyDescent="0.2">
      <c r="AAL542" s="149"/>
      <c r="AAM542" s="149"/>
      <c r="AAN542" s="149"/>
      <c r="AAO542" s="149"/>
      <c r="AAP542" s="149"/>
      <c r="AAQ542" s="149"/>
      <c r="AAR542" s="149"/>
      <c r="AAS542" s="149"/>
      <c r="AAT542" s="149"/>
      <c r="AAU542" s="149"/>
      <c r="AAV542" s="149"/>
    </row>
    <row r="543" spans="714:724" x14ac:dyDescent="0.2">
      <c r="AAL543" s="149"/>
      <c r="AAM543" s="149"/>
      <c r="AAN543" s="149"/>
      <c r="AAO543" s="149"/>
      <c r="AAP543" s="149"/>
      <c r="AAQ543" s="149"/>
      <c r="AAR543" s="149"/>
      <c r="AAS543" s="149"/>
      <c r="AAT543" s="149"/>
      <c r="AAU543" s="149"/>
      <c r="AAV543" s="149"/>
    </row>
    <row r="544" spans="714:724" x14ac:dyDescent="0.2">
      <c r="AAL544" s="149"/>
      <c r="AAM544" s="149"/>
      <c r="AAN544" s="149"/>
      <c r="AAO544" s="149"/>
      <c r="AAP544" s="149"/>
      <c r="AAQ544" s="149"/>
      <c r="AAR544" s="149"/>
      <c r="AAS544" s="149"/>
      <c r="AAT544" s="149"/>
      <c r="AAU544" s="149"/>
      <c r="AAV544" s="149"/>
    </row>
    <row r="545" spans="714:724" x14ac:dyDescent="0.2">
      <c r="AAL545" s="149"/>
      <c r="AAM545" s="149"/>
      <c r="AAN545" s="149"/>
      <c r="AAO545" s="149"/>
      <c r="AAP545" s="149"/>
      <c r="AAQ545" s="149"/>
      <c r="AAR545" s="149"/>
      <c r="AAS545" s="149"/>
      <c r="AAT545" s="149"/>
      <c r="AAU545" s="149"/>
      <c r="AAV545" s="149"/>
    </row>
    <row r="546" spans="714:724" x14ac:dyDescent="0.2">
      <c r="AAL546" s="149"/>
      <c r="AAM546" s="149"/>
      <c r="AAN546" s="149"/>
      <c r="AAO546" s="149"/>
      <c r="AAP546" s="149"/>
      <c r="AAQ546" s="149"/>
      <c r="AAR546" s="149"/>
      <c r="AAS546" s="149"/>
      <c r="AAT546" s="149"/>
      <c r="AAU546" s="149"/>
      <c r="AAV546" s="149"/>
    </row>
    <row r="547" spans="714:724" x14ac:dyDescent="0.2">
      <c r="AAL547" s="149"/>
      <c r="AAM547" s="149"/>
      <c r="AAN547" s="149"/>
      <c r="AAO547" s="149"/>
      <c r="AAP547" s="149"/>
      <c r="AAQ547" s="149"/>
      <c r="AAR547" s="149"/>
      <c r="AAS547" s="149"/>
      <c r="AAT547" s="149"/>
      <c r="AAU547" s="149"/>
      <c r="AAV547" s="149"/>
    </row>
    <row r="548" spans="714:724" x14ac:dyDescent="0.2">
      <c r="AAL548" s="149"/>
      <c r="AAM548" s="149"/>
      <c r="AAN548" s="149"/>
      <c r="AAO548" s="149"/>
      <c r="AAP548" s="149"/>
      <c r="AAQ548" s="149"/>
      <c r="AAR548" s="149"/>
      <c r="AAS548" s="149"/>
      <c r="AAT548" s="149"/>
      <c r="AAU548" s="149"/>
      <c r="AAV548" s="149"/>
    </row>
    <row r="549" spans="714:724" x14ac:dyDescent="0.2">
      <c r="AAL549" s="149"/>
      <c r="AAM549" s="149"/>
      <c r="AAN549" s="149"/>
      <c r="AAO549" s="149"/>
      <c r="AAP549" s="149"/>
      <c r="AAQ549" s="149"/>
      <c r="AAR549" s="149"/>
      <c r="AAS549" s="149"/>
      <c r="AAT549" s="149"/>
      <c r="AAU549" s="149"/>
      <c r="AAV549" s="149"/>
    </row>
    <row r="550" spans="714:724" x14ac:dyDescent="0.2">
      <c r="AAL550" s="149"/>
      <c r="AAM550" s="149"/>
      <c r="AAN550" s="149"/>
      <c r="AAO550" s="149"/>
      <c r="AAP550" s="149"/>
      <c r="AAQ550" s="149"/>
      <c r="AAR550" s="149"/>
      <c r="AAS550" s="149"/>
      <c r="AAT550" s="149"/>
      <c r="AAU550" s="149"/>
      <c r="AAV550" s="149"/>
    </row>
    <row r="551" spans="714:724" x14ac:dyDescent="0.2">
      <c r="AAL551" s="149"/>
      <c r="AAM551" s="149"/>
      <c r="AAN551" s="149"/>
      <c r="AAO551" s="149"/>
      <c r="AAP551" s="149"/>
      <c r="AAQ551" s="149"/>
      <c r="AAR551" s="149"/>
      <c r="AAS551" s="149"/>
      <c r="AAT551" s="149"/>
      <c r="AAU551" s="149"/>
      <c r="AAV551" s="149"/>
    </row>
    <row r="552" spans="714:724" x14ac:dyDescent="0.2">
      <c r="AAL552" s="149"/>
      <c r="AAM552" s="149"/>
      <c r="AAN552" s="149"/>
      <c r="AAO552" s="149"/>
      <c r="AAP552" s="149"/>
      <c r="AAQ552" s="149"/>
      <c r="AAR552" s="149"/>
      <c r="AAS552" s="149"/>
      <c r="AAT552" s="149"/>
      <c r="AAU552" s="149"/>
      <c r="AAV552" s="149"/>
    </row>
    <row r="553" spans="714:724" x14ac:dyDescent="0.2">
      <c r="AAL553" s="149"/>
      <c r="AAM553" s="149"/>
      <c r="AAN553" s="149"/>
      <c r="AAO553" s="149"/>
      <c r="AAP553" s="149"/>
      <c r="AAQ553" s="149"/>
      <c r="AAR553" s="149"/>
      <c r="AAS553" s="149"/>
      <c r="AAT553" s="149"/>
      <c r="AAU553" s="149"/>
      <c r="AAV553" s="149"/>
    </row>
    <row r="554" spans="714:724" x14ac:dyDescent="0.2">
      <c r="AAL554" s="149"/>
      <c r="AAM554" s="149"/>
      <c r="AAN554" s="149"/>
      <c r="AAO554" s="149"/>
      <c r="AAP554" s="149"/>
      <c r="AAQ554" s="149"/>
      <c r="AAR554" s="149"/>
      <c r="AAS554" s="149"/>
      <c r="AAT554" s="149"/>
      <c r="AAU554" s="149"/>
      <c r="AAV554" s="149"/>
    </row>
    <row r="555" spans="714:724" x14ac:dyDescent="0.2">
      <c r="AAL555" s="149"/>
      <c r="AAM555" s="149"/>
      <c r="AAN555" s="149"/>
      <c r="AAO555" s="149"/>
      <c r="AAP555" s="149"/>
      <c r="AAQ555" s="149"/>
      <c r="AAR555" s="149"/>
      <c r="AAS555" s="149"/>
      <c r="AAT555" s="149"/>
      <c r="AAU555" s="149"/>
      <c r="AAV555" s="149"/>
    </row>
    <row r="556" spans="714:724" x14ac:dyDescent="0.2">
      <c r="AAL556" s="149"/>
      <c r="AAM556" s="149"/>
      <c r="AAN556" s="149"/>
      <c r="AAO556" s="149"/>
      <c r="AAP556" s="149"/>
      <c r="AAQ556" s="149"/>
      <c r="AAR556" s="149"/>
      <c r="AAS556" s="149"/>
      <c r="AAT556" s="149"/>
      <c r="AAU556" s="149"/>
      <c r="AAV556" s="149"/>
    </row>
    <row r="557" spans="714:724" x14ac:dyDescent="0.2">
      <c r="AAL557" s="149"/>
      <c r="AAM557" s="149"/>
      <c r="AAN557" s="149"/>
      <c r="AAO557" s="149"/>
      <c r="AAP557" s="149"/>
      <c r="AAQ557" s="149"/>
      <c r="AAR557" s="149"/>
      <c r="AAS557" s="149"/>
      <c r="AAT557" s="149"/>
      <c r="AAU557" s="149"/>
      <c r="AAV557" s="149"/>
    </row>
    <row r="558" spans="714:724" x14ac:dyDescent="0.2">
      <c r="AAL558" s="149"/>
      <c r="AAM558" s="149"/>
      <c r="AAN558" s="149"/>
      <c r="AAO558" s="149"/>
      <c r="AAP558" s="149"/>
      <c r="AAQ558" s="149"/>
      <c r="AAR558" s="149"/>
      <c r="AAS558" s="149"/>
      <c r="AAT558" s="149"/>
      <c r="AAU558" s="149"/>
      <c r="AAV558" s="149"/>
    </row>
    <row r="559" spans="714:724" x14ac:dyDescent="0.2">
      <c r="AAL559" s="149"/>
      <c r="AAM559" s="149"/>
      <c r="AAN559" s="149"/>
      <c r="AAO559" s="149"/>
      <c r="AAP559" s="149"/>
      <c r="AAQ559" s="149"/>
      <c r="AAR559" s="149"/>
      <c r="AAS559" s="149"/>
      <c r="AAT559" s="149"/>
      <c r="AAU559" s="149"/>
      <c r="AAV559" s="149"/>
    </row>
    <row r="560" spans="714:724" x14ac:dyDescent="0.2">
      <c r="AAL560" s="149"/>
      <c r="AAM560" s="149"/>
      <c r="AAN560" s="149"/>
      <c r="AAO560" s="149"/>
      <c r="AAP560" s="149"/>
      <c r="AAQ560" s="149"/>
      <c r="AAR560" s="149"/>
      <c r="AAS560" s="149"/>
      <c r="AAT560" s="149"/>
      <c r="AAU560" s="149"/>
      <c r="AAV560" s="149"/>
    </row>
    <row r="561" spans="714:724" x14ac:dyDescent="0.2">
      <c r="AAL561" s="149"/>
      <c r="AAM561" s="149"/>
      <c r="AAN561" s="149"/>
      <c r="AAO561" s="149"/>
      <c r="AAP561" s="149"/>
      <c r="AAQ561" s="149"/>
      <c r="AAR561" s="149"/>
      <c r="AAS561" s="149"/>
      <c r="AAT561" s="149"/>
      <c r="AAU561" s="149"/>
      <c r="AAV561" s="149"/>
    </row>
    <row r="562" spans="714:724" x14ac:dyDescent="0.2">
      <c r="AAL562" s="149"/>
      <c r="AAM562" s="149"/>
      <c r="AAN562" s="149"/>
      <c r="AAO562" s="149"/>
      <c r="AAP562" s="149"/>
      <c r="AAQ562" s="149"/>
      <c r="AAR562" s="149"/>
      <c r="AAS562" s="149"/>
      <c r="AAT562" s="149"/>
      <c r="AAU562" s="149"/>
      <c r="AAV562" s="149"/>
    </row>
    <row r="563" spans="714:724" x14ac:dyDescent="0.2">
      <c r="AAL563" s="149"/>
      <c r="AAM563" s="149"/>
      <c r="AAN563" s="149"/>
      <c r="AAO563" s="149"/>
      <c r="AAP563" s="149"/>
      <c r="AAQ563" s="149"/>
      <c r="AAR563" s="149"/>
      <c r="AAS563" s="149"/>
      <c r="AAT563" s="149"/>
      <c r="AAU563" s="149"/>
      <c r="AAV563" s="149"/>
    </row>
    <row r="564" spans="714:724" x14ac:dyDescent="0.2">
      <c r="AAL564" s="149"/>
      <c r="AAM564" s="149"/>
      <c r="AAN564" s="149"/>
      <c r="AAO564" s="149"/>
      <c r="AAP564" s="149"/>
      <c r="AAQ564" s="149"/>
      <c r="AAR564" s="149"/>
      <c r="AAS564" s="149"/>
      <c r="AAT564" s="149"/>
      <c r="AAU564" s="149"/>
      <c r="AAV564" s="149"/>
    </row>
    <row r="565" spans="714:724" x14ac:dyDescent="0.2">
      <c r="AAL565" s="149"/>
      <c r="AAM565" s="149"/>
      <c r="AAN565" s="149"/>
      <c r="AAO565" s="149"/>
      <c r="AAP565" s="149"/>
      <c r="AAQ565" s="149"/>
      <c r="AAR565" s="149"/>
      <c r="AAS565" s="149"/>
      <c r="AAT565" s="149"/>
      <c r="AAU565" s="149"/>
      <c r="AAV565" s="149"/>
    </row>
    <row r="566" spans="714:724" x14ac:dyDescent="0.2">
      <c r="AAL566" s="149"/>
      <c r="AAM566" s="149"/>
      <c r="AAN566" s="149"/>
      <c r="AAO566" s="149"/>
      <c r="AAP566" s="149"/>
      <c r="AAQ566" s="149"/>
      <c r="AAR566" s="149"/>
      <c r="AAS566" s="149"/>
      <c r="AAT566" s="149"/>
      <c r="AAU566" s="149"/>
      <c r="AAV566" s="149"/>
    </row>
    <row r="567" spans="714:724" x14ac:dyDescent="0.2">
      <c r="AAL567" s="149"/>
      <c r="AAM567" s="149"/>
      <c r="AAN567" s="149"/>
      <c r="AAO567" s="149"/>
      <c r="AAP567" s="149"/>
      <c r="AAQ567" s="149"/>
      <c r="AAR567" s="149"/>
      <c r="AAS567" s="149"/>
      <c r="AAT567" s="149"/>
      <c r="AAU567" s="149"/>
      <c r="AAV567" s="149"/>
    </row>
    <row r="568" spans="714:724" x14ac:dyDescent="0.2">
      <c r="AAL568" s="149"/>
      <c r="AAM568" s="149"/>
      <c r="AAN568" s="149"/>
      <c r="AAO568" s="149"/>
      <c r="AAP568" s="149"/>
      <c r="AAQ568" s="149"/>
      <c r="AAR568" s="149"/>
      <c r="AAS568" s="149"/>
      <c r="AAT568" s="149"/>
      <c r="AAU568" s="149"/>
      <c r="AAV568" s="149"/>
    </row>
    <row r="569" spans="714:724" x14ac:dyDescent="0.2">
      <c r="AAL569" s="149"/>
      <c r="AAM569" s="149"/>
      <c r="AAN569" s="149"/>
      <c r="AAO569" s="149"/>
      <c r="AAP569" s="149"/>
      <c r="AAQ569" s="149"/>
      <c r="AAR569" s="149"/>
      <c r="AAS569" s="149"/>
      <c r="AAT569" s="149"/>
      <c r="AAU569" s="149"/>
      <c r="AAV569" s="149"/>
    </row>
    <row r="570" spans="714:724" x14ac:dyDescent="0.2">
      <c r="AAL570" s="149"/>
      <c r="AAM570" s="149"/>
      <c r="AAN570" s="149"/>
      <c r="AAO570" s="149"/>
      <c r="AAP570" s="149"/>
      <c r="AAQ570" s="149"/>
      <c r="AAR570" s="149"/>
      <c r="AAS570" s="149"/>
      <c r="AAT570" s="149"/>
      <c r="AAU570" s="149"/>
      <c r="AAV570" s="149"/>
    </row>
    <row r="571" spans="714:724" x14ac:dyDescent="0.2">
      <c r="AAL571" s="149"/>
      <c r="AAM571" s="149"/>
      <c r="AAN571" s="149"/>
      <c r="AAO571" s="149"/>
      <c r="AAP571" s="149"/>
      <c r="AAQ571" s="149"/>
      <c r="AAR571" s="149"/>
      <c r="AAS571" s="149"/>
      <c r="AAT571" s="149"/>
      <c r="AAU571" s="149"/>
      <c r="AAV571" s="149"/>
    </row>
    <row r="572" spans="714:724" x14ac:dyDescent="0.2">
      <c r="AAL572" s="149"/>
      <c r="AAM572" s="149"/>
      <c r="AAN572" s="149"/>
      <c r="AAO572" s="149"/>
      <c r="AAP572" s="149"/>
      <c r="AAQ572" s="149"/>
      <c r="AAR572" s="149"/>
      <c r="AAS572" s="149"/>
      <c r="AAT572" s="149"/>
      <c r="AAU572" s="149"/>
      <c r="AAV572" s="149"/>
    </row>
    <row r="573" spans="714:724" x14ac:dyDescent="0.2">
      <c r="AAL573" s="149"/>
      <c r="AAM573" s="149"/>
      <c r="AAN573" s="149"/>
      <c r="AAO573" s="149"/>
      <c r="AAP573" s="149"/>
      <c r="AAQ573" s="149"/>
      <c r="AAR573" s="149"/>
      <c r="AAS573" s="149"/>
      <c r="AAT573" s="149"/>
      <c r="AAU573" s="149"/>
      <c r="AAV573" s="149"/>
    </row>
    <row r="574" spans="714:724" x14ac:dyDescent="0.2">
      <c r="AAL574" s="149"/>
      <c r="AAM574" s="149"/>
      <c r="AAN574" s="149"/>
      <c r="AAO574" s="149"/>
      <c r="AAP574" s="149"/>
      <c r="AAQ574" s="149"/>
      <c r="AAR574" s="149"/>
      <c r="AAS574" s="149"/>
      <c r="AAT574" s="149"/>
      <c r="AAU574" s="149"/>
      <c r="AAV574" s="149"/>
    </row>
    <row r="575" spans="714:724" x14ac:dyDescent="0.2">
      <c r="AAL575" s="149"/>
      <c r="AAM575" s="149"/>
      <c r="AAN575" s="149"/>
      <c r="AAO575" s="149"/>
      <c r="AAP575" s="149"/>
      <c r="AAQ575" s="149"/>
      <c r="AAR575" s="149"/>
      <c r="AAS575" s="149"/>
      <c r="AAT575" s="149"/>
      <c r="AAU575" s="149"/>
      <c r="AAV575" s="149"/>
    </row>
    <row r="576" spans="714:724" x14ac:dyDescent="0.2">
      <c r="AAL576" s="149"/>
      <c r="AAM576" s="149"/>
      <c r="AAN576" s="149"/>
      <c r="AAO576" s="149"/>
      <c r="AAP576" s="149"/>
      <c r="AAQ576" s="149"/>
      <c r="AAR576" s="149"/>
      <c r="AAS576" s="149"/>
      <c r="AAT576" s="149"/>
      <c r="AAU576" s="149"/>
      <c r="AAV576" s="149"/>
    </row>
    <row r="577" spans="714:724" x14ac:dyDescent="0.2">
      <c r="AAL577" s="149"/>
      <c r="AAM577" s="149"/>
      <c r="AAN577" s="149"/>
      <c r="AAO577" s="149"/>
      <c r="AAP577" s="149"/>
      <c r="AAQ577" s="149"/>
      <c r="AAR577" s="149"/>
      <c r="AAS577" s="149"/>
      <c r="AAT577" s="149"/>
      <c r="AAU577" s="149"/>
      <c r="AAV577" s="149"/>
    </row>
    <row r="578" spans="714:724" x14ac:dyDescent="0.2">
      <c r="AAL578" s="149"/>
      <c r="AAM578" s="149"/>
      <c r="AAN578" s="149"/>
      <c r="AAO578" s="149"/>
      <c r="AAP578" s="149"/>
      <c r="AAQ578" s="149"/>
      <c r="AAR578" s="149"/>
      <c r="AAS578" s="149"/>
      <c r="AAT578" s="149"/>
      <c r="AAU578" s="149"/>
      <c r="AAV578" s="149"/>
    </row>
    <row r="579" spans="714:724" x14ac:dyDescent="0.2">
      <c r="AAL579" s="149"/>
      <c r="AAM579" s="149"/>
      <c r="AAN579" s="149"/>
      <c r="AAO579" s="149"/>
      <c r="AAP579" s="149"/>
      <c r="AAQ579" s="149"/>
      <c r="AAR579" s="149"/>
      <c r="AAS579" s="149"/>
      <c r="AAT579" s="149"/>
      <c r="AAU579" s="149"/>
      <c r="AAV579" s="149"/>
    </row>
    <row r="580" spans="714:724" x14ac:dyDescent="0.2">
      <c r="AAL580" s="149"/>
      <c r="AAM580" s="149"/>
      <c r="AAN580" s="149"/>
      <c r="AAO580" s="149"/>
      <c r="AAP580" s="149"/>
      <c r="AAQ580" s="149"/>
      <c r="AAR580" s="149"/>
      <c r="AAS580" s="149"/>
      <c r="AAT580" s="149"/>
      <c r="AAU580" s="149"/>
      <c r="AAV580" s="149"/>
    </row>
    <row r="581" spans="714:724" x14ac:dyDescent="0.2">
      <c r="AAL581" s="149"/>
      <c r="AAM581" s="149"/>
      <c r="AAN581" s="149"/>
      <c r="AAO581" s="149"/>
      <c r="AAP581" s="149"/>
      <c r="AAQ581" s="149"/>
      <c r="AAR581" s="149"/>
      <c r="AAS581" s="149"/>
      <c r="AAT581" s="149"/>
      <c r="AAU581" s="149"/>
      <c r="AAV581" s="149"/>
    </row>
    <row r="582" spans="714:724" x14ac:dyDescent="0.2">
      <c r="AAL582" s="149"/>
      <c r="AAM582" s="149"/>
      <c r="AAN582" s="149"/>
      <c r="AAO582" s="149"/>
      <c r="AAP582" s="149"/>
      <c r="AAQ582" s="149"/>
      <c r="AAR582" s="149"/>
      <c r="AAS582" s="149"/>
      <c r="AAT582" s="149"/>
      <c r="AAU582" s="149"/>
      <c r="AAV582" s="149"/>
    </row>
    <row r="583" spans="714:724" x14ac:dyDescent="0.2">
      <c r="AAL583" s="149"/>
      <c r="AAM583" s="149"/>
      <c r="AAN583" s="149"/>
      <c r="AAO583" s="149"/>
      <c r="AAP583" s="149"/>
      <c r="AAQ583" s="149"/>
      <c r="AAR583" s="149"/>
      <c r="AAS583" s="149"/>
      <c r="AAT583" s="149"/>
      <c r="AAU583" s="149"/>
      <c r="AAV583" s="149"/>
    </row>
    <row r="584" spans="714:724" x14ac:dyDescent="0.2">
      <c r="AAL584" s="149"/>
      <c r="AAM584" s="149"/>
      <c r="AAN584" s="149"/>
      <c r="AAO584" s="149"/>
      <c r="AAP584" s="149"/>
      <c r="AAQ584" s="149"/>
      <c r="AAR584" s="149"/>
      <c r="AAS584" s="149"/>
      <c r="AAT584" s="149"/>
      <c r="AAU584" s="149"/>
      <c r="AAV584" s="149"/>
    </row>
    <row r="585" spans="714:724" x14ac:dyDescent="0.2">
      <c r="AAL585" s="149"/>
      <c r="AAM585" s="149"/>
      <c r="AAN585" s="149"/>
      <c r="AAO585" s="149"/>
      <c r="AAP585" s="149"/>
      <c r="AAQ585" s="149"/>
      <c r="AAR585" s="149"/>
      <c r="AAS585" s="149"/>
      <c r="AAT585" s="149"/>
      <c r="AAU585" s="149"/>
      <c r="AAV585" s="149"/>
    </row>
    <row r="586" spans="714:724" x14ac:dyDescent="0.2">
      <c r="AAL586" s="149"/>
      <c r="AAM586" s="149"/>
      <c r="AAN586" s="149"/>
      <c r="AAO586" s="149"/>
      <c r="AAP586" s="149"/>
      <c r="AAQ586" s="149"/>
      <c r="AAR586" s="149"/>
      <c r="AAS586" s="149"/>
      <c r="AAT586" s="149"/>
      <c r="AAU586" s="149"/>
      <c r="AAV586" s="149"/>
    </row>
    <row r="587" spans="714:724" x14ac:dyDescent="0.2">
      <c r="AAL587" s="149"/>
      <c r="AAM587" s="149"/>
      <c r="AAN587" s="149"/>
      <c r="AAO587" s="149"/>
      <c r="AAP587" s="149"/>
      <c r="AAQ587" s="149"/>
      <c r="AAR587" s="149"/>
      <c r="AAS587" s="149"/>
      <c r="AAT587" s="149"/>
      <c r="AAU587" s="149"/>
      <c r="AAV587" s="149"/>
    </row>
    <row r="588" spans="714:724" x14ac:dyDescent="0.2">
      <c r="AAL588" s="149"/>
      <c r="AAM588" s="149"/>
      <c r="AAN588" s="149"/>
      <c r="AAO588" s="149"/>
      <c r="AAP588" s="149"/>
      <c r="AAQ588" s="149"/>
      <c r="AAR588" s="149"/>
      <c r="AAS588" s="149"/>
      <c r="AAT588" s="149"/>
      <c r="AAU588" s="149"/>
      <c r="AAV588" s="149"/>
    </row>
    <row r="589" spans="714:724" x14ac:dyDescent="0.2">
      <c r="AAL589" s="149"/>
      <c r="AAM589" s="149"/>
      <c r="AAN589" s="149"/>
      <c r="AAO589" s="149"/>
      <c r="AAP589" s="149"/>
      <c r="AAQ589" s="149"/>
      <c r="AAR589" s="149"/>
      <c r="AAS589" s="149"/>
      <c r="AAT589" s="149"/>
      <c r="AAU589" s="149"/>
      <c r="AAV589" s="149"/>
    </row>
    <row r="590" spans="714:724" x14ac:dyDescent="0.2">
      <c r="AAL590" s="149"/>
      <c r="AAM590" s="149"/>
      <c r="AAN590" s="149"/>
      <c r="AAO590" s="149"/>
      <c r="AAP590" s="149"/>
      <c r="AAQ590" s="149"/>
      <c r="AAR590" s="149"/>
      <c r="AAS590" s="149"/>
      <c r="AAT590" s="149"/>
      <c r="AAU590" s="149"/>
      <c r="AAV590" s="149"/>
    </row>
    <row r="591" spans="714:724" x14ac:dyDescent="0.2">
      <c r="AAL591" s="149"/>
      <c r="AAM591" s="149"/>
      <c r="AAN591" s="149"/>
      <c r="AAO591" s="149"/>
      <c r="AAP591" s="149"/>
      <c r="AAQ591" s="149"/>
      <c r="AAR591" s="149"/>
      <c r="AAS591" s="149"/>
      <c r="AAT591" s="149"/>
      <c r="AAU591" s="149"/>
      <c r="AAV591" s="149"/>
    </row>
    <row r="592" spans="714:724" x14ac:dyDescent="0.2">
      <c r="AAL592" s="149"/>
      <c r="AAM592" s="149"/>
      <c r="AAN592" s="149"/>
      <c r="AAO592" s="149"/>
      <c r="AAP592" s="149"/>
      <c r="AAQ592" s="149"/>
      <c r="AAR592" s="149"/>
      <c r="AAS592" s="149"/>
      <c r="AAT592" s="149"/>
      <c r="AAU592" s="149"/>
      <c r="AAV592" s="149"/>
    </row>
    <row r="593" spans="714:724" x14ac:dyDescent="0.2">
      <c r="AAL593" s="149"/>
      <c r="AAM593" s="149"/>
      <c r="AAN593" s="149"/>
      <c r="AAO593" s="149"/>
      <c r="AAP593" s="149"/>
      <c r="AAQ593" s="149"/>
      <c r="AAR593" s="149"/>
      <c r="AAS593" s="149"/>
      <c r="AAT593" s="149"/>
      <c r="AAU593" s="149"/>
      <c r="AAV593" s="149"/>
    </row>
    <row r="594" spans="714:724" x14ac:dyDescent="0.2">
      <c r="AAL594" s="149"/>
      <c r="AAM594" s="149"/>
      <c r="AAN594" s="149"/>
      <c r="AAO594" s="149"/>
      <c r="AAP594" s="149"/>
      <c r="AAQ594" s="149"/>
      <c r="AAR594" s="149"/>
      <c r="AAS594" s="149"/>
      <c r="AAT594" s="149"/>
      <c r="AAU594" s="149"/>
      <c r="AAV594" s="149"/>
    </row>
    <row r="595" spans="714:724" x14ac:dyDescent="0.2">
      <c r="AAL595" s="149"/>
      <c r="AAM595" s="149"/>
      <c r="AAN595" s="149"/>
      <c r="AAO595" s="149"/>
      <c r="AAP595" s="149"/>
      <c r="AAQ595" s="149"/>
      <c r="AAR595" s="149"/>
      <c r="AAS595" s="149"/>
      <c r="AAT595" s="149"/>
      <c r="AAU595" s="149"/>
      <c r="AAV595" s="149"/>
    </row>
    <row r="596" spans="714:724" x14ac:dyDescent="0.2">
      <c r="AAL596" s="149"/>
      <c r="AAM596" s="149"/>
      <c r="AAN596" s="149"/>
      <c r="AAO596" s="149"/>
      <c r="AAP596" s="149"/>
      <c r="AAQ596" s="149"/>
      <c r="AAR596" s="149"/>
      <c r="AAS596" s="149"/>
      <c r="AAT596" s="149"/>
      <c r="AAU596" s="149"/>
      <c r="AAV596" s="149"/>
    </row>
    <row r="597" spans="714:724" x14ac:dyDescent="0.2">
      <c r="AAL597" s="149"/>
      <c r="AAM597" s="149"/>
      <c r="AAN597" s="149"/>
      <c r="AAO597" s="149"/>
      <c r="AAP597" s="149"/>
      <c r="AAQ597" s="149"/>
      <c r="AAR597" s="149"/>
      <c r="AAS597" s="149"/>
      <c r="AAT597" s="149"/>
      <c r="AAU597" s="149"/>
      <c r="AAV597" s="149"/>
    </row>
    <row r="598" spans="714:724" x14ac:dyDescent="0.2">
      <c r="AAL598" s="149"/>
      <c r="AAM598" s="149"/>
      <c r="AAN598" s="149"/>
      <c r="AAO598" s="149"/>
      <c r="AAP598" s="149"/>
      <c r="AAQ598" s="149"/>
      <c r="AAR598" s="149"/>
      <c r="AAS598" s="149"/>
      <c r="AAT598" s="149"/>
      <c r="AAU598" s="149"/>
      <c r="AAV598" s="149"/>
    </row>
    <row r="599" spans="714:724" x14ac:dyDescent="0.2">
      <c r="AAL599" s="149"/>
      <c r="AAM599" s="149"/>
      <c r="AAN599" s="149"/>
      <c r="AAO599" s="149"/>
      <c r="AAP599" s="149"/>
      <c r="AAQ599" s="149"/>
      <c r="AAR599" s="149"/>
      <c r="AAS599" s="149"/>
      <c r="AAT599" s="149"/>
      <c r="AAU599" s="149"/>
      <c r="AAV599" s="149"/>
    </row>
    <row r="600" spans="714:724" x14ac:dyDescent="0.2">
      <c r="AAL600" s="149"/>
      <c r="AAM600" s="149"/>
      <c r="AAN600" s="149"/>
      <c r="AAO600" s="149"/>
      <c r="AAP600" s="149"/>
      <c r="AAQ600" s="149"/>
      <c r="AAR600" s="149"/>
      <c r="AAS600" s="149"/>
      <c r="AAT600" s="149"/>
      <c r="AAU600" s="149"/>
      <c r="AAV600" s="149"/>
    </row>
    <row r="601" spans="714:724" x14ac:dyDescent="0.2">
      <c r="AAL601" s="149"/>
      <c r="AAM601" s="149"/>
      <c r="AAN601" s="149"/>
      <c r="AAO601" s="149"/>
      <c r="AAP601" s="149"/>
      <c r="AAQ601" s="149"/>
      <c r="AAR601" s="149"/>
      <c r="AAS601" s="149"/>
      <c r="AAT601" s="149"/>
      <c r="AAU601" s="149"/>
      <c r="AAV601" s="149"/>
    </row>
    <row r="602" spans="714:724" x14ac:dyDescent="0.2">
      <c r="AAL602" s="149"/>
      <c r="AAM602" s="149"/>
      <c r="AAN602" s="149"/>
      <c r="AAO602" s="149"/>
      <c r="AAP602" s="149"/>
      <c r="AAQ602" s="149"/>
      <c r="AAR602" s="149"/>
      <c r="AAS602" s="149"/>
      <c r="AAT602" s="149"/>
      <c r="AAU602" s="149"/>
      <c r="AAV602" s="149"/>
    </row>
    <row r="603" spans="714:724" x14ac:dyDescent="0.2">
      <c r="AAL603" s="149"/>
      <c r="AAM603" s="149"/>
      <c r="AAN603" s="149"/>
      <c r="AAO603" s="149"/>
      <c r="AAP603" s="149"/>
      <c r="AAQ603" s="149"/>
      <c r="AAR603" s="149"/>
      <c r="AAS603" s="149"/>
      <c r="AAT603" s="149"/>
      <c r="AAU603" s="149"/>
      <c r="AAV603" s="149"/>
    </row>
    <row r="604" spans="714:724" x14ac:dyDescent="0.2">
      <c r="AAL604" s="149"/>
      <c r="AAM604" s="149"/>
      <c r="AAN604" s="149"/>
      <c r="AAO604" s="149"/>
      <c r="AAP604" s="149"/>
      <c r="AAQ604" s="149"/>
      <c r="AAR604" s="149"/>
      <c r="AAS604" s="149"/>
      <c r="AAT604" s="149"/>
      <c r="AAU604" s="149"/>
      <c r="AAV604" s="149"/>
    </row>
    <row r="605" spans="714:724" x14ac:dyDescent="0.2">
      <c r="AAL605" s="149"/>
      <c r="AAM605" s="149"/>
      <c r="AAN605" s="149"/>
      <c r="AAO605" s="149"/>
      <c r="AAP605" s="149"/>
      <c r="AAQ605" s="149"/>
      <c r="AAR605" s="149"/>
      <c r="AAS605" s="149"/>
      <c r="AAT605" s="149"/>
      <c r="AAU605" s="149"/>
      <c r="AAV605" s="149"/>
    </row>
    <row r="606" spans="714:724" x14ac:dyDescent="0.2">
      <c r="AAL606" s="149"/>
      <c r="AAM606" s="149"/>
      <c r="AAN606" s="149"/>
      <c r="AAO606" s="149"/>
      <c r="AAP606" s="149"/>
      <c r="AAQ606" s="149"/>
      <c r="AAR606" s="149"/>
      <c r="AAS606" s="149"/>
      <c r="AAT606" s="149"/>
      <c r="AAU606" s="149"/>
      <c r="AAV606" s="149"/>
    </row>
    <row r="607" spans="714:724" x14ac:dyDescent="0.2">
      <c r="AAL607" s="149"/>
      <c r="AAM607" s="149"/>
      <c r="AAN607" s="149"/>
      <c r="AAO607" s="149"/>
      <c r="AAP607" s="149"/>
      <c r="AAQ607" s="149"/>
      <c r="AAR607" s="149"/>
      <c r="AAS607" s="149"/>
      <c r="AAT607" s="149"/>
      <c r="AAU607" s="149"/>
      <c r="AAV607" s="149"/>
    </row>
    <row r="608" spans="714:724" x14ac:dyDescent="0.2">
      <c r="AAL608" s="149"/>
      <c r="AAM608" s="149"/>
      <c r="AAN608" s="149"/>
      <c r="AAO608" s="149"/>
      <c r="AAP608" s="149"/>
      <c r="AAQ608" s="149"/>
      <c r="AAR608" s="149"/>
      <c r="AAS608" s="149"/>
      <c r="AAT608" s="149"/>
      <c r="AAU608" s="149"/>
      <c r="AAV608" s="149"/>
    </row>
    <row r="609" spans="714:724" x14ac:dyDescent="0.2">
      <c r="AAL609" s="149"/>
      <c r="AAM609" s="149"/>
      <c r="AAN609" s="149"/>
      <c r="AAO609" s="149"/>
      <c r="AAP609" s="149"/>
      <c r="AAQ609" s="149"/>
      <c r="AAR609" s="149"/>
      <c r="AAS609" s="149"/>
      <c r="AAT609" s="149"/>
      <c r="AAU609" s="149"/>
      <c r="AAV609" s="149"/>
    </row>
    <row r="610" spans="714:724" x14ac:dyDescent="0.2">
      <c r="AAL610" s="149"/>
      <c r="AAM610" s="149"/>
      <c r="AAN610" s="149"/>
      <c r="AAO610" s="149"/>
      <c r="AAP610" s="149"/>
      <c r="AAQ610" s="149"/>
      <c r="AAR610" s="149"/>
      <c r="AAS610" s="149"/>
      <c r="AAT610" s="149"/>
      <c r="AAU610" s="149"/>
      <c r="AAV610" s="149"/>
    </row>
    <row r="611" spans="714:724" x14ac:dyDescent="0.2">
      <c r="AAL611" s="149"/>
      <c r="AAM611" s="149"/>
      <c r="AAN611" s="149"/>
      <c r="AAO611" s="149"/>
      <c r="AAP611" s="149"/>
      <c r="AAQ611" s="149"/>
      <c r="AAR611" s="149"/>
      <c r="AAS611" s="149"/>
      <c r="AAT611" s="149"/>
      <c r="AAU611" s="149"/>
      <c r="AAV611" s="149"/>
    </row>
    <row r="612" spans="714:724" x14ac:dyDescent="0.2">
      <c r="AAL612" s="149"/>
      <c r="AAM612" s="149"/>
      <c r="AAN612" s="149"/>
      <c r="AAO612" s="149"/>
      <c r="AAP612" s="149"/>
      <c r="AAQ612" s="149"/>
      <c r="AAR612" s="149"/>
      <c r="AAS612" s="149"/>
      <c r="AAT612" s="149"/>
      <c r="AAU612" s="149"/>
      <c r="AAV612" s="149"/>
    </row>
    <row r="613" spans="714:724" x14ac:dyDescent="0.2">
      <c r="AAL613" s="149"/>
      <c r="AAM613" s="149"/>
      <c r="AAN613" s="149"/>
      <c r="AAO613" s="149"/>
      <c r="AAP613" s="149"/>
      <c r="AAQ613" s="149"/>
      <c r="AAR613" s="149"/>
      <c r="AAS613" s="149"/>
      <c r="AAT613" s="149"/>
      <c r="AAU613" s="149"/>
      <c r="AAV613" s="149"/>
    </row>
    <row r="614" spans="714:724" x14ac:dyDescent="0.2">
      <c r="AAL614" s="149"/>
      <c r="AAM614" s="149"/>
      <c r="AAN614" s="149"/>
      <c r="AAO614" s="149"/>
      <c r="AAP614" s="149"/>
      <c r="AAQ614" s="149"/>
      <c r="AAR614" s="149"/>
      <c r="AAS614" s="149"/>
      <c r="AAT614" s="149"/>
      <c r="AAU614" s="149"/>
      <c r="AAV614" s="149"/>
    </row>
    <row r="615" spans="714:724" x14ac:dyDescent="0.2">
      <c r="AAL615" s="149"/>
      <c r="AAM615" s="149"/>
      <c r="AAN615" s="149"/>
      <c r="AAO615" s="149"/>
      <c r="AAP615" s="149"/>
      <c r="AAQ615" s="149"/>
      <c r="AAR615" s="149"/>
      <c r="AAS615" s="149"/>
      <c r="AAT615" s="149"/>
      <c r="AAU615" s="149"/>
      <c r="AAV615" s="149"/>
    </row>
    <row r="616" spans="714:724" x14ac:dyDescent="0.2">
      <c r="AAL616" s="149"/>
      <c r="AAM616" s="149"/>
      <c r="AAN616" s="149"/>
      <c r="AAO616" s="149"/>
      <c r="AAP616" s="149"/>
      <c r="AAQ616" s="149"/>
      <c r="AAR616" s="149"/>
      <c r="AAS616" s="149"/>
      <c r="AAT616" s="149"/>
      <c r="AAU616" s="149"/>
      <c r="AAV616" s="149"/>
    </row>
    <row r="617" spans="714:724" x14ac:dyDescent="0.2">
      <c r="AAL617" s="149"/>
      <c r="AAM617" s="149"/>
      <c r="AAN617" s="149"/>
      <c r="AAO617" s="149"/>
      <c r="AAP617" s="149"/>
      <c r="AAQ617" s="149"/>
      <c r="AAR617" s="149"/>
      <c r="AAS617" s="149"/>
      <c r="AAT617" s="149"/>
      <c r="AAU617" s="149"/>
      <c r="AAV617" s="149"/>
    </row>
    <row r="618" spans="714:724" x14ac:dyDescent="0.2">
      <c r="AAL618" s="149"/>
      <c r="AAM618" s="149"/>
      <c r="AAN618" s="149"/>
      <c r="AAO618" s="149"/>
      <c r="AAP618" s="149"/>
      <c r="AAQ618" s="149"/>
      <c r="AAR618" s="149"/>
      <c r="AAS618" s="149"/>
      <c r="AAT618" s="149"/>
      <c r="AAU618" s="149"/>
      <c r="AAV618" s="149"/>
    </row>
    <row r="619" spans="714:724" x14ac:dyDescent="0.2">
      <c r="AAL619" s="149"/>
      <c r="AAM619" s="149"/>
      <c r="AAN619" s="149"/>
      <c r="AAO619" s="149"/>
      <c r="AAP619" s="149"/>
      <c r="AAQ619" s="149"/>
      <c r="AAR619" s="149"/>
      <c r="AAS619" s="149"/>
      <c r="AAT619" s="149"/>
      <c r="AAU619" s="149"/>
      <c r="AAV619" s="149"/>
    </row>
    <row r="620" spans="714:724" x14ac:dyDescent="0.2">
      <c r="AAL620" s="149"/>
      <c r="AAM620" s="149"/>
      <c r="AAN620" s="149"/>
      <c r="AAO620" s="149"/>
      <c r="AAP620" s="149"/>
      <c r="AAQ620" s="149"/>
      <c r="AAR620" s="149"/>
      <c r="AAS620" s="149"/>
      <c r="AAT620" s="149"/>
      <c r="AAU620" s="149"/>
      <c r="AAV620" s="149"/>
    </row>
    <row r="621" spans="714:724" x14ac:dyDescent="0.2">
      <c r="AAL621" s="149"/>
      <c r="AAM621" s="149"/>
      <c r="AAN621" s="149"/>
      <c r="AAO621" s="149"/>
      <c r="AAP621" s="149"/>
      <c r="AAQ621" s="149"/>
      <c r="AAR621" s="149"/>
      <c r="AAS621" s="149"/>
      <c r="AAT621" s="149"/>
      <c r="AAU621" s="149"/>
      <c r="AAV621" s="149"/>
    </row>
    <row r="622" spans="714:724" x14ac:dyDescent="0.2">
      <c r="AAL622" s="149"/>
      <c r="AAM622" s="149"/>
      <c r="AAN622" s="149"/>
      <c r="AAO622" s="149"/>
      <c r="AAP622" s="149"/>
      <c r="AAQ622" s="149"/>
      <c r="AAR622" s="149"/>
      <c r="AAS622" s="149"/>
      <c r="AAT622" s="149"/>
      <c r="AAU622" s="149"/>
      <c r="AAV622" s="149"/>
    </row>
    <row r="623" spans="714:724" x14ac:dyDescent="0.2">
      <c r="AAL623" s="149"/>
      <c r="AAM623" s="149"/>
      <c r="AAN623" s="149"/>
      <c r="AAO623" s="149"/>
      <c r="AAP623" s="149"/>
      <c r="AAQ623" s="149"/>
      <c r="AAR623" s="149"/>
      <c r="AAS623" s="149"/>
      <c r="AAT623" s="149"/>
      <c r="AAU623" s="149"/>
      <c r="AAV623" s="149"/>
    </row>
    <row r="624" spans="714:724" x14ac:dyDescent="0.2">
      <c r="AAL624" s="149"/>
      <c r="AAM624" s="149"/>
      <c r="AAN624" s="149"/>
      <c r="AAO624" s="149"/>
      <c r="AAP624" s="149"/>
      <c r="AAQ624" s="149"/>
      <c r="AAR624" s="149"/>
      <c r="AAS624" s="149"/>
      <c r="AAT624" s="149"/>
      <c r="AAU624" s="149"/>
      <c r="AAV624" s="149"/>
    </row>
    <row r="625" spans="714:724" x14ac:dyDescent="0.2">
      <c r="AAL625" s="149"/>
      <c r="AAM625" s="149"/>
      <c r="AAN625" s="149"/>
      <c r="AAO625" s="149"/>
      <c r="AAP625" s="149"/>
      <c r="AAQ625" s="149"/>
      <c r="AAR625" s="149"/>
      <c r="AAS625" s="149"/>
      <c r="AAT625" s="149"/>
      <c r="AAU625" s="149"/>
      <c r="AAV625" s="149"/>
    </row>
    <row r="626" spans="714:724" x14ac:dyDescent="0.2">
      <c r="AAL626" s="149"/>
      <c r="AAM626" s="149"/>
      <c r="AAN626" s="149"/>
      <c r="AAO626" s="149"/>
      <c r="AAP626" s="149"/>
      <c r="AAQ626" s="149"/>
      <c r="AAR626" s="149"/>
      <c r="AAS626" s="149"/>
      <c r="AAT626" s="149"/>
      <c r="AAU626" s="149"/>
      <c r="AAV626" s="149"/>
    </row>
    <row r="627" spans="714:724" x14ac:dyDescent="0.2">
      <c r="AAL627" s="149"/>
      <c r="AAM627" s="149"/>
      <c r="AAN627" s="149"/>
      <c r="AAO627" s="149"/>
      <c r="AAP627" s="149"/>
      <c r="AAQ627" s="149"/>
      <c r="AAR627" s="149"/>
      <c r="AAS627" s="149"/>
      <c r="AAT627" s="149"/>
      <c r="AAU627" s="149"/>
      <c r="AAV627" s="149"/>
    </row>
    <row r="628" spans="714:724" x14ac:dyDescent="0.2">
      <c r="AAL628" s="149"/>
      <c r="AAM628" s="149"/>
      <c r="AAN628" s="149"/>
      <c r="AAO628" s="149"/>
      <c r="AAP628" s="149"/>
      <c r="AAQ628" s="149"/>
      <c r="AAR628" s="149"/>
      <c r="AAS628" s="149"/>
      <c r="AAT628" s="149"/>
      <c r="AAU628" s="149"/>
      <c r="AAV628" s="149"/>
    </row>
    <row r="629" spans="714:724" x14ac:dyDescent="0.2">
      <c r="AAL629" s="149"/>
      <c r="AAM629" s="149"/>
      <c r="AAN629" s="149"/>
      <c r="AAO629" s="149"/>
      <c r="AAP629" s="149"/>
      <c r="AAQ629" s="149"/>
      <c r="AAR629" s="149"/>
      <c r="AAS629" s="149"/>
      <c r="AAT629" s="149"/>
      <c r="AAU629" s="149"/>
      <c r="AAV629" s="149"/>
    </row>
    <row r="630" spans="714:724" x14ac:dyDescent="0.2">
      <c r="AAL630" s="149"/>
      <c r="AAM630" s="149"/>
      <c r="AAN630" s="149"/>
      <c r="AAO630" s="149"/>
      <c r="AAP630" s="149"/>
      <c r="AAQ630" s="149"/>
      <c r="AAR630" s="149"/>
      <c r="AAS630" s="149"/>
      <c r="AAT630" s="149"/>
      <c r="AAU630" s="149"/>
      <c r="AAV630" s="149"/>
    </row>
    <row r="631" spans="714:724" x14ac:dyDescent="0.2">
      <c r="AAL631" s="149"/>
      <c r="AAM631" s="149"/>
      <c r="AAN631" s="149"/>
      <c r="AAO631" s="149"/>
      <c r="AAP631" s="149"/>
      <c r="AAQ631" s="149"/>
      <c r="AAR631" s="149"/>
      <c r="AAS631" s="149"/>
      <c r="AAT631" s="149"/>
      <c r="AAU631" s="149"/>
      <c r="AAV631" s="149"/>
    </row>
    <row r="632" spans="714:724" x14ac:dyDescent="0.2">
      <c r="AAL632" s="149"/>
      <c r="AAM632" s="149"/>
      <c r="AAN632" s="149"/>
      <c r="AAO632" s="149"/>
      <c r="AAP632" s="149"/>
      <c r="AAQ632" s="149"/>
      <c r="AAR632" s="149"/>
      <c r="AAS632" s="149"/>
      <c r="AAT632" s="149"/>
      <c r="AAU632" s="149"/>
      <c r="AAV632" s="149"/>
    </row>
    <row r="633" spans="714:724" x14ac:dyDescent="0.2">
      <c r="AAL633" s="149"/>
      <c r="AAM633" s="149"/>
      <c r="AAN633" s="149"/>
      <c r="AAO633" s="149"/>
      <c r="AAP633" s="149"/>
      <c r="AAQ633" s="149"/>
      <c r="AAR633" s="149"/>
      <c r="AAS633" s="149"/>
      <c r="AAT633" s="149"/>
      <c r="AAU633" s="149"/>
      <c r="AAV633" s="149"/>
    </row>
    <row r="634" spans="714:724" x14ac:dyDescent="0.2">
      <c r="AAL634" s="149"/>
      <c r="AAM634" s="149"/>
      <c r="AAN634" s="149"/>
      <c r="AAO634" s="149"/>
      <c r="AAP634" s="149"/>
      <c r="AAQ634" s="149"/>
      <c r="AAR634" s="149"/>
      <c r="AAS634" s="149"/>
      <c r="AAT634" s="149"/>
      <c r="AAU634" s="149"/>
      <c r="AAV634" s="149"/>
    </row>
    <row r="635" spans="714:724" x14ac:dyDescent="0.2">
      <c r="AAL635" s="149"/>
      <c r="AAM635" s="149"/>
      <c r="AAN635" s="149"/>
      <c r="AAO635" s="149"/>
      <c r="AAP635" s="149"/>
      <c r="AAQ635" s="149"/>
      <c r="AAR635" s="149"/>
      <c r="AAS635" s="149"/>
      <c r="AAT635" s="149"/>
      <c r="AAU635" s="149"/>
      <c r="AAV635" s="149"/>
    </row>
    <row r="636" spans="714:724" x14ac:dyDescent="0.2">
      <c r="AAL636" s="149"/>
      <c r="AAM636" s="149"/>
      <c r="AAN636" s="149"/>
      <c r="AAO636" s="149"/>
      <c r="AAP636" s="149"/>
      <c r="AAQ636" s="149"/>
      <c r="AAR636" s="149"/>
      <c r="AAS636" s="149"/>
      <c r="AAT636" s="149"/>
      <c r="AAU636" s="149"/>
      <c r="AAV636" s="149"/>
    </row>
    <row r="637" spans="714:724" x14ac:dyDescent="0.2">
      <c r="AAL637" s="149"/>
      <c r="AAM637" s="149"/>
      <c r="AAN637" s="149"/>
      <c r="AAO637" s="149"/>
      <c r="AAP637" s="149"/>
      <c r="AAQ637" s="149"/>
      <c r="AAR637" s="149"/>
      <c r="AAS637" s="149"/>
      <c r="AAT637" s="149"/>
      <c r="AAU637" s="149"/>
      <c r="AAV637" s="149"/>
    </row>
    <row r="638" spans="714:724" x14ac:dyDescent="0.2">
      <c r="AAL638" s="149"/>
      <c r="AAM638" s="149"/>
      <c r="AAN638" s="149"/>
      <c r="AAO638" s="149"/>
      <c r="AAP638" s="149"/>
      <c r="AAQ638" s="149"/>
      <c r="AAR638" s="149"/>
      <c r="AAS638" s="149"/>
      <c r="AAT638" s="149"/>
      <c r="AAU638" s="149"/>
      <c r="AAV638" s="149"/>
    </row>
    <row r="639" spans="714:724" x14ac:dyDescent="0.2">
      <c r="AAL639" s="149"/>
      <c r="AAM639" s="149"/>
      <c r="AAN639" s="149"/>
      <c r="AAO639" s="149"/>
      <c r="AAP639" s="149"/>
      <c r="AAQ639" s="149"/>
      <c r="AAR639" s="149"/>
      <c r="AAS639" s="149"/>
      <c r="AAT639" s="149"/>
      <c r="AAU639" s="149"/>
      <c r="AAV639" s="149"/>
    </row>
    <row r="640" spans="714:724" x14ac:dyDescent="0.2">
      <c r="AAL640" s="149"/>
      <c r="AAM640" s="149"/>
      <c r="AAN640" s="149"/>
      <c r="AAO640" s="149"/>
      <c r="AAP640" s="149"/>
      <c r="AAQ640" s="149"/>
      <c r="AAR640" s="149"/>
      <c r="AAS640" s="149"/>
      <c r="AAT640" s="149"/>
      <c r="AAU640" s="149"/>
      <c r="AAV640" s="149"/>
    </row>
    <row r="641" spans="714:724" x14ac:dyDescent="0.2">
      <c r="AAL641" s="149"/>
      <c r="AAM641" s="149"/>
      <c r="AAN641" s="149"/>
      <c r="AAO641" s="149"/>
      <c r="AAP641" s="149"/>
      <c r="AAQ641" s="149"/>
      <c r="AAR641" s="149"/>
      <c r="AAS641" s="149"/>
      <c r="AAT641" s="149"/>
      <c r="AAU641" s="149"/>
      <c r="AAV641" s="149"/>
    </row>
    <row r="642" spans="714:724" x14ac:dyDescent="0.2">
      <c r="AAL642" s="149"/>
      <c r="AAM642" s="149"/>
      <c r="AAN642" s="149"/>
      <c r="AAO642" s="149"/>
      <c r="AAP642" s="149"/>
      <c r="AAQ642" s="149"/>
      <c r="AAR642" s="149"/>
      <c r="AAS642" s="149"/>
      <c r="AAT642" s="149"/>
      <c r="AAU642" s="149"/>
      <c r="AAV642" s="149"/>
    </row>
    <row r="643" spans="714:724" x14ac:dyDescent="0.2">
      <c r="AAL643" s="149"/>
      <c r="AAM643" s="149"/>
      <c r="AAN643" s="149"/>
      <c r="AAO643" s="149"/>
      <c r="AAP643" s="149"/>
      <c r="AAQ643" s="149"/>
      <c r="AAR643" s="149"/>
      <c r="AAS643" s="149"/>
      <c r="AAT643" s="149"/>
      <c r="AAU643" s="149"/>
      <c r="AAV643" s="149"/>
    </row>
    <row r="644" spans="714:724" x14ac:dyDescent="0.2">
      <c r="AAL644" s="149"/>
      <c r="AAM644" s="149"/>
      <c r="AAN644" s="149"/>
      <c r="AAO644" s="149"/>
      <c r="AAP644" s="149"/>
      <c r="AAQ644" s="149"/>
      <c r="AAR644" s="149"/>
      <c r="AAS644" s="149"/>
      <c r="AAT644" s="149"/>
      <c r="AAU644" s="149"/>
      <c r="AAV644" s="149"/>
    </row>
    <row r="645" spans="714:724" x14ac:dyDescent="0.2">
      <c r="AAL645" s="149"/>
      <c r="AAM645" s="149"/>
      <c r="AAN645" s="149"/>
      <c r="AAO645" s="149"/>
      <c r="AAP645" s="149"/>
      <c r="AAQ645" s="149"/>
      <c r="AAR645" s="149"/>
      <c r="AAS645" s="149"/>
      <c r="AAT645" s="149"/>
      <c r="AAU645" s="149"/>
      <c r="AAV645" s="149"/>
    </row>
    <row r="646" spans="714:724" x14ac:dyDescent="0.2">
      <c r="AAL646" s="149"/>
      <c r="AAM646" s="149"/>
      <c r="AAN646" s="149"/>
      <c r="AAO646" s="149"/>
      <c r="AAP646" s="149"/>
      <c r="AAQ646" s="149"/>
      <c r="AAR646" s="149"/>
      <c r="AAS646" s="149"/>
      <c r="AAT646" s="149"/>
      <c r="AAU646" s="149"/>
      <c r="AAV646" s="149"/>
    </row>
    <row r="647" spans="714:724" x14ac:dyDescent="0.2">
      <c r="AAL647" s="149"/>
      <c r="AAM647" s="149"/>
      <c r="AAN647" s="149"/>
      <c r="AAO647" s="149"/>
      <c r="AAP647" s="149"/>
      <c r="AAQ647" s="149"/>
      <c r="AAR647" s="149"/>
      <c r="AAS647" s="149"/>
      <c r="AAT647" s="149"/>
      <c r="AAU647" s="149"/>
      <c r="AAV647" s="149"/>
    </row>
    <row r="648" spans="714:724" x14ac:dyDescent="0.2">
      <c r="AAL648" s="149"/>
      <c r="AAM648" s="149"/>
      <c r="AAN648" s="149"/>
      <c r="AAO648" s="149"/>
      <c r="AAP648" s="149"/>
      <c r="AAQ648" s="149"/>
      <c r="AAR648" s="149"/>
      <c r="AAS648" s="149"/>
      <c r="AAT648" s="149"/>
      <c r="AAU648" s="149"/>
      <c r="AAV648" s="149"/>
    </row>
    <row r="649" spans="714:724" x14ac:dyDescent="0.2">
      <c r="AAL649" s="149"/>
      <c r="AAM649" s="149"/>
      <c r="AAN649" s="149"/>
      <c r="AAO649" s="149"/>
      <c r="AAP649" s="149"/>
      <c r="AAQ649" s="149"/>
      <c r="AAR649" s="149"/>
      <c r="AAS649" s="149"/>
      <c r="AAT649" s="149"/>
      <c r="AAU649" s="149"/>
      <c r="AAV649" s="149"/>
    </row>
    <row r="650" spans="714:724" x14ac:dyDescent="0.2">
      <c r="AAL650" s="149"/>
      <c r="AAM650" s="149"/>
      <c r="AAN650" s="149"/>
      <c r="AAO650" s="149"/>
      <c r="AAP650" s="149"/>
      <c r="AAQ650" s="149"/>
      <c r="AAR650" s="149"/>
      <c r="AAS650" s="149"/>
      <c r="AAT650" s="149"/>
      <c r="AAU650" s="149"/>
      <c r="AAV650" s="149"/>
    </row>
    <row r="651" spans="714:724" x14ac:dyDescent="0.2">
      <c r="AAL651" s="149"/>
      <c r="AAM651" s="149"/>
      <c r="AAN651" s="149"/>
      <c r="AAO651" s="149"/>
      <c r="AAP651" s="149"/>
      <c r="AAQ651" s="149"/>
      <c r="AAR651" s="149"/>
      <c r="AAS651" s="149"/>
      <c r="AAT651" s="149"/>
      <c r="AAU651" s="149"/>
      <c r="AAV651" s="149"/>
    </row>
    <row r="652" spans="714:724" x14ac:dyDescent="0.2">
      <c r="AAL652" s="149"/>
      <c r="AAM652" s="149"/>
      <c r="AAN652" s="149"/>
      <c r="AAO652" s="149"/>
      <c r="AAP652" s="149"/>
      <c r="AAQ652" s="149"/>
      <c r="AAR652" s="149"/>
      <c r="AAS652" s="149"/>
      <c r="AAT652" s="149"/>
      <c r="AAU652" s="149"/>
      <c r="AAV652" s="149"/>
    </row>
    <row r="653" spans="714:724" x14ac:dyDescent="0.2">
      <c r="AAL653" s="149"/>
      <c r="AAM653" s="149"/>
      <c r="AAN653" s="149"/>
      <c r="AAO653" s="149"/>
      <c r="AAP653" s="149"/>
      <c r="AAQ653" s="149"/>
      <c r="AAR653" s="149"/>
      <c r="AAS653" s="149"/>
      <c r="AAT653" s="149"/>
      <c r="AAU653" s="149"/>
      <c r="AAV653" s="149"/>
    </row>
    <row r="654" spans="714:724" x14ac:dyDescent="0.2">
      <c r="AAL654" s="149"/>
      <c r="AAM654" s="149"/>
      <c r="AAN654" s="149"/>
      <c r="AAO654" s="149"/>
      <c r="AAP654" s="149"/>
      <c r="AAQ654" s="149"/>
      <c r="AAR654" s="149"/>
      <c r="AAS654" s="149"/>
      <c r="AAT654" s="149"/>
      <c r="AAU654" s="149"/>
      <c r="AAV654" s="149"/>
    </row>
    <row r="655" spans="714:724" x14ac:dyDescent="0.2">
      <c r="AAL655" s="149"/>
      <c r="AAM655" s="149"/>
      <c r="AAN655" s="149"/>
      <c r="AAO655" s="149"/>
      <c r="AAP655" s="149"/>
      <c r="AAQ655" s="149"/>
      <c r="AAR655" s="149"/>
      <c r="AAS655" s="149"/>
      <c r="AAT655" s="149"/>
      <c r="AAU655" s="149"/>
      <c r="AAV655" s="149"/>
    </row>
    <row r="656" spans="714:724" x14ac:dyDescent="0.2">
      <c r="AAL656" s="149"/>
      <c r="AAM656" s="149"/>
      <c r="AAN656" s="149"/>
      <c r="AAO656" s="149"/>
      <c r="AAP656" s="149"/>
      <c r="AAQ656" s="149"/>
      <c r="AAR656" s="149"/>
      <c r="AAS656" s="149"/>
      <c r="AAT656" s="149"/>
      <c r="AAU656" s="149"/>
      <c r="AAV656" s="149"/>
    </row>
    <row r="657" spans="714:724" x14ac:dyDescent="0.2">
      <c r="AAL657" s="149"/>
      <c r="AAM657" s="149"/>
      <c r="AAN657" s="149"/>
      <c r="AAO657" s="149"/>
      <c r="AAP657" s="149"/>
      <c r="AAQ657" s="149"/>
      <c r="AAR657" s="149"/>
      <c r="AAS657" s="149"/>
      <c r="AAT657" s="149"/>
      <c r="AAU657" s="149"/>
      <c r="AAV657" s="149"/>
    </row>
    <row r="658" spans="714:724" x14ac:dyDescent="0.2">
      <c r="AAL658" s="149"/>
      <c r="AAM658" s="149"/>
      <c r="AAN658" s="149"/>
      <c r="AAO658" s="149"/>
      <c r="AAP658" s="149"/>
      <c r="AAQ658" s="149"/>
      <c r="AAR658" s="149"/>
      <c r="AAS658" s="149"/>
      <c r="AAT658" s="149"/>
      <c r="AAU658" s="149"/>
      <c r="AAV658" s="149"/>
    </row>
    <row r="659" spans="714:724" x14ac:dyDescent="0.2">
      <c r="AAL659" s="149"/>
      <c r="AAM659" s="149"/>
      <c r="AAN659" s="149"/>
      <c r="AAO659" s="149"/>
      <c r="AAP659" s="149"/>
      <c r="AAQ659" s="149"/>
      <c r="AAR659" s="149"/>
      <c r="AAS659" s="149"/>
      <c r="AAT659" s="149"/>
      <c r="AAU659" s="149"/>
      <c r="AAV659" s="149"/>
    </row>
    <row r="660" spans="714:724" x14ac:dyDescent="0.2">
      <c r="AAL660" s="149"/>
      <c r="AAM660" s="149"/>
      <c r="AAN660" s="149"/>
      <c r="AAO660" s="149"/>
      <c r="AAP660" s="149"/>
      <c r="AAQ660" s="149"/>
      <c r="AAR660" s="149"/>
      <c r="AAS660" s="149"/>
      <c r="AAT660" s="149"/>
      <c r="AAU660" s="149"/>
      <c r="AAV660" s="149"/>
    </row>
    <row r="661" spans="714:724" x14ac:dyDescent="0.2">
      <c r="AAL661" s="149"/>
      <c r="AAM661" s="149"/>
      <c r="AAN661" s="149"/>
      <c r="AAO661" s="149"/>
      <c r="AAP661" s="149"/>
      <c r="AAQ661" s="149"/>
      <c r="AAR661" s="149"/>
      <c r="AAS661" s="149"/>
      <c r="AAT661" s="149"/>
      <c r="AAU661" s="149"/>
      <c r="AAV661" s="149"/>
    </row>
    <row r="662" spans="714:724" x14ac:dyDescent="0.2">
      <c r="AAL662" s="149"/>
      <c r="AAM662" s="149"/>
      <c r="AAN662" s="149"/>
      <c r="AAO662" s="149"/>
      <c r="AAP662" s="149"/>
      <c r="AAQ662" s="149"/>
      <c r="AAR662" s="149"/>
      <c r="AAS662" s="149"/>
      <c r="AAT662" s="149"/>
      <c r="AAU662" s="149"/>
      <c r="AAV662" s="149"/>
    </row>
    <row r="663" spans="714:724" x14ac:dyDescent="0.2">
      <c r="AAL663" s="149"/>
      <c r="AAM663" s="149"/>
      <c r="AAN663" s="149"/>
      <c r="AAO663" s="149"/>
      <c r="AAP663" s="149"/>
      <c r="AAQ663" s="149"/>
      <c r="AAR663" s="149"/>
      <c r="AAS663" s="149"/>
      <c r="AAT663" s="149"/>
      <c r="AAU663" s="149"/>
      <c r="AAV663" s="149"/>
    </row>
    <row r="664" spans="714:724" x14ac:dyDescent="0.2">
      <c r="AAL664" s="149"/>
      <c r="AAM664" s="149"/>
      <c r="AAN664" s="149"/>
      <c r="AAO664" s="149"/>
      <c r="AAP664" s="149"/>
      <c r="AAQ664" s="149"/>
      <c r="AAR664" s="149"/>
      <c r="AAS664" s="149"/>
      <c r="AAT664" s="149"/>
      <c r="AAU664" s="149"/>
      <c r="AAV664" s="149"/>
    </row>
    <row r="665" spans="714:724" x14ac:dyDescent="0.2">
      <c r="AAL665" s="149"/>
      <c r="AAM665" s="149"/>
      <c r="AAN665" s="149"/>
      <c r="AAO665" s="149"/>
      <c r="AAP665" s="149"/>
      <c r="AAQ665" s="149"/>
      <c r="AAR665" s="149"/>
      <c r="AAS665" s="149"/>
      <c r="AAT665" s="149"/>
      <c r="AAU665" s="149"/>
      <c r="AAV665" s="149"/>
    </row>
    <row r="666" spans="714:724" x14ac:dyDescent="0.2">
      <c r="AAL666" s="149"/>
      <c r="AAM666" s="149"/>
      <c r="AAN666" s="149"/>
      <c r="AAO666" s="149"/>
      <c r="AAP666" s="149"/>
      <c r="AAQ666" s="149"/>
      <c r="AAR666" s="149"/>
      <c r="AAS666" s="149"/>
      <c r="AAT666" s="149"/>
      <c r="AAU666" s="149"/>
      <c r="AAV666" s="149"/>
    </row>
    <row r="667" spans="714:724" x14ac:dyDescent="0.2">
      <c r="AAL667" s="149"/>
      <c r="AAM667" s="149"/>
      <c r="AAN667" s="149"/>
      <c r="AAO667" s="149"/>
      <c r="AAP667" s="149"/>
      <c r="AAQ667" s="149"/>
      <c r="AAR667" s="149"/>
      <c r="AAS667" s="149"/>
      <c r="AAT667" s="149"/>
      <c r="AAU667" s="149"/>
      <c r="AAV667" s="149"/>
    </row>
    <row r="668" spans="714:724" x14ac:dyDescent="0.2">
      <c r="AAL668" s="149"/>
      <c r="AAM668" s="149"/>
      <c r="AAN668" s="149"/>
      <c r="AAO668" s="149"/>
      <c r="AAP668" s="149"/>
      <c r="AAQ668" s="149"/>
      <c r="AAR668" s="149"/>
      <c r="AAS668" s="149"/>
      <c r="AAT668" s="149"/>
      <c r="AAU668" s="149"/>
      <c r="AAV668" s="149"/>
    </row>
    <row r="669" spans="714:724" x14ac:dyDescent="0.2">
      <c r="AAL669" s="149"/>
      <c r="AAM669" s="149"/>
      <c r="AAN669" s="149"/>
      <c r="AAO669" s="149"/>
      <c r="AAP669" s="149"/>
      <c r="AAQ669" s="149"/>
      <c r="AAR669" s="149"/>
      <c r="AAS669" s="149"/>
      <c r="AAT669" s="149"/>
      <c r="AAU669" s="149"/>
      <c r="AAV669" s="149"/>
    </row>
    <row r="670" spans="714:724" x14ac:dyDescent="0.2">
      <c r="AAL670" s="149"/>
      <c r="AAM670" s="149"/>
      <c r="AAN670" s="149"/>
      <c r="AAO670" s="149"/>
      <c r="AAP670" s="149"/>
      <c r="AAQ670" s="149"/>
      <c r="AAR670" s="149"/>
      <c r="AAS670" s="149"/>
      <c r="AAT670" s="149"/>
      <c r="AAU670" s="149"/>
      <c r="AAV670" s="149"/>
    </row>
    <row r="671" spans="714:724" x14ac:dyDescent="0.2">
      <c r="AAL671" s="149"/>
      <c r="AAM671" s="149"/>
      <c r="AAN671" s="149"/>
      <c r="AAO671" s="149"/>
      <c r="AAP671" s="149"/>
      <c r="AAQ671" s="149"/>
      <c r="AAR671" s="149"/>
      <c r="AAS671" s="149"/>
      <c r="AAT671" s="149"/>
      <c r="AAU671" s="149"/>
      <c r="AAV671" s="149"/>
    </row>
    <row r="672" spans="714:724" x14ac:dyDescent="0.2">
      <c r="AAL672" s="149"/>
      <c r="AAM672" s="149"/>
      <c r="AAN672" s="149"/>
      <c r="AAO672" s="149"/>
      <c r="AAP672" s="149"/>
      <c r="AAQ672" s="149"/>
      <c r="AAR672" s="149"/>
      <c r="AAS672" s="149"/>
      <c r="AAT672" s="149"/>
      <c r="AAU672" s="149"/>
      <c r="AAV672" s="149"/>
    </row>
    <row r="673" spans="714:724" x14ac:dyDescent="0.2">
      <c r="AAL673" s="149"/>
      <c r="AAM673" s="149"/>
      <c r="AAN673" s="149"/>
      <c r="AAO673" s="149"/>
      <c r="AAP673" s="149"/>
      <c r="AAQ673" s="149"/>
      <c r="AAR673" s="149"/>
      <c r="AAS673" s="149"/>
      <c r="AAT673" s="149"/>
      <c r="AAU673" s="149"/>
      <c r="AAV673" s="149"/>
    </row>
    <row r="674" spans="714:724" x14ac:dyDescent="0.2">
      <c r="AAL674" s="149"/>
      <c r="AAM674" s="149"/>
      <c r="AAN674" s="149"/>
      <c r="AAO674" s="149"/>
      <c r="AAP674" s="149"/>
      <c r="AAQ674" s="149"/>
      <c r="AAR674" s="149"/>
      <c r="AAS674" s="149"/>
      <c r="AAT674" s="149"/>
      <c r="AAU674" s="149"/>
      <c r="AAV674" s="149"/>
    </row>
    <row r="675" spans="714:724" x14ac:dyDescent="0.2">
      <c r="AAL675" s="149"/>
      <c r="AAM675" s="149"/>
      <c r="AAN675" s="149"/>
      <c r="AAO675" s="149"/>
      <c r="AAP675" s="149"/>
      <c r="AAQ675" s="149"/>
      <c r="AAR675" s="149"/>
      <c r="AAS675" s="149"/>
      <c r="AAT675" s="149"/>
      <c r="AAU675" s="149"/>
      <c r="AAV675" s="149"/>
    </row>
    <row r="676" spans="714:724" x14ac:dyDescent="0.2">
      <c r="AAL676" s="149"/>
      <c r="AAM676" s="149"/>
      <c r="AAN676" s="149"/>
      <c r="AAO676" s="149"/>
      <c r="AAP676" s="149"/>
      <c r="AAQ676" s="149"/>
      <c r="AAR676" s="149"/>
      <c r="AAS676" s="149"/>
      <c r="AAT676" s="149"/>
      <c r="AAU676" s="149"/>
      <c r="AAV676" s="149"/>
    </row>
    <row r="677" spans="714:724" x14ac:dyDescent="0.2">
      <c r="AAL677" s="149"/>
      <c r="AAM677" s="149"/>
      <c r="AAN677" s="149"/>
      <c r="AAO677" s="149"/>
      <c r="AAP677" s="149"/>
      <c r="AAQ677" s="149"/>
      <c r="AAR677" s="149"/>
      <c r="AAS677" s="149"/>
      <c r="AAT677" s="149"/>
      <c r="AAU677" s="149"/>
      <c r="AAV677" s="149"/>
    </row>
    <row r="678" spans="714:724" x14ac:dyDescent="0.2">
      <c r="AAL678" s="149"/>
      <c r="AAM678" s="149"/>
      <c r="AAN678" s="149"/>
      <c r="AAO678" s="149"/>
      <c r="AAP678" s="149"/>
      <c r="AAQ678" s="149"/>
      <c r="AAR678" s="149"/>
      <c r="AAS678" s="149"/>
      <c r="AAT678" s="149"/>
      <c r="AAU678" s="149"/>
      <c r="AAV678" s="149"/>
    </row>
    <row r="679" spans="714:724" x14ac:dyDescent="0.2">
      <c r="AAL679" s="149"/>
      <c r="AAM679" s="149"/>
      <c r="AAN679" s="149"/>
      <c r="AAO679" s="149"/>
      <c r="AAP679" s="149"/>
      <c r="AAQ679" s="149"/>
      <c r="AAR679" s="149"/>
      <c r="AAS679" s="149"/>
      <c r="AAT679" s="149"/>
      <c r="AAU679" s="149"/>
      <c r="AAV679" s="149"/>
    </row>
    <row r="680" spans="714:724" x14ac:dyDescent="0.2">
      <c r="AAL680" s="149"/>
      <c r="AAM680" s="149"/>
      <c r="AAN680" s="149"/>
      <c r="AAO680" s="149"/>
      <c r="AAP680" s="149"/>
      <c r="AAQ680" s="149"/>
      <c r="AAR680" s="149"/>
      <c r="AAS680" s="149"/>
      <c r="AAT680" s="149"/>
      <c r="AAU680" s="149"/>
      <c r="AAV680" s="149"/>
    </row>
    <row r="681" spans="714:724" x14ac:dyDescent="0.2">
      <c r="AAL681" s="149"/>
      <c r="AAM681" s="149"/>
      <c r="AAN681" s="149"/>
      <c r="AAO681" s="149"/>
      <c r="AAP681" s="149"/>
      <c r="AAQ681" s="149"/>
      <c r="AAR681" s="149"/>
      <c r="AAS681" s="149"/>
      <c r="AAT681" s="149"/>
      <c r="AAU681" s="149"/>
      <c r="AAV681" s="149"/>
    </row>
    <row r="682" spans="714:724" x14ac:dyDescent="0.2">
      <c r="AAL682" s="149"/>
      <c r="AAM682" s="149"/>
      <c r="AAN682" s="149"/>
      <c r="AAO682" s="149"/>
      <c r="AAP682" s="149"/>
      <c r="AAQ682" s="149"/>
      <c r="AAR682" s="149"/>
      <c r="AAS682" s="149"/>
      <c r="AAT682" s="149"/>
      <c r="AAU682" s="149"/>
      <c r="AAV682" s="149"/>
    </row>
    <row r="683" spans="714:724" x14ac:dyDescent="0.2">
      <c r="AAL683" s="149"/>
      <c r="AAM683" s="149"/>
      <c r="AAN683" s="149"/>
      <c r="AAO683" s="149"/>
      <c r="AAP683" s="149"/>
      <c r="AAQ683" s="149"/>
      <c r="AAR683" s="149"/>
      <c r="AAS683" s="149"/>
      <c r="AAT683" s="149"/>
      <c r="AAU683" s="149"/>
      <c r="AAV683" s="149"/>
    </row>
    <row r="684" spans="714:724" x14ac:dyDescent="0.2">
      <c r="AAL684" s="149"/>
      <c r="AAM684" s="149"/>
      <c r="AAN684" s="149"/>
      <c r="AAO684" s="149"/>
      <c r="AAP684" s="149"/>
      <c r="AAQ684" s="149"/>
      <c r="AAR684" s="149"/>
      <c r="AAS684" s="149"/>
      <c r="AAT684" s="149"/>
      <c r="AAU684" s="149"/>
      <c r="AAV684" s="149"/>
    </row>
    <row r="685" spans="714:724" x14ac:dyDescent="0.2">
      <c r="AAL685" s="149"/>
      <c r="AAM685" s="149"/>
      <c r="AAN685" s="149"/>
      <c r="AAO685" s="149"/>
      <c r="AAP685" s="149"/>
      <c r="AAQ685" s="149"/>
      <c r="AAR685" s="149"/>
      <c r="AAS685" s="149"/>
      <c r="AAT685" s="149"/>
      <c r="AAU685" s="149"/>
      <c r="AAV685" s="149"/>
    </row>
    <row r="686" spans="714:724" x14ac:dyDescent="0.2">
      <c r="AAL686" s="149"/>
      <c r="AAM686" s="149"/>
      <c r="AAN686" s="149"/>
      <c r="AAO686" s="149"/>
      <c r="AAP686" s="149"/>
      <c r="AAQ686" s="149"/>
      <c r="AAR686" s="149"/>
      <c r="AAS686" s="149"/>
      <c r="AAT686" s="149"/>
      <c r="AAU686" s="149"/>
      <c r="AAV686" s="149"/>
    </row>
    <row r="687" spans="714:724" x14ac:dyDescent="0.2">
      <c r="AAL687" s="149"/>
      <c r="AAM687" s="149"/>
      <c r="AAN687" s="149"/>
      <c r="AAO687" s="149"/>
      <c r="AAP687" s="149"/>
      <c r="AAQ687" s="149"/>
      <c r="AAR687" s="149"/>
      <c r="AAS687" s="149"/>
      <c r="AAT687" s="149"/>
      <c r="AAU687" s="149"/>
      <c r="AAV687" s="149"/>
    </row>
    <row r="688" spans="714:724" x14ac:dyDescent="0.2">
      <c r="AAL688" s="149"/>
      <c r="AAM688" s="149"/>
      <c r="AAN688" s="149"/>
      <c r="AAO688" s="149"/>
      <c r="AAP688" s="149"/>
      <c r="AAQ688" s="149"/>
      <c r="AAR688" s="149"/>
      <c r="AAS688" s="149"/>
      <c r="AAT688" s="149"/>
      <c r="AAU688" s="149"/>
      <c r="AAV688" s="149"/>
    </row>
    <row r="689" spans="714:724" x14ac:dyDescent="0.2">
      <c r="AAL689" s="149"/>
      <c r="AAM689" s="149"/>
      <c r="AAN689" s="149"/>
      <c r="AAO689" s="149"/>
      <c r="AAP689" s="149"/>
      <c r="AAQ689" s="149"/>
      <c r="AAR689" s="149"/>
      <c r="AAS689" s="149"/>
      <c r="AAT689" s="149"/>
      <c r="AAU689" s="149"/>
      <c r="AAV689" s="149"/>
    </row>
    <row r="690" spans="714:724" x14ac:dyDescent="0.2">
      <c r="AAL690" s="149"/>
      <c r="AAM690" s="149"/>
      <c r="AAN690" s="149"/>
      <c r="AAO690" s="149"/>
      <c r="AAP690" s="149"/>
      <c r="AAQ690" s="149"/>
      <c r="AAR690" s="149"/>
      <c r="AAS690" s="149"/>
      <c r="AAT690" s="149"/>
      <c r="AAU690" s="149"/>
      <c r="AAV690" s="149"/>
    </row>
    <row r="691" spans="714:724" x14ac:dyDescent="0.2">
      <c r="AAL691" s="149"/>
      <c r="AAM691" s="149"/>
      <c r="AAN691" s="149"/>
      <c r="AAO691" s="149"/>
      <c r="AAP691" s="149"/>
      <c r="AAQ691" s="149"/>
      <c r="AAR691" s="149"/>
      <c r="AAS691" s="149"/>
      <c r="AAT691" s="149"/>
      <c r="AAU691" s="149"/>
      <c r="AAV691" s="149"/>
    </row>
    <row r="692" spans="714:724" x14ac:dyDescent="0.2">
      <c r="AAL692" s="149"/>
      <c r="AAM692" s="149"/>
      <c r="AAN692" s="149"/>
      <c r="AAO692" s="149"/>
      <c r="AAP692" s="149"/>
      <c r="AAQ692" s="149"/>
      <c r="AAR692" s="149"/>
      <c r="AAS692" s="149"/>
      <c r="AAT692" s="149"/>
      <c r="AAU692" s="149"/>
      <c r="AAV692" s="149"/>
    </row>
    <row r="693" spans="714:724" x14ac:dyDescent="0.2">
      <c r="AAL693" s="149"/>
      <c r="AAM693" s="149"/>
      <c r="AAN693" s="149"/>
      <c r="AAO693" s="149"/>
      <c r="AAP693" s="149"/>
      <c r="AAQ693" s="149"/>
      <c r="AAR693" s="149"/>
      <c r="AAS693" s="149"/>
      <c r="AAT693" s="149"/>
      <c r="AAU693" s="149"/>
      <c r="AAV693" s="149"/>
    </row>
    <row r="694" spans="714:724" x14ac:dyDescent="0.2">
      <c r="AAL694" s="149"/>
      <c r="AAM694" s="149"/>
      <c r="AAN694" s="149"/>
      <c r="AAO694" s="149"/>
      <c r="AAP694" s="149"/>
      <c r="AAQ694" s="149"/>
      <c r="AAR694" s="149"/>
      <c r="AAS694" s="149"/>
      <c r="AAT694" s="149"/>
      <c r="AAU694" s="149"/>
      <c r="AAV694" s="149"/>
    </row>
    <row r="695" spans="714:724" x14ac:dyDescent="0.2">
      <c r="AAL695" s="149"/>
      <c r="AAM695" s="149"/>
      <c r="AAN695" s="149"/>
      <c r="AAO695" s="149"/>
      <c r="AAP695" s="149"/>
      <c r="AAQ695" s="149"/>
      <c r="AAR695" s="149"/>
      <c r="AAS695" s="149"/>
      <c r="AAT695" s="149"/>
      <c r="AAU695" s="149"/>
      <c r="AAV695" s="149"/>
    </row>
    <row r="696" spans="714:724" x14ac:dyDescent="0.2">
      <c r="AAL696" s="149"/>
      <c r="AAM696" s="149"/>
      <c r="AAN696" s="149"/>
      <c r="AAO696" s="149"/>
      <c r="AAP696" s="149"/>
      <c r="AAQ696" s="149"/>
      <c r="AAR696" s="149"/>
      <c r="AAS696" s="149"/>
      <c r="AAT696" s="149"/>
      <c r="AAU696" s="149"/>
      <c r="AAV696" s="149"/>
    </row>
    <row r="697" spans="714:724" x14ac:dyDescent="0.2">
      <c r="AAL697" s="149"/>
      <c r="AAM697" s="149"/>
      <c r="AAN697" s="149"/>
      <c r="AAO697" s="149"/>
      <c r="AAP697" s="149"/>
      <c r="AAQ697" s="149"/>
      <c r="AAR697" s="149"/>
      <c r="AAS697" s="149"/>
      <c r="AAT697" s="149"/>
      <c r="AAU697" s="149"/>
      <c r="AAV697" s="149"/>
    </row>
    <row r="698" spans="714:724" x14ac:dyDescent="0.2">
      <c r="AAL698" s="149"/>
      <c r="AAM698" s="149"/>
      <c r="AAN698" s="149"/>
      <c r="AAO698" s="149"/>
      <c r="AAP698" s="149"/>
      <c r="AAQ698" s="149"/>
      <c r="AAR698" s="149"/>
      <c r="AAS698" s="149"/>
      <c r="AAT698" s="149"/>
      <c r="AAU698" s="149"/>
      <c r="AAV698" s="149"/>
    </row>
    <row r="699" spans="714:724" x14ac:dyDescent="0.2">
      <c r="AAL699" s="149"/>
      <c r="AAM699" s="149"/>
      <c r="AAN699" s="149"/>
      <c r="AAO699" s="149"/>
      <c r="AAP699" s="149"/>
      <c r="AAQ699" s="149"/>
      <c r="AAR699" s="149"/>
      <c r="AAS699" s="149"/>
      <c r="AAT699" s="149"/>
      <c r="AAU699" s="149"/>
      <c r="AAV699" s="149"/>
    </row>
    <row r="700" spans="714:724" x14ac:dyDescent="0.2">
      <c r="AAL700" s="149"/>
      <c r="AAM700" s="149"/>
      <c r="AAN700" s="149"/>
      <c r="AAO700" s="149"/>
      <c r="AAP700" s="149"/>
      <c r="AAQ700" s="149"/>
      <c r="AAR700" s="149"/>
      <c r="AAS700" s="149"/>
      <c r="AAT700" s="149"/>
      <c r="AAU700" s="149"/>
      <c r="AAV700" s="149"/>
    </row>
    <row r="701" spans="714:724" x14ac:dyDescent="0.2">
      <c r="AAL701" s="149"/>
      <c r="AAM701" s="149"/>
      <c r="AAN701" s="149"/>
      <c r="AAO701" s="149"/>
      <c r="AAP701" s="149"/>
      <c r="AAQ701" s="149"/>
      <c r="AAR701" s="149"/>
      <c r="AAS701" s="149"/>
      <c r="AAT701" s="149"/>
      <c r="AAU701" s="149"/>
      <c r="AAV701" s="149"/>
    </row>
    <row r="702" spans="714:724" x14ac:dyDescent="0.2">
      <c r="AAL702" s="149"/>
      <c r="AAM702" s="149"/>
      <c r="AAN702" s="149"/>
      <c r="AAO702" s="149"/>
      <c r="AAP702" s="149"/>
      <c r="AAQ702" s="149"/>
      <c r="AAR702" s="149"/>
      <c r="AAS702" s="149"/>
      <c r="AAT702" s="149"/>
      <c r="AAU702" s="149"/>
      <c r="AAV702" s="149"/>
    </row>
    <row r="703" spans="714:724" x14ac:dyDescent="0.2">
      <c r="AAL703" s="149"/>
      <c r="AAM703" s="149"/>
      <c r="AAN703" s="149"/>
      <c r="AAO703" s="149"/>
      <c r="AAP703" s="149"/>
      <c r="AAQ703" s="149"/>
      <c r="AAR703" s="149"/>
      <c r="AAS703" s="149"/>
      <c r="AAT703" s="149"/>
      <c r="AAU703" s="149"/>
      <c r="AAV703" s="149"/>
    </row>
    <row r="704" spans="714:724" x14ac:dyDescent="0.2">
      <c r="AAL704" s="149"/>
      <c r="AAM704" s="149"/>
      <c r="AAN704" s="149"/>
      <c r="AAO704" s="149"/>
      <c r="AAP704" s="149"/>
      <c r="AAQ704" s="149"/>
      <c r="AAR704" s="149"/>
      <c r="AAS704" s="149"/>
      <c r="AAT704" s="149"/>
      <c r="AAU704" s="149"/>
      <c r="AAV704" s="149"/>
    </row>
    <row r="705" spans="714:724" x14ac:dyDescent="0.2">
      <c r="AAL705" s="149"/>
      <c r="AAM705" s="149"/>
      <c r="AAN705" s="149"/>
      <c r="AAO705" s="149"/>
      <c r="AAP705" s="149"/>
      <c r="AAQ705" s="149"/>
      <c r="AAR705" s="149"/>
      <c r="AAS705" s="149"/>
      <c r="AAT705" s="149"/>
      <c r="AAU705" s="149"/>
      <c r="AAV705" s="149"/>
    </row>
    <row r="706" spans="714:724" x14ac:dyDescent="0.2">
      <c r="AAL706" s="149"/>
      <c r="AAM706" s="149"/>
      <c r="AAN706" s="149"/>
      <c r="AAO706" s="149"/>
      <c r="AAP706" s="149"/>
      <c r="AAQ706" s="149"/>
      <c r="AAR706" s="149"/>
      <c r="AAS706" s="149"/>
      <c r="AAT706" s="149"/>
      <c r="AAU706" s="149"/>
      <c r="AAV706" s="149"/>
    </row>
    <row r="707" spans="714:724" x14ac:dyDescent="0.2">
      <c r="AAL707" s="149"/>
      <c r="AAM707" s="149"/>
      <c r="AAN707" s="149"/>
      <c r="AAO707" s="149"/>
      <c r="AAP707" s="149"/>
      <c r="AAQ707" s="149"/>
      <c r="AAR707" s="149"/>
      <c r="AAS707" s="149"/>
      <c r="AAT707" s="149"/>
      <c r="AAU707" s="149"/>
      <c r="AAV707" s="149"/>
    </row>
    <row r="708" spans="714:724" x14ac:dyDescent="0.2">
      <c r="AAL708" s="149"/>
      <c r="AAM708" s="149"/>
      <c r="AAN708" s="149"/>
      <c r="AAO708" s="149"/>
      <c r="AAP708" s="149"/>
      <c r="AAQ708" s="149"/>
      <c r="AAR708" s="149"/>
      <c r="AAS708" s="149"/>
      <c r="AAT708" s="149"/>
      <c r="AAU708" s="149"/>
      <c r="AAV708" s="149"/>
    </row>
    <row r="709" spans="714:724" x14ac:dyDescent="0.2">
      <c r="AAL709" s="149"/>
      <c r="AAM709" s="149"/>
      <c r="AAN709" s="149"/>
      <c r="AAO709" s="149"/>
      <c r="AAP709" s="149"/>
      <c r="AAQ709" s="149"/>
      <c r="AAR709" s="149"/>
      <c r="AAS709" s="149"/>
      <c r="AAT709" s="149"/>
      <c r="AAU709" s="149"/>
      <c r="AAV709" s="149"/>
    </row>
    <row r="710" spans="714:724" x14ac:dyDescent="0.2">
      <c r="AAL710" s="149"/>
      <c r="AAM710" s="149"/>
      <c r="AAN710" s="149"/>
      <c r="AAO710" s="149"/>
      <c r="AAP710" s="149"/>
      <c r="AAQ710" s="149"/>
      <c r="AAR710" s="149"/>
      <c r="AAS710" s="149"/>
      <c r="AAT710" s="149"/>
      <c r="AAU710" s="149"/>
      <c r="AAV710" s="149"/>
    </row>
    <row r="711" spans="714:724" x14ac:dyDescent="0.2">
      <c r="AAL711" s="149"/>
      <c r="AAM711" s="149"/>
      <c r="AAN711" s="149"/>
      <c r="AAO711" s="149"/>
      <c r="AAP711" s="149"/>
      <c r="AAQ711" s="149"/>
      <c r="AAR711" s="149"/>
      <c r="AAS711" s="149"/>
      <c r="AAT711" s="149"/>
      <c r="AAU711" s="149"/>
      <c r="AAV711" s="149"/>
    </row>
    <row r="712" spans="714:724" x14ac:dyDescent="0.2">
      <c r="AAL712" s="149"/>
      <c r="AAM712" s="149"/>
      <c r="AAN712" s="149"/>
      <c r="AAO712" s="149"/>
      <c r="AAP712" s="149"/>
      <c r="AAQ712" s="149"/>
      <c r="AAR712" s="149"/>
      <c r="AAS712" s="149"/>
      <c r="AAT712" s="149"/>
      <c r="AAU712" s="149"/>
      <c r="AAV712" s="149"/>
    </row>
    <row r="713" spans="714:724" x14ac:dyDescent="0.2">
      <c r="AAL713" s="149"/>
      <c r="AAM713" s="149"/>
      <c r="AAN713" s="149"/>
      <c r="AAO713" s="149"/>
      <c r="AAP713" s="149"/>
      <c r="AAQ713" s="149"/>
      <c r="AAR713" s="149"/>
      <c r="AAS713" s="149"/>
      <c r="AAT713" s="149"/>
      <c r="AAU713" s="149"/>
      <c r="AAV713" s="149"/>
    </row>
    <row r="714" spans="714:724" x14ac:dyDescent="0.2">
      <c r="AAL714" s="149"/>
      <c r="AAM714" s="149"/>
      <c r="AAN714" s="149"/>
      <c r="AAO714" s="149"/>
      <c r="AAP714" s="149"/>
      <c r="AAQ714" s="149"/>
      <c r="AAR714" s="149"/>
      <c r="AAS714" s="149"/>
      <c r="AAT714" s="149"/>
      <c r="AAU714" s="149"/>
      <c r="AAV714" s="149"/>
    </row>
    <row r="715" spans="714:724" x14ac:dyDescent="0.2">
      <c r="AAL715" s="149"/>
      <c r="AAM715" s="149"/>
      <c r="AAN715" s="149"/>
      <c r="AAO715" s="149"/>
      <c r="AAP715" s="149"/>
      <c r="AAQ715" s="149"/>
      <c r="AAR715" s="149"/>
      <c r="AAS715" s="149"/>
      <c r="AAT715" s="149"/>
      <c r="AAU715" s="149"/>
      <c r="AAV715" s="149"/>
    </row>
    <row r="716" spans="714:724" x14ac:dyDescent="0.2">
      <c r="AAL716" s="149"/>
      <c r="AAM716" s="149"/>
      <c r="AAN716" s="149"/>
      <c r="AAO716" s="149"/>
      <c r="AAP716" s="149"/>
      <c r="AAQ716" s="149"/>
      <c r="AAR716" s="149"/>
      <c r="AAS716" s="149"/>
      <c r="AAT716" s="149"/>
      <c r="AAU716" s="149"/>
      <c r="AAV716" s="149"/>
    </row>
    <row r="717" spans="714:724" x14ac:dyDescent="0.2">
      <c r="AAL717" s="149"/>
      <c r="AAM717" s="149"/>
      <c r="AAN717" s="149"/>
      <c r="AAO717" s="149"/>
      <c r="AAP717" s="149"/>
      <c r="AAQ717" s="149"/>
      <c r="AAR717" s="149"/>
      <c r="AAS717" s="149"/>
      <c r="AAT717" s="149"/>
      <c r="AAU717" s="149"/>
      <c r="AAV717" s="149"/>
    </row>
    <row r="718" spans="714:724" x14ac:dyDescent="0.2">
      <c r="AAL718" s="149"/>
      <c r="AAM718" s="149"/>
      <c r="AAN718" s="149"/>
      <c r="AAO718" s="149"/>
      <c r="AAP718" s="149"/>
      <c r="AAQ718" s="149"/>
      <c r="AAR718" s="149"/>
      <c r="AAS718" s="149"/>
      <c r="AAT718" s="149"/>
      <c r="AAU718" s="149"/>
      <c r="AAV718" s="149"/>
    </row>
    <row r="719" spans="714:724" x14ac:dyDescent="0.2">
      <c r="AAL719" s="149"/>
      <c r="AAM719" s="149"/>
      <c r="AAN719" s="149"/>
      <c r="AAO719" s="149"/>
      <c r="AAP719" s="149"/>
      <c r="AAQ719" s="149"/>
      <c r="AAR719" s="149"/>
      <c r="AAS719" s="149"/>
      <c r="AAT719" s="149"/>
      <c r="AAU719" s="149"/>
      <c r="AAV719" s="149"/>
    </row>
    <row r="720" spans="714:724" x14ac:dyDescent="0.2">
      <c r="AAL720" s="149"/>
      <c r="AAM720" s="149"/>
      <c r="AAN720" s="149"/>
      <c r="AAO720" s="149"/>
      <c r="AAP720" s="149"/>
      <c r="AAQ720" s="149"/>
      <c r="AAR720" s="149"/>
      <c r="AAS720" s="149"/>
      <c r="AAT720" s="149"/>
      <c r="AAU720" s="149"/>
      <c r="AAV720" s="149"/>
    </row>
    <row r="721" spans="714:724" x14ac:dyDescent="0.2">
      <c r="AAL721" s="149"/>
      <c r="AAM721" s="149"/>
      <c r="AAN721" s="149"/>
      <c r="AAO721" s="149"/>
      <c r="AAP721" s="149"/>
      <c r="AAQ721" s="149"/>
      <c r="AAR721" s="149"/>
      <c r="AAS721" s="149"/>
      <c r="AAT721" s="149"/>
      <c r="AAU721" s="149"/>
      <c r="AAV721" s="149"/>
    </row>
    <row r="722" spans="714:724" x14ac:dyDescent="0.2">
      <c r="AAL722" s="149"/>
      <c r="AAM722" s="149"/>
      <c r="AAN722" s="149"/>
      <c r="AAO722" s="149"/>
      <c r="AAP722" s="149"/>
      <c r="AAQ722" s="149"/>
      <c r="AAR722" s="149"/>
      <c r="AAS722" s="149"/>
      <c r="AAT722" s="149"/>
      <c r="AAU722" s="149"/>
      <c r="AAV722" s="149"/>
    </row>
    <row r="723" spans="714:724" x14ac:dyDescent="0.2">
      <c r="AAL723" s="149"/>
      <c r="AAM723" s="149"/>
      <c r="AAN723" s="149"/>
      <c r="AAO723" s="149"/>
      <c r="AAP723" s="149"/>
      <c r="AAQ723" s="149"/>
      <c r="AAR723" s="149"/>
      <c r="AAS723" s="149"/>
      <c r="AAT723" s="149"/>
      <c r="AAU723" s="149"/>
      <c r="AAV723" s="149"/>
    </row>
    <row r="724" spans="714:724" x14ac:dyDescent="0.2">
      <c r="AAL724" s="149"/>
      <c r="AAM724" s="149"/>
      <c r="AAN724" s="149"/>
      <c r="AAO724" s="149"/>
      <c r="AAP724" s="149"/>
      <c r="AAQ724" s="149"/>
      <c r="AAR724" s="149"/>
      <c r="AAS724" s="149"/>
      <c r="AAT724" s="149"/>
      <c r="AAU724" s="149"/>
      <c r="AAV724" s="149"/>
    </row>
    <row r="725" spans="714:724" x14ac:dyDescent="0.2">
      <c r="AAL725" s="149"/>
      <c r="AAM725" s="149"/>
      <c r="AAN725" s="149"/>
      <c r="AAO725" s="149"/>
      <c r="AAP725" s="149"/>
      <c r="AAQ725" s="149"/>
      <c r="AAR725" s="149"/>
      <c r="AAS725" s="149"/>
      <c r="AAT725" s="149"/>
      <c r="AAU725" s="149"/>
      <c r="AAV725" s="149"/>
    </row>
    <row r="726" spans="714:724" x14ac:dyDescent="0.2">
      <c r="AAL726" s="149"/>
      <c r="AAM726" s="149"/>
      <c r="AAN726" s="149"/>
      <c r="AAO726" s="149"/>
      <c r="AAP726" s="149"/>
      <c r="AAQ726" s="149"/>
      <c r="AAR726" s="149"/>
      <c r="AAS726" s="149"/>
      <c r="AAT726" s="149"/>
      <c r="AAU726" s="149"/>
      <c r="AAV726" s="149"/>
    </row>
    <row r="727" spans="714:724" x14ac:dyDescent="0.2">
      <c r="AAL727" s="149"/>
      <c r="AAM727" s="149"/>
      <c r="AAN727" s="149"/>
      <c r="AAO727" s="149"/>
      <c r="AAP727" s="149"/>
      <c r="AAQ727" s="149"/>
      <c r="AAR727" s="149"/>
      <c r="AAS727" s="149"/>
      <c r="AAT727" s="149"/>
      <c r="AAU727" s="149"/>
      <c r="AAV727" s="149"/>
    </row>
    <row r="728" spans="714:724" x14ac:dyDescent="0.2">
      <c r="AAL728" s="149"/>
      <c r="AAM728" s="149"/>
      <c r="AAN728" s="149"/>
      <c r="AAO728" s="149"/>
      <c r="AAP728" s="149"/>
      <c r="AAQ728" s="149"/>
      <c r="AAR728" s="149"/>
      <c r="AAS728" s="149"/>
      <c r="AAT728" s="149"/>
      <c r="AAU728" s="149"/>
      <c r="AAV728" s="149"/>
    </row>
    <row r="729" spans="714:724" x14ac:dyDescent="0.2">
      <c r="AAL729" s="149"/>
      <c r="AAM729" s="149"/>
      <c r="AAN729" s="149"/>
      <c r="AAO729" s="149"/>
      <c r="AAP729" s="149"/>
      <c r="AAQ729" s="149"/>
      <c r="AAR729" s="149"/>
      <c r="AAS729" s="149"/>
      <c r="AAT729" s="149"/>
      <c r="AAU729" s="149"/>
      <c r="AAV729" s="149"/>
    </row>
    <row r="730" spans="714:724" x14ac:dyDescent="0.2">
      <c r="AAL730" s="149"/>
      <c r="AAM730" s="149"/>
      <c r="AAN730" s="149"/>
      <c r="AAO730" s="149"/>
      <c r="AAP730" s="149"/>
      <c r="AAQ730" s="149"/>
      <c r="AAR730" s="149"/>
      <c r="AAS730" s="149"/>
      <c r="AAT730" s="149"/>
      <c r="AAU730" s="149"/>
      <c r="AAV730" s="149"/>
    </row>
    <row r="731" spans="714:724" x14ac:dyDescent="0.2">
      <c r="AAL731" s="149"/>
      <c r="AAM731" s="149"/>
      <c r="AAN731" s="149"/>
      <c r="AAO731" s="149"/>
      <c r="AAP731" s="149"/>
      <c r="AAQ731" s="149"/>
      <c r="AAR731" s="149"/>
      <c r="AAS731" s="149"/>
      <c r="AAT731" s="149"/>
      <c r="AAU731" s="149"/>
      <c r="AAV731" s="149"/>
    </row>
    <row r="732" spans="714:724" x14ac:dyDescent="0.2">
      <c r="AAL732" s="149"/>
      <c r="AAM732" s="149"/>
      <c r="AAN732" s="149"/>
      <c r="AAO732" s="149"/>
      <c r="AAP732" s="149"/>
      <c r="AAQ732" s="149"/>
      <c r="AAR732" s="149"/>
      <c r="AAS732" s="149"/>
      <c r="AAT732" s="149"/>
      <c r="AAU732" s="149"/>
      <c r="AAV732" s="149"/>
    </row>
    <row r="733" spans="714:724" x14ac:dyDescent="0.2">
      <c r="AAL733" s="149"/>
      <c r="AAM733" s="149"/>
      <c r="AAN733" s="149"/>
      <c r="AAO733" s="149"/>
      <c r="AAP733" s="149"/>
      <c r="AAQ733" s="149"/>
      <c r="AAR733" s="149"/>
      <c r="AAS733" s="149"/>
      <c r="AAT733" s="149"/>
      <c r="AAU733" s="149"/>
      <c r="AAV733" s="149"/>
    </row>
    <row r="734" spans="714:724" x14ac:dyDescent="0.2">
      <c r="AAL734" s="149"/>
      <c r="AAM734" s="149"/>
      <c r="AAN734" s="149"/>
      <c r="AAO734" s="149"/>
      <c r="AAP734" s="149"/>
      <c r="AAQ734" s="149"/>
      <c r="AAR734" s="149"/>
      <c r="AAS734" s="149"/>
      <c r="AAT734" s="149"/>
      <c r="AAU734" s="149"/>
      <c r="AAV734" s="149"/>
    </row>
    <row r="735" spans="714:724" x14ac:dyDescent="0.2">
      <c r="AAL735" s="149"/>
      <c r="AAM735" s="149"/>
      <c r="AAN735" s="149"/>
      <c r="AAO735" s="149"/>
      <c r="AAP735" s="149"/>
      <c r="AAQ735" s="149"/>
      <c r="AAR735" s="149"/>
      <c r="AAS735" s="149"/>
      <c r="AAT735" s="149"/>
      <c r="AAU735" s="149"/>
      <c r="AAV735" s="149"/>
    </row>
    <row r="736" spans="714:724" x14ac:dyDescent="0.2">
      <c r="AAL736" s="149"/>
      <c r="AAM736" s="149"/>
      <c r="AAN736" s="149"/>
      <c r="AAO736" s="149"/>
      <c r="AAP736" s="149"/>
      <c r="AAQ736" s="149"/>
      <c r="AAR736" s="149"/>
      <c r="AAS736" s="149"/>
      <c r="AAT736" s="149"/>
      <c r="AAU736" s="149"/>
      <c r="AAV736" s="149"/>
    </row>
    <row r="737" spans="714:724" x14ac:dyDescent="0.2">
      <c r="AAL737" s="149"/>
      <c r="AAM737" s="149"/>
      <c r="AAN737" s="149"/>
      <c r="AAO737" s="149"/>
      <c r="AAP737" s="149"/>
      <c r="AAQ737" s="149"/>
      <c r="AAR737" s="149"/>
      <c r="AAS737" s="149"/>
      <c r="AAT737" s="149"/>
      <c r="AAU737" s="149"/>
      <c r="AAV737" s="149"/>
    </row>
    <row r="738" spans="714:724" x14ac:dyDescent="0.2">
      <c r="AAL738" s="149"/>
      <c r="AAM738" s="149"/>
      <c r="AAN738" s="149"/>
      <c r="AAO738" s="149"/>
      <c r="AAP738" s="149"/>
      <c r="AAQ738" s="149"/>
      <c r="AAR738" s="149"/>
      <c r="AAS738" s="149"/>
      <c r="AAT738" s="149"/>
      <c r="AAU738" s="149"/>
      <c r="AAV738" s="149"/>
    </row>
    <row r="739" spans="714:724" x14ac:dyDescent="0.2">
      <c r="AAL739" s="149"/>
      <c r="AAM739" s="149"/>
      <c r="AAN739" s="149"/>
      <c r="AAO739" s="149"/>
      <c r="AAP739" s="149"/>
      <c r="AAQ739" s="149"/>
      <c r="AAR739" s="149"/>
      <c r="AAS739" s="149"/>
      <c r="AAT739" s="149"/>
      <c r="AAU739" s="149"/>
      <c r="AAV739" s="149"/>
    </row>
    <row r="740" spans="714:724" x14ac:dyDescent="0.2">
      <c r="AAL740" s="149"/>
      <c r="AAM740" s="149"/>
      <c r="AAN740" s="149"/>
      <c r="AAO740" s="149"/>
      <c r="AAP740" s="149"/>
      <c r="AAQ740" s="149"/>
      <c r="AAR740" s="149"/>
      <c r="AAS740" s="149"/>
      <c r="AAT740" s="149"/>
      <c r="AAU740" s="149"/>
      <c r="AAV740" s="149"/>
    </row>
    <row r="741" spans="714:724" x14ac:dyDescent="0.2">
      <c r="AAL741" s="149"/>
      <c r="AAM741" s="149"/>
      <c r="AAN741" s="149"/>
      <c r="AAO741" s="149"/>
      <c r="AAP741" s="149"/>
      <c r="AAQ741" s="149"/>
      <c r="AAR741" s="149"/>
      <c r="AAS741" s="149"/>
      <c r="AAT741" s="149"/>
      <c r="AAU741" s="149"/>
      <c r="AAV741" s="149"/>
    </row>
    <row r="742" spans="714:724" x14ac:dyDescent="0.2">
      <c r="AAL742" s="149"/>
      <c r="AAM742" s="149"/>
      <c r="AAN742" s="149"/>
      <c r="AAO742" s="149"/>
      <c r="AAP742" s="149"/>
      <c r="AAQ742" s="149"/>
      <c r="AAR742" s="149"/>
      <c r="AAS742" s="149"/>
      <c r="AAT742" s="149"/>
      <c r="AAU742" s="149"/>
      <c r="AAV742" s="149"/>
    </row>
    <row r="743" spans="714:724" x14ac:dyDescent="0.2">
      <c r="AAL743" s="149"/>
      <c r="AAM743" s="149"/>
      <c r="AAN743" s="149"/>
      <c r="AAO743" s="149"/>
      <c r="AAP743" s="149"/>
      <c r="AAQ743" s="149"/>
      <c r="AAR743" s="149"/>
      <c r="AAS743" s="149"/>
      <c r="AAT743" s="149"/>
      <c r="AAU743" s="149"/>
      <c r="AAV743" s="149"/>
    </row>
    <row r="744" spans="714:724" x14ac:dyDescent="0.2">
      <c r="AAL744" s="149"/>
      <c r="AAM744" s="149"/>
      <c r="AAN744" s="149"/>
      <c r="AAO744" s="149"/>
      <c r="AAP744" s="149"/>
      <c r="AAQ744" s="149"/>
      <c r="AAR744" s="149"/>
      <c r="AAS744" s="149"/>
      <c r="AAT744" s="149"/>
      <c r="AAU744" s="149"/>
      <c r="AAV744" s="149"/>
    </row>
    <row r="745" spans="714:724" x14ac:dyDescent="0.2">
      <c r="AAL745" s="149"/>
      <c r="AAM745" s="149"/>
      <c r="AAN745" s="149"/>
      <c r="AAO745" s="149"/>
      <c r="AAP745" s="149"/>
      <c r="AAQ745" s="149"/>
      <c r="AAR745" s="149"/>
      <c r="AAS745" s="149"/>
      <c r="AAT745" s="149"/>
      <c r="AAU745" s="149"/>
      <c r="AAV745" s="149"/>
    </row>
    <row r="746" spans="714:724" x14ac:dyDescent="0.2">
      <c r="AAL746" s="149"/>
      <c r="AAM746" s="149"/>
      <c r="AAN746" s="149"/>
      <c r="AAO746" s="149"/>
      <c r="AAP746" s="149"/>
      <c r="AAQ746" s="149"/>
      <c r="AAR746" s="149"/>
      <c r="AAS746" s="149"/>
      <c r="AAT746" s="149"/>
      <c r="AAU746" s="149"/>
      <c r="AAV746" s="149"/>
    </row>
    <row r="747" spans="714:724" x14ac:dyDescent="0.2">
      <c r="AAL747" s="149"/>
      <c r="AAM747" s="149"/>
      <c r="AAN747" s="149"/>
      <c r="AAO747" s="149"/>
      <c r="AAP747" s="149"/>
      <c r="AAQ747" s="149"/>
      <c r="AAR747" s="149"/>
      <c r="AAS747" s="149"/>
      <c r="AAT747" s="149"/>
      <c r="AAU747" s="149"/>
      <c r="AAV747" s="149"/>
    </row>
    <row r="748" spans="714:724" x14ac:dyDescent="0.2">
      <c r="AAL748" s="149"/>
      <c r="AAM748" s="149"/>
      <c r="AAN748" s="149"/>
      <c r="AAO748" s="149"/>
      <c r="AAP748" s="149"/>
      <c r="AAQ748" s="149"/>
      <c r="AAR748" s="149"/>
      <c r="AAS748" s="149"/>
      <c r="AAT748" s="149"/>
      <c r="AAU748" s="149"/>
      <c r="AAV748" s="149"/>
    </row>
    <row r="749" spans="714:724" x14ac:dyDescent="0.2">
      <c r="AAL749" s="149"/>
      <c r="AAM749" s="149"/>
      <c r="AAN749" s="149"/>
      <c r="AAO749" s="149"/>
      <c r="AAP749" s="149"/>
      <c r="AAQ749" s="149"/>
      <c r="AAR749" s="149"/>
      <c r="AAS749" s="149"/>
      <c r="AAT749" s="149"/>
      <c r="AAU749" s="149"/>
      <c r="AAV749" s="149"/>
    </row>
    <row r="750" spans="714:724" x14ac:dyDescent="0.2">
      <c r="AAL750" s="149"/>
      <c r="AAM750" s="149"/>
      <c r="AAN750" s="149"/>
      <c r="AAO750" s="149"/>
      <c r="AAP750" s="149"/>
      <c r="AAQ750" s="149"/>
      <c r="AAR750" s="149"/>
      <c r="AAS750" s="149"/>
      <c r="AAT750" s="149"/>
      <c r="AAU750" s="149"/>
      <c r="AAV750" s="149"/>
    </row>
    <row r="751" spans="714:724" x14ac:dyDescent="0.2">
      <c r="AAL751" s="149"/>
      <c r="AAM751" s="149"/>
      <c r="AAN751" s="149"/>
      <c r="AAO751" s="149"/>
      <c r="AAP751" s="149"/>
      <c r="AAQ751" s="149"/>
      <c r="AAR751" s="149"/>
      <c r="AAS751" s="149"/>
      <c r="AAT751" s="149"/>
      <c r="AAU751" s="149"/>
      <c r="AAV751" s="149"/>
    </row>
    <row r="752" spans="714:724" x14ac:dyDescent="0.2">
      <c r="AAL752" s="149"/>
      <c r="AAM752" s="149"/>
      <c r="AAN752" s="149"/>
      <c r="AAO752" s="149"/>
      <c r="AAP752" s="149"/>
      <c r="AAQ752" s="149"/>
      <c r="AAR752" s="149"/>
      <c r="AAS752" s="149"/>
      <c r="AAT752" s="149"/>
      <c r="AAU752" s="149"/>
      <c r="AAV752" s="149"/>
    </row>
    <row r="753" spans="714:724" x14ac:dyDescent="0.2">
      <c r="AAL753" s="149"/>
      <c r="AAM753" s="149"/>
      <c r="AAN753" s="149"/>
      <c r="AAO753" s="149"/>
      <c r="AAP753" s="149"/>
      <c r="AAQ753" s="149"/>
      <c r="AAR753" s="149"/>
      <c r="AAS753" s="149"/>
      <c r="AAT753" s="149"/>
      <c r="AAU753" s="149"/>
      <c r="AAV753" s="149"/>
    </row>
    <row r="754" spans="714:724" x14ac:dyDescent="0.2">
      <c r="AAL754" s="149"/>
      <c r="AAM754" s="149"/>
      <c r="AAN754" s="149"/>
      <c r="AAO754" s="149"/>
      <c r="AAP754" s="149"/>
      <c r="AAQ754" s="149"/>
      <c r="AAR754" s="149"/>
      <c r="AAS754" s="149"/>
      <c r="AAT754" s="149"/>
      <c r="AAU754" s="149"/>
      <c r="AAV754" s="149"/>
    </row>
    <row r="755" spans="714:724" x14ac:dyDescent="0.2">
      <c r="AAL755" s="149"/>
      <c r="AAM755" s="149"/>
      <c r="AAN755" s="149"/>
      <c r="AAO755" s="149"/>
      <c r="AAP755" s="149"/>
      <c r="AAQ755" s="149"/>
      <c r="AAR755" s="149"/>
      <c r="AAS755" s="149"/>
      <c r="AAT755" s="149"/>
      <c r="AAU755" s="149"/>
      <c r="AAV755" s="149"/>
    </row>
    <row r="756" spans="714:724" x14ac:dyDescent="0.2">
      <c r="AAL756" s="149"/>
      <c r="AAM756" s="149"/>
      <c r="AAN756" s="149"/>
      <c r="AAO756" s="149"/>
      <c r="AAP756" s="149"/>
      <c r="AAQ756" s="149"/>
      <c r="AAR756" s="149"/>
      <c r="AAS756" s="149"/>
      <c r="AAT756" s="149"/>
      <c r="AAU756" s="149"/>
      <c r="AAV756" s="149"/>
    </row>
    <row r="757" spans="714:724" x14ac:dyDescent="0.2">
      <c r="AAL757" s="149"/>
      <c r="AAM757" s="149"/>
      <c r="AAN757" s="149"/>
      <c r="AAO757" s="149"/>
      <c r="AAP757" s="149"/>
      <c r="AAQ757" s="149"/>
      <c r="AAR757" s="149"/>
      <c r="AAS757" s="149"/>
      <c r="AAT757" s="149"/>
      <c r="AAU757" s="149"/>
      <c r="AAV757" s="149"/>
    </row>
    <row r="758" spans="714:724" x14ac:dyDescent="0.2">
      <c r="AAL758" s="149"/>
      <c r="AAM758" s="149"/>
      <c r="AAN758" s="149"/>
      <c r="AAO758" s="149"/>
      <c r="AAP758" s="149"/>
      <c r="AAQ758" s="149"/>
      <c r="AAR758" s="149"/>
      <c r="AAS758" s="149"/>
      <c r="AAT758" s="149"/>
      <c r="AAU758" s="149"/>
      <c r="AAV758" s="149"/>
    </row>
    <row r="759" spans="714:724" x14ac:dyDescent="0.2">
      <c r="AAL759" s="149"/>
      <c r="AAM759" s="149"/>
      <c r="AAN759" s="149"/>
      <c r="AAO759" s="149"/>
      <c r="AAP759" s="149"/>
      <c r="AAQ759" s="149"/>
      <c r="AAR759" s="149"/>
      <c r="AAS759" s="149"/>
      <c r="AAT759" s="149"/>
      <c r="AAU759" s="149"/>
      <c r="AAV759" s="149"/>
    </row>
    <row r="760" spans="714:724" x14ac:dyDescent="0.2">
      <c r="AAL760" s="149"/>
      <c r="AAM760" s="149"/>
      <c r="AAN760" s="149"/>
      <c r="AAO760" s="149"/>
      <c r="AAP760" s="149"/>
      <c r="AAQ760" s="149"/>
      <c r="AAR760" s="149"/>
      <c r="AAS760" s="149"/>
      <c r="AAT760" s="149"/>
      <c r="AAU760" s="149"/>
      <c r="AAV760" s="149"/>
    </row>
    <row r="761" spans="714:724" x14ac:dyDescent="0.2">
      <c r="AAL761" s="149"/>
      <c r="AAM761" s="149"/>
      <c r="AAN761" s="149"/>
      <c r="AAO761" s="149"/>
      <c r="AAP761" s="149"/>
      <c r="AAQ761" s="149"/>
      <c r="AAR761" s="149"/>
      <c r="AAS761" s="149"/>
      <c r="AAT761" s="149"/>
      <c r="AAU761" s="149"/>
      <c r="AAV761" s="149"/>
    </row>
    <row r="762" spans="714:724" x14ac:dyDescent="0.2">
      <c r="AAL762" s="149"/>
      <c r="AAM762" s="149"/>
      <c r="AAN762" s="149"/>
      <c r="AAO762" s="149"/>
      <c r="AAP762" s="149"/>
      <c r="AAQ762" s="149"/>
      <c r="AAR762" s="149"/>
      <c r="AAS762" s="149"/>
      <c r="AAT762" s="149"/>
      <c r="AAU762" s="149"/>
      <c r="AAV762" s="149"/>
    </row>
    <row r="763" spans="714:724" x14ac:dyDescent="0.2">
      <c r="AAL763" s="149"/>
      <c r="AAM763" s="149"/>
      <c r="AAN763" s="149"/>
      <c r="AAO763" s="149"/>
      <c r="AAP763" s="149"/>
      <c r="AAQ763" s="149"/>
      <c r="AAR763" s="149"/>
      <c r="AAS763" s="149"/>
      <c r="AAT763" s="149"/>
      <c r="AAU763" s="149"/>
      <c r="AAV763" s="149"/>
    </row>
    <row r="764" spans="714:724" x14ac:dyDescent="0.2">
      <c r="AAL764" s="149"/>
      <c r="AAM764" s="149"/>
      <c r="AAN764" s="149"/>
      <c r="AAO764" s="149"/>
      <c r="AAP764" s="149"/>
      <c r="AAQ764" s="149"/>
      <c r="AAR764" s="149"/>
      <c r="AAS764" s="149"/>
      <c r="AAT764" s="149"/>
      <c r="AAU764" s="149"/>
      <c r="AAV764" s="149"/>
    </row>
    <row r="765" spans="714:724" x14ac:dyDescent="0.2">
      <c r="AAL765" s="149"/>
      <c r="AAM765" s="149"/>
      <c r="AAN765" s="149"/>
      <c r="AAO765" s="149"/>
      <c r="AAP765" s="149"/>
      <c r="AAQ765" s="149"/>
      <c r="AAR765" s="149"/>
      <c r="AAS765" s="149"/>
      <c r="AAT765" s="149"/>
      <c r="AAU765" s="149"/>
      <c r="AAV765" s="149"/>
    </row>
    <row r="766" spans="714:724" x14ac:dyDescent="0.2">
      <c r="AAL766" s="149"/>
      <c r="AAM766" s="149"/>
      <c r="AAN766" s="149"/>
      <c r="AAO766" s="149"/>
      <c r="AAP766" s="149"/>
      <c r="AAQ766" s="149"/>
      <c r="AAR766" s="149"/>
      <c r="AAS766" s="149"/>
      <c r="AAT766" s="149"/>
      <c r="AAU766" s="149"/>
      <c r="AAV766" s="149"/>
    </row>
    <row r="767" spans="714:724" x14ac:dyDescent="0.2">
      <c r="AAL767" s="149"/>
      <c r="AAM767" s="149"/>
      <c r="AAN767" s="149"/>
      <c r="AAO767" s="149"/>
      <c r="AAP767" s="149"/>
      <c r="AAQ767" s="149"/>
      <c r="AAR767" s="149"/>
      <c r="AAS767" s="149"/>
      <c r="AAT767" s="149"/>
      <c r="AAU767" s="149"/>
      <c r="AAV767" s="149"/>
    </row>
    <row r="768" spans="714:724" x14ac:dyDescent="0.2">
      <c r="AAL768" s="149"/>
      <c r="AAM768" s="149"/>
      <c r="AAN768" s="149"/>
      <c r="AAO768" s="149"/>
      <c r="AAP768" s="149"/>
      <c r="AAQ768" s="149"/>
      <c r="AAR768" s="149"/>
      <c r="AAS768" s="149"/>
      <c r="AAT768" s="149"/>
      <c r="AAU768" s="149"/>
      <c r="AAV768" s="149"/>
    </row>
    <row r="769" spans="714:724" x14ac:dyDescent="0.2">
      <c r="AAL769" s="149"/>
      <c r="AAM769" s="149"/>
      <c r="AAN769" s="149"/>
      <c r="AAO769" s="149"/>
      <c r="AAP769" s="149"/>
      <c r="AAQ769" s="149"/>
      <c r="AAR769" s="149"/>
      <c r="AAS769" s="149"/>
      <c r="AAT769" s="149"/>
      <c r="AAU769" s="149"/>
      <c r="AAV769" s="149"/>
    </row>
    <row r="770" spans="714:724" x14ac:dyDescent="0.2">
      <c r="AAL770" s="149"/>
      <c r="AAM770" s="149"/>
      <c r="AAN770" s="149"/>
      <c r="AAO770" s="149"/>
      <c r="AAP770" s="149"/>
      <c r="AAQ770" s="149"/>
      <c r="AAR770" s="149"/>
      <c r="AAS770" s="149"/>
      <c r="AAT770" s="149"/>
      <c r="AAU770" s="149"/>
      <c r="AAV770" s="149"/>
    </row>
    <row r="771" spans="714:724" x14ac:dyDescent="0.2">
      <c r="AAL771" s="149"/>
      <c r="AAM771" s="149"/>
      <c r="AAN771" s="149"/>
      <c r="AAO771" s="149"/>
      <c r="AAP771" s="149"/>
      <c r="AAQ771" s="149"/>
      <c r="AAR771" s="149"/>
      <c r="AAS771" s="149"/>
      <c r="AAT771" s="149"/>
      <c r="AAU771" s="149"/>
      <c r="AAV771" s="149"/>
    </row>
    <row r="772" spans="714:724" x14ac:dyDescent="0.2">
      <c r="AAL772" s="149"/>
      <c r="AAM772" s="149"/>
      <c r="AAN772" s="149"/>
      <c r="AAO772" s="149"/>
      <c r="AAP772" s="149"/>
      <c r="AAQ772" s="149"/>
      <c r="AAR772" s="149"/>
      <c r="AAS772" s="149"/>
      <c r="AAT772" s="149"/>
      <c r="AAU772" s="149"/>
      <c r="AAV772" s="149"/>
    </row>
    <row r="773" spans="714:724" x14ac:dyDescent="0.2">
      <c r="AAL773" s="149"/>
      <c r="AAM773" s="149"/>
      <c r="AAN773" s="149"/>
      <c r="AAO773" s="149"/>
      <c r="AAP773" s="149"/>
      <c r="AAQ773" s="149"/>
      <c r="AAR773" s="149"/>
      <c r="AAS773" s="149"/>
      <c r="AAT773" s="149"/>
      <c r="AAU773" s="149"/>
      <c r="AAV773" s="149"/>
    </row>
    <row r="774" spans="714:724" x14ac:dyDescent="0.2">
      <c r="AAL774" s="149"/>
      <c r="AAM774" s="149"/>
      <c r="AAN774" s="149"/>
      <c r="AAO774" s="149"/>
      <c r="AAP774" s="149"/>
      <c r="AAQ774" s="149"/>
      <c r="AAR774" s="149"/>
      <c r="AAS774" s="149"/>
      <c r="AAT774" s="149"/>
      <c r="AAU774" s="149"/>
      <c r="AAV774" s="149"/>
    </row>
    <row r="775" spans="714:724" x14ac:dyDescent="0.2">
      <c r="AAL775" s="149"/>
      <c r="AAM775" s="149"/>
      <c r="AAN775" s="149"/>
      <c r="AAO775" s="149"/>
      <c r="AAP775" s="149"/>
      <c r="AAQ775" s="149"/>
      <c r="AAR775" s="149"/>
      <c r="AAS775" s="149"/>
      <c r="AAT775" s="149"/>
      <c r="AAU775" s="149"/>
      <c r="AAV775" s="149"/>
    </row>
    <row r="776" spans="714:724" x14ac:dyDescent="0.2">
      <c r="AAL776" s="149"/>
      <c r="AAM776" s="149"/>
      <c r="AAN776" s="149"/>
      <c r="AAO776" s="149"/>
      <c r="AAP776" s="149"/>
      <c r="AAQ776" s="149"/>
      <c r="AAR776" s="149"/>
      <c r="AAS776" s="149"/>
      <c r="AAT776" s="149"/>
      <c r="AAU776" s="149"/>
      <c r="AAV776" s="149"/>
    </row>
    <row r="777" spans="714:724" x14ac:dyDescent="0.2">
      <c r="AAL777" s="149"/>
      <c r="AAM777" s="149"/>
      <c r="AAN777" s="149"/>
      <c r="AAO777" s="149"/>
      <c r="AAP777" s="149"/>
      <c r="AAQ777" s="149"/>
      <c r="AAR777" s="149"/>
      <c r="AAS777" s="149"/>
      <c r="AAT777" s="149"/>
      <c r="AAU777" s="149"/>
      <c r="AAV777" s="149"/>
    </row>
    <row r="778" spans="714:724" x14ac:dyDescent="0.2">
      <c r="AAL778" s="149"/>
      <c r="AAM778" s="149"/>
      <c r="AAN778" s="149"/>
      <c r="AAO778" s="149"/>
      <c r="AAP778" s="149"/>
      <c r="AAQ778" s="149"/>
      <c r="AAR778" s="149"/>
      <c r="AAS778" s="149"/>
      <c r="AAT778" s="149"/>
      <c r="AAU778" s="149"/>
      <c r="AAV778" s="149"/>
    </row>
    <row r="779" spans="714:724" x14ac:dyDescent="0.2">
      <c r="AAL779" s="149"/>
      <c r="AAM779" s="149"/>
      <c r="AAN779" s="149"/>
      <c r="AAO779" s="149"/>
      <c r="AAP779" s="149"/>
      <c r="AAQ779" s="149"/>
      <c r="AAR779" s="149"/>
      <c r="AAS779" s="149"/>
      <c r="AAT779" s="149"/>
      <c r="AAU779" s="149"/>
      <c r="AAV779" s="149"/>
    </row>
    <row r="780" spans="714:724" x14ac:dyDescent="0.2">
      <c r="AAL780" s="149"/>
      <c r="AAM780" s="149"/>
      <c r="AAN780" s="149"/>
      <c r="AAO780" s="149"/>
      <c r="AAP780" s="149"/>
      <c r="AAQ780" s="149"/>
      <c r="AAR780" s="149"/>
      <c r="AAS780" s="149"/>
      <c r="AAT780" s="149"/>
      <c r="AAU780" s="149"/>
      <c r="AAV780" s="149"/>
    </row>
    <row r="781" spans="714:724" x14ac:dyDescent="0.2">
      <c r="AAL781" s="149"/>
      <c r="AAM781" s="149"/>
      <c r="AAN781" s="149"/>
      <c r="AAO781" s="149"/>
      <c r="AAP781" s="149"/>
      <c r="AAQ781" s="149"/>
      <c r="AAR781" s="149"/>
      <c r="AAS781" s="149"/>
      <c r="AAT781" s="149"/>
      <c r="AAU781" s="149"/>
      <c r="AAV781" s="149"/>
    </row>
    <row r="782" spans="714:724" x14ac:dyDescent="0.2">
      <c r="AAL782" s="149"/>
      <c r="AAM782" s="149"/>
      <c r="AAN782" s="149"/>
      <c r="AAO782" s="149"/>
      <c r="AAP782" s="149"/>
      <c r="AAQ782" s="149"/>
      <c r="AAR782" s="149"/>
      <c r="AAS782" s="149"/>
      <c r="AAT782" s="149"/>
      <c r="AAU782" s="149"/>
      <c r="AAV782" s="149"/>
    </row>
    <row r="783" spans="714:724" x14ac:dyDescent="0.2">
      <c r="AAL783" s="149"/>
      <c r="AAM783" s="149"/>
      <c r="AAN783" s="149"/>
      <c r="AAO783" s="149"/>
      <c r="AAP783" s="149"/>
      <c r="AAQ783" s="149"/>
      <c r="AAR783" s="149"/>
      <c r="AAS783" s="149"/>
      <c r="AAT783" s="149"/>
      <c r="AAU783" s="149"/>
      <c r="AAV783" s="149"/>
    </row>
    <row r="784" spans="714:724" x14ac:dyDescent="0.2">
      <c r="AAL784" s="149"/>
      <c r="AAM784" s="149"/>
      <c r="AAN784" s="149"/>
      <c r="AAO784" s="149"/>
      <c r="AAP784" s="149"/>
      <c r="AAQ784" s="149"/>
      <c r="AAR784" s="149"/>
      <c r="AAS784" s="149"/>
      <c r="AAT784" s="149"/>
      <c r="AAU784" s="149"/>
      <c r="AAV784" s="149"/>
    </row>
    <row r="785" spans="714:724" x14ac:dyDescent="0.2">
      <c r="AAL785" s="149"/>
      <c r="AAM785" s="149"/>
      <c r="AAN785" s="149"/>
      <c r="AAO785" s="149"/>
      <c r="AAP785" s="149"/>
      <c r="AAQ785" s="149"/>
      <c r="AAR785" s="149"/>
      <c r="AAS785" s="149"/>
      <c r="AAT785" s="149"/>
      <c r="AAU785" s="149"/>
      <c r="AAV785" s="149"/>
    </row>
    <row r="786" spans="714:724" x14ac:dyDescent="0.2">
      <c r="AAL786" s="149"/>
      <c r="AAM786" s="149"/>
      <c r="AAN786" s="149"/>
      <c r="AAO786" s="149"/>
      <c r="AAP786" s="149"/>
      <c r="AAQ786" s="149"/>
      <c r="AAR786" s="149"/>
      <c r="AAS786" s="149"/>
      <c r="AAT786" s="149"/>
      <c r="AAU786" s="149"/>
      <c r="AAV786" s="149"/>
    </row>
    <row r="787" spans="714:724" x14ac:dyDescent="0.2">
      <c r="AAL787" s="149"/>
      <c r="AAM787" s="149"/>
      <c r="AAN787" s="149"/>
      <c r="AAO787" s="149"/>
      <c r="AAP787" s="149"/>
      <c r="AAQ787" s="149"/>
      <c r="AAR787" s="149"/>
      <c r="AAS787" s="149"/>
      <c r="AAT787" s="149"/>
      <c r="AAU787" s="149"/>
      <c r="AAV787" s="149"/>
    </row>
    <row r="788" spans="714:724" x14ac:dyDescent="0.2">
      <c r="AAL788" s="149"/>
      <c r="AAM788" s="149"/>
      <c r="AAN788" s="149"/>
      <c r="AAO788" s="149"/>
      <c r="AAP788" s="149"/>
      <c r="AAQ788" s="149"/>
      <c r="AAR788" s="149"/>
      <c r="AAS788" s="149"/>
      <c r="AAT788" s="149"/>
      <c r="AAU788" s="149"/>
      <c r="AAV788" s="149"/>
    </row>
    <row r="789" spans="714:724" x14ac:dyDescent="0.2">
      <c r="AAL789" s="149"/>
      <c r="AAM789" s="149"/>
      <c r="AAN789" s="149"/>
      <c r="AAO789" s="149"/>
      <c r="AAP789" s="149"/>
      <c r="AAQ789" s="149"/>
      <c r="AAR789" s="149"/>
      <c r="AAS789" s="149"/>
      <c r="AAT789" s="149"/>
      <c r="AAU789" s="149"/>
      <c r="AAV789" s="149"/>
    </row>
    <row r="790" spans="714:724" x14ac:dyDescent="0.2">
      <c r="AAL790" s="149"/>
      <c r="AAM790" s="149"/>
      <c r="AAN790" s="149"/>
      <c r="AAO790" s="149"/>
      <c r="AAP790" s="149"/>
      <c r="AAQ790" s="149"/>
      <c r="AAR790" s="149"/>
      <c r="AAS790" s="149"/>
      <c r="AAT790" s="149"/>
      <c r="AAU790" s="149"/>
      <c r="AAV790" s="149"/>
    </row>
    <row r="791" spans="714:724" x14ac:dyDescent="0.2">
      <c r="AAL791" s="149"/>
      <c r="AAM791" s="149"/>
      <c r="AAN791" s="149"/>
      <c r="AAO791" s="149"/>
      <c r="AAP791" s="149"/>
      <c r="AAQ791" s="149"/>
      <c r="AAR791" s="149"/>
      <c r="AAS791" s="149"/>
      <c r="AAT791" s="149"/>
      <c r="AAU791" s="149"/>
      <c r="AAV791" s="149"/>
    </row>
    <row r="792" spans="714:724" x14ac:dyDescent="0.2">
      <c r="AAL792" s="149"/>
      <c r="AAM792" s="149"/>
      <c r="AAN792" s="149"/>
      <c r="AAO792" s="149"/>
      <c r="AAP792" s="149"/>
      <c r="AAQ792" s="149"/>
      <c r="AAR792" s="149"/>
      <c r="AAS792" s="149"/>
      <c r="AAT792" s="149"/>
      <c r="AAU792" s="149"/>
      <c r="AAV792" s="149"/>
    </row>
    <row r="793" spans="714:724" x14ac:dyDescent="0.2">
      <c r="AAL793" s="149"/>
      <c r="AAM793" s="149"/>
      <c r="AAN793" s="149"/>
      <c r="AAO793" s="149"/>
      <c r="AAP793" s="149"/>
      <c r="AAQ793" s="149"/>
      <c r="AAR793" s="149"/>
      <c r="AAS793" s="149"/>
      <c r="AAT793" s="149"/>
      <c r="AAU793" s="149"/>
      <c r="AAV793" s="149"/>
    </row>
    <row r="794" spans="714:724" x14ac:dyDescent="0.2">
      <c r="AAL794" s="149"/>
      <c r="AAM794" s="149"/>
      <c r="AAN794" s="149"/>
      <c r="AAO794" s="149"/>
      <c r="AAP794" s="149"/>
      <c r="AAQ794" s="149"/>
      <c r="AAR794" s="149"/>
      <c r="AAS794" s="149"/>
      <c r="AAT794" s="149"/>
      <c r="AAU794" s="149"/>
      <c r="AAV794" s="149"/>
    </row>
    <row r="795" spans="714:724" x14ac:dyDescent="0.2">
      <c r="AAL795" s="149"/>
      <c r="AAM795" s="149"/>
      <c r="AAN795" s="149"/>
      <c r="AAO795" s="149"/>
      <c r="AAP795" s="149"/>
      <c r="AAQ795" s="149"/>
      <c r="AAR795" s="149"/>
      <c r="AAS795" s="149"/>
      <c r="AAT795" s="149"/>
      <c r="AAU795" s="149"/>
      <c r="AAV795" s="149"/>
    </row>
    <row r="796" spans="714:724" x14ac:dyDescent="0.2">
      <c r="AAL796" s="149"/>
      <c r="AAM796" s="149"/>
      <c r="AAN796" s="149"/>
      <c r="AAO796" s="149"/>
      <c r="AAP796" s="149"/>
      <c r="AAQ796" s="149"/>
      <c r="AAR796" s="149"/>
      <c r="AAS796" s="149"/>
      <c r="AAT796" s="149"/>
      <c r="AAU796" s="149"/>
      <c r="AAV796" s="149"/>
    </row>
    <row r="797" spans="714:724" x14ac:dyDescent="0.2">
      <c r="AAL797" s="149"/>
      <c r="AAM797" s="149"/>
      <c r="AAN797" s="149"/>
      <c r="AAO797" s="149"/>
      <c r="AAP797" s="149"/>
      <c r="AAQ797" s="149"/>
      <c r="AAR797" s="149"/>
      <c r="AAS797" s="149"/>
      <c r="AAT797" s="149"/>
      <c r="AAU797" s="149"/>
      <c r="AAV797" s="149"/>
    </row>
    <row r="798" spans="714:724" x14ac:dyDescent="0.2">
      <c r="AAL798" s="149"/>
      <c r="AAM798" s="149"/>
      <c r="AAN798" s="149"/>
      <c r="AAO798" s="149"/>
      <c r="AAP798" s="149"/>
      <c r="AAQ798" s="149"/>
      <c r="AAR798" s="149"/>
      <c r="AAS798" s="149"/>
      <c r="AAT798" s="149"/>
      <c r="AAU798" s="149"/>
      <c r="AAV798" s="149"/>
    </row>
    <row r="799" spans="714:724" x14ac:dyDescent="0.2">
      <c r="AAL799" s="149"/>
      <c r="AAM799" s="149"/>
      <c r="AAN799" s="149"/>
      <c r="AAO799" s="149"/>
      <c r="AAP799" s="149"/>
      <c r="AAQ799" s="149"/>
      <c r="AAR799" s="149"/>
      <c r="AAS799" s="149"/>
      <c r="AAT799" s="149"/>
      <c r="AAU799" s="149"/>
      <c r="AAV799" s="149"/>
    </row>
    <row r="800" spans="714:724" x14ac:dyDescent="0.2">
      <c r="AAL800" s="149"/>
      <c r="AAM800" s="149"/>
      <c r="AAN800" s="149"/>
      <c r="AAO800" s="149"/>
      <c r="AAP800" s="149"/>
      <c r="AAQ800" s="149"/>
      <c r="AAR800" s="149"/>
      <c r="AAS800" s="149"/>
      <c r="AAT800" s="149"/>
      <c r="AAU800" s="149"/>
      <c r="AAV800" s="149"/>
    </row>
    <row r="801" spans="714:724" x14ac:dyDescent="0.2">
      <c r="AAL801" s="149"/>
      <c r="AAM801" s="149"/>
      <c r="AAN801" s="149"/>
      <c r="AAO801" s="149"/>
      <c r="AAP801" s="149"/>
      <c r="AAQ801" s="149"/>
      <c r="AAR801" s="149"/>
      <c r="AAS801" s="149"/>
      <c r="AAT801" s="149"/>
      <c r="AAU801" s="149"/>
      <c r="AAV801" s="149"/>
    </row>
    <row r="802" spans="714:724" x14ac:dyDescent="0.2">
      <c r="AAL802" s="149"/>
      <c r="AAM802" s="149"/>
      <c r="AAN802" s="149"/>
      <c r="AAO802" s="149"/>
      <c r="AAP802" s="149"/>
      <c r="AAQ802" s="149"/>
      <c r="AAR802" s="149"/>
      <c r="AAS802" s="149"/>
      <c r="AAT802" s="149"/>
      <c r="AAU802" s="149"/>
      <c r="AAV802" s="149"/>
    </row>
    <row r="803" spans="714:724" x14ac:dyDescent="0.2">
      <c r="AAL803" s="149"/>
      <c r="AAM803" s="149"/>
      <c r="AAN803" s="149"/>
      <c r="AAO803" s="149"/>
      <c r="AAP803" s="149"/>
      <c r="AAQ803" s="149"/>
      <c r="AAR803" s="149"/>
      <c r="AAS803" s="149"/>
      <c r="AAT803" s="149"/>
      <c r="AAU803" s="149"/>
      <c r="AAV803" s="149"/>
    </row>
    <row r="804" spans="714:724" x14ac:dyDescent="0.2">
      <c r="AAL804" s="149"/>
      <c r="AAM804" s="149"/>
      <c r="AAN804" s="149"/>
      <c r="AAO804" s="149"/>
      <c r="AAP804" s="149"/>
      <c r="AAQ804" s="149"/>
      <c r="AAR804" s="149"/>
      <c r="AAS804" s="149"/>
      <c r="AAT804" s="149"/>
      <c r="AAU804" s="149"/>
      <c r="AAV804" s="149"/>
    </row>
    <row r="805" spans="714:724" x14ac:dyDescent="0.2">
      <c r="AAL805" s="149"/>
      <c r="AAM805" s="149"/>
      <c r="AAN805" s="149"/>
      <c r="AAO805" s="149"/>
      <c r="AAP805" s="149"/>
      <c r="AAQ805" s="149"/>
      <c r="AAR805" s="149"/>
      <c r="AAS805" s="149"/>
      <c r="AAT805" s="149"/>
      <c r="AAU805" s="149"/>
      <c r="AAV805" s="149"/>
    </row>
    <row r="806" spans="714:724" x14ac:dyDescent="0.2">
      <c r="AAL806" s="149"/>
      <c r="AAM806" s="149"/>
      <c r="AAN806" s="149"/>
      <c r="AAO806" s="149"/>
      <c r="AAP806" s="149"/>
      <c r="AAQ806" s="149"/>
      <c r="AAR806" s="149"/>
      <c r="AAS806" s="149"/>
      <c r="AAT806" s="149"/>
      <c r="AAU806" s="149"/>
      <c r="AAV806" s="149"/>
    </row>
    <row r="807" spans="714:724" x14ac:dyDescent="0.2">
      <c r="AAL807" s="149"/>
      <c r="AAM807" s="149"/>
      <c r="AAN807" s="149"/>
      <c r="AAO807" s="149"/>
      <c r="AAP807" s="149"/>
      <c r="AAQ807" s="149"/>
      <c r="AAR807" s="149"/>
      <c r="AAS807" s="149"/>
      <c r="AAT807" s="149"/>
      <c r="AAU807" s="149"/>
      <c r="AAV807" s="149"/>
    </row>
    <row r="808" spans="714:724" x14ac:dyDescent="0.2">
      <c r="AAL808" s="149"/>
      <c r="AAM808" s="149"/>
      <c r="AAN808" s="149"/>
      <c r="AAO808" s="149"/>
      <c r="AAP808" s="149"/>
      <c r="AAQ808" s="149"/>
      <c r="AAR808" s="149"/>
      <c r="AAS808" s="149"/>
      <c r="AAT808" s="149"/>
      <c r="AAU808" s="149"/>
      <c r="AAV808" s="149"/>
    </row>
    <row r="809" spans="714:724" x14ac:dyDescent="0.2">
      <c r="AAL809" s="149"/>
      <c r="AAM809" s="149"/>
      <c r="AAN809" s="149"/>
      <c r="AAO809" s="149"/>
      <c r="AAP809" s="149"/>
      <c r="AAQ809" s="149"/>
      <c r="AAR809" s="149"/>
      <c r="AAS809" s="149"/>
      <c r="AAT809" s="149"/>
      <c r="AAU809" s="149"/>
      <c r="AAV809" s="149"/>
    </row>
    <row r="810" spans="714:724" x14ac:dyDescent="0.2">
      <c r="AAL810" s="149"/>
      <c r="AAM810" s="149"/>
      <c r="AAN810" s="149"/>
      <c r="AAO810" s="149"/>
      <c r="AAP810" s="149"/>
      <c r="AAQ810" s="149"/>
      <c r="AAR810" s="149"/>
      <c r="AAS810" s="149"/>
      <c r="AAT810" s="149"/>
      <c r="AAU810" s="149"/>
      <c r="AAV810" s="149"/>
    </row>
    <row r="811" spans="714:724" x14ac:dyDescent="0.2">
      <c r="AAL811" s="149"/>
      <c r="AAM811" s="149"/>
      <c r="AAN811" s="149"/>
      <c r="AAO811" s="149"/>
      <c r="AAP811" s="149"/>
      <c r="AAQ811" s="149"/>
      <c r="AAR811" s="149"/>
      <c r="AAS811" s="149"/>
      <c r="AAT811" s="149"/>
      <c r="AAU811" s="149"/>
      <c r="AAV811" s="149"/>
    </row>
    <row r="812" spans="714:724" x14ac:dyDescent="0.2">
      <c r="AAL812" s="149"/>
      <c r="AAM812" s="149"/>
      <c r="AAN812" s="149"/>
      <c r="AAO812" s="149"/>
      <c r="AAP812" s="149"/>
      <c r="AAQ812" s="149"/>
      <c r="AAR812" s="149"/>
      <c r="AAS812" s="149"/>
      <c r="AAT812" s="149"/>
      <c r="AAU812" s="149"/>
      <c r="AAV812" s="149"/>
    </row>
    <row r="813" spans="714:724" x14ac:dyDescent="0.2">
      <c r="AAL813" s="149"/>
      <c r="AAM813" s="149"/>
      <c r="AAN813" s="149"/>
      <c r="AAO813" s="149"/>
      <c r="AAP813" s="149"/>
      <c r="AAQ813" s="149"/>
      <c r="AAR813" s="149"/>
      <c r="AAS813" s="149"/>
      <c r="AAT813" s="149"/>
      <c r="AAU813" s="149"/>
      <c r="AAV813" s="149"/>
    </row>
    <row r="814" spans="714:724" x14ac:dyDescent="0.2">
      <c r="AAL814" s="149"/>
      <c r="AAM814" s="149"/>
      <c r="AAN814" s="149"/>
      <c r="AAO814" s="149"/>
      <c r="AAP814" s="149"/>
      <c r="AAQ814" s="149"/>
      <c r="AAR814" s="149"/>
      <c r="AAS814" s="149"/>
      <c r="AAT814" s="149"/>
      <c r="AAU814" s="149"/>
      <c r="AAV814" s="149"/>
    </row>
    <row r="815" spans="714:724" x14ac:dyDescent="0.2">
      <c r="AAL815" s="149"/>
      <c r="AAM815" s="149"/>
      <c r="AAN815" s="149"/>
      <c r="AAO815" s="149"/>
      <c r="AAP815" s="149"/>
      <c r="AAQ815" s="149"/>
      <c r="AAR815" s="149"/>
      <c r="AAS815" s="149"/>
      <c r="AAT815" s="149"/>
      <c r="AAU815" s="149"/>
      <c r="AAV815" s="149"/>
    </row>
    <row r="816" spans="714:724" x14ac:dyDescent="0.2">
      <c r="AAL816" s="149"/>
      <c r="AAM816" s="149"/>
      <c r="AAN816" s="149"/>
      <c r="AAO816" s="149"/>
      <c r="AAP816" s="149"/>
      <c r="AAQ816" s="149"/>
      <c r="AAR816" s="149"/>
      <c r="AAS816" s="149"/>
      <c r="AAT816" s="149"/>
      <c r="AAU816" s="149"/>
      <c r="AAV816" s="149"/>
    </row>
    <row r="817" spans="714:724" x14ac:dyDescent="0.2">
      <c r="AAL817" s="149"/>
      <c r="AAM817" s="149"/>
      <c r="AAN817" s="149"/>
      <c r="AAO817" s="149"/>
      <c r="AAP817" s="149"/>
      <c r="AAQ817" s="149"/>
      <c r="AAR817" s="149"/>
      <c r="AAS817" s="149"/>
      <c r="AAT817" s="149"/>
      <c r="AAU817" s="149"/>
      <c r="AAV817" s="149"/>
    </row>
    <row r="818" spans="714:724" x14ac:dyDescent="0.2">
      <c r="AAL818" s="149"/>
      <c r="AAM818" s="149"/>
      <c r="AAN818" s="149"/>
      <c r="AAO818" s="149"/>
      <c r="AAP818" s="149"/>
      <c r="AAQ818" s="149"/>
      <c r="AAR818" s="149"/>
      <c r="AAS818" s="149"/>
      <c r="AAT818" s="149"/>
      <c r="AAU818" s="149"/>
      <c r="AAV818" s="149"/>
    </row>
    <row r="819" spans="714:724" x14ac:dyDescent="0.2">
      <c r="AAL819" s="149"/>
      <c r="AAM819" s="149"/>
      <c r="AAN819" s="149"/>
      <c r="AAO819" s="149"/>
      <c r="AAP819" s="149"/>
      <c r="AAQ819" s="149"/>
      <c r="AAR819" s="149"/>
      <c r="AAS819" s="149"/>
      <c r="AAT819" s="149"/>
      <c r="AAU819" s="149"/>
      <c r="AAV819" s="149"/>
    </row>
    <row r="820" spans="714:724" x14ac:dyDescent="0.2">
      <c r="AAL820" s="149"/>
      <c r="AAM820" s="149"/>
      <c r="AAN820" s="149"/>
      <c r="AAO820" s="149"/>
      <c r="AAP820" s="149"/>
      <c r="AAQ820" s="149"/>
      <c r="AAR820" s="149"/>
      <c r="AAS820" s="149"/>
      <c r="AAT820" s="149"/>
      <c r="AAU820" s="149"/>
      <c r="AAV820" s="149"/>
    </row>
    <row r="821" spans="714:724" x14ac:dyDescent="0.2">
      <c r="AAL821" s="149"/>
      <c r="AAM821" s="149"/>
      <c r="AAN821" s="149"/>
      <c r="AAO821" s="149"/>
      <c r="AAP821" s="149"/>
      <c r="AAQ821" s="149"/>
      <c r="AAR821" s="149"/>
      <c r="AAS821" s="149"/>
      <c r="AAT821" s="149"/>
      <c r="AAU821" s="149"/>
      <c r="AAV821" s="149"/>
    </row>
    <row r="822" spans="714:724" x14ac:dyDescent="0.2">
      <c r="AAL822" s="149"/>
      <c r="AAM822" s="149"/>
      <c r="AAN822" s="149"/>
      <c r="AAO822" s="149"/>
      <c r="AAP822" s="149"/>
      <c r="AAQ822" s="149"/>
      <c r="AAR822" s="149"/>
      <c r="AAS822" s="149"/>
      <c r="AAT822" s="149"/>
      <c r="AAU822" s="149"/>
      <c r="AAV822" s="149"/>
    </row>
    <row r="823" spans="714:724" x14ac:dyDescent="0.2">
      <c r="AAL823" s="149"/>
      <c r="AAM823" s="149"/>
      <c r="AAN823" s="149"/>
      <c r="AAO823" s="149"/>
      <c r="AAP823" s="149"/>
      <c r="AAQ823" s="149"/>
      <c r="AAR823" s="149"/>
      <c r="AAS823" s="149"/>
      <c r="AAT823" s="149"/>
      <c r="AAU823" s="149"/>
      <c r="AAV823" s="149"/>
    </row>
    <row r="824" spans="714:724" x14ac:dyDescent="0.2">
      <c r="AAL824" s="149"/>
      <c r="AAM824" s="149"/>
      <c r="AAN824" s="149"/>
      <c r="AAO824" s="149"/>
      <c r="AAP824" s="149"/>
      <c r="AAQ824" s="149"/>
      <c r="AAR824" s="149"/>
      <c r="AAS824" s="149"/>
      <c r="AAT824" s="149"/>
      <c r="AAU824" s="149"/>
      <c r="AAV824" s="149"/>
    </row>
    <row r="825" spans="714:724" x14ac:dyDescent="0.2">
      <c r="AAL825" s="149"/>
      <c r="AAM825" s="149"/>
      <c r="AAN825" s="149"/>
      <c r="AAO825" s="149"/>
      <c r="AAP825" s="149"/>
      <c r="AAQ825" s="149"/>
      <c r="AAR825" s="149"/>
      <c r="AAS825" s="149"/>
      <c r="AAT825" s="149"/>
      <c r="AAU825" s="149"/>
      <c r="AAV825" s="149"/>
    </row>
    <row r="826" spans="714:724" x14ac:dyDescent="0.2">
      <c r="AAL826" s="149"/>
      <c r="AAM826" s="149"/>
      <c r="AAN826" s="149"/>
      <c r="AAO826" s="149"/>
      <c r="AAP826" s="149"/>
      <c r="AAQ826" s="149"/>
      <c r="AAR826" s="149"/>
      <c r="AAS826" s="149"/>
      <c r="AAT826" s="149"/>
      <c r="AAU826" s="149"/>
      <c r="AAV826" s="149"/>
    </row>
    <row r="827" spans="714:724" x14ac:dyDescent="0.2">
      <c r="AAL827" s="149"/>
      <c r="AAM827" s="149"/>
      <c r="AAN827" s="149"/>
      <c r="AAO827" s="149"/>
      <c r="AAP827" s="149"/>
      <c r="AAQ827" s="149"/>
      <c r="AAR827" s="149"/>
      <c r="AAS827" s="149"/>
      <c r="AAT827" s="149"/>
      <c r="AAU827" s="149"/>
      <c r="AAV827" s="149"/>
    </row>
    <row r="828" spans="714:724" x14ac:dyDescent="0.2">
      <c r="AAL828" s="149"/>
      <c r="AAM828" s="149"/>
      <c r="AAN828" s="149"/>
      <c r="AAO828" s="149"/>
      <c r="AAP828" s="149"/>
      <c r="AAQ828" s="149"/>
      <c r="AAR828" s="149"/>
      <c r="AAS828" s="149"/>
      <c r="AAT828" s="149"/>
      <c r="AAU828" s="149"/>
      <c r="AAV828" s="149"/>
    </row>
    <row r="829" spans="714:724" x14ac:dyDescent="0.2">
      <c r="AAL829" s="149"/>
      <c r="AAM829" s="149"/>
      <c r="AAN829" s="149"/>
      <c r="AAO829" s="149"/>
      <c r="AAP829" s="149"/>
      <c r="AAQ829" s="149"/>
      <c r="AAR829" s="149"/>
      <c r="AAS829" s="149"/>
      <c r="AAT829" s="149"/>
      <c r="AAU829" s="149"/>
      <c r="AAV829" s="149"/>
    </row>
    <row r="830" spans="714:724" x14ac:dyDescent="0.2">
      <c r="AAL830" s="149"/>
      <c r="AAM830" s="149"/>
      <c r="AAN830" s="149"/>
      <c r="AAO830" s="149"/>
      <c r="AAP830" s="149"/>
      <c r="AAQ830" s="149"/>
      <c r="AAR830" s="149"/>
      <c r="AAS830" s="149"/>
      <c r="AAT830" s="149"/>
      <c r="AAU830" s="149"/>
      <c r="AAV830" s="149"/>
    </row>
    <row r="831" spans="714:724" x14ac:dyDescent="0.2">
      <c r="AAL831" s="149"/>
      <c r="AAM831" s="149"/>
      <c r="AAN831" s="149"/>
      <c r="AAO831" s="149"/>
      <c r="AAP831" s="149"/>
      <c r="AAQ831" s="149"/>
      <c r="AAR831" s="149"/>
      <c r="AAS831" s="149"/>
      <c r="AAT831" s="149"/>
      <c r="AAU831" s="149"/>
      <c r="AAV831" s="149"/>
    </row>
    <row r="832" spans="714:724" x14ac:dyDescent="0.2">
      <c r="AAL832" s="149"/>
      <c r="AAM832" s="149"/>
      <c r="AAN832" s="149"/>
      <c r="AAO832" s="149"/>
      <c r="AAP832" s="149"/>
      <c r="AAQ832" s="149"/>
      <c r="AAR832" s="149"/>
      <c r="AAS832" s="149"/>
      <c r="AAT832" s="149"/>
      <c r="AAU832" s="149"/>
      <c r="AAV832" s="149"/>
    </row>
    <row r="833" spans="714:724" x14ac:dyDescent="0.2">
      <c r="AAL833" s="149"/>
      <c r="AAM833" s="149"/>
      <c r="AAN833" s="149"/>
      <c r="AAO833" s="149"/>
      <c r="AAP833" s="149"/>
      <c r="AAQ833" s="149"/>
      <c r="AAR833" s="149"/>
      <c r="AAS833" s="149"/>
      <c r="AAT833" s="149"/>
      <c r="AAU833" s="149"/>
      <c r="AAV833" s="149"/>
    </row>
    <row r="834" spans="714:724" x14ac:dyDescent="0.2">
      <c r="AAL834" s="149"/>
      <c r="AAM834" s="149"/>
      <c r="AAN834" s="149"/>
      <c r="AAO834" s="149"/>
      <c r="AAP834" s="149"/>
      <c r="AAQ834" s="149"/>
      <c r="AAR834" s="149"/>
      <c r="AAS834" s="149"/>
      <c r="AAT834" s="149"/>
      <c r="AAU834" s="149"/>
      <c r="AAV834" s="149"/>
    </row>
    <row r="835" spans="714:724" x14ac:dyDescent="0.2">
      <c r="AAL835" s="149"/>
      <c r="AAM835" s="149"/>
      <c r="AAN835" s="149"/>
      <c r="AAO835" s="149"/>
      <c r="AAP835" s="149"/>
      <c r="AAQ835" s="149"/>
      <c r="AAR835" s="149"/>
      <c r="AAS835" s="149"/>
      <c r="AAT835" s="149"/>
      <c r="AAU835" s="149"/>
      <c r="AAV835" s="149"/>
    </row>
    <row r="836" spans="714:724" x14ac:dyDescent="0.2">
      <c r="AAL836" s="149"/>
      <c r="AAM836" s="149"/>
      <c r="AAN836" s="149"/>
      <c r="AAO836" s="149"/>
      <c r="AAP836" s="149"/>
      <c r="AAQ836" s="149"/>
      <c r="AAR836" s="149"/>
      <c r="AAS836" s="149"/>
      <c r="AAT836" s="149"/>
      <c r="AAU836" s="149"/>
      <c r="AAV836" s="149"/>
    </row>
    <row r="837" spans="714:724" x14ac:dyDescent="0.2">
      <c r="AAL837" s="149"/>
      <c r="AAM837" s="149"/>
      <c r="AAN837" s="149"/>
      <c r="AAO837" s="149"/>
      <c r="AAP837" s="149"/>
      <c r="AAQ837" s="149"/>
      <c r="AAR837" s="149"/>
      <c r="AAS837" s="149"/>
      <c r="AAT837" s="149"/>
      <c r="AAU837" s="149"/>
      <c r="AAV837" s="149"/>
    </row>
    <row r="838" spans="714:724" x14ac:dyDescent="0.2">
      <c r="AAL838" s="149"/>
      <c r="AAM838" s="149"/>
      <c r="AAN838" s="149"/>
      <c r="AAO838" s="149"/>
      <c r="AAP838" s="149"/>
      <c r="AAQ838" s="149"/>
      <c r="AAR838" s="149"/>
      <c r="AAS838" s="149"/>
      <c r="AAT838" s="149"/>
      <c r="AAU838" s="149"/>
      <c r="AAV838" s="149"/>
    </row>
    <row r="839" spans="714:724" x14ac:dyDescent="0.2">
      <c r="AAL839" s="149"/>
      <c r="AAM839" s="149"/>
      <c r="AAN839" s="149"/>
      <c r="AAO839" s="149"/>
      <c r="AAP839" s="149"/>
      <c r="AAQ839" s="149"/>
      <c r="AAR839" s="149"/>
      <c r="AAS839" s="149"/>
      <c r="AAT839" s="149"/>
      <c r="AAU839" s="149"/>
      <c r="AAV839" s="149"/>
    </row>
    <row r="840" spans="714:724" x14ac:dyDescent="0.2">
      <c r="AAL840" s="149"/>
      <c r="AAM840" s="149"/>
      <c r="AAN840" s="149"/>
      <c r="AAO840" s="149"/>
      <c r="AAP840" s="149"/>
      <c r="AAQ840" s="149"/>
      <c r="AAR840" s="149"/>
      <c r="AAS840" s="149"/>
      <c r="AAT840" s="149"/>
      <c r="AAU840" s="149"/>
      <c r="AAV840" s="149"/>
    </row>
    <row r="841" spans="714:724" x14ac:dyDescent="0.2">
      <c r="AAL841" s="149"/>
      <c r="AAM841" s="149"/>
      <c r="AAN841" s="149"/>
      <c r="AAO841" s="149"/>
      <c r="AAP841" s="149"/>
      <c r="AAQ841" s="149"/>
      <c r="AAR841" s="149"/>
      <c r="AAS841" s="149"/>
      <c r="AAT841" s="149"/>
      <c r="AAU841" s="149"/>
      <c r="AAV841" s="149"/>
    </row>
    <row r="842" spans="714:724" x14ac:dyDescent="0.2">
      <c r="AAL842" s="149"/>
      <c r="AAM842" s="149"/>
      <c r="AAN842" s="149"/>
      <c r="AAO842" s="149"/>
      <c r="AAP842" s="149"/>
      <c r="AAQ842" s="149"/>
      <c r="AAR842" s="149"/>
      <c r="AAS842" s="149"/>
      <c r="AAT842" s="149"/>
      <c r="AAU842" s="149"/>
      <c r="AAV842" s="149"/>
    </row>
    <row r="843" spans="714:724" x14ac:dyDescent="0.2">
      <c r="AAL843" s="149"/>
      <c r="AAM843" s="149"/>
      <c r="AAN843" s="149"/>
      <c r="AAO843" s="149"/>
      <c r="AAP843" s="149"/>
      <c r="AAQ843" s="149"/>
      <c r="AAR843" s="149"/>
      <c r="AAS843" s="149"/>
      <c r="AAT843" s="149"/>
      <c r="AAU843" s="149"/>
      <c r="AAV843" s="149"/>
    </row>
    <row r="844" spans="714:724" x14ac:dyDescent="0.2">
      <c r="AAL844" s="149"/>
      <c r="AAM844" s="149"/>
      <c r="AAN844" s="149"/>
      <c r="AAO844" s="149"/>
      <c r="AAP844" s="149"/>
      <c r="AAQ844" s="149"/>
      <c r="AAR844" s="149"/>
      <c r="AAS844" s="149"/>
      <c r="AAT844" s="149"/>
      <c r="AAU844" s="149"/>
      <c r="AAV844" s="149"/>
    </row>
    <row r="845" spans="714:724" x14ac:dyDescent="0.2">
      <c r="AAL845" s="149"/>
      <c r="AAM845" s="149"/>
      <c r="AAN845" s="149"/>
      <c r="AAO845" s="149"/>
      <c r="AAP845" s="149"/>
      <c r="AAQ845" s="149"/>
      <c r="AAR845" s="149"/>
      <c r="AAS845" s="149"/>
      <c r="AAT845" s="149"/>
      <c r="AAU845" s="149"/>
      <c r="AAV845" s="149"/>
    </row>
    <row r="846" spans="714:724" x14ac:dyDescent="0.2">
      <c r="AAL846" s="149"/>
      <c r="AAM846" s="149"/>
      <c r="AAN846" s="149"/>
      <c r="AAO846" s="149"/>
      <c r="AAP846" s="149"/>
      <c r="AAQ846" s="149"/>
      <c r="AAR846" s="149"/>
      <c r="AAS846" s="149"/>
      <c r="AAT846" s="149"/>
      <c r="AAU846" s="149"/>
      <c r="AAV846" s="149"/>
    </row>
    <row r="847" spans="714:724" x14ac:dyDescent="0.2">
      <c r="AAL847" s="149"/>
      <c r="AAM847" s="149"/>
      <c r="AAN847" s="149"/>
      <c r="AAO847" s="149"/>
      <c r="AAP847" s="149"/>
      <c r="AAQ847" s="149"/>
      <c r="AAR847" s="149"/>
      <c r="AAS847" s="149"/>
      <c r="AAT847" s="149"/>
      <c r="AAU847" s="149"/>
      <c r="AAV847" s="149"/>
    </row>
    <row r="848" spans="714:724" x14ac:dyDescent="0.2">
      <c r="AAL848" s="149"/>
      <c r="AAM848" s="149"/>
      <c r="AAN848" s="149"/>
      <c r="AAO848" s="149"/>
      <c r="AAP848" s="149"/>
      <c r="AAQ848" s="149"/>
      <c r="AAR848" s="149"/>
      <c r="AAS848" s="149"/>
      <c r="AAT848" s="149"/>
      <c r="AAU848" s="149"/>
      <c r="AAV848" s="149"/>
    </row>
    <row r="849" spans="714:724" x14ac:dyDescent="0.2">
      <c r="AAL849" s="149"/>
      <c r="AAM849" s="149"/>
      <c r="AAN849" s="149"/>
      <c r="AAO849" s="149"/>
      <c r="AAP849" s="149"/>
      <c r="AAQ849" s="149"/>
      <c r="AAR849" s="149"/>
      <c r="AAS849" s="149"/>
      <c r="AAT849" s="149"/>
      <c r="AAU849" s="149"/>
      <c r="AAV849" s="149"/>
    </row>
    <row r="850" spans="714:724" x14ac:dyDescent="0.2">
      <c r="AAL850" s="149"/>
      <c r="AAM850" s="149"/>
      <c r="AAN850" s="149"/>
      <c r="AAO850" s="149"/>
      <c r="AAP850" s="149"/>
      <c r="AAQ850" s="149"/>
      <c r="AAR850" s="149"/>
      <c r="AAS850" s="149"/>
      <c r="AAT850" s="149"/>
      <c r="AAU850" s="149"/>
      <c r="AAV850" s="149"/>
    </row>
    <row r="851" spans="714:724" x14ac:dyDescent="0.2">
      <c r="AAL851" s="149"/>
      <c r="AAM851" s="149"/>
      <c r="AAN851" s="149"/>
      <c r="AAO851" s="149"/>
      <c r="AAP851" s="149"/>
      <c r="AAQ851" s="149"/>
      <c r="AAR851" s="149"/>
      <c r="AAS851" s="149"/>
      <c r="AAT851" s="149"/>
      <c r="AAU851" s="149"/>
      <c r="AAV851" s="149"/>
    </row>
    <row r="852" spans="714:724" x14ac:dyDescent="0.2">
      <c r="AAL852" s="149"/>
      <c r="AAM852" s="149"/>
      <c r="AAN852" s="149"/>
      <c r="AAO852" s="149"/>
      <c r="AAP852" s="149"/>
      <c r="AAQ852" s="149"/>
      <c r="AAR852" s="149"/>
      <c r="AAS852" s="149"/>
      <c r="AAT852" s="149"/>
      <c r="AAU852" s="149"/>
      <c r="AAV852" s="149"/>
    </row>
    <row r="853" spans="714:724" x14ac:dyDescent="0.2">
      <c r="AAL853" s="149"/>
      <c r="AAM853" s="149"/>
      <c r="AAN853" s="149"/>
      <c r="AAO853" s="149"/>
      <c r="AAP853" s="149"/>
      <c r="AAQ853" s="149"/>
      <c r="AAR853" s="149"/>
      <c r="AAS853" s="149"/>
      <c r="AAT853" s="149"/>
      <c r="AAU853" s="149"/>
      <c r="AAV853" s="149"/>
    </row>
    <row r="854" spans="714:724" x14ac:dyDescent="0.2">
      <c r="AAL854" s="149"/>
      <c r="AAM854" s="149"/>
      <c r="AAN854" s="149"/>
      <c r="AAO854" s="149"/>
      <c r="AAP854" s="149"/>
      <c r="AAQ854" s="149"/>
      <c r="AAR854" s="149"/>
      <c r="AAS854" s="149"/>
      <c r="AAT854" s="149"/>
      <c r="AAU854" s="149"/>
      <c r="AAV854" s="149"/>
    </row>
    <row r="855" spans="714:724" x14ac:dyDescent="0.2">
      <c r="AAL855" s="149"/>
      <c r="AAM855" s="149"/>
      <c r="AAN855" s="149"/>
      <c r="AAO855" s="149"/>
      <c r="AAP855" s="149"/>
      <c r="AAQ855" s="149"/>
      <c r="AAR855" s="149"/>
      <c r="AAS855" s="149"/>
      <c r="AAT855" s="149"/>
      <c r="AAU855" s="149"/>
      <c r="AAV855" s="149"/>
    </row>
    <row r="856" spans="714:724" x14ac:dyDescent="0.2">
      <c r="AAL856" s="149"/>
      <c r="AAM856" s="149"/>
      <c r="AAN856" s="149"/>
      <c r="AAO856" s="149"/>
      <c r="AAP856" s="149"/>
      <c r="AAQ856" s="149"/>
      <c r="AAR856" s="149"/>
      <c r="AAS856" s="149"/>
      <c r="AAT856" s="149"/>
      <c r="AAU856" s="149"/>
      <c r="AAV856" s="149"/>
    </row>
    <row r="857" spans="714:724" x14ac:dyDescent="0.2">
      <c r="AAL857" s="149"/>
      <c r="AAM857" s="149"/>
      <c r="AAN857" s="149"/>
      <c r="AAO857" s="149"/>
      <c r="AAP857" s="149"/>
      <c r="AAQ857" s="149"/>
      <c r="AAR857" s="149"/>
      <c r="AAS857" s="149"/>
      <c r="AAT857" s="149"/>
      <c r="AAU857" s="149"/>
      <c r="AAV857" s="149"/>
    </row>
    <row r="858" spans="714:724" x14ac:dyDescent="0.2">
      <c r="AAL858" s="149"/>
      <c r="AAM858" s="149"/>
      <c r="AAN858" s="149"/>
      <c r="AAO858" s="149"/>
      <c r="AAP858" s="149"/>
      <c r="AAQ858" s="149"/>
      <c r="AAR858" s="149"/>
      <c r="AAS858" s="149"/>
      <c r="AAT858" s="149"/>
      <c r="AAU858" s="149"/>
      <c r="AAV858" s="149"/>
    </row>
    <row r="859" spans="714:724" x14ac:dyDescent="0.2">
      <c r="AAL859" s="149"/>
      <c r="AAM859" s="149"/>
      <c r="AAN859" s="149"/>
      <c r="AAO859" s="149"/>
      <c r="AAP859" s="149"/>
      <c r="AAQ859" s="149"/>
      <c r="AAR859" s="149"/>
      <c r="AAS859" s="149"/>
      <c r="AAT859" s="149"/>
      <c r="AAU859" s="149"/>
      <c r="AAV859" s="149"/>
    </row>
    <row r="860" spans="714:724" x14ac:dyDescent="0.2">
      <c r="AAL860" s="149"/>
      <c r="AAM860" s="149"/>
      <c r="AAN860" s="149"/>
      <c r="AAO860" s="149"/>
      <c r="AAP860" s="149"/>
      <c r="AAQ860" s="149"/>
      <c r="AAR860" s="149"/>
      <c r="AAS860" s="149"/>
      <c r="AAT860" s="149"/>
      <c r="AAU860" s="149"/>
      <c r="AAV860" s="149"/>
    </row>
    <row r="861" spans="714:724" x14ac:dyDescent="0.2">
      <c r="AAL861" s="149"/>
      <c r="AAM861" s="149"/>
      <c r="AAN861" s="149"/>
      <c r="AAO861" s="149"/>
      <c r="AAP861" s="149"/>
      <c r="AAQ861" s="149"/>
      <c r="AAR861" s="149"/>
      <c r="AAS861" s="149"/>
      <c r="AAT861" s="149"/>
      <c r="AAU861" s="149"/>
      <c r="AAV861" s="149"/>
    </row>
    <row r="862" spans="714:724" x14ac:dyDescent="0.2">
      <c r="AAL862" s="149"/>
      <c r="AAM862" s="149"/>
      <c r="AAN862" s="149"/>
      <c r="AAO862" s="149"/>
      <c r="AAP862" s="149"/>
      <c r="AAQ862" s="149"/>
      <c r="AAR862" s="149"/>
      <c r="AAS862" s="149"/>
      <c r="AAT862" s="149"/>
      <c r="AAU862" s="149"/>
      <c r="AAV862" s="149"/>
    </row>
    <row r="863" spans="714:724" x14ac:dyDescent="0.2">
      <c r="AAL863" s="149"/>
      <c r="AAM863" s="149"/>
      <c r="AAN863" s="149"/>
      <c r="AAO863" s="149"/>
      <c r="AAP863" s="149"/>
      <c r="AAQ863" s="149"/>
      <c r="AAR863" s="149"/>
      <c r="AAS863" s="149"/>
      <c r="AAT863" s="149"/>
      <c r="AAU863" s="149"/>
      <c r="AAV863" s="149"/>
    </row>
    <row r="864" spans="714:724" x14ac:dyDescent="0.2">
      <c r="AAL864" s="149"/>
      <c r="AAM864" s="149"/>
      <c r="AAN864" s="149"/>
      <c r="AAO864" s="149"/>
      <c r="AAP864" s="149"/>
      <c r="AAQ864" s="149"/>
      <c r="AAR864" s="149"/>
      <c r="AAS864" s="149"/>
      <c r="AAT864" s="149"/>
      <c r="AAU864" s="149"/>
      <c r="AAV864" s="149"/>
    </row>
    <row r="865" spans="714:724" x14ac:dyDescent="0.2">
      <c r="AAL865" s="149"/>
      <c r="AAM865" s="149"/>
      <c r="AAN865" s="149"/>
      <c r="AAO865" s="149"/>
      <c r="AAP865" s="149"/>
      <c r="AAQ865" s="149"/>
      <c r="AAR865" s="149"/>
      <c r="AAS865" s="149"/>
      <c r="AAT865" s="149"/>
      <c r="AAU865" s="149"/>
      <c r="AAV865" s="149"/>
    </row>
    <row r="866" spans="714:724" x14ac:dyDescent="0.2">
      <c r="AAL866" s="149"/>
      <c r="AAM866" s="149"/>
      <c r="AAN866" s="149"/>
      <c r="AAO866" s="149"/>
      <c r="AAP866" s="149"/>
      <c r="AAQ866" s="149"/>
      <c r="AAR866" s="149"/>
      <c r="AAS866" s="149"/>
      <c r="AAT866" s="149"/>
      <c r="AAU866" s="149"/>
      <c r="AAV866" s="149"/>
    </row>
    <row r="867" spans="714:724" x14ac:dyDescent="0.2">
      <c r="AAL867" s="149"/>
      <c r="AAM867" s="149"/>
      <c r="AAN867" s="149"/>
      <c r="AAO867" s="149"/>
      <c r="AAP867" s="149"/>
      <c r="AAQ867" s="149"/>
      <c r="AAR867" s="149"/>
      <c r="AAS867" s="149"/>
      <c r="AAT867" s="149"/>
      <c r="AAU867" s="149"/>
      <c r="AAV867" s="149"/>
    </row>
    <row r="868" spans="714:724" x14ac:dyDescent="0.2">
      <c r="AAL868" s="149"/>
      <c r="AAM868" s="149"/>
      <c r="AAN868" s="149"/>
      <c r="AAO868" s="149"/>
      <c r="AAP868" s="149"/>
      <c r="AAQ868" s="149"/>
      <c r="AAR868" s="149"/>
      <c r="AAS868" s="149"/>
      <c r="AAT868" s="149"/>
      <c r="AAU868" s="149"/>
      <c r="AAV868" s="149"/>
    </row>
    <row r="869" spans="714:724" x14ac:dyDescent="0.2">
      <c r="AAL869" s="149"/>
      <c r="AAM869" s="149"/>
      <c r="AAN869" s="149"/>
      <c r="AAO869" s="149"/>
      <c r="AAP869" s="149"/>
      <c r="AAQ869" s="149"/>
      <c r="AAR869" s="149"/>
      <c r="AAS869" s="149"/>
      <c r="AAT869" s="149"/>
      <c r="AAU869" s="149"/>
      <c r="AAV869" s="149"/>
    </row>
    <row r="870" spans="714:724" x14ac:dyDescent="0.2">
      <c r="AAL870" s="149"/>
      <c r="AAM870" s="149"/>
      <c r="AAN870" s="149"/>
      <c r="AAO870" s="149"/>
      <c r="AAP870" s="149"/>
      <c r="AAQ870" s="149"/>
      <c r="AAR870" s="149"/>
      <c r="AAS870" s="149"/>
      <c r="AAT870" s="149"/>
      <c r="AAU870" s="149"/>
      <c r="AAV870" s="149"/>
    </row>
    <row r="871" spans="714:724" x14ac:dyDescent="0.2">
      <c r="AAL871" s="149"/>
      <c r="AAM871" s="149"/>
      <c r="AAN871" s="149"/>
      <c r="AAO871" s="149"/>
      <c r="AAP871" s="149"/>
      <c r="AAQ871" s="149"/>
      <c r="AAR871" s="149"/>
      <c r="AAS871" s="149"/>
      <c r="AAT871" s="149"/>
      <c r="AAU871" s="149"/>
      <c r="AAV871" s="149"/>
    </row>
    <row r="872" spans="714:724" x14ac:dyDescent="0.2">
      <c r="AAL872" s="149"/>
      <c r="AAM872" s="149"/>
      <c r="AAN872" s="149"/>
      <c r="AAO872" s="149"/>
      <c r="AAP872" s="149"/>
      <c r="AAQ872" s="149"/>
      <c r="AAR872" s="149"/>
      <c r="AAS872" s="149"/>
      <c r="AAT872" s="149"/>
      <c r="AAU872" s="149"/>
      <c r="AAV872" s="149"/>
    </row>
    <row r="873" spans="714:724" x14ac:dyDescent="0.2">
      <c r="AAL873" s="149"/>
      <c r="AAM873" s="149"/>
      <c r="AAN873" s="149"/>
      <c r="AAO873" s="149"/>
      <c r="AAP873" s="149"/>
      <c r="AAQ873" s="149"/>
      <c r="AAR873" s="149"/>
      <c r="AAS873" s="149"/>
      <c r="AAT873" s="149"/>
      <c r="AAU873" s="149"/>
      <c r="AAV873" s="149"/>
    </row>
    <row r="874" spans="714:724" x14ac:dyDescent="0.2">
      <c r="AAL874" s="149"/>
      <c r="AAM874" s="149"/>
      <c r="AAN874" s="149"/>
      <c r="AAO874" s="149"/>
      <c r="AAP874" s="149"/>
      <c r="AAQ874" s="149"/>
      <c r="AAR874" s="149"/>
      <c r="AAS874" s="149"/>
      <c r="AAT874" s="149"/>
      <c r="AAU874" s="149"/>
      <c r="AAV874" s="149"/>
    </row>
    <row r="875" spans="714:724" x14ac:dyDescent="0.2">
      <c r="AAL875" s="149"/>
      <c r="AAM875" s="149"/>
      <c r="AAN875" s="149"/>
      <c r="AAO875" s="149"/>
      <c r="AAP875" s="149"/>
      <c r="AAQ875" s="149"/>
      <c r="AAR875" s="149"/>
      <c r="AAS875" s="149"/>
      <c r="AAT875" s="149"/>
      <c r="AAU875" s="149"/>
      <c r="AAV875" s="149"/>
    </row>
    <row r="876" spans="714:724" x14ac:dyDescent="0.2">
      <c r="AAL876" s="149"/>
      <c r="AAM876" s="149"/>
      <c r="AAN876" s="149"/>
      <c r="AAO876" s="149"/>
      <c r="AAP876" s="149"/>
      <c r="AAQ876" s="149"/>
      <c r="AAR876" s="149"/>
      <c r="AAS876" s="149"/>
      <c r="AAT876" s="149"/>
      <c r="AAU876" s="149"/>
      <c r="AAV876" s="149"/>
    </row>
    <row r="877" spans="714:724" x14ac:dyDescent="0.2">
      <c r="AAL877" s="149"/>
      <c r="AAM877" s="149"/>
      <c r="AAN877" s="149"/>
      <c r="AAO877" s="149"/>
      <c r="AAP877" s="149"/>
      <c r="AAQ877" s="149"/>
      <c r="AAR877" s="149"/>
      <c r="AAS877" s="149"/>
      <c r="AAT877" s="149"/>
      <c r="AAU877" s="149"/>
      <c r="AAV877" s="149"/>
    </row>
    <row r="878" spans="714:724" x14ac:dyDescent="0.2">
      <c r="AAL878" s="149"/>
      <c r="AAM878" s="149"/>
      <c r="AAN878" s="149"/>
      <c r="AAO878" s="149"/>
      <c r="AAP878" s="149"/>
      <c r="AAQ878" s="149"/>
      <c r="AAR878" s="149"/>
      <c r="AAS878" s="149"/>
      <c r="AAT878" s="149"/>
      <c r="AAU878" s="149"/>
      <c r="AAV878" s="149"/>
    </row>
    <row r="879" spans="714:724" x14ac:dyDescent="0.2">
      <c r="AAL879" s="149"/>
      <c r="AAM879" s="149"/>
      <c r="AAN879" s="149"/>
      <c r="AAO879" s="149"/>
      <c r="AAP879" s="149"/>
      <c r="AAQ879" s="149"/>
      <c r="AAR879" s="149"/>
      <c r="AAS879" s="149"/>
      <c r="AAT879" s="149"/>
      <c r="AAU879" s="149"/>
      <c r="AAV879" s="149"/>
    </row>
    <row r="880" spans="714:724" x14ac:dyDescent="0.2">
      <c r="AAL880" s="149"/>
      <c r="AAM880" s="149"/>
      <c r="AAN880" s="149"/>
      <c r="AAO880" s="149"/>
      <c r="AAP880" s="149"/>
      <c r="AAQ880" s="149"/>
      <c r="AAR880" s="149"/>
      <c r="AAS880" s="149"/>
      <c r="AAT880" s="149"/>
      <c r="AAU880" s="149"/>
      <c r="AAV880" s="149"/>
    </row>
    <row r="881" spans="714:724" x14ac:dyDescent="0.2">
      <c r="AAL881" s="149"/>
      <c r="AAM881" s="149"/>
      <c r="AAN881" s="149"/>
      <c r="AAO881" s="149"/>
      <c r="AAP881" s="149"/>
      <c r="AAQ881" s="149"/>
      <c r="AAR881" s="149"/>
      <c r="AAS881" s="149"/>
      <c r="AAT881" s="149"/>
      <c r="AAU881" s="149"/>
      <c r="AAV881" s="149"/>
    </row>
    <row r="882" spans="714:724" x14ac:dyDescent="0.2">
      <c r="AAL882" s="149"/>
      <c r="AAM882" s="149"/>
      <c r="AAN882" s="149"/>
      <c r="AAO882" s="149"/>
      <c r="AAP882" s="149"/>
      <c r="AAQ882" s="149"/>
      <c r="AAR882" s="149"/>
      <c r="AAS882" s="149"/>
      <c r="AAT882" s="149"/>
      <c r="AAU882" s="149"/>
      <c r="AAV882" s="149"/>
    </row>
    <row r="883" spans="714:724" x14ac:dyDescent="0.2">
      <c r="AAL883" s="149"/>
      <c r="AAM883" s="149"/>
      <c r="AAN883" s="149"/>
      <c r="AAO883" s="149"/>
      <c r="AAP883" s="149"/>
      <c r="AAQ883" s="149"/>
      <c r="AAR883" s="149"/>
      <c r="AAS883" s="149"/>
      <c r="AAT883" s="149"/>
      <c r="AAU883" s="149"/>
      <c r="AAV883" s="149"/>
    </row>
    <row r="884" spans="714:724" x14ac:dyDescent="0.2">
      <c r="AAL884" s="149"/>
      <c r="AAM884" s="149"/>
      <c r="AAN884" s="149"/>
      <c r="AAO884" s="149"/>
      <c r="AAP884" s="149"/>
      <c r="AAQ884" s="149"/>
      <c r="AAR884" s="149"/>
      <c r="AAS884" s="149"/>
      <c r="AAT884" s="149"/>
      <c r="AAU884" s="149"/>
      <c r="AAV884" s="149"/>
    </row>
    <row r="885" spans="714:724" x14ac:dyDescent="0.2">
      <c r="AAL885" s="149"/>
      <c r="AAM885" s="149"/>
      <c r="AAN885" s="149"/>
      <c r="AAO885" s="149"/>
      <c r="AAP885" s="149"/>
      <c r="AAQ885" s="149"/>
      <c r="AAR885" s="149"/>
      <c r="AAS885" s="149"/>
      <c r="AAT885" s="149"/>
      <c r="AAU885" s="149"/>
      <c r="AAV885" s="149"/>
    </row>
    <row r="886" spans="714:724" x14ac:dyDescent="0.2">
      <c r="AAL886" s="149"/>
      <c r="AAM886" s="149"/>
      <c r="AAN886" s="149"/>
      <c r="AAO886" s="149"/>
      <c r="AAP886" s="149"/>
      <c r="AAQ886" s="149"/>
      <c r="AAR886" s="149"/>
      <c r="AAS886" s="149"/>
      <c r="AAT886" s="149"/>
      <c r="AAU886" s="149"/>
      <c r="AAV886" s="149"/>
    </row>
    <row r="887" spans="714:724" x14ac:dyDescent="0.2">
      <c r="AAL887" s="149"/>
      <c r="AAM887" s="149"/>
      <c r="AAN887" s="149"/>
      <c r="AAO887" s="149"/>
      <c r="AAP887" s="149"/>
      <c r="AAQ887" s="149"/>
      <c r="AAR887" s="149"/>
      <c r="AAS887" s="149"/>
      <c r="AAT887" s="149"/>
      <c r="AAU887" s="149"/>
      <c r="AAV887" s="149"/>
    </row>
    <row r="888" spans="714:724" x14ac:dyDescent="0.2">
      <c r="AAL888" s="149"/>
      <c r="AAM888" s="149"/>
      <c r="AAN888" s="149"/>
      <c r="AAO888" s="149"/>
      <c r="AAP888" s="149"/>
      <c r="AAQ888" s="149"/>
      <c r="AAR888" s="149"/>
      <c r="AAS888" s="149"/>
      <c r="AAT888" s="149"/>
      <c r="AAU888" s="149"/>
      <c r="AAV888" s="149"/>
    </row>
    <row r="889" spans="714:724" x14ac:dyDescent="0.2">
      <c r="AAL889" s="149"/>
      <c r="AAM889" s="149"/>
      <c r="AAN889" s="149"/>
      <c r="AAO889" s="149"/>
      <c r="AAP889" s="149"/>
      <c r="AAQ889" s="149"/>
      <c r="AAR889" s="149"/>
      <c r="AAS889" s="149"/>
      <c r="AAT889" s="149"/>
      <c r="AAU889" s="149"/>
      <c r="AAV889" s="149"/>
    </row>
    <row r="890" spans="714:724" x14ac:dyDescent="0.2">
      <c r="AAL890" s="149"/>
      <c r="AAM890" s="149"/>
      <c r="AAN890" s="149"/>
      <c r="AAO890" s="149"/>
      <c r="AAP890" s="149"/>
      <c r="AAQ890" s="149"/>
      <c r="AAR890" s="149"/>
      <c r="AAS890" s="149"/>
      <c r="AAT890" s="149"/>
      <c r="AAU890" s="149"/>
      <c r="AAV890" s="149"/>
    </row>
    <row r="891" spans="714:724" x14ac:dyDescent="0.2">
      <c r="AAL891" s="149"/>
      <c r="AAM891" s="149"/>
      <c r="AAN891" s="149"/>
      <c r="AAO891" s="149"/>
      <c r="AAP891" s="149"/>
      <c r="AAQ891" s="149"/>
      <c r="AAR891" s="149"/>
      <c r="AAS891" s="149"/>
      <c r="AAT891" s="149"/>
      <c r="AAU891" s="149"/>
      <c r="AAV891" s="149"/>
    </row>
    <row r="892" spans="714:724" x14ac:dyDescent="0.2">
      <c r="AAL892" s="149"/>
      <c r="AAM892" s="149"/>
      <c r="AAN892" s="149"/>
      <c r="AAO892" s="149"/>
      <c r="AAP892" s="149"/>
      <c r="AAQ892" s="149"/>
      <c r="AAR892" s="149"/>
      <c r="AAS892" s="149"/>
      <c r="AAT892" s="149"/>
      <c r="AAU892" s="149"/>
      <c r="AAV892" s="149"/>
    </row>
    <row r="893" spans="714:724" x14ac:dyDescent="0.2">
      <c r="AAL893" s="149"/>
      <c r="AAM893" s="149"/>
      <c r="AAN893" s="149"/>
      <c r="AAO893" s="149"/>
      <c r="AAP893" s="149"/>
      <c r="AAQ893" s="149"/>
      <c r="AAR893" s="149"/>
      <c r="AAS893" s="149"/>
      <c r="AAT893" s="149"/>
      <c r="AAU893" s="149"/>
      <c r="AAV893" s="149"/>
    </row>
    <row r="894" spans="714:724" x14ac:dyDescent="0.2">
      <c r="AAL894" s="149"/>
      <c r="AAM894" s="149"/>
      <c r="AAN894" s="149"/>
      <c r="AAO894" s="149"/>
      <c r="AAP894" s="149"/>
      <c r="AAQ894" s="149"/>
      <c r="AAR894" s="149"/>
      <c r="AAS894" s="149"/>
      <c r="AAT894" s="149"/>
      <c r="AAU894" s="149"/>
      <c r="AAV894" s="149"/>
    </row>
    <row r="895" spans="714:724" x14ac:dyDescent="0.2">
      <c r="AAL895" s="149"/>
      <c r="AAM895" s="149"/>
      <c r="AAN895" s="149"/>
      <c r="AAO895" s="149"/>
      <c r="AAP895" s="149"/>
      <c r="AAQ895" s="149"/>
      <c r="AAR895" s="149"/>
      <c r="AAS895" s="149"/>
      <c r="AAT895" s="149"/>
      <c r="AAU895" s="149"/>
      <c r="AAV895" s="149"/>
    </row>
    <row r="896" spans="714:724" x14ac:dyDescent="0.2">
      <c r="AAL896" s="149"/>
      <c r="AAM896" s="149"/>
      <c r="AAN896" s="149"/>
      <c r="AAO896" s="149"/>
      <c r="AAP896" s="149"/>
      <c r="AAQ896" s="149"/>
      <c r="AAR896" s="149"/>
      <c r="AAS896" s="149"/>
      <c r="AAT896" s="149"/>
      <c r="AAU896" s="149"/>
      <c r="AAV896" s="149"/>
    </row>
    <row r="897" spans="714:724" x14ac:dyDescent="0.2">
      <c r="AAL897" s="149"/>
      <c r="AAM897" s="149"/>
      <c r="AAN897" s="149"/>
      <c r="AAO897" s="149"/>
      <c r="AAP897" s="149"/>
      <c r="AAQ897" s="149"/>
      <c r="AAR897" s="149"/>
      <c r="AAS897" s="149"/>
      <c r="AAT897" s="149"/>
      <c r="AAU897" s="149"/>
      <c r="AAV897" s="149"/>
    </row>
    <row r="898" spans="714:724" x14ac:dyDescent="0.2">
      <c r="AAL898" s="149"/>
      <c r="AAM898" s="149"/>
      <c r="AAN898" s="149"/>
      <c r="AAO898" s="149"/>
      <c r="AAP898" s="149"/>
      <c r="AAQ898" s="149"/>
      <c r="AAR898" s="149"/>
      <c r="AAS898" s="149"/>
      <c r="AAT898" s="149"/>
      <c r="AAU898" s="149"/>
      <c r="AAV898" s="149"/>
    </row>
    <row r="899" spans="714:724" x14ac:dyDescent="0.2">
      <c r="AAL899" s="149"/>
      <c r="AAM899" s="149"/>
      <c r="AAN899" s="149"/>
      <c r="AAO899" s="149"/>
      <c r="AAP899" s="149"/>
      <c r="AAQ899" s="149"/>
      <c r="AAR899" s="149"/>
      <c r="AAS899" s="149"/>
      <c r="AAT899" s="149"/>
      <c r="AAU899" s="149"/>
      <c r="AAV899" s="149"/>
    </row>
    <row r="900" spans="714:724" x14ac:dyDescent="0.2">
      <c r="AAL900" s="149"/>
      <c r="AAM900" s="149"/>
      <c r="AAN900" s="149"/>
      <c r="AAO900" s="149"/>
      <c r="AAP900" s="149"/>
      <c r="AAQ900" s="149"/>
      <c r="AAR900" s="149"/>
      <c r="AAS900" s="149"/>
      <c r="AAT900" s="149"/>
      <c r="AAU900" s="149"/>
      <c r="AAV900" s="149"/>
    </row>
    <row r="901" spans="714:724" x14ac:dyDescent="0.2">
      <c r="AAL901" s="149"/>
      <c r="AAM901" s="149"/>
      <c r="AAN901" s="149"/>
      <c r="AAO901" s="149"/>
      <c r="AAP901" s="149"/>
      <c r="AAQ901" s="149"/>
      <c r="AAR901" s="149"/>
      <c r="AAS901" s="149"/>
      <c r="AAT901" s="149"/>
      <c r="AAU901" s="149"/>
      <c r="AAV901" s="149"/>
    </row>
    <row r="902" spans="714:724" x14ac:dyDescent="0.2">
      <c r="AAL902" s="149"/>
      <c r="AAM902" s="149"/>
      <c r="AAN902" s="149"/>
      <c r="AAO902" s="149"/>
      <c r="AAP902" s="149"/>
      <c r="AAQ902" s="149"/>
      <c r="AAR902" s="149"/>
      <c r="AAS902" s="149"/>
      <c r="AAT902" s="149"/>
      <c r="AAU902" s="149"/>
      <c r="AAV902" s="149"/>
    </row>
    <row r="903" spans="714:724" x14ac:dyDescent="0.2">
      <c r="AAL903" s="149"/>
      <c r="AAM903" s="149"/>
      <c r="AAN903" s="149"/>
      <c r="AAO903" s="149"/>
      <c r="AAP903" s="149"/>
      <c r="AAQ903" s="149"/>
      <c r="AAR903" s="149"/>
      <c r="AAS903" s="149"/>
      <c r="AAT903" s="149"/>
      <c r="AAU903" s="149"/>
      <c r="AAV903" s="149"/>
    </row>
    <row r="904" spans="714:724" x14ac:dyDescent="0.2">
      <c r="AAL904" s="149"/>
      <c r="AAM904" s="149"/>
      <c r="AAN904" s="149"/>
      <c r="AAO904" s="149"/>
      <c r="AAP904" s="149"/>
      <c r="AAQ904" s="149"/>
      <c r="AAR904" s="149"/>
      <c r="AAS904" s="149"/>
      <c r="AAT904" s="149"/>
      <c r="AAU904" s="149"/>
      <c r="AAV904" s="149"/>
    </row>
    <row r="905" spans="714:724" x14ac:dyDescent="0.2">
      <c r="AAL905" s="149"/>
      <c r="AAM905" s="149"/>
      <c r="AAN905" s="149"/>
      <c r="AAO905" s="149"/>
      <c r="AAP905" s="149"/>
      <c r="AAQ905" s="149"/>
      <c r="AAR905" s="149"/>
      <c r="AAS905" s="149"/>
      <c r="AAT905" s="149"/>
      <c r="AAU905" s="149"/>
      <c r="AAV905" s="149"/>
    </row>
    <row r="906" spans="714:724" x14ac:dyDescent="0.2">
      <c r="AAL906" s="149"/>
      <c r="AAM906" s="149"/>
      <c r="AAN906" s="149"/>
      <c r="AAO906" s="149"/>
      <c r="AAP906" s="149"/>
      <c r="AAQ906" s="149"/>
      <c r="AAR906" s="149"/>
      <c r="AAS906" s="149"/>
      <c r="AAT906" s="149"/>
      <c r="AAU906" s="149"/>
      <c r="AAV906" s="149"/>
    </row>
    <row r="907" spans="714:724" x14ac:dyDescent="0.2">
      <c r="AAL907" s="149"/>
      <c r="AAM907" s="149"/>
      <c r="AAN907" s="149"/>
      <c r="AAO907" s="149"/>
      <c r="AAP907" s="149"/>
      <c r="AAQ907" s="149"/>
      <c r="AAR907" s="149"/>
      <c r="AAS907" s="149"/>
      <c r="AAT907" s="149"/>
      <c r="AAU907" s="149"/>
      <c r="AAV907" s="149"/>
    </row>
    <row r="908" spans="714:724" x14ac:dyDescent="0.2">
      <c r="AAL908" s="149"/>
      <c r="AAM908" s="149"/>
      <c r="AAN908" s="149"/>
      <c r="AAO908" s="149"/>
      <c r="AAP908" s="149"/>
      <c r="AAQ908" s="149"/>
      <c r="AAR908" s="149"/>
      <c r="AAS908" s="149"/>
      <c r="AAT908" s="149"/>
      <c r="AAU908" s="149"/>
      <c r="AAV908" s="149"/>
    </row>
    <row r="909" spans="714:724" x14ac:dyDescent="0.2">
      <c r="AAL909" s="149"/>
      <c r="AAM909" s="149"/>
      <c r="AAN909" s="149"/>
      <c r="AAO909" s="149"/>
      <c r="AAP909" s="149"/>
      <c r="AAQ909" s="149"/>
      <c r="AAR909" s="149"/>
      <c r="AAS909" s="149"/>
      <c r="AAT909" s="149"/>
      <c r="AAU909" s="149"/>
      <c r="AAV909" s="149"/>
    </row>
    <row r="910" spans="714:724" x14ac:dyDescent="0.2">
      <c r="AAL910" s="149"/>
      <c r="AAM910" s="149"/>
      <c r="AAN910" s="149"/>
      <c r="AAO910" s="149"/>
      <c r="AAP910" s="149"/>
      <c r="AAQ910" s="149"/>
      <c r="AAR910" s="149"/>
      <c r="AAS910" s="149"/>
      <c r="AAT910" s="149"/>
      <c r="AAU910" s="149"/>
      <c r="AAV910" s="149"/>
    </row>
    <row r="911" spans="714:724" x14ac:dyDescent="0.2">
      <c r="AAL911" s="149"/>
      <c r="AAM911" s="149"/>
      <c r="AAN911" s="149"/>
      <c r="AAO911" s="149"/>
      <c r="AAP911" s="149"/>
      <c r="AAQ911" s="149"/>
      <c r="AAR911" s="149"/>
      <c r="AAS911" s="149"/>
      <c r="AAT911" s="149"/>
      <c r="AAU911" s="149"/>
      <c r="AAV911" s="149"/>
    </row>
    <row r="912" spans="714:724" x14ac:dyDescent="0.2">
      <c r="AAL912" s="149"/>
      <c r="AAM912" s="149"/>
      <c r="AAN912" s="149"/>
      <c r="AAO912" s="149"/>
      <c r="AAP912" s="149"/>
      <c r="AAQ912" s="149"/>
      <c r="AAR912" s="149"/>
      <c r="AAS912" s="149"/>
      <c r="AAT912" s="149"/>
      <c r="AAU912" s="149"/>
      <c r="AAV912" s="149"/>
    </row>
    <row r="913" spans="714:724" x14ac:dyDescent="0.2">
      <c r="AAL913" s="149"/>
      <c r="AAM913" s="149"/>
      <c r="AAN913" s="149"/>
      <c r="AAO913" s="149"/>
      <c r="AAP913" s="149"/>
      <c r="AAQ913" s="149"/>
      <c r="AAR913" s="149"/>
      <c r="AAS913" s="149"/>
      <c r="AAT913" s="149"/>
      <c r="AAU913" s="149"/>
      <c r="AAV913" s="149"/>
    </row>
    <row r="914" spans="714:724" x14ac:dyDescent="0.2">
      <c r="AAL914" s="149"/>
      <c r="AAM914" s="149"/>
      <c r="AAN914" s="149"/>
      <c r="AAO914" s="149"/>
      <c r="AAP914" s="149"/>
      <c r="AAQ914" s="149"/>
      <c r="AAR914" s="149"/>
      <c r="AAS914" s="149"/>
      <c r="AAT914" s="149"/>
      <c r="AAU914" s="149"/>
      <c r="AAV914" s="149"/>
    </row>
    <row r="915" spans="714:724" x14ac:dyDescent="0.2">
      <c r="AAL915" s="149"/>
      <c r="AAM915" s="149"/>
      <c r="AAN915" s="149"/>
      <c r="AAO915" s="149"/>
      <c r="AAP915" s="149"/>
      <c r="AAQ915" s="149"/>
      <c r="AAR915" s="149"/>
      <c r="AAS915" s="149"/>
      <c r="AAT915" s="149"/>
      <c r="AAU915" s="149"/>
      <c r="AAV915" s="149"/>
    </row>
    <row r="916" spans="714:724" x14ac:dyDescent="0.2">
      <c r="AAL916" s="149"/>
      <c r="AAM916" s="149"/>
      <c r="AAN916" s="149"/>
      <c r="AAO916" s="149"/>
      <c r="AAP916" s="149"/>
      <c r="AAQ916" s="149"/>
      <c r="AAR916" s="149"/>
      <c r="AAS916" s="149"/>
      <c r="AAT916" s="149"/>
      <c r="AAU916" s="149"/>
      <c r="AAV916" s="149"/>
    </row>
    <row r="917" spans="714:724" x14ac:dyDescent="0.2">
      <c r="AAL917" s="149"/>
      <c r="AAM917" s="149"/>
      <c r="AAN917" s="149"/>
      <c r="AAO917" s="149"/>
      <c r="AAP917" s="149"/>
      <c r="AAQ917" s="149"/>
      <c r="AAR917" s="149"/>
      <c r="AAS917" s="149"/>
      <c r="AAT917" s="149"/>
      <c r="AAU917" s="149"/>
      <c r="AAV917" s="149"/>
    </row>
    <row r="918" spans="714:724" x14ac:dyDescent="0.2">
      <c r="AAL918" s="149"/>
      <c r="AAM918" s="149"/>
      <c r="AAN918" s="149"/>
      <c r="AAO918" s="149"/>
      <c r="AAP918" s="149"/>
      <c r="AAQ918" s="149"/>
      <c r="AAR918" s="149"/>
      <c r="AAS918" s="149"/>
      <c r="AAT918" s="149"/>
      <c r="AAU918" s="149"/>
      <c r="AAV918" s="149"/>
    </row>
    <row r="919" spans="714:724" x14ac:dyDescent="0.2">
      <c r="AAL919" s="149"/>
      <c r="AAM919" s="149"/>
      <c r="AAN919" s="149"/>
      <c r="AAO919" s="149"/>
      <c r="AAP919" s="149"/>
      <c r="AAQ919" s="149"/>
      <c r="AAR919" s="149"/>
      <c r="AAS919" s="149"/>
      <c r="AAT919" s="149"/>
      <c r="AAU919" s="149"/>
      <c r="AAV919" s="149"/>
    </row>
    <row r="920" spans="714:724" x14ac:dyDescent="0.2">
      <c r="AAL920" s="149"/>
      <c r="AAM920" s="149"/>
      <c r="AAN920" s="149"/>
      <c r="AAO920" s="149"/>
      <c r="AAP920" s="149"/>
      <c r="AAQ920" s="149"/>
      <c r="AAR920" s="149"/>
      <c r="AAS920" s="149"/>
      <c r="AAT920" s="149"/>
      <c r="AAU920" s="149"/>
      <c r="AAV920" s="149"/>
    </row>
    <row r="921" spans="714:724" x14ac:dyDescent="0.2">
      <c r="AAL921" s="149"/>
      <c r="AAM921" s="149"/>
      <c r="AAN921" s="149"/>
      <c r="AAO921" s="149"/>
      <c r="AAP921" s="149"/>
      <c r="AAQ921" s="149"/>
      <c r="AAR921" s="149"/>
      <c r="AAS921" s="149"/>
      <c r="AAT921" s="149"/>
      <c r="AAU921" s="149"/>
      <c r="AAV921" s="149"/>
    </row>
    <row r="922" spans="714:724" x14ac:dyDescent="0.2">
      <c r="AAL922" s="149"/>
      <c r="AAM922" s="149"/>
      <c r="AAN922" s="149"/>
      <c r="AAO922" s="149"/>
      <c r="AAP922" s="149"/>
      <c r="AAQ922" s="149"/>
      <c r="AAR922" s="149"/>
      <c r="AAS922" s="149"/>
      <c r="AAT922" s="149"/>
      <c r="AAU922" s="149"/>
      <c r="AAV922" s="149"/>
    </row>
    <row r="923" spans="714:724" x14ac:dyDescent="0.2">
      <c r="AAL923" s="149"/>
      <c r="AAM923" s="149"/>
      <c r="AAN923" s="149"/>
      <c r="AAO923" s="149"/>
      <c r="AAP923" s="149"/>
      <c r="AAQ923" s="149"/>
      <c r="AAR923" s="149"/>
      <c r="AAS923" s="149"/>
      <c r="AAT923" s="149"/>
      <c r="AAU923" s="149"/>
      <c r="AAV923" s="149"/>
    </row>
    <row r="924" spans="714:724" x14ac:dyDescent="0.2">
      <c r="AAL924" s="149"/>
      <c r="AAM924" s="149"/>
      <c r="AAN924" s="149"/>
      <c r="AAO924" s="149"/>
      <c r="AAP924" s="149"/>
      <c r="AAQ924" s="149"/>
      <c r="AAR924" s="149"/>
      <c r="AAS924" s="149"/>
      <c r="AAT924" s="149"/>
      <c r="AAU924" s="149"/>
      <c r="AAV924" s="149"/>
    </row>
    <row r="925" spans="714:724" x14ac:dyDescent="0.2">
      <c r="AAL925" s="149"/>
      <c r="AAM925" s="149"/>
      <c r="AAN925" s="149"/>
      <c r="AAO925" s="149"/>
      <c r="AAP925" s="149"/>
      <c r="AAQ925" s="149"/>
      <c r="AAR925" s="149"/>
      <c r="AAS925" s="149"/>
      <c r="AAT925" s="149"/>
      <c r="AAU925" s="149"/>
      <c r="AAV925" s="149"/>
    </row>
    <row r="926" spans="714:724" x14ac:dyDescent="0.2">
      <c r="AAL926" s="149"/>
      <c r="AAM926" s="149"/>
      <c r="AAN926" s="149"/>
      <c r="AAO926" s="149"/>
      <c r="AAP926" s="149"/>
      <c r="AAQ926" s="149"/>
      <c r="AAR926" s="149"/>
      <c r="AAS926" s="149"/>
      <c r="AAT926" s="149"/>
      <c r="AAU926" s="149"/>
      <c r="AAV926" s="149"/>
    </row>
    <row r="927" spans="714:724" x14ac:dyDescent="0.2">
      <c r="AAL927" s="149"/>
      <c r="AAM927" s="149"/>
      <c r="AAN927" s="149"/>
      <c r="AAO927" s="149"/>
      <c r="AAP927" s="149"/>
      <c r="AAQ927" s="149"/>
      <c r="AAR927" s="149"/>
      <c r="AAS927" s="149"/>
      <c r="AAT927" s="149"/>
      <c r="AAU927" s="149"/>
      <c r="AAV927" s="149"/>
    </row>
    <row r="928" spans="714:724" x14ac:dyDescent="0.2">
      <c r="AAL928" s="149"/>
      <c r="AAM928" s="149"/>
      <c r="AAN928" s="149"/>
      <c r="AAO928" s="149"/>
      <c r="AAP928" s="149"/>
      <c r="AAQ928" s="149"/>
      <c r="AAR928" s="149"/>
      <c r="AAS928" s="149"/>
      <c r="AAT928" s="149"/>
      <c r="AAU928" s="149"/>
      <c r="AAV928" s="149"/>
    </row>
    <row r="929" spans="714:724" x14ac:dyDescent="0.2">
      <c r="AAL929" s="149"/>
      <c r="AAM929" s="149"/>
      <c r="AAN929" s="149"/>
      <c r="AAO929" s="149"/>
      <c r="AAP929" s="149"/>
      <c r="AAQ929" s="149"/>
      <c r="AAR929" s="149"/>
      <c r="AAS929" s="149"/>
      <c r="AAT929" s="149"/>
      <c r="AAU929" s="149"/>
      <c r="AAV929" s="149"/>
    </row>
    <row r="930" spans="714:724" x14ac:dyDescent="0.2">
      <c r="AAL930" s="149"/>
      <c r="AAM930" s="149"/>
      <c r="AAN930" s="149"/>
      <c r="AAO930" s="149"/>
      <c r="AAP930" s="149"/>
      <c r="AAQ930" s="149"/>
      <c r="AAR930" s="149"/>
      <c r="AAS930" s="149"/>
      <c r="AAT930" s="149"/>
      <c r="AAU930" s="149"/>
      <c r="AAV930" s="149"/>
    </row>
    <row r="931" spans="714:724" x14ac:dyDescent="0.2">
      <c r="AAL931" s="149"/>
      <c r="AAM931" s="149"/>
      <c r="AAN931" s="149"/>
      <c r="AAO931" s="149"/>
      <c r="AAP931" s="149"/>
      <c r="AAQ931" s="149"/>
      <c r="AAR931" s="149"/>
      <c r="AAS931" s="149"/>
      <c r="AAT931" s="149"/>
      <c r="AAU931" s="149"/>
      <c r="AAV931" s="149"/>
    </row>
    <row r="932" spans="714:724" x14ac:dyDescent="0.2">
      <c r="AAL932" s="149"/>
      <c r="AAM932" s="149"/>
      <c r="AAN932" s="149"/>
      <c r="AAO932" s="149"/>
      <c r="AAP932" s="149"/>
      <c r="AAQ932" s="149"/>
      <c r="AAR932" s="149"/>
      <c r="AAS932" s="149"/>
      <c r="AAT932" s="149"/>
      <c r="AAU932" s="149"/>
      <c r="AAV932" s="149"/>
    </row>
    <row r="933" spans="714:724" x14ac:dyDescent="0.2">
      <c r="AAL933" s="149"/>
      <c r="AAM933" s="149"/>
      <c r="AAN933" s="149"/>
      <c r="AAO933" s="149"/>
      <c r="AAP933" s="149"/>
      <c r="AAQ933" s="149"/>
      <c r="AAR933" s="149"/>
      <c r="AAS933" s="149"/>
      <c r="AAT933" s="149"/>
      <c r="AAU933" s="149"/>
      <c r="AAV933" s="149"/>
    </row>
    <row r="934" spans="714:724" x14ac:dyDescent="0.2">
      <c r="AAL934" s="149"/>
      <c r="AAM934" s="149"/>
      <c r="AAN934" s="149"/>
      <c r="AAO934" s="149"/>
      <c r="AAP934" s="149"/>
      <c r="AAQ934" s="149"/>
      <c r="AAR934" s="149"/>
      <c r="AAS934" s="149"/>
      <c r="AAT934" s="149"/>
      <c r="AAU934" s="149"/>
      <c r="AAV934" s="149"/>
    </row>
    <row r="935" spans="714:724" x14ac:dyDescent="0.2">
      <c r="AAL935" s="149"/>
      <c r="AAM935" s="149"/>
      <c r="AAN935" s="149"/>
      <c r="AAO935" s="149"/>
      <c r="AAP935" s="149"/>
      <c r="AAQ935" s="149"/>
      <c r="AAR935" s="149"/>
      <c r="AAS935" s="149"/>
      <c r="AAT935" s="149"/>
      <c r="AAU935" s="149"/>
      <c r="AAV935" s="149"/>
    </row>
    <row r="936" spans="714:724" x14ac:dyDescent="0.2">
      <c r="AAL936" s="149"/>
      <c r="AAM936" s="149"/>
      <c r="AAN936" s="149"/>
      <c r="AAO936" s="149"/>
      <c r="AAP936" s="149"/>
      <c r="AAQ936" s="149"/>
      <c r="AAR936" s="149"/>
      <c r="AAS936" s="149"/>
      <c r="AAT936" s="149"/>
      <c r="AAU936" s="149"/>
      <c r="AAV936" s="149"/>
    </row>
    <row r="937" spans="714:724" x14ac:dyDescent="0.2">
      <c r="AAL937" s="149"/>
      <c r="AAM937" s="149"/>
      <c r="AAN937" s="149"/>
      <c r="AAO937" s="149"/>
      <c r="AAP937" s="149"/>
      <c r="AAQ937" s="149"/>
      <c r="AAR937" s="149"/>
      <c r="AAS937" s="149"/>
      <c r="AAT937" s="149"/>
      <c r="AAU937" s="149"/>
      <c r="AAV937" s="149"/>
    </row>
    <row r="938" spans="714:724" x14ac:dyDescent="0.2">
      <c r="AAL938" s="149"/>
      <c r="AAM938" s="149"/>
      <c r="AAN938" s="149"/>
      <c r="AAO938" s="149"/>
      <c r="AAP938" s="149"/>
      <c r="AAQ938" s="149"/>
      <c r="AAR938" s="149"/>
      <c r="AAS938" s="149"/>
      <c r="AAT938" s="149"/>
      <c r="AAU938" s="149"/>
      <c r="AAV938" s="149"/>
    </row>
    <row r="939" spans="714:724" x14ac:dyDescent="0.2">
      <c r="AAL939" s="149"/>
      <c r="AAM939" s="149"/>
      <c r="AAN939" s="149"/>
      <c r="AAO939" s="149"/>
      <c r="AAP939" s="149"/>
      <c r="AAQ939" s="149"/>
      <c r="AAR939" s="149"/>
      <c r="AAS939" s="149"/>
      <c r="AAT939" s="149"/>
      <c r="AAU939" s="149"/>
      <c r="AAV939" s="149"/>
    </row>
    <row r="940" spans="714:724" x14ac:dyDescent="0.2">
      <c r="AAL940" s="149"/>
      <c r="AAM940" s="149"/>
      <c r="AAN940" s="149"/>
      <c r="AAO940" s="149"/>
      <c r="AAP940" s="149"/>
      <c r="AAQ940" s="149"/>
      <c r="AAR940" s="149"/>
      <c r="AAS940" s="149"/>
      <c r="AAT940" s="149"/>
      <c r="AAU940" s="149"/>
      <c r="AAV940" s="149"/>
    </row>
    <row r="941" spans="714:724" x14ac:dyDescent="0.2">
      <c r="AAL941" s="149"/>
      <c r="AAM941" s="149"/>
      <c r="AAN941" s="149"/>
      <c r="AAO941" s="149"/>
      <c r="AAP941" s="149"/>
      <c r="AAQ941" s="149"/>
      <c r="AAR941" s="149"/>
      <c r="AAS941" s="149"/>
      <c r="AAT941" s="149"/>
      <c r="AAU941" s="149"/>
      <c r="AAV941" s="149"/>
    </row>
    <row r="942" spans="714:724" x14ac:dyDescent="0.2">
      <c r="AAL942" s="149"/>
      <c r="AAM942" s="149"/>
      <c r="AAN942" s="149"/>
      <c r="AAO942" s="149"/>
      <c r="AAP942" s="149"/>
      <c r="AAQ942" s="149"/>
      <c r="AAR942" s="149"/>
      <c r="AAS942" s="149"/>
      <c r="AAT942" s="149"/>
      <c r="AAU942" s="149"/>
      <c r="AAV942" s="149"/>
    </row>
    <row r="943" spans="714:724" x14ac:dyDescent="0.2">
      <c r="AAL943" s="149"/>
      <c r="AAM943" s="149"/>
      <c r="AAN943" s="149"/>
      <c r="AAO943" s="149"/>
      <c r="AAP943" s="149"/>
      <c r="AAQ943" s="149"/>
      <c r="AAR943" s="149"/>
      <c r="AAS943" s="149"/>
      <c r="AAT943" s="149"/>
      <c r="AAU943" s="149"/>
      <c r="AAV943" s="149"/>
    </row>
    <row r="944" spans="714:724" x14ac:dyDescent="0.2">
      <c r="AAL944" s="149"/>
      <c r="AAM944" s="149"/>
      <c r="AAN944" s="149"/>
      <c r="AAO944" s="149"/>
      <c r="AAP944" s="149"/>
      <c r="AAQ944" s="149"/>
      <c r="AAR944" s="149"/>
      <c r="AAS944" s="149"/>
      <c r="AAT944" s="149"/>
      <c r="AAU944" s="149"/>
      <c r="AAV944" s="149"/>
    </row>
    <row r="945" spans="714:724" x14ac:dyDescent="0.2">
      <c r="AAL945" s="149"/>
      <c r="AAM945" s="149"/>
      <c r="AAN945" s="149"/>
      <c r="AAO945" s="149"/>
      <c r="AAP945" s="149"/>
      <c r="AAQ945" s="149"/>
      <c r="AAR945" s="149"/>
      <c r="AAS945" s="149"/>
      <c r="AAT945" s="149"/>
      <c r="AAU945" s="149"/>
      <c r="AAV945" s="149"/>
    </row>
    <row r="946" spans="714:724" x14ac:dyDescent="0.2">
      <c r="AAL946" s="149"/>
      <c r="AAM946" s="149"/>
      <c r="AAN946" s="149"/>
      <c r="AAO946" s="149"/>
      <c r="AAP946" s="149"/>
      <c r="AAQ946" s="149"/>
      <c r="AAR946" s="149"/>
      <c r="AAS946" s="149"/>
      <c r="AAT946" s="149"/>
      <c r="AAU946" s="149"/>
      <c r="AAV946" s="149"/>
    </row>
    <row r="947" spans="714:724" x14ac:dyDescent="0.2">
      <c r="AAL947" s="149"/>
      <c r="AAM947" s="149"/>
      <c r="AAN947" s="149"/>
      <c r="AAO947" s="149"/>
      <c r="AAP947" s="149"/>
      <c r="AAQ947" s="149"/>
      <c r="AAR947" s="149"/>
      <c r="AAS947" s="149"/>
      <c r="AAT947" s="149"/>
      <c r="AAU947" s="149"/>
      <c r="AAV947" s="149"/>
    </row>
    <row r="948" spans="714:724" x14ac:dyDescent="0.2">
      <c r="AAL948" s="149"/>
      <c r="AAM948" s="149"/>
      <c r="AAN948" s="149"/>
      <c r="AAO948" s="149"/>
      <c r="AAP948" s="149"/>
      <c r="AAQ948" s="149"/>
      <c r="AAR948" s="149"/>
      <c r="AAS948" s="149"/>
      <c r="AAT948" s="149"/>
      <c r="AAU948" s="149"/>
      <c r="AAV948" s="149"/>
    </row>
    <row r="949" spans="714:724" x14ac:dyDescent="0.2">
      <c r="AAL949" s="149"/>
      <c r="AAM949" s="149"/>
      <c r="AAN949" s="149"/>
      <c r="AAO949" s="149"/>
      <c r="AAP949" s="149"/>
      <c r="AAQ949" s="149"/>
      <c r="AAR949" s="149"/>
      <c r="AAS949" s="149"/>
      <c r="AAT949" s="149"/>
      <c r="AAU949" s="149"/>
      <c r="AAV949" s="149"/>
    </row>
    <row r="950" spans="714:724" x14ac:dyDescent="0.2">
      <c r="AAL950" s="149"/>
      <c r="AAM950" s="149"/>
      <c r="AAN950" s="149"/>
      <c r="AAO950" s="149"/>
      <c r="AAP950" s="149"/>
      <c r="AAQ950" s="149"/>
      <c r="AAR950" s="149"/>
      <c r="AAS950" s="149"/>
      <c r="AAT950" s="149"/>
      <c r="AAU950" s="149"/>
      <c r="AAV950" s="149"/>
    </row>
    <row r="951" spans="714:724" x14ac:dyDescent="0.2">
      <c r="AAL951" s="149"/>
      <c r="AAM951" s="149"/>
      <c r="AAN951" s="149"/>
      <c r="AAO951" s="149"/>
      <c r="AAP951" s="149"/>
      <c r="AAQ951" s="149"/>
      <c r="AAR951" s="149"/>
      <c r="AAS951" s="149"/>
      <c r="AAT951" s="149"/>
      <c r="AAU951" s="149"/>
      <c r="AAV951" s="149"/>
    </row>
    <row r="952" spans="714:724" x14ac:dyDescent="0.2">
      <c r="AAL952" s="149"/>
      <c r="AAM952" s="149"/>
      <c r="AAN952" s="149"/>
      <c r="AAO952" s="149"/>
      <c r="AAP952" s="149"/>
      <c r="AAQ952" s="149"/>
      <c r="AAR952" s="149"/>
      <c r="AAS952" s="149"/>
      <c r="AAT952" s="149"/>
      <c r="AAU952" s="149"/>
      <c r="AAV952" s="149"/>
    </row>
    <row r="953" spans="714:724" x14ac:dyDescent="0.2">
      <c r="AAL953" s="149"/>
      <c r="AAM953" s="149"/>
      <c r="AAN953" s="149"/>
      <c r="AAO953" s="149"/>
      <c r="AAP953" s="149"/>
      <c r="AAQ953" s="149"/>
      <c r="AAR953" s="149"/>
      <c r="AAS953" s="149"/>
      <c r="AAT953" s="149"/>
      <c r="AAU953" s="149"/>
      <c r="AAV953" s="149"/>
    </row>
    <row r="954" spans="714:724" x14ac:dyDescent="0.2">
      <c r="AAL954" s="149"/>
      <c r="AAM954" s="149"/>
      <c r="AAN954" s="149"/>
      <c r="AAO954" s="149"/>
      <c r="AAP954" s="149"/>
      <c r="AAQ954" s="149"/>
      <c r="AAR954" s="149"/>
      <c r="AAS954" s="149"/>
      <c r="AAT954" s="149"/>
      <c r="AAU954" s="149"/>
      <c r="AAV954" s="149"/>
    </row>
    <row r="955" spans="714:724" x14ac:dyDescent="0.2">
      <c r="AAL955" s="149"/>
      <c r="AAM955" s="149"/>
      <c r="AAN955" s="149"/>
      <c r="AAO955" s="149"/>
      <c r="AAP955" s="149"/>
      <c r="AAQ955" s="149"/>
      <c r="AAR955" s="149"/>
      <c r="AAS955" s="149"/>
      <c r="AAT955" s="149"/>
      <c r="AAU955" s="149"/>
      <c r="AAV955" s="149"/>
    </row>
    <row r="956" spans="714:724" x14ac:dyDescent="0.2">
      <c r="AAL956" s="149"/>
      <c r="AAM956" s="149"/>
      <c r="AAN956" s="149"/>
      <c r="AAO956" s="149"/>
      <c r="AAP956" s="149"/>
      <c r="AAQ956" s="149"/>
      <c r="AAR956" s="149"/>
      <c r="AAS956" s="149"/>
      <c r="AAT956" s="149"/>
      <c r="AAU956" s="149"/>
      <c r="AAV956" s="149"/>
    </row>
    <row r="957" spans="714:724" x14ac:dyDescent="0.2">
      <c r="AAL957" s="149"/>
      <c r="AAM957" s="149"/>
      <c r="AAN957" s="149"/>
      <c r="AAO957" s="149"/>
      <c r="AAP957" s="149"/>
      <c r="AAQ957" s="149"/>
      <c r="AAR957" s="149"/>
      <c r="AAS957" s="149"/>
      <c r="AAT957" s="149"/>
      <c r="AAU957" s="149"/>
      <c r="AAV957" s="149"/>
    </row>
    <row r="958" spans="714:724" x14ac:dyDescent="0.2">
      <c r="AAL958" s="149"/>
      <c r="AAM958" s="149"/>
      <c r="AAN958" s="149"/>
      <c r="AAO958" s="149"/>
      <c r="AAP958" s="149"/>
      <c r="AAQ958" s="149"/>
      <c r="AAR958" s="149"/>
      <c r="AAS958" s="149"/>
      <c r="AAT958" s="149"/>
      <c r="AAU958" s="149"/>
      <c r="AAV958" s="149"/>
    </row>
    <row r="959" spans="714:724" x14ac:dyDescent="0.2">
      <c r="AAL959" s="149"/>
      <c r="AAM959" s="149"/>
      <c r="AAN959" s="149"/>
      <c r="AAO959" s="149"/>
      <c r="AAP959" s="149"/>
      <c r="AAQ959" s="149"/>
      <c r="AAR959" s="149"/>
      <c r="AAS959" s="149"/>
      <c r="AAT959" s="149"/>
      <c r="AAU959" s="149"/>
      <c r="AAV959" s="149"/>
    </row>
    <row r="960" spans="714:724" x14ac:dyDescent="0.2">
      <c r="AAL960" s="149"/>
      <c r="AAM960" s="149"/>
      <c r="AAN960" s="149"/>
      <c r="AAO960" s="149"/>
      <c r="AAP960" s="149"/>
      <c r="AAQ960" s="149"/>
      <c r="AAR960" s="149"/>
      <c r="AAS960" s="149"/>
      <c r="AAT960" s="149"/>
      <c r="AAU960" s="149"/>
      <c r="AAV960" s="149"/>
    </row>
    <row r="961" spans="714:724" x14ac:dyDescent="0.2">
      <c r="AAL961" s="149"/>
      <c r="AAM961" s="149"/>
      <c r="AAN961" s="149"/>
      <c r="AAO961" s="149"/>
      <c r="AAP961" s="149"/>
      <c r="AAQ961" s="149"/>
      <c r="AAR961" s="149"/>
      <c r="AAS961" s="149"/>
      <c r="AAT961" s="149"/>
      <c r="AAU961" s="149"/>
      <c r="AAV961" s="149"/>
    </row>
    <row r="962" spans="714:724" x14ac:dyDescent="0.2">
      <c r="AAL962" s="149"/>
      <c r="AAM962" s="149"/>
      <c r="AAN962" s="149"/>
      <c r="AAO962" s="149"/>
      <c r="AAP962" s="149"/>
      <c r="AAQ962" s="149"/>
      <c r="AAR962" s="149"/>
      <c r="AAS962" s="149"/>
      <c r="AAT962" s="149"/>
      <c r="AAU962" s="149"/>
      <c r="AAV962" s="149"/>
    </row>
    <row r="963" spans="714:724" x14ac:dyDescent="0.2">
      <c r="AAL963" s="149"/>
      <c r="AAM963" s="149"/>
      <c r="AAN963" s="149"/>
      <c r="AAO963" s="149"/>
      <c r="AAP963" s="149"/>
      <c r="AAQ963" s="149"/>
      <c r="AAR963" s="149"/>
      <c r="AAS963" s="149"/>
      <c r="AAT963" s="149"/>
      <c r="AAU963" s="149"/>
      <c r="AAV963" s="149"/>
    </row>
    <row r="964" spans="714:724" x14ac:dyDescent="0.2">
      <c r="AAL964" s="149"/>
      <c r="AAM964" s="149"/>
      <c r="AAN964" s="149"/>
      <c r="AAO964" s="149"/>
      <c r="AAP964" s="149"/>
      <c r="AAQ964" s="149"/>
      <c r="AAR964" s="149"/>
      <c r="AAS964" s="149"/>
      <c r="AAT964" s="149"/>
      <c r="AAU964" s="149"/>
      <c r="AAV964" s="149"/>
    </row>
    <row r="965" spans="714:724" x14ac:dyDescent="0.2">
      <c r="AAL965" s="149"/>
      <c r="AAM965" s="149"/>
      <c r="AAN965" s="149"/>
      <c r="AAO965" s="149"/>
      <c r="AAP965" s="149"/>
      <c r="AAQ965" s="149"/>
      <c r="AAR965" s="149"/>
      <c r="AAS965" s="149"/>
      <c r="AAT965" s="149"/>
      <c r="AAU965" s="149"/>
      <c r="AAV965" s="149"/>
    </row>
    <row r="966" spans="714:724" x14ac:dyDescent="0.2">
      <c r="AAL966" s="149"/>
      <c r="AAM966" s="149"/>
      <c r="AAN966" s="149"/>
      <c r="AAO966" s="149"/>
      <c r="AAP966" s="149"/>
      <c r="AAQ966" s="149"/>
      <c r="AAR966" s="149"/>
      <c r="AAS966" s="149"/>
      <c r="AAT966" s="149"/>
      <c r="AAU966" s="149"/>
      <c r="AAV966" s="149"/>
    </row>
    <row r="967" spans="714:724" x14ac:dyDescent="0.2">
      <c r="AAL967" s="149"/>
      <c r="AAM967" s="149"/>
      <c r="AAN967" s="149"/>
      <c r="AAO967" s="149"/>
      <c r="AAP967" s="149"/>
      <c r="AAQ967" s="149"/>
      <c r="AAR967" s="149"/>
      <c r="AAS967" s="149"/>
      <c r="AAT967" s="149"/>
      <c r="AAU967" s="149"/>
      <c r="AAV967" s="149"/>
    </row>
    <row r="968" spans="714:724" x14ac:dyDescent="0.2">
      <c r="AAL968" s="149"/>
      <c r="AAM968" s="149"/>
      <c r="AAN968" s="149"/>
      <c r="AAO968" s="149"/>
      <c r="AAP968" s="149"/>
      <c r="AAQ968" s="149"/>
      <c r="AAR968" s="149"/>
      <c r="AAS968" s="149"/>
      <c r="AAT968" s="149"/>
      <c r="AAU968" s="149"/>
      <c r="AAV968" s="149"/>
    </row>
    <row r="969" spans="714:724" x14ac:dyDescent="0.2">
      <c r="AAL969" s="149"/>
      <c r="AAM969" s="149"/>
      <c r="AAN969" s="149"/>
      <c r="AAO969" s="149"/>
      <c r="AAP969" s="149"/>
      <c r="AAQ969" s="149"/>
      <c r="AAR969" s="149"/>
      <c r="AAS969" s="149"/>
      <c r="AAT969" s="149"/>
      <c r="AAU969" s="149"/>
      <c r="AAV969" s="149"/>
    </row>
    <row r="970" spans="714:724" x14ac:dyDescent="0.2">
      <c r="AAL970" s="149"/>
      <c r="AAM970" s="149"/>
      <c r="AAN970" s="149"/>
      <c r="AAO970" s="149"/>
      <c r="AAP970" s="149"/>
      <c r="AAQ970" s="149"/>
      <c r="AAR970" s="149"/>
      <c r="AAS970" s="149"/>
      <c r="AAT970" s="149"/>
      <c r="AAU970" s="149"/>
      <c r="AAV970" s="149"/>
    </row>
    <row r="971" spans="714:724" x14ac:dyDescent="0.2">
      <c r="AAL971" s="149"/>
      <c r="AAM971" s="149"/>
      <c r="AAN971" s="149"/>
      <c r="AAO971" s="149"/>
      <c r="AAP971" s="149"/>
      <c r="AAQ971" s="149"/>
      <c r="AAR971" s="149"/>
      <c r="AAS971" s="149"/>
      <c r="AAT971" s="149"/>
      <c r="AAU971" s="149"/>
      <c r="AAV971" s="149"/>
    </row>
    <row r="972" spans="714:724" x14ac:dyDescent="0.2">
      <c r="AAL972" s="149"/>
      <c r="AAM972" s="149"/>
      <c r="AAN972" s="149"/>
      <c r="AAO972" s="149"/>
      <c r="AAP972" s="149"/>
      <c r="AAQ972" s="149"/>
      <c r="AAR972" s="149"/>
      <c r="AAS972" s="149"/>
      <c r="AAT972" s="149"/>
      <c r="AAU972" s="149"/>
      <c r="AAV972" s="149"/>
    </row>
    <row r="973" spans="714:724" x14ac:dyDescent="0.2">
      <c r="AAL973" s="149"/>
      <c r="AAM973" s="149"/>
      <c r="AAN973" s="149"/>
      <c r="AAO973" s="149"/>
      <c r="AAP973" s="149"/>
      <c r="AAQ973" s="149"/>
      <c r="AAR973" s="149"/>
      <c r="AAS973" s="149"/>
      <c r="AAT973" s="149"/>
      <c r="AAU973" s="149"/>
      <c r="AAV973" s="149"/>
    </row>
    <row r="974" spans="714:724" x14ac:dyDescent="0.2">
      <c r="AAL974" s="149"/>
      <c r="AAM974" s="149"/>
      <c r="AAN974" s="149"/>
      <c r="AAO974" s="149"/>
      <c r="AAP974" s="149"/>
      <c r="AAQ974" s="149"/>
      <c r="AAR974" s="149"/>
      <c r="AAS974" s="149"/>
      <c r="AAT974" s="149"/>
      <c r="AAU974" s="149"/>
      <c r="AAV974" s="149"/>
    </row>
    <row r="975" spans="714:724" x14ac:dyDescent="0.2">
      <c r="AAL975" s="149"/>
      <c r="AAM975" s="149"/>
      <c r="AAN975" s="149"/>
      <c r="AAO975" s="149"/>
      <c r="AAP975" s="149"/>
      <c r="AAQ975" s="149"/>
      <c r="AAR975" s="149"/>
      <c r="AAS975" s="149"/>
      <c r="AAT975" s="149"/>
      <c r="AAU975" s="149"/>
      <c r="AAV975" s="149"/>
    </row>
    <row r="976" spans="714:724" x14ac:dyDescent="0.2">
      <c r="AAL976" s="149"/>
      <c r="AAM976" s="149"/>
      <c r="AAN976" s="149"/>
      <c r="AAO976" s="149"/>
      <c r="AAP976" s="149"/>
      <c r="AAQ976" s="149"/>
      <c r="AAR976" s="149"/>
      <c r="AAS976" s="149"/>
      <c r="AAT976" s="149"/>
      <c r="AAU976" s="149"/>
      <c r="AAV976" s="149"/>
    </row>
    <row r="977" spans="714:724" x14ac:dyDescent="0.2">
      <c r="AAL977" s="149"/>
      <c r="AAM977" s="149"/>
      <c r="AAN977" s="149"/>
      <c r="AAO977" s="149"/>
      <c r="AAP977" s="149"/>
      <c r="AAQ977" s="149"/>
      <c r="AAR977" s="149"/>
      <c r="AAS977" s="149"/>
      <c r="AAT977" s="149"/>
      <c r="AAU977" s="149"/>
      <c r="AAV977" s="149"/>
    </row>
    <row r="978" spans="714:724" x14ac:dyDescent="0.2">
      <c r="AAL978" s="149"/>
      <c r="AAM978" s="149"/>
      <c r="AAN978" s="149"/>
      <c r="AAO978" s="149"/>
      <c r="AAP978" s="149"/>
      <c r="AAQ978" s="149"/>
      <c r="AAR978" s="149"/>
      <c r="AAS978" s="149"/>
      <c r="AAT978" s="149"/>
      <c r="AAU978" s="149"/>
      <c r="AAV978" s="149"/>
    </row>
    <row r="979" spans="714:724" x14ac:dyDescent="0.2">
      <c r="AAL979" s="149"/>
      <c r="AAM979" s="149"/>
      <c r="AAN979" s="149"/>
      <c r="AAO979" s="149"/>
      <c r="AAP979" s="149"/>
      <c r="AAQ979" s="149"/>
      <c r="AAR979" s="149"/>
      <c r="AAS979" s="149"/>
      <c r="AAT979" s="149"/>
      <c r="AAU979" s="149"/>
      <c r="AAV979" s="149"/>
    </row>
    <row r="980" spans="714:724" x14ac:dyDescent="0.2">
      <c r="AAL980" s="149"/>
      <c r="AAM980" s="149"/>
      <c r="AAN980" s="149"/>
      <c r="AAO980" s="149"/>
      <c r="AAP980" s="149"/>
      <c r="AAQ980" s="149"/>
      <c r="AAR980" s="149"/>
      <c r="AAS980" s="149"/>
      <c r="AAT980" s="149"/>
      <c r="AAU980" s="149"/>
      <c r="AAV980" s="149"/>
    </row>
    <row r="981" spans="714:724" x14ac:dyDescent="0.2">
      <c r="AAL981" s="149"/>
      <c r="AAM981" s="149"/>
      <c r="AAN981" s="149"/>
      <c r="AAO981" s="149"/>
      <c r="AAP981" s="149"/>
      <c r="AAQ981" s="149"/>
      <c r="AAR981" s="149"/>
      <c r="AAS981" s="149"/>
      <c r="AAT981" s="149"/>
      <c r="AAU981" s="149"/>
      <c r="AAV981" s="149"/>
    </row>
    <row r="982" spans="714:724" x14ac:dyDescent="0.2">
      <c r="AAL982" s="149"/>
      <c r="AAM982" s="149"/>
      <c r="AAN982" s="149"/>
      <c r="AAO982" s="149"/>
      <c r="AAP982" s="149"/>
      <c r="AAQ982" s="149"/>
      <c r="AAR982" s="149"/>
      <c r="AAS982" s="149"/>
      <c r="AAT982" s="149"/>
      <c r="AAU982" s="149"/>
      <c r="AAV982" s="149"/>
    </row>
    <row r="983" spans="714:724" x14ac:dyDescent="0.2">
      <c r="AAL983" s="149"/>
      <c r="AAM983" s="149"/>
      <c r="AAN983" s="149"/>
      <c r="AAO983" s="149"/>
      <c r="AAP983" s="149"/>
      <c r="AAQ983" s="149"/>
      <c r="AAR983" s="149"/>
      <c r="AAS983" s="149"/>
      <c r="AAT983" s="149"/>
      <c r="AAU983" s="149"/>
      <c r="AAV983" s="149"/>
    </row>
    <row r="984" spans="714:724" x14ac:dyDescent="0.2">
      <c r="AAL984" s="149"/>
      <c r="AAM984" s="149"/>
      <c r="AAN984" s="149"/>
      <c r="AAO984" s="149"/>
      <c r="AAP984" s="149"/>
      <c r="AAQ984" s="149"/>
      <c r="AAR984" s="149"/>
      <c r="AAS984" s="149"/>
      <c r="AAT984" s="149"/>
      <c r="AAU984" s="149"/>
      <c r="AAV984" s="149"/>
    </row>
    <row r="985" spans="714:724" x14ac:dyDescent="0.2">
      <c r="AAL985" s="149"/>
      <c r="AAM985" s="149"/>
      <c r="AAN985" s="149"/>
      <c r="AAO985" s="149"/>
      <c r="AAP985" s="149"/>
      <c r="AAQ985" s="149"/>
      <c r="AAR985" s="149"/>
      <c r="AAS985" s="149"/>
      <c r="AAT985" s="149"/>
      <c r="AAU985" s="149"/>
      <c r="AAV985" s="149"/>
    </row>
    <row r="986" spans="714:724" x14ac:dyDescent="0.2">
      <c r="AAL986" s="149"/>
      <c r="AAM986" s="149"/>
      <c r="AAN986" s="149"/>
      <c r="AAO986" s="149"/>
      <c r="AAP986" s="149"/>
      <c r="AAQ986" s="149"/>
      <c r="AAR986" s="149"/>
      <c r="AAS986" s="149"/>
      <c r="AAT986" s="149"/>
      <c r="AAU986" s="149"/>
      <c r="AAV986" s="149"/>
    </row>
    <row r="987" spans="714:724" x14ac:dyDescent="0.2">
      <c r="AAL987" s="149"/>
      <c r="AAM987" s="149"/>
      <c r="AAN987" s="149"/>
      <c r="AAO987" s="149"/>
      <c r="AAP987" s="149"/>
      <c r="AAQ987" s="149"/>
      <c r="AAR987" s="149"/>
      <c r="AAS987" s="149"/>
      <c r="AAT987" s="149"/>
      <c r="AAU987" s="149"/>
      <c r="AAV987" s="149"/>
    </row>
    <row r="988" spans="714:724" x14ac:dyDescent="0.2">
      <c r="AAL988" s="149"/>
      <c r="AAM988" s="149"/>
      <c r="AAN988" s="149"/>
      <c r="AAO988" s="149"/>
      <c r="AAP988" s="149"/>
      <c r="AAQ988" s="149"/>
      <c r="AAR988" s="149"/>
      <c r="AAS988" s="149"/>
      <c r="AAT988" s="149"/>
      <c r="AAU988" s="149"/>
      <c r="AAV988" s="149"/>
    </row>
    <row r="989" spans="714:724" x14ac:dyDescent="0.2">
      <c r="AAL989" s="149"/>
      <c r="AAM989" s="149"/>
      <c r="AAN989" s="149"/>
      <c r="AAO989" s="149"/>
      <c r="AAP989" s="149"/>
      <c r="AAQ989" s="149"/>
      <c r="AAR989" s="149"/>
      <c r="AAS989" s="149"/>
      <c r="AAT989" s="149"/>
      <c r="AAU989" s="149"/>
      <c r="AAV989" s="149"/>
    </row>
    <row r="990" spans="714:724" x14ac:dyDescent="0.2">
      <c r="AAL990" s="149"/>
      <c r="AAM990" s="149"/>
      <c r="AAN990" s="149"/>
      <c r="AAO990" s="149"/>
      <c r="AAP990" s="149"/>
      <c r="AAQ990" s="149"/>
      <c r="AAR990" s="149"/>
      <c r="AAS990" s="149"/>
      <c r="AAT990" s="149"/>
      <c r="AAU990" s="149"/>
      <c r="AAV990" s="149"/>
    </row>
    <row r="991" spans="714:724" x14ac:dyDescent="0.2">
      <c r="AAL991" s="149"/>
      <c r="AAM991" s="149"/>
      <c r="AAN991" s="149"/>
      <c r="AAO991" s="149"/>
      <c r="AAP991" s="149"/>
      <c r="AAQ991" s="149"/>
      <c r="AAR991" s="149"/>
      <c r="AAS991" s="149"/>
      <c r="AAT991" s="149"/>
      <c r="AAU991" s="149"/>
      <c r="AAV991" s="149"/>
    </row>
    <row r="992" spans="714:724" x14ac:dyDescent="0.2">
      <c r="AAL992" s="149"/>
      <c r="AAM992" s="149"/>
      <c r="AAN992" s="149"/>
      <c r="AAO992" s="149"/>
      <c r="AAP992" s="149"/>
      <c r="AAQ992" s="149"/>
      <c r="AAR992" s="149"/>
      <c r="AAS992" s="149"/>
      <c r="AAT992" s="149"/>
      <c r="AAU992" s="149"/>
      <c r="AAV992" s="149"/>
    </row>
    <row r="993" spans="714:724" x14ac:dyDescent="0.2">
      <c r="AAL993" s="149"/>
      <c r="AAM993" s="149"/>
      <c r="AAN993" s="149"/>
      <c r="AAO993" s="149"/>
      <c r="AAP993" s="149"/>
      <c r="AAQ993" s="149"/>
      <c r="AAR993" s="149"/>
      <c r="AAS993" s="149"/>
      <c r="AAT993" s="149"/>
      <c r="AAU993" s="149"/>
      <c r="AAV993" s="149"/>
    </row>
    <row r="994" spans="714:724" x14ac:dyDescent="0.2">
      <c r="AAL994" s="149"/>
      <c r="AAM994" s="149"/>
      <c r="AAN994" s="149"/>
      <c r="AAO994" s="149"/>
      <c r="AAP994" s="149"/>
      <c r="AAQ994" s="149"/>
      <c r="AAR994" s="149"/>
      <c r="AAS994" s="149"/>
      <c r="AAT994" s="149"/>
      <c r="AAU994" s="149"/>
      <c r="AAV994" s="149"/>
    </row>
    <row r="995" spans="714:724" x14ac:dyDescent="0.2">
      <c r="AAL995" s="149"/>
      <c r="AAM995" s="149"/>
      <c r="AAN995" s="149"/>
      <c r="AAO995" s="149"/>
      <c r="AAP995" s="149"/>
      <c r="AAQ995" s="149"/>
      <c r="AAR995" s="149"/>
      <c r="AAS995" s="149"/>
      <c r="AAT995" s="149"/>
      <c r="AAU995" s="149"/>
      <c r="AAV995" s="149"/>
    </row>
    <row r="996" spans="714:724" x14ac:dyDescent="0.2">
      <c r="AAL996" s="149"/>
      <c r="AAM996" s="149"/>
      <c r="AAN996" s="149"/>
      <c r="AAO996" s="149"/>
      <c r="AAP996" s="149"/>
      <c r="AAQ996" s="149"/>
      <c r="AAR996" s="149"/>
      <c r="AAS996" s="149"/>
      <c r="AAT996" s="149"/>
      <c r="AAU996" s="149"/>
      <c r="AAV996" s="149"/>
    </row>
    <row r="997" spans="714:724" x14ac:dyDescent="0.2">
      <c r="AAL997" s="149"/>
      <c r="AAM997" s="149"/>
      <c r="AAN997" s="149"/>
      <c r="AAO997" s="149"/>
      <c r="AAP997" s="149"/>
      <c r="AAQ997" s="149"/>
      <c r="AAR997" s="149"/>
      <c r="AAS997" s="149"/>
      <c r="AAT997" s="149"/>
      <c r="AAU997" s="149"/>
      <c r="AAV997" s="149"/>
    </row>
    <row r="998" spans="714:724" x14ac:dyDescent="0.2">
      <c r="AAL998" s="149"/>
      <c r="AAM998" s="149"/>
      <c r="AAN998" s="149"/>
      <c r="AAO998" s="149"/>
      <c r="AAP998" s="149"/>
      <c r="AAQ998" s="149"/>
      <c r="AAR998" s="149"/>
      <c r="AAS998" s="149"/>
      <c r="AAT998" s="149"/>
      <c r="AAU998" s="149"/>
      <c r="AAV998" s="149"/>
    </row>
    <row r="999" spans="714:724" x14ac:dyDescent="0.2">
      <c r="AAL999" s="149"/>
      <c r="AAM999" s="149"/>
      <c r="AAN999" s="149"/>
      <c r="AAO999" s="149"/>
      <c r="AAP999" s="149"/>
      <c r="AAQ999" s="149"/>
      <c r="AAR999" s="149"/>
      <c r="AAS999" s="149"/>
      <c r="AAT999" s="149"/>
      <c r="AAU999" s="149"/>
      <c r="AAV999" s="149"/>
    </row>
    <row r="1000" spans="714:724" x14ac:dyDescent="0.2">
      <c r="AAL1000" s="149"/>
      <c r="AAM1000" s="149"/>
      <c r="AAN1000" s="149"/>
      <c r="AAO1000" s="149"/>
      <c r="AAP1000" s="149"/>
      <c r="AAQ1000" s="149"/>
      <c r="AAR1000" s="149"/>
      <c r="AAS1000" s="149"/>
      <c r="AAT1000" s="149"/>
      <c r="AAU1000" s="149"/>
      <c r="AAV1000" s="149"/>
    </row>
    <row r="1001" spans="714:724" x14ac:dyDescent="0.2">
      <c r="AAL1001" s="149"/>
      <c r="AAM1001" s="149"/>
      <c r="AAN1001" s="149"/>
      <c r="AAO1001" s="149"/>
      <c r="AAP1001" s="149"/>
      <c r="AAQ1001" s="149"/>
      <c r="AAR1001" s="149"/>
      <c r="AAS1001" s="149"/>
      <c r="AAT1001" s="149"/>
      <c r="AAU1001" s="149"/>
      <c r="AAV1001" s="149"/>
    </row>
    <row r="1002" spans="714:724" x14ac:dyDescent="0.2">
      <c r="AAL1002" s="149"/>
      <c r="AAM1002" s="149"/>
      <c r="AAN1002" s="149"/>
      <c r="AAO1002" s="149"/>
      <c r="AAP1002" s="149"/>
      <c r="AAQ1002" s="149"/>
      <c r="AAR1002" s="149"/>
      <c r="AAS1002" s="149"/>
      <c r="AAT1002" s="149"/>
      <c r="AAU1002" s="149"/>
      <c r="AAV1002" s="149"/>
    </row>
    <row r="1003" spans="714:724" x14ac:dyDescent="0.2">
      <c r="AAL1003" s="149"/>
      <c r="AAM1003" s="149"/>
      <c r="AAN1003" s="149"/>
      <c r="AAO1003" s="149"/>
      <c r="AAP1003" s="149"/>
      <c r="AAQ1003" s="149"/>
      <c r="AAR1003" s="149"/>
      <c r="AAS1003" s="149"/>
      <c r="AAT1003" s="149"/>
      <c r="AAU1003" s="149"/>
      <c r="AAV1003" s="149"/>
    </row>
    <row r="1004" spans="714:724" x14ac:dyDescent="0.2">
      <c r="AAL1004" s="149"/>
      <c r="AAM1004" s="149"/>
      <c r="AAN1004" s="149"/>
      <c r="AAO1004" s="149"/>
      <c r="AAP1004" s="149"/>
      <c r="AAQ1004" s="149"/>
      <c r="AAR1004" s="149"/>
      <c r="AAS1004" s="149"/>
      <c r="AAT1004" s="149"/>
      <c r="AAU1004" s="149"/>
      <c r="AAV1004" s="149"/>
    </row>
    <row r="1005" spans="714:724" x14ac:dyDescent="0.2">
      <c r="AAL1005" s="149"/>
      <c r="AAM1005" s="149"/>
      <c r="AAN1005" s="149"/>
      <c r="AAO1005" s="149"/>
      <c r="AAP1005" s="149"/>
      <c r="AAQ1005" s="149"/>
      <c r="AAR1005" s="149"/>
      <c r="AAS1005" s="149"/>
      <c r="AAT1005" s="149"/>
      <c r="AAU1005" s="149"/>
      <c r="AAV1005" s="149"/>
    </row>
    <row r="1006" spans="714:724" x14ac:dyDescent="0.2">
      <c r="AAL1006" s="149"/>
      <c r="AAM1006" s="149"/>
      <c r="AAN1006" s="149"/>
      <c r="AAO1006" s="149"/>
      <c r="AAP1006" s="149"/>
      <c r="AAQ1006" s="149"/>
      <c r="AAR1006" s="149"/>
      <c r="AAS1006" s="149"/>
      <c r="AAT1006" s="149"/>
      <c r="AAU1006" s="149"/>
      <c r="AAV1006" s="149"/>
    </row>
    <row r="1007" spans="714:724" x14ac:dyDescent="0.2">
      <c r="AAL1007" s="149"/>
      <c r="AAM1007" s="149"/>
      <c r="AAN1007" s="149"/>
      <c r="AAO1007" s="149"/>
      <c r="AAP1007" s="149"/>
      <c r="AAQ1007" s="149"/>
      <c r="AAR1007" s="149"/>
      <c r="AAS1007" s="149"/>
      <c r="AAT1007" s="149"/>
      <c r="AAU1007" s="149"/>
      <c r="AAV1007" s="149"/>
    </row>
    <row r="1008" spans="714:724" x14ac:dyDescent="0.2">
      <c r="AAL1008" s="149"/>
      <c r="AAM1008" s="149"/>
      <c r="AAN1008" s="149"/>
      <c r="AAO1008" s="149"/>
      <c r="AAP1008" s="149"/>
      <c r="AAQ1008" s="149"/>
      <c r="AAR1008" s="149"/>
      <c r="AAS1008" s="149"/>
      <c r="AAT1008" s="149"/>
      <c r="AAU1008" s="149"/>
      <c r="AAV1008" s="149"/>
    </row>
    <row r="1009" spans="714:724" x14ac:dyDescent="0.2">
      <c r="AAL1009" s="149"/>
      <c r="AAM1009" s="149"/>
      <c r="AAN1009" s="149"/>
      <c r="AAO1009" s="149"/>
      <c r="AAP1009" s="149"/>
      <c r="AAQ1009" s="149"/>
      <c r="AAR1009" s="149"/>
      <c r="AAS1009" s="149"/>
      <c r="AAT1009" s="149"/>
      <c r="AAU1009" s="149"/>
      <c r="AAV1009" s="149"/>
    </row>
    <row r="1010" spans="714:724" x14ac:dyDescent="0.2">
      <c r="AAL1010" s="149"/>
      <c r="AAM1010" s="149"/>
      <c r="AAN1010" s="149"/>
      <c r="AAO1010" s="149"/>
      <c r="AAP1010" s="149"/>
      <c r="AAQ1010" s="149"/>
      <c r="AAR1010" s="149"/>
      <c r="AAS1010" s="149"/>
      <c r="AAT1010" s="149"/>
      <c r="AAU1010" s="149"/>
      <c r="AAV1010" s="149"/>
    </row>
    <row r="1011" spans="714:724" x14ac:dyDescent="0.2">
      <c r="AAL1011" s="149"/>
      <c r="AAM1011" s="149"/>
      <c r="AAN1011" s="149"/>
      <c r="AAO1011" s="149"/>
      <c r="AAP1011" s="149"/>
      <c r="AAQ1011" s="149"/>
      <c r="AAR1011" s="149"/>
      <c r="AAS1011" s="149"/>
      <c r="AAT1011" s="149"/>
      <c r="AAU1011" s="149"/>
      <c r="AAV1011" s="149"/>
    </row>
    <row r="1012" spans="714:724" x14ac:dyDescent="0.2">
      <c r="AAL1012" s="149"/>
      <c r="AAM1012" s="149"/>
      <c r="AAN1012" s="149"/>
      <c r="AAO1012" s="149"/>
      <c r="AAP1012" s="149"/>
      <c r="AAQ1012" s="149"/>
      <c r="AAR1012" s="149"/>
      <c r="AAS1012" s="149"/>
      <c r="AAT1012" s="149"/>
      <c r="AAU1012" s="149"/>
      <c r="AAV1012" s="149"/>
    </row>
    <row r="1013" spans="714:724" x14ac:dyDescent="0.2">
      <c r="AAL1013" s="149"/>
      <c r="AAM1013" s="149"/>
      <c r="AAN1013" s="149"/>
      <c r="AAO1013" s="149"/>
      <c r="AAP1013" s="149"/>
      <c r="AAQ1013" s="149"/>
      <c r="AAR1013" s="149"/>
      <c r="AAS1013" s="149"/>
      <c r="AAT1013" s="149"/>
      <c r="AAU1013" s="149"/>
      <c r="AAV1013" s="149"/>
    </row>
    <row r="1014" spans="714:724" x14ac:dyDescent="0.2">
      <c r="AAL1014" s="149"/>
      <c r="AAM1014" s="149"/>
      <c r="AAN1014" s="149"/>
      <c r="AAO1014" s="149"/>
      <c r="AAP1014" s="149"/>
      <c r="AAQ1014" s="149"/>
      <c r="AAR1014" s="149"/>
      <c r="AAS1014" s="149"/>
      <c r="AAT1014" s="149"/>
      <c r="AAU1014" s="149"/>
      <c r="AAV1014" s="149"/>
    </row>
    <row r="1015" spans="714:724" x14ac:dyDescent="0.2">
      <c r="AAL1015" s="149"/>
      <c r="AAM1015" s="149"/>
      <c r="AAN1015" s="149"/>
      <c r="AAO1015" s="149"/>
      <c r="AAP1015" s="149"/>
      <c r="AAQ1015" s="149"/>
      <c r="AAR1015" s="149"/>
      <c r="AAS1015" s="149"/>
      <c r="AAT1015" s="149"/>
      <c r="AAU1015" s="149"/>
      <c r="AAV1015" s="149"/>
    </row>
    <row r="1016" spans="714:724" x14ac:dyDescent="0.2">
      <c r="AAL1016" s="149"/>
      <c r="AAM1016" s="149"/>
      <c r="AAN1016" s="149"/>
      <c r="AAO1016" s="149"/>
      <c r="AAP1016" s="149"/>
      <c r="AAQ1016" s="149"/>
      <c r="AAR1016" s="149"/>
      <c r="AAS1016" s="149"/>
      <c r="AAT1016" s="149"/>
      <c r="AAU1016" s="149"/>
      <c r="AAV1016" s="149"/>
    </row>
    <row r="1017" spans="714:724" x14ac:dyDescent="0.2">
      <c r="AAL1017" s="149"/>
      <c r="AAM1017" s="149"/>
      <c r="AAN1017" s="149"/>
      <c r="AAO1017" s="149"/>
      <c r="AAP1017" s="149"/>
      <c r="AAQ1017" s="149"/>
      <c r="AAR1017" s="149"/>
      <c r="AAS1017" s="149"/>
      <c r="AAT1017" s="149"/>
      <c r="AAU1017" s="149"/>
      <c r="AAV1017" s="149"/>
    </row>
    <row r="1018" spans="714:724" x14ac:dyDescent="0.2">
      <c r="AAL1018" s="149"/>
      <c r="AAM1018" s="149"/>
      <c r="AAN1018" s="149"/>
      <c r="AAO1018" s="149"/>
      <c r="AAP1018" s="149"/>
      <c r="AAQ1018" s="149"/>
      <c r="AAR1018" s="149"/>
      <c r="AAS1018" s="149"/>
      <c r="AAT1018" s="149"/>
      <c r="AAU1018" s="149"/>
      <c r="AAV1018" s="149"/>
    </row>
    <row r="1019" spans="714:724" x14ac:dyDescent="0.2">
      <c r="AAL1019" s="149"/>
      <c r="AAM1019" s="149"/>
      <c r="AAN1019" s="149"/>
      <c r="AAO1019" s="149"/>
      <c r="AAP1019" s="149"/>
      <c r="AAQ1019" s="149"/>
      <c r="AAR1019" s="149"/>
      <c r="AAS1019" s="149"/>
      <c r="AAT1019" s="149"/>
      <c r="AAU1019" s="149"/>
      <c r="AAV1019" s="149"/>
    </row>
    <row r="1020" spans="714:724" x14ac:dyDescent="0.2">
      <c r="AAL1020" s="149"/>
      <c r="AAM1020" s="149"/>
      <c r="AAN1020" s="149"/>
      <c r="AAO1020" s="149"/>
      <c r="AAP1020" s="149"/>
      <c r="AAQ1020" s="149"/>
      <c r="AAR1020" s="149"/>
      <c r="AAS1020" s="149"/>
      <c r="AAT1020" s="149"/>
      <c r="AAU1020" s="149"/>
      <c r="AAV1020" s="149"/>
    </row>
    <row r="1021" spans="714:724" x14ac:dyDescent="0.2">
      <c r="AAL1021" s="149"/>
      <c r="AAM1021" s="149"/>
      <c r="AAN1021" s="149"/>
      <c r="AAO1021" s="149"/>
      <c r="AAP1021" s="149"/>
      <c r="AAQ1021" s="149"/>
      <c r="AAR1021" s="149"/>
      <c r="AAS1021" s="149"/>
      <c r="AAT1021" s="149"/>
      <c r="AAU1021" s="149"/>
      <c r="AAV1021" s="149"/>
    </row>
    <row r="1022" spans="714:724" x14ac:dyDescent="0.2">
      <c r="AAL1022" s="149"/>
      <c r="AAM1022" s="149"/>
      <c r="AAN1022" s="149"/>
      <c r="AAO1022" s="149"/>
      <c r="AAP1022" s="149"/>
      <c r="AAQ1022" s="149"/>
      <c r="AAR1022" s="149"/>
      <c r="AAS1022" s="149"/>
      <c r="AAT1022" s="149"/>
      <c r="AAU1022" s="149"/>
      <c r="AAV1022" s="149"/>
    </row>
    <row r="1023" spans="714:724" x14ac:dyDescent="0.2">
      <c r="AAL1023" s="149"/>
      <c r="AAM1023" s="149"/>
      <c r="AAN1023" s="149"/>
      <c r="AAO1023" s="149"/>
      <c r="AAP1023" s="149"/>
      <c r="AAQ1023" s="149"/>
      <c r="AAR1023" s="149"/>
      <c r="AAS1023" s="149"/>
      <c r="AAT1023" s="149"/>
      <c r="AAU1023" s="149"/>
      <c r="AAV1023" s="149"/>
    </row>
    <row r="1024" spans="714:724" x14ac:dyDescent="0.2">
      <c r="AAL1024" s="149"/>
      <c r="AAM1024" s="149"/>
      <c r="AAN1024" s="149"/>
      <c r="AAO1024" s="149"/>
      <c r="AAP1024" s="149"/>
      <c r="AAQ1024" s="149"/>
      <c r="AAR1024" s="149"/>
      <c r="AAS1024" s="149"/>
      <c r="AAT1024" s="149"/>
      <c r="AAU1024" s="149"/>
      <c r="AAV1024" s="149"/>
    </row>
    <row r="1025" spans="714:724" x14ac:dyDescent="0.2">
      <c r="AAL1025" s="149"/>
      <c r="AAM1025" s="149"/>
      <c r="AAN1025" s="149"/>
      <c r="AAO1025" s="149"/>
      <c r="AAP1025" s="149"/>
      <c r="AAQ1025" s="149"/>
      <c r="AAR1025" s="149"/>
      <c r="AAS1025" s="149"/>
      <c r="AAT1025" s="149"/>
      <c r="AAU1025" s="149"/>
      <c r="AAV1025" s="149"/>
    </row>
    <row r="1026" spans="714:724" x14ac:dyDescent="0.2">
      <c r="AAL1026" s="149"/>
      <c r="AAM1026" s="149"/>
      <c r="AAN1026" s="149"/>
      <c r="AAO1026" s="149"/>
      <c r="AAP1026" s="149"/>
      <c r="AAQ1026" s="149"/>
      <c r="AAR1026" s="149"/>
      <c r="AAS1026" s="149"/>
      <c r="AAT1026" s="149"/>
      <c r="AAU1026" s="149"/>
      <c r="AAV1026" s="149"/>
    </row>
    <row r="1027" spans="714:724" x14ac:dyDescent="0.2">
      <c r="AAL1027" s="149"/>
      <c r="AAM1027" s="149"/>
      <c r="AAN1027" s="149"/>
      <c r="AAO1027" s="149"/>
      <c r="AAP1027" s="149"/>
      <c r="AAQ1027" s="149"/>
      <c r="AAR1027" s="149"/>
      <c r="AAS1027" s="149"/>
      <c r="AAT1027" s="149"/>
      <c r="AAU1027" s="149"/>
      <c r="AAV1027" s="149"/>
    </row>
    <row r="1028" spans="714:724" x14ac:dyDescent="0.2">
      <c r="AAL1028" s="149"/>
      <c r="AAM1028" s="149"/>
      <c r="AAN1028" s="149"/>
      <c r="AAO1028" s="149"/>
      <c r="AAP1028" s="149"/>
      <c r="AAQ1028" s="149"/>
      <c r="AAR1028" s="149"/>
      <c r="AAS1028" s="149"/>
      <c r="AAT1028" s="149"/>
      <c r="AAU1028" s="149"/>
      <c r="AAV1028" s="149"/>
    </row>
    <row r="1029" spans="714:724" x14ac:dyDescent="0.2">
      <c r="AAL1029" s="149"/>
      <c r="AAM1029" s="149"/>
      <c r="AAN1029" s="149"/>
      <c r="AAO1029" s="149"/>
      <c r="AAP1029" s="149"/>
      <c r="AAQ1029" s="149"/>
      <c r="AAR1029" s="149"/>
      <c r="AAS1029" s="149"/>
      <c r="AAT1029" s="149"/>
      <c r="AAU1029" s="149"/>
      <c r="AAV1029" s="149"/>
    </row>
    <row r="1030" spans="714:724" x14ac:dyDescent="0.2">
      <c r="AAL1030" s="149"/>
      <c r="AAM1030" s="149"/>
      <c r="AAN1030" s="149"/>
      <c r="AAO1030" s="149"/>
      <c r="AAP1030" s="149"/>
      <c r="AAQ1030" s="149"/>
      <c r="AAR1030" s="149"/>
      <c r="AAS1030" s="149"/>
      <c r="AAT1030" s="149"/>
      <c r="AAU1030" s="149"/>
      <c r="AAV1030" s="149"/>
    </row>
    <row r="1031" spans="714:724" x14ac:dyDescent="0.2">
      <c r="AAL1031" s="149"/>
      <c r="AAM1031" s="149"/>
      <c r="AAN1031" s="149"/>
      <c r="AAO1031" s="149"/>
      <c r="AAP1031" s="149"/>
      <c r="AAQ1031" s="149"/>
      <c r="AAR1031" s="149"/>
      <c r="AAS1031" s="149"/>
      <c r="AAT1031" s="149"/>
      <c r="AAU1031" s="149"/>
      <c r="AAV1031" s="149"/>
    </row>
    <row r="1032" spans="714:724" x14ac:dyDescent="0.2">
      <c r="AAL1032" s="149"/>
      <c r="AAM1032" s="149"/>
      <c r="AAN1032" s="149"/>
      <c r="AAO1032" s="149"/>
      <c r="AAP1032" s="149"/>
      <c r="AAQ1032" s="149"/>
      <c r="AAR1032" s="149"/>
      <c r="AAS1032" s="149"/>
      <c r="AAT1032" s="149"/>
      <c r="AAU1032" s="149"/>
      <c r="AAV1032" s="149"/>
    </row>
    <row r="1033" spans="714:724" x14ac:dyDescent="0.2">
      <c r="AAL1033" s="149"/>
      <c r="AAM1033" s="149"/>
      <c r="AAN1033" s="149"/>
      <c r="AAO1033" s="149"/>
      <c r="AAP1033" s="149"/>
      <c r="AAQ1033" s="149"/>
      <c r="AAR1033" s="149"/>
      <c r="AAS1033" s="149"/>
      <c r="AAT1033" s="149"/>
      <c r="AAU1033" s="149"/>
      <c r="AAV1033" s="149"/>
    </row>
    <row r="1034" spans="714:724" x14ac:dyDescent="0.2">
      <c r="AAL1034" s="149"/>
      <c r="AAM1034" s="149"/>
      <c r="AAN1034" s="149"/>
      <c r="AAO1034" s="149"/>
      <c r="AAP1034" s="149"/>
      <c r="AAQ1034" s="149"/>
      <c r="AAR1034" s="149"/>
      <c r="AAS1034" s="149"/>
      <c r="AAT1034" s="149"/>
      <c r="AAU1034" s="149"/>
      <c r="AAV1034" s="149"/>
    </row>
    <row r="1035" spans="714:724" x14ac:dyDescent="0.2">
      <c r="AAL1035" s="149"/>
      <c r="AAM1035" s="149"/>
      <c r="AAN1035" s="149"/>
      <c r="AAO1035" s="149"/>
      <c r="AAP1035" s="149"/>
      <c r="AAQ1035" s="149"/>
      <c r="AAR1035" s="149"/>
      <c r="AAS1035" s="149"/>
      <c r="AAT1035" s="149"/>
      <c r="AAU1035" s="149"/>
      <c r="AAV1035" s="149"/>
    </row>
    <row r="1036" spans="714:724" x14ac:dyDescent="0.2">
      <c r="AAL1036" s="149"/>
      <c r="AAM1036" s="149"/>
      <c r="AAN1036" s="149"/>
      <c r="AAO1036" s="149"/>
      <c r="AAP1036" s="149"/>
      <c r="AAQ1036" s="149"/>
      <c r="AAR1036" s="149"/>
      <c r="AAS1036" s="149"/>
      <c r="AAT1036" s="149"/>
      <c r="AAU1036" s="149"/>
      <c r="AAV1036" s="149"/>
    </row>
    <row r="1037" spans="714:724" x14ac:dyDescent="0.2">
      <c r="AAL1037" s="149"/>
      <c r="AAM1037" s="149"/>
      <c r="AAN1037" s="149"/>
      <c r="AAO1037" s="149"/>
      <c r="AAP1037" s="149"/>
      <c r="AAQ1037" s="149"/>
      <c r="AAR1037" s="149"/>
      <c r="AAS1037" s="149"/>
      <c r="AAT1037" s="149"/>
      <c r="AAU1037" s="149"/>
      <c r="AAV1037" s="149"/>
    </row>
    <row r="1038" spans="714:724" x14ac:dyDescent="0.2">
      <c r="AAL1038" s="149"/>
      <c r="AAM1038" s="149"/>
      <c r="AAN1038" s="149"/>
      <c r="AAO1038" s="149"/>
      <c r="AAP1038" s="149"/>
      <c r="AAQ1038" s="149"/>
      <c r="AAR1038" s="149"/>
      <c r="AAS1038" s="149"/>
      <c r="AAT1038" s="149"/>
      <c r="AAU1038" s="149"/>
      <c r="AAV1038" s="149"/>
    </row>
    <row r="1039" spans="714:724" x14ac:dyDescent="0.2">
      <c r="AAL1039" s="149"/>
      <c r="AAM1039" s="149"/>
      <c r="AAN1039" s="149"/>
      <c r="AAO1039" s="149"/>
      <c r="AAP1039" s="149"/>
      <c r="AAQ1039" s="149"/>
      <c r="AAR1039" s="149"/>
      <c r="AAS1039" s="149"/>
      <c r="AAT1039" s="149"/>
      <c r="AAU1039" s="149"/>
      <c r="AAV1039" s="149"/>
    </row>
    <row r="1040" spans="714:724" x14ac:dyDescent="0.2">
      <c r="AAL1040" s="149"/>
      <c r="AAM1040" s="149"/>
      <c r="AAN1040" s="149"/>
      <c r="AAO1040" s="149"/>
      <c r="AAP1040" s="149"/>
      <c r="AAQ1040" s="149"/>
      <c r="AAR1040" s="149"/>
      <c r="AAS1040" s="149"/>
      <c r="AAT1040" s="149"/>
      <c r="AAU1040" s="149"/>
      <c r="AAV1040" s="149"/>
    </row>
    <row r="1041" spans="714:724" x14ac:dyDescent="0.2">
      <c r="AAL1041" s="149"/>
      <c r="AAM1041" s="149"/>
      <c r="AAN1041" s="149"/>
      <c r="AAO1041" s="149"/>
      <c r="AAP1041" s="149"/>
      <c r="AAQ1041" s="149"/>
      <c r="AAR1041" s="149"/>
      <c r="AAS1041" s="149"/>
      <c r="AAT1041" s="149"/>
      <c r="AAU1041" s="149"/>
      <c r="AAV1041" s="149"/>
    </row>
    <row r="1042" spans="714:724" x14ac:dyDescent="0.2">
      <c r="AAL1042" s="149"/>
      <c r="AAM1042" s="149"/>
      <c r="AAN1042" s="149"/>
      <c r="AAO1042" s="149"/>
      <c r="AAP1042" s="149"/>
      <c r="AAQ1042" s="149"/>
      <c r="AAR1042" s="149"/>
      <c r="AAS1042" s="149"/>
      <c r="AAT1042" s="149"/>
      <c r="AAU1042" s="149"/>
      <c r="AAV1042" s="149"/>
    </row>
    <row r="1043" spans="714:724" x14ac:dyDescent="0.2">
      <c r="AAL1043" s="149"/>
      <c r="AAM1043" s="149"/>
      <c r="AAN1043" s="149"/>
      <c r="AAO1043" s="149"/>
      <c r="AAP1043" s="149"/>
      <c r="AAQ1043" s="149"/>
      <c r="AAR1043" s="149"/>
      <c r="AAS1043" s="149"/>
      <c r="AAT1043" s="149"/>
      <c r="AAU1043" s="149"/>
      <c r="AAV1043" s="149"/>
    </row>
    <row r="1044" spans="714:724" x14ac:dyDescent="0.2">
      <c r="AAL1044" s="149"/>
      <c r="AAM1044" s="149"/>
      <c r="AAN1044" s="149"/>
      <c r="AAO1044" s="149"/>
      <c r="AAP1044" s="149"/>
      <c r="AAQ1044" s="149"/>
      <c r="AAR1044" s="149"/>
      <c r="AAS1044" s="149"/>
      <c r="AAT1044" s="149"/>
      <c r="AAU1044" s="149"/>
      <c r="AAV1044" s="149"/>
    </row>
    <row r="1045" spans="714:724" x14ac:dyDescent="0.2">
      <c r="AAL1045" s="149"/>
      <c r="AAM1045" s="149"/>
      <c r="AAN1045" s="149"/>
      <c r="AAO1045" s="149"/>
      <c r="AAP1045" s="149"/>
      <c r="AAQ1045" s="149"/>
      <c r="AAR1045" s="149"/>
      <c r="AAS1045" s="149"/>
      <c r="AAT1045" s="149"/>
      <c r="AAU1045" s="149"/>
      <c r="AAV1045" s="149"/>
    </row>
    <row r="1046" spans="714:724" x14ac:dyDescent="0.2">
      <c r="AAL1046" s="149"/>
      <c r="AAM1046" s="149"/>
      <c r="AAN1046" s="149"/>
      <c r="AAO1046" s="149"/>
      <c r="AAP1046" s="149"/>
      <c r="AAQ1046" s="149"/>
      <c r="AAR1046" s="149"/>
      <c r="AAS1046" s="149"/>
      <c r="AAT1046" s="149"/>
      <c r="AAU1046" s="149"/>
      <c r="AAV1046" s="149"/>
    </row>
    <row r="1047" spans="714:724" x14ac:dyDescent="0.2">
      <c r="AAL1047" s="149"/>
      <c r="AAM1047" s="149"/>
      <c r="AAN1047" s="149"/>
      <c r="AAO1047" s="149"/>
      <c r="AAP1047" s="149"/>
      <c r="AAQ1047" s="149"/>
      <c r="AAR1047" s="149"/>
      <c r="AAS1047" s="149"/>
      <c r="AAT1047" s="149"/>
      <c r="AAU1047" s="149"/>
      <c r="AAV1047" s="149"/>
    </row>
    <row r="1048" spans="714:724" x14ac:dyDescent="0.2">
      <c r="AAL1048" s="149"/>
      <c r="AAM1048" s="149"/>
      <c r="AAN1048" s="149"/>
      <c r="AAO1048" s="149"/>
      <c r="AAP1048" s="149"/>
      <c r="AAQ1048" s="149"/>
      <c r="AAR1048" s="149"/>
      <c r="AAS1048" s="149"/>
      <c r="AAT1048" s="149"/>
      <c r="AAU1048" s="149"/>
      <c r="AAV1048" s="149"/>
    </row>
    <row r="1049" spans="714:724" x14ac:dyDescent="0.2">
      <c r="AAL1049" s="149"/>
      <c r="AAM1049" s="149"/>
      <c r="AAN1049" s="149"/>
      <c r="AAO1049" s="149"/>
      <c r="AAP1049" s="149"/>
      <c r="AAQ1049" s="149"/>
      <c r="AAR1049" s="149"/>
      <c r="AAS1049" s="149"/>
      <c r="AAT1049" s="149"/>
      <c r="AAU1049" s="149"/>
      <c r="AAV1049" s="149"/>
    </row>
    <row r="1050" spans="714:724" x14ac:dyDescent="0.2">
      <c r="AAL1050" s="149"/>
      <c r="AAM1050" s="149"/>
      <c r="AAN1050" s="149"/>
      <c r="AAO1050" s="149"/>
      <c r="AAP1050" s="149"/>
      <c r="AAQ1050" s="149"/>
      <c r="AAR1050" s="149"/>
      <c r="AAS1050" s="149"/>
      <c r="AAT1050" s="149"/>
      <c r="AAU1050" s="149"/>
      <c r="AAV1050" s="149"/>
    </row>
    <row r="1051" spans="714:724" x14ac:dyDescent="0.2">
      <c r="AAL1051" s="149"/>
      <c r="AAM1051" s="149"/>
      <c r="AAN1051" s="149"/>
      <c r="AAO1051" s="149"/>
      <c r="AAP1051" s="149"/>
      <c r="AAQ1051" s="149"/>
      <c r="AAR1051" s="149"/>
      <c r="AAS1051" s="149"/>
      <c r="AAT1051" s="149"/>
      <c r="AAU1051" s="149"/>
      <c r="AAV1051" s="149"/>
    </row>
    <row r="1052" spans="714:724" x14ac:dyDescent="0.2">
      <c r="AAL1052" s="149"/>
      <c r="AAM1052" s="149"/>
      <c r="AAN1052" s="149"/>
      <c r="AAO1052" s="149"/>
      <c r="AAP1052" s="149"/>
      <c r="AAQ1052" s="149"/>
      <c r="AAR1052" s="149"/>
      <c r="AAS1052" s="149"/>
      <c r="AAT1052" s="149"/>
      <c r="AAU1052" s="149"/>
      <c r="AAV1052" s="149"/>
    </row>
    <row r="1053" spans="714:724" x14ac:dyDescent="0.2">
      <c r="AAL1053" s="149"/>
      <c r="AAM1053" s="149"/>
      <c r="AAN1053" s="149"/>
      <c r="AAO1053" s="149"/>
      <c r="AAP1053" s="149"/>
      <c r="AAQ1053" s="149"/>
      <c r="AAR1053" s="149"/>
      <c r="AAS1053" s="149"/>
      <c r="AAT1053" s="149"/>
      <c r="AAU1053" s="149"/>
      <c r="AAV1053" s="149"/>
    </row>
    <row r="1054" spans="714:724" x14ac:dyDescent="0.2">
      <c r="AAL1054" s="149"/>
      <c r="AAM1054" s="149"/>
      <c r="AAN1054" s="149"/>
      <c r="AAO1054" s="149"/>
      <c r="AAP1054" s="149"/>
      <c r="AAQ1054" s="149"/>
      <c r="AAR1054" s="149"/>
      <c r="AAS1054" s="149"/>
      <c r="AAT1054" s="149"/>
      <c r="AAU1054" s="149"/>
      <c r="AAV1054" s="149"/>
    </row>
    <row r="1055" spans="714:724" x14ac:dyDescent="0.2">
      <c r="AAL1055" s="149"/>
      <c r="AAM1055" s="149"/>
      <c r="AAN1055" s="149"/>
      <c r="AAO1055" s="149"/>
      <c r="AAP1055" s="149"/>
      <c r="AAQ1055" s="149"/>
      <c r="AAR1055" s="149"/>
      <c r="AAS1055" s="149"/>
      <c r="AAT1055" s="149"/>
      <c r="AAU1055" s="149"/>
      <c r="AAV1055" s="149"/>
    </row>
    <row r="1056" spans="714:724" x14ac:dyDescent="0.2">
      <c r="AAL1056" s="149"/>
      <c r="AAM1056" s="149"/>
      <c r="AAN1056" s="149"/>
      <c r="AAO1056" s="149"/>
      <c r="AAP1056" s="149"/>
      <c r="AAQ1056" s="149"/>
      <c r="AAR1056" s="149"/>
      <c r="AAS1056" s="149"/>
      <c r="AAT1056" s="149"/>
      <c r="AAU1056" s="149"/>
      <c r="AAV1056" s="149"/>
    </row>
    <row r="1057" spans="1:738" x14ac:dyDescent="0.2">
      <c r="AAL1057" s="149"/>
      <c r="AAM1057" s="149"/>
      <c r="AAN1057" s="149"/>
      <c r="AAO1057" s="149"/>
      <c r="AAP1057" s="149"/>
      <c r="AAQ1057" s="149"/>
      <c r="AAR1057" s="149"/>
      <c r="AAS1057" s="149"/>
      <c r="AAT1057" s="149"/>
      <c r="AAU1057" s="149"/>
      <c r="AAV1057" s="149"/>
    </row>
    <row r="1058" spans="1:738" x14ac:dyDescent="0.2">
      <c r="AAL1058" s="149"/>
      <c r="AAM1058" s="149"/>
      <c r="AAN1058" s="149"/>
      <c r="AAO1058" s="149"/>
      <c r="AAP1058" s="149"/>
      <c r="AAQ1058" s="149"/>
      <c r="AAR1058" s="149"/>
      <c r="AAS1058" s="149"/>
      <c r="AAT1058" s="149"/>
      <c r="AAU1058" s="149"/>
      <c r="AAV1058" s="149"/>
    </row>
    <row r="1059" spans="1:738" x14ac:dyDescent="0.2">
      <c r="AAL1059" s="149"/>
      <c r="AAM1059" s="149"/>
      <c r="AAN1059" s="149"/>
      <c r="AAO1059" s="149"/>
      <c r="AAP1059" s="149"/>
      <c r="AAQ1059" s="149"/>
      <c r="AAR1059" s="149"/>
      <c r="AAS1059" s="149"/>
      <c r="AAT1059" s="149"/>
      <c r="AAU1059" s="149"/>
      <c r="AAV1059" s="149"/>
    </row>
    <row r="1060" spans="1:738" x14ac:dyDescent="0.2">
      <c r="AAL1060" s="149"/>
      <c r="AAM1060" s="149"/>
      <c r="AAN1060" s="149"/>
      <c r="AAO1060" s="149"/>
      <c r="AAP1060" s="149"/>
      <c r="AAQ1060" s="149"/>
      <c r="AAR1060" s="149"/>
      <c r="AAS1060" s="149"/>
      <c r="AAT1060" s="149"/>
      <c r="AAU1060" s="149"/>
      <c r="AAV1060" s="149"/>
    </row>
    <row r="1061" spans="1:738" x14ac:dyDescent="0.2">
      <c r="AAL1061" s="149"/>
      <c r="AAM1061" s="149"/>
      <c r="AAN1061" s="149"/>
      <c r="AAO1061" s="149"/>
      <c r="AAP1061" s="149"/>
      <c r="AAQ1061" s="149"/>
      <c r="AAR1061" s="149"/>
      <c r="AAS1061" s="149"/>
      <c r="AAT1061" s="149"/>
      <c r="AAU1061" s="149"/>
      <c r="AAV1061" s="149"/>
    </row>
    <row r="1062" spans="1:738" x14ac:dyDescent="0.2">
      <c r="AAL1062" s="149"/>
      <c r="AAM1062" s="149"/>
      <c r="AAN1062" s="149"/>
      <c r="AAO1062" s="149"/>
      <c r="AAP1062" s="149"/>
      <c r="AAQ1062" s="149"/>
      <c r="AAR1062" s="149"/>
      <c r="AAS1062" s="149"/>
      <c r="AAT1062" s="149"/>
      <c r="AAU1062" s="149"/>
      <c r="AAV1062" s="149"/>
    </row>
    <row r="1063" spans="1:738" x14ac:dyDescent="0.2">
      <c r="AAL1063" s="149"/>
      <c r="AAM1063" s="149"/>
      <c r="AAN1063" s="149"/>
      <c r="AAO1063" s="149"/>
      <c r="AAP1063" s="149"/>
      <c r="AAQ1063" s="149"/>
      <c r="AAR1063" s="149"/>
      <c r="AAS1063" s="149"/>
      <c r="AAT1063" s="149"/>
      <c r="AAU1063" s="149"/>
      <c r="AAV1063" s="149"/>
    </row>
    <row r="1064" spans="1:738" x14ac:dyDescent="0.2">
      <c r="AAL1064" s="149"/>
      <c r="AAM1064" s="149"/>
      <c r="AAN1064" s="149"/>
      <c r="AAO1064" s="149"/>
      <c r="AAP1064" s="149"/>
      <c r="AAQ1064" s="149"/>
      <c r="AAR1064" s="149"/>
      <c r="AAS1064" s="149"/>
      <c r="AAT1064" s="149"/>
      <c r="AAU1064" s="149"/>
      <c r="AAV1064" s="149"/>
    </row>
    <row r="1065" spans="1:738" x14ac:dyDescent="0.2">
      <c r="AAL1065" s="149"/>
      <c r="AAM1065" s="149"/>
      <c r="AAN1065" s="149"/>
      <c r="AAO1065" s="149"/>
      <c r="AAP1065" s="149"/>
      <c r="AAQ1065" s="149"/>
      <c r="AAR1065" s="149"/>
      <c r="AAS1065" s="149"/>
      <c r="AAT1065" s="149"/>
      <c r="AAU1065" s="149"/>
      <c r="AAV1065" s="149"/>
    </row>
    <row r="1066" spans="1:738" x14ac:dyDescent="0.2">
      <c r="AAL1066" s="149"/>
      <c r="AAM1066" s="149"/>
      <c r="AAN1066" s="149"/>
      <c r="AAO1066" s="149"/>
      <c r="AAP1066" s="149"/>
      <c r="AAQ1066" s="149"/>
      <c r="AAR1066" s="149"/>
      <c r="AAS1066" s="149"/>
      <c r="AAT1066" s="149"/>
      <c r="AAU1066" s="149"/>
      <c r="AAV1066" s="149"/>
    </row>
    <row r="1067" spans="1:738"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47" priority="5" operator="containsText" text="EXTREMO">
      <formula>NOT(ISERROR(SEARCH("EXTREMO",O71)))</formula>
    </cfRule>
    <cfRule type="containsText" dxfId="46" priority="6" operator="containsText" text="ALTO">
      <formula>NOT(ISERROR(SEARCH("ALTO",O71)))</formula>
    </cfRule>
    <cfRule type="containsText" dxfId="45" priority="7" operator="containsText" text="MODERADO">
      <formula>NOT(ISERROR(SEARCH("MODERADO",O71)))</formula>
    </cfRule>
    <cfRule type="containsText" dxfId="44" priority="8" operator="containsText" text="bajo">
      <formula>NOT(ISERROR(SEARCH("bajo",O71)))</formula>
    </cfRule>
  </conditionalFormatting>
  <conditionalFormatting sqref="O110:T113">
    <cfRule type="containsText" dxfId="43" priority="1" operator="containsText" text="EXTREMO">
      <formula>NOT(ISERROR(SEARCH("EXTREMO",O110)))</formula>
    </cfRule>
    <cfRule type="containsText" dxfId="42" priority="2" operator="containsText" text="ALTO">
      <formula>NOT(ISERROR(SEARCH("ALTO",O110)))</formula>
    </cfRule>
    <cfRule type="containsText" dxfId="41" priority="3" operator="containsText" text="MODERADO">
      <formula>NOT(ISERROR(SEARCH("MODERADO",O110)))</formula>
    </cfRule>
    <cfRule type="containsText" dxfId="40"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1:E44">
      <formula1>SN</formula1>
    </dataValidation>
    <dataValidation type="list" showInputMessage="1" showErrorMessage="1" sqref="D7">
      <formula1>tipo_riesg</formula1>
    </dataValidation>
    <dataValidation type="list" showInputMessage="1" showErrorMessage="1" sqref="O138:R138">
      <formula1>SN</formula1>
    </dataValidation>
    <dataValidation type="list" showInputMessage="1" showErrorMessage="1" sqref="G112">
      <formula1>Politica_tto</formula1>
    </dataValidation>
    <dataValidation type="list" allowBlank="1" showInputMessage="1" showErrorMessage="1" sqref="U10:W29">
      <formula1>Fact_causa</formula1>
    </dataValidation>
    <dataValidation type="list" showInputMessage="1" showErrorMessage="1" sqref="T77:U106">
      <formula1>Efectos</formula1>
    </dataValidation>
    <dataValidation type="list" showInputMessage="1" showErrorMessage="1" sqref="R77:S106">
      <formula1>Proposito</formula1>
    </dataValidation>
    <dataValidation type="list" showInputMessage="1" showErrorMessage="1" sqref="P77:Q106">
      <formula1>Contr_implement</formula1>
    </dataValidation>
    <dataValidation type="list" showErrorMessage="1" sqref="N77:N106">
      <formula1>frecuencias</formula1>
    </dataValidation>
    <dataValidation type="list" allowBlank="1" showInputMessage="1" showErrorMessage="1" sqref="B33:B39">
      <formula1>Consecuencia</formula1>
    </dataValidation>
    <dataValidation type="list" showErrorMessage="1" sqref="D142:D148">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24577"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457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T1169"/>
  <sheetViews>
    <sheetView showGridLines="0" topLeftCell="B1" zoomScale="145" zoomScaleNormal="145" zoomScaleSheetLayoutView="100" workbookViewId="0">
      <pane ySplit="8" topLeftCell="A9" activePane="bottomLeft" state="frozen"/>
      <selection activeCell="AP167" sqref="AP167"/>
      <selection pane="bottomLeft" activeCell="B9" sqref="B9:F9"/>
    </sheetView>
  </sheetViews>
  <sheetFormatPr baseColWidth="10" defaultColWidth="11.42578125" defaultRowHeight="11.25" x14ac:dyDescent="0.2"/>
  <cols>
    <col min="1" max="1" width="3.5703125" style="14" customWidth="1"/>
    <col min="2" max="2" width="13" style="14" customWidth="1"/>
    <col min="3" max="3" width="14.140625" style="15" customWidth="1"/>
    <col min="4" max="4" width="15.7109375" style="15" customWidth="1"/>
    <col min="5" max="5" width="14.285156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5" style="14" customWidth="1"/>
    <col min="21"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5703125" style="14" hidden="1" customWidth="1"/>
    <col min="40" max="40" width="16.5703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5703125" style="14" customWidth="1"/>
    <col min="63" max="63" width="4.5703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5703125" style="14" customWidth="1"/>
    <col min="82" max="82" width="9.5703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5"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x14ac:dyDescent="0.2">
      <c r="A2" s="619" t="s">
        <v>498</v>
      </c>
      <c r="B2" s="620"/>
      <c r="C2" s="620"/>
      <c r="D2" s="620"/>
      <c r="E2" s="620"/>
      <c r="F2" s="620"/>
      <c r="G2" s="621"/>
      <c r="H2" s="610"/>
      <c r="I2" s="611"/>
      <c r="J2" s="611"/>
      <c r="K2" s="612"/>
      <c r="L2" s="32"/>
      <c r="M2" s="598" t="s">
        <v>592</v>
      </c>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2.75" thickBot="1" x14ac:dyDescent="0.25">
      <c r="A4" s="595" t="s">
        <v>109</v>
      </c>
      <c r="B4" s="596"/>
      <c r="C4" s="596" t="s">
        <v>106</v>
      </c>
      <c r="D4" s="596"/>
      <c r="E4" s="596"/>
      <c r="F4" s="596">
        <v>9</v>
      </c>
      <c r="G4" s="597"/>
      <c r="H4" s="613"/>
      <c r="I4" s="614"/>
      <c r="J4" s="614"/>
      <c r="K4" s="615"/>
      <c r="L4" s="32"/>
      <c r="M4" s="598" t="s">
        <v>591</v>
      </c>
      <c r="N4" s="599"/>
      <c r="O4" s="599"/>
      <c r="P4" s="599"/>
      <c r="Q4" s="599"/>
      <c r="R4" s="599"/>
      <c r="S4" s="599"/>
      <c r="T4" s="599"/>
      <c r="U4" s="600"/>
      <c r="V4" s="32"/>
      <c r="W4" s="601">
        <v>45065</v>
      </c>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12.75"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26.25" customHeight="1"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61.5" customHeight="1" thickBot="1" x14ac:dyDescent="0.25">
      <c r="A7" s="581" t="s">
        <v>579</v>
      </c>
      <c r="B7" s="582"/>
      <c r="C7" s="115" t="s">
        <v>580</v>
      </c>
      <c r="D7" s="137" t="s">
        <v>518</v>
      </c>
      <c r="E7" s="640" t="s">
        <v>700</v>
      </c>
      <c r="F7" s="641"/>
      <c r="G7" s="641"/>
      <c r="H7" s="641"/>
      <c r="I7" s="641"/>
      <c r="J7" s="641"/>
      <c r="K7" s="641"/>
      <c r="L7" s="641"/>
      <c r="M7" s="641"/>
      <c r="N7" s="641"/>
      <c r="O7" s="641"/>
      <c r="P7" s="641"/>
      <c r="Q7" s="641"/>
      <c r="R7" s="641"/>
      <c r="S7" s="641"/>
      <c r="T7" s="641"/>
      <c r="U7" s="641"/>
      <c r="V7" s="641"/>
      <c r="W7" s="642"/>
      <c r="X7" s="586" t="s">
        <v>690</v>
      </c>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ht="5.0999999999999996" customHeight="1"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31.5" customHeight="1"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38.25" customHeight="1" x14ac:dyDescent="0.2">
      <c r="A10" s="176">
        <v>1</v>
      </c>
      <c r="B10" s="570" t="s">
        <v>641</v>
      </c>
      <c r="C10" s="571"/>
      <c r="D10" s="571"/>
      <c r="E10" s="571"/>
      <c r="F10" s="572"/>
      <c r="G10" s="322" t="s">
        <v>581</v>
      </c>
      <c r="H10" s="322"/>
      <c r="I10" s="322"/>
      <c r="J10" s="322"/>
      <c r="K10" s="322"/>
      <c r="L10" s="322"/>
      <c r="M10" s="322"/>
      <c r="N10" s="322"/>
      <c r="O10" s="322"/>
      <c r="P10" s="322"/>
      <c r="Q10" s="322"/>
      <c r="R10" s="322"/>
      <c r="S10" s="322"/>
      <c r="T10" s="322"/>
      <c r="U10" s="565" t="s">
        <v>536</v>
      </c>
      <c r="V10" s="565"/>
      <c r="W10" s="565"/>
      <c r="X10" s="565">
        <v>1.2</v>
      </c>
      <c r="Y10" s="565"/>
      <c r="Z10" s="565"/>
      <c r="AA10" s="565"/>
      <c r="AB10" s="131" t="str">
        <f>CONCATENATE(A10," ",B10," 
",A11," ",B11," 
",A12," ",B12," 
",A13," ",B13," 
",A14," ",B14," 
",A15," ",B15," 
",A16," ",B16," 
",A17," ",B17," 
",A18," ",B18," 
",A19," ",B19," 
",A20," ",B20," 
",A21," ",B21," 
",A22," ",B22," 
",A23," ",B23," 
",A24," ",B24," 
",A25," ",B25," 
",A26," ",B26," 
",A27," ",B27," 
",A28," ",B28," 
",A29," ",B29,)</f>
        <v xml:space="preserve">1 No realizar consulta de listas vinculantes y restrictivas previo a las operaciones de tesorería. 
2 No realizar el debido conocimieno del cesionario o partes relacionadas 
 </v>
      </c>
      <c r="AC10" s="131" t="str">
        <f>CONCATENATE(A10," ",G10," 
",A11," ",G11," 
",A12," ",G12," 
",A13," ",G13," 
",A14," ",G14," 
",A15," ",G15," 
",A16," ",G16," 
",A17," ",G17," 
",A18," ",G18," 
",A19," ",G19," 
",A20," ",G20," 
",A21," ",G21," 
",A22," ",G22," 
",A23," ",G23," 
",A24," ",G24," 
",A25," ",G25," 
",A26," ",G26," 
",A27," ",G27," 
",A28," ",G28," 
",A29," ",G29,)</f>
        <v xml:space="preserve">1 Falta del mecanismo o soporte informático para acceder a consulta de listas restrictivas. No esté definido el procedimiento para realizar la consulta de listas. 
2 Fallas en la verificación de cumplimiento de requisitos del cesionario 
 </v>
      </c>
      <c r="AD10" s="131" t="str">
        <f>CONCATENATE(A10," ",U10," 
",A11," ",U11," 
",A12," ",U12," 
",A13," ",U13," 
",A14," ",U14," 
",A15," ",U15," 
",A16," ",U16," 
",A17," ",U17," 
",A18," ",U18," 
",A19," ",U19," 
",A20," ",U20," 
",A21," ",U21," 
",A22," ",U22," 
",A23," ",U23," 
",A24," ",U24," 
",A25," ",U25," 
",A26," ",U26," 
",A27," ",U27," 
",A28," ",U28," 
",A29," ",U29,)</f>
        <v xml:space="preserve">1 Canales de distribución 
2 Canales de distribución 
 </v>
      </c>
      <c r="AE10" s="32"/>
      <c r="AF10" s="32"/>
      <c r="AG10" s="32"/>
      <c r="AH10" s="32"/>
      <c r="AI10" s="32"/>
      <c r="AJ10" s="32"/>
      <c r="AK10" s="32"/>
      <c r="AL10" s="32"/>
      <c r="AM10" s="32"/>
      <c r="AN10" s="32"/>
      <c r="AP10" s="150">
        <f t="shared" ref="AP10:AP29" si="0">A77</f>
        <v>1</v>
      </c>
      <c r="AQ10" s="151" t="str">
        <f t="shared" ref="AQ10:AQ29" si="1">IF(B77="","",B77)</f>
        <v>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v>
      </c>
      <c r="AAL10" s="149"/>
      <c r="AAM10" s="149"/>
      <c r="AAN10" s="149"/>
      <c r="AAO10" s="149"/>
      <c r="AAP10" s="149"/>
      <c r="AAQ10" s="149"/>
      <c r="AAR10" s="149"/>
      <c r="AAS10" s="149"/>
      <c r="AAT10" s="149"/>
      <c r="AAU10" s="149"/>
      <c r="AAV10" s="149"/>
    </row>
    <row r="11" spans="1:724" ht="38.25" customHeight="1" x14ac:dyDescent="0.2">
      <c r="A11" s="176">
        <f t="shared" ref="A11:A29" si="2">IF(B11="","",A10+1)</f>
        <v>2</v>
      </c>
      <c r="B11" s="570" t="s">
        <v>642</v>
      </c>
      <c r="C11" s="571"/>
      <c r="D11" s="571"/>
      <c r="E11" s="571"/>
      <c r="F11" s="572"/>
      <c r="G11" s="322" t="s">
        <v>582</v>
      </c>
      <c r="H11" s="322"/>
      <c r="I11" s="322"/>
      <c r="J11" s="322"/>
      <c r="K11" s="322"/>
      <c r="L11" s="322"/>
      <c r="M11" s="322"/>
      <c r="N11" s="322"/>
      <c r="O11" s="322"/>
      <c r="P11" s="322"/>
      <c r="Q11" s="322"/>
      <c r="R11" s="322"/>
      <c r="S11" s="322"/>
      <c r="T11" s="322"/>
      <c r="U11" s="565" t="s">
        <v>536</v>
      </c>
      <c r="V11" s="565"/>
      <c r="W11" s="565"/>
      <c r="X11" s="565" t="s">
        <v>649</v>
      </c>
      <c r="Y11" s="565"/>
      <c r="Z11" s="565"/>
      <c r="AA11" s="565"/>
      <c r="AB11" s="93"/>
      <c r="AC11" s="93"/>
      <c r="AD11" s="32"/>
      <c r="AE11" s="32"/>
      <c r="AF11" s="32"/>
      <c r="AG11" s="32"/>
      <c r="AH11" s="32"/>
      <c r="AI11" s="32"/>
      <c r="AJ11" s="32"/>
      <c r="AK11" s="32"/>
      <c r="AL11" s="32"/>
      <c r="AM11" s="32"/>
      <c r="AN11" s="32"/>
      <c r="AP11" s="150">
        <f t="shared" si="0"/>
        <v>2</v>
      </c>
      <c r="AQ11" s="151" t="str">
        <f t="shared" si="1"/>
        <v>Debida diligencia para conocimiento y cumplimiento de requisitos del Cesionario del derecho económico</v>
      </c>
      <c r="AAL11" s="149"/>
      <c r="AAM11" s="149"/>
      <c r="AAN11" s="149"/>
      <c r="AAO11" s="149"/>
      <c r="AAP11" s="149"/>
      <c r="AAQ11" s="149"/>
      <c r="AAR11" s="149"/>
      <c r="AAS11" s="149"/>
      <c r="AAT11" s="149"/>
      <c r="AAU11" s="149"/>
      <c r="AAV11" s="149"/>
    </row>
    <row r="12" spans="1:724" ht="38.25" customHeight="1" x14ac:dyDescent="0.2">
      <c r="A12" s="176" t="str">
        <f t="shared" si="2"/>
        <v/>
      </c>
      <c r="B12" s="564"/>
      <c r="C12" s="564"/>
      <c r="D12" s="564"/>
      <c r="E12" s="564"/>
      <c r="F12" s="564"/>
      <c r="G12" s="564"/>
      <c r="H12" s="564"/>
      <c r="I12" s="564"/>
      <c r="J12" s="564"/>
      <c r="K12" s="564"/>
      <c r="L12" s="564"/>
      <c r="M12" s="564"/>
      <c r="N12" s="564"/>
      <c r="O12" s="564"/>
      <c r="P12" s="564"/>
      <c r="Q12" s="564"/>
      <c r="R12" s="564"/>
      <c r="S12" s="564"/>
      <c r="T12" s="564"/>
      <c r="U12" s="565"/>
      <c r="V12" s="565"/>
      <c r="W12" s="565"/>
      <c r="X12" s="565"/>
      <c r="Y12" s="565"/>
      <c r="Z12" s="565"/>
      <c r="AA12" s="565"/>
      <c r="AB12" s="93"/>
      <c r="AC12" s="93"/>
      <c r="AD12" s="32"/>
      <c r="AE12" s="32"/>
      <c r="AF12" s="32"/>
      <c r="AG12" s="32"/>
      <c r="AH12" s="32"/>
      <c r="AI12" s="32"/>
      <c r="AJ12" s="32"/>
      <c r="AK12" s="32"/>
      <c r="AL12" s="32"/>
      <c r="AM12" s="32"/>
      <c r="AN12" s="32"/>
      <c r="AP12" s="150" t="str">
        <f t="shared" si="0"/>
        <v/>
      </c>
      <c r="AQ12" s="151" t="str">
        <f t="shared" si="1"/>
        <v/>
      </c>
      <c r="AAL12" s="149"/>
      <c r="AAM12" s="149"/>
      <c r="AAN12" s="149"/>
      <c r="AAO12" s="149"/>
      <c r="AAP12" s="149"/>
      <c r="AAQ12" s="149"/>
      <c r="AAR12" s="149"/>
      <c r="AAS12" s="149"/>
      <c r="AAT12" s="149"/>
      <c r="AAU12" s="149"/>
      <c r="AAV12" s="149"/>
    </row>
    <row r="13" spans="1:724" ht="11.25" hidden="1" customHeight="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t="str">
        <f t="shared" si="0"/>
        <v/>
      </c>
      <c r="AQ13" s="151" t="str">
        <f t="shared" si="1"/>
        <v/>
      </c>
      <c r="AAL13" s="149"/>
      <c r="AAM13" s="149"/>
      <c r="AAN13" s="149"/>
      <c r="AAO13" s="149"/>
      <c r="AAP13" s="149"/>
      <c r="AAQ13" s="149"/>
      <c r="AAR13" s="149"/>
      <c r="AAS13" s="149"/>
      <c r="AAT13" s="149"/>
      <c r="AAU13" s="149"/>
      <c r="AAV13" s="149"/>
    </row>
    <row r="14" spans="1:724" ht="11.25" hidden="1" customHeight="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t="str">
        <f t="shared" si="0"/>
        <v/>
      </c>
      <c r="AQ14" s="151" t="str">
        <f t="shared" si="1"/>
        <v/>
      </c>
      <c r="AAL14" s="149"/>
      <c r="AAM14" s="149"/>
      <c r="AAN14" s="149"/>
      <c r="AAO14" s="149"/>
      <c r="AAP14" s="149"/>
      <c r="AAQ14" s="149"/>
      <c r="AAR14" s="149"/>
      <c r="AAS14" s="149"/>
      <c r="AAT14" s="149"/>
      <c r="AAU14" s="149"/>
      <c r="AAV14" s="149"/>
    </row>
    <row r="15" spans="1:724" ht="11.25" hidden="1" customHeight="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t="11.25" hidden="1" customHeight="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t="11.25" hidden="1" customHeight="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t="11.25" hidden="1" customHeight="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t="11.25" hidden="1" customHeight="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t="11.25" hidden="1" customHeight="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t="11.25" hidden="1" customHeight="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t="11.25" hidden="1" customHeight="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t="11.25" hidden="1" customHeight="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t="11.25" hidden="1" customHeight="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t="11.25" hidden="1" customHeight="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t="11.25" hidden="1" customHeight="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t="11.25" hidden="1" customHeight="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t="11.25" hidden="1" customHeight="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t="11.25" hidden="1" customHeight="1" x14ac:dyDescent="0.2">
      <c r="A29" s="176"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ht="9" customHeight="1"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2.75" customHeight="1"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1.2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34.5" customHeight="1" x14ac:dyDescent="0.2">
      <c r="A33" s="155">
        <v>1</v>
      </c>
      <c r="B33" s="209" t="s">
        <v>318</v>
      </c>
      <c r="C33" s="520" t="s">
        <v>523</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2"/>
      <c r="AB33" s="146" t="str">
        <f>CONCATENATE(A33," ",B33," ",C33," 
",A34," ",B34," ",C34," 
",A35," ",B35," ",C35," 
",A36," ",B36," ",C36," 
",A37," ",B37," ",C37," 
",A38," ",B38," ",C38," 
",A39," ",B39," ",C39,"",)</f>
        <v xml:space="preserve">1 Legal: Responsabilidades penales, fiscales y disciplinarias por el incumplimento de las normas asociadas a SARLAFT 
2 Reputacional: Afectación de la imagen insitucional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34.5" customHeight="1" x14ac:dyDescent="0.2">
      <c r="A34" s="176">
        <f t="shared" ref="A34:A39" si="3">IF(C34="","",A33+1)</f>
        <v>2</v>
      </c>
      <c r="B34" s="209" t="s">
        <v>317</v>
      </c>
      <c r="C34" s="520" t="s">
        <v>524</v>
      </c>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2"/>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34.5" customHeight="1" x14ac:dyDescent="0.2">
      <c r="A35" s="176" t="str">
        <f t="shared" si="3"/>
        <v/>
      </c>
      <c r="B35" s="209"/>
      <c r="C35" s="520"/>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34.5"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34.5"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ht="23.25" customHeight="1"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ht="23.25" customHeight="1"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21.75" customHeight="1"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21.75" customHeight="1" x14ac:dyDescent="0.2">
      <c r="A41" s="17"/>
      <c r="B41" s="524" t="s">
        <v>497</v>
      </c>
      <c r="C41" s="525"/>
      <c r="D41" s="526"/>
      <c r="E41" s="215" t="s">
        <v>72</v>
      </c>
      <c r="F41" s="124" t="s">
        <v>312</v>
      </c>
      <c r="G41" s="527"/>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21.75" customHeight="1"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21.75" customHeight="1" x14ac:dyDescent="0.2">
      <c r="A43" s="17"/>
      <c r="B43" s="524" t="s">
        <v>311</v>
      </c>
      <c r="C43" s="525"/>
      <c r="D43" s="525"/>
      <c r="E43" s="215" t="s">
        <v>15</v>
      </c>
      <c r="F43" s="125" t="s">
        <v>490</v>
      </c>
      <c r="G43" s="90" t="s">
        <v>491</v>
      </c>
      <c r="H43" s="215"/>
      <c r="I43" s="90" t="s">
        <v>492</v>
      </c>
      <c r="J43" s="215"/>
      <c r="K43" s="90" t="s">
        <v>493</v>
      </c>
      <c r="L43" s="215"/>
      <c r="M43" s="90" t="s">
        <v>494</v>
      </c>
      <c r="N43" s="215" t="s">
        <v>512</v>
      </c>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21.75" customHeight="1"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21.75" customHeight="1"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ht="18.75" customHeight="1"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ht="24" customHeight="1"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ht="5.0999999999999996" customHeight="1"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ht="12.95" customHeight="1"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95"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ht="12.95" customHeight="1"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
      </c>
      <c r="BD51" s="507"/>
      <c r="BE51" s="510" t="str">
        <f>IF(O69=4,"X","")</f>
        <v>X</v>
      </c>
      <c r="BF51" s="511"/>
      <c r="BG51" s="506" t="str">
        <f>IF(O69=5,"X","")</f>
        <v/>
      </c>
      <c r="BH51" s="507"/>
      <c r="BI51" s="35"/>
      <c r="BJ51" s="32"/>
      <c r="BK51" s="32"/>
      <c r="BL51" s="32"/>
      <c r="BM51" s="32"/>
      <c r="BN51" s="32"/>
      <c r="BO51" s="32"/>
      <c r="BP51" s="506" t="str">
        <f>IF(R108=1,"X","")</f>
        <v/>
      </c>
      <c r="BQ51" s="507"/>
      <c r="BR51" s="506" t="str">
        <f>IF(R108=2,"X","")</f>
        <v>X</v>
      </c>
      <c r="BS51" s="507"/>
      <c r="BT51" s="506" t="str">
        <f>IF(R108=3,"X","")</f>
        <v/>
      </c>
      <c r="BU51" s="507"/>
      <c r="BV51" s="510" t="str">
        <f>IF(R108=4,"X","")</f>
        <v/>
      </c>
      <c r="BW51" s="511"/>
      <c r="BX51" s="506" t="str">
        <f>IF(R108=5,"X","")</f>
        <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ht="12.95" customHeigh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ht="12.95" customHeight="1" x14ac:dyDescent="0.2">
      <c r="A53" s="186">
        <v>1</v>
      </c>
      <c r="B53" s="145" t="s">
        <v>180</v>
      </c>
      <c r="C53" s="493" t="s">
        <v>127</v>
      </c>
      <c r="D53" s="493"/>
      <c r="E53" s="493"/>
      <c r="F53" s="493"/>
      <c r="G53" s="118">
        <v>0.2</v>
      </c>
      <c r="H53" s="134"/>
      <c r="I53" s="134"/>
      <c r="J53" s="134"/>
      <c r="K53" s="134"/>
      <c r="L53" s="134"/>
      <c r="M53" s="134"/>
      <c r="N53" s="134"/>
      <c r="O53" s="134"/>
      <c r="P53" s="134"/>
      <c r="Q53" s="134"/>
      <c r="R53" s="134"/>
      <c r="S53" s="134"/>
      <c r="T53" s="134"/>
      <c r="U53" s="134"/>
      <c r="V53" s="134"/>
      <c r="W53" s="134"/>
      <c r="X53" s="134"/>
      <c r="Y53" s="134"/>
      <c r="Z53" s="198">
        <f>COUNTA(H53:Y53)*G53</f>
        <v>0</v>
      </c>
      <c r="AA53" s="494">
        <f>IFERROR(SUM(Z53:Z57)/COUNTA(H53:W57),"")</f>
        <v>0.6</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ht="12.95" customHeight="1" x14ac:dyDescent="0.2">
      <c r="A54" s="186">
        <v>2</v>
      </c>
      <c r="B54" s="144" t="s">
        <v>128</v>
      </c>
      <c r="C54" s="492" t="s">
        <v>129</v>
      </c>
      <c r="D54" s="492"/>
      <c r="E54" s="492"/>
      <c r="F54" s="492"/>
      <c r="G54" s="118">
        <v>0.4</v>
      </c>
      <c r="H54" s="134"/>
      <c r="I54" s="134"/>
      <c r="J54" s="134"/>
      <c r="K54" s="134"/>
      <c r="L54" s="134"/>
      <c r="M54" s="134"/>
      <c r="N54" s="134"/>
      <c r="O54" s="134"/>
      <c r="P54" s="134"/>
      <c r="Q54" s="134"/>
      <c r="R54" s="134"/>
      <c r="S54" s="134"/>
      <c r="T54" s="134"/>
      <c r="U54" s="134"/>
      <c r="V54" s="134"/>
      <c r="W54" s="134"/>
      <c r="X54" s="134"/>
      <c r="Y54" s="134"/>
      <c r="Z54" s="198">
        <f t="shared" ref="Z54:Z57" si="5">COUNTA(H54:Y54)*G54</f>
        <v>0</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v>
      </c>
      <c r="BE54" s="84"/>
      <c r="BF54" s="83">
        <f>IF(BE51="X",V69,0)</f>
        <v>0.8</v>
      </c>
      <c r="BG54" s="84"/>
      <c r="BH54" s="83">
        <f>IF(BG51="X",V69,0)</f>
        <v>0</v>
      </c>
      <c r="BI54" s="35"/>
      <c r="BJ54" s="32"/>
      <c r="BK54" s="32"/>
      <c r="BL54" s="32"/>
      <c r="BM54" s="515"/>
      <c r="BN54" s="515"/>
      <c r="BO54" s="32"/>
      <c r="BP54" s="70"/>
      <c r="BQ54" s="71">
        <f>IF(BP51="X",W108,0)</f>
        <v>0</v>
      </c>
      <c r="BR54" s="70"/>
      <c r="BS54" s="71">
        <f>IF(BR51="X",W108,0)</f>
        <v>0.39200000000000002</v>
      </c>
      <c r="BT54" s="70"/>
      <c r="BU54" s="71">
        <f>IF(BT51="X",W108,0)</f>
        <v>0</v>
      </c>
      <c r="BV54" s="70"/>
      <c r="BW54" s="71">
        <f>IF(BV51="X",W108,0)</f>
        <v>0</v>
      </c>
      <c r="BX54" s="70"/>
      <c r="BY54" s="71">
        <f>IF(BX51="X",W108,0)</f>
        <v>0</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ht="12.95" customHeight="1" x14ac:dyDescent="0.2">
      <c r="A55" s="186">
        <v>3</v>
      </c>
      <c r="B55" s="143" t="s">
        <v>181</v>
      </c>
      <c r="C55" s="492" t="s">
        <v>130</v>
      </c>
      <c r="D55" s="492"/>
      <c r="E55" s="492"/>
      <c r="F55" s="492"/>
      <c r="G55" s="118">
        <v>0.6</v>
      </c>
      <c r="H55" s="134" t="s">
        <v>315</v>
      </c>
      <c r="I55" s="134" t="s">
        <v>315</v>
      </c>
      <c r="J55" s="134" t="s">
        <v>315</v>
      </c>
      <c r="K55" s="134" t="s">
        <v>315</v>
      </c>
      <c r="L55" s="134" t="s">
        <v>315</v>
      </c>
      <c r="M55" s="134" t="s">
        <v>315</v>
      </c>
      <c r="N55" s="134" t="s">
        <v>315</v>
      </c>
      <c r="O55" s="134" t="s">
        <v>315</v>
      </c>
      <c r="P55" s="134"/>
      <c r="Q55" s="134"/>
      <c r="R55" s="134"/>
      <c r="S55" s="134"/>
      <c r="T55" s="134"/>
      <c r="U55" s="134"/>
      <c r="V55" s="134"/>
      <c r="W55" s="134"/>
      <c r="X55" s="134"/>
      <c r="Y55" s="134"/>
      <c r="Z55" s="198">
        <f t="shared" si="5"/>
        <v>4.8</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ht="12.95" customHeight="1" x14ac:dyDescent="0.2">
      <c r="A56" s="186">
        <v>4</v>
      </c>
      <c r="B56" s="142" t="s">
        <v>131</v>
      </c>
      <c r="C56" s="492" t="s">
        <v>132</v>
      </c>
      <c r="D56" s="492"/>
      <c r="E56" s="492"/>
      <c r="F56" s="492"/>
      <c r="G56" s="118">
        <v>0.8</v>
      </c>
      <c r="H56" s="134"/>
      <c r="I56" s="134"/>
      <c r="J56" s="134"/>
      <c r="K56" s="134"/>
      <c r="L56" s="134"/>
      <c r="M56" s="134"/>
      <c r="N56" s="134"/>
      <c r="O56" s="134"/>
      <c r="P56" s="134"/>
      <c r="Q56" s="134"/>
      <c r="R56" s="134"/>
      <c r="S56" s="134"/>
      <c r="T56" s="134"/>
      <c r="U56" s="134"/>
      <c r="V56" s="134"/>
      <c r="W56" s="134"/>
      <c r="X56" s="134"/>
      <c r="Y56" s="134"/>
      <c r="Z56" s="198">
        <f>COUNTA(H56:Y56)*G56</f>
        <v>0</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
      </c>
      <c r="BN56" s="465">
        <f>IF(BM56="X",J108,0)</f>
        <v>0</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str">
        <f>IF(AND(BM56="X",BX51="X"),BN56*BY54,"")</f>
        <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ht="12.95" customHeight="1" thickBot="1" x14ac:dyDescent="0.25">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1.25" hidden="1" customHeight="1" thickBot="1" x14ac:dyDescent="0.25">
      <c r="A58" s="188"/>
      <c r="B58" s="40"/>
      <c r="C58" s="41"/>
      <c r="D58" s="41"/>
      <c r="E58" s="41"/>
      <c r="F58" s="42"/>
      <c r="G58" s="40"/>
      <c r="H58" s="43">
        <f>COUNTA(H53:H57)</f>
        <v>1</v>
      </c>
      <c r="I58" s="43">
        <f t="shared" ref="I58:T58" si="6">COUNTA(I53:I57)</f>
        <v>1</v>
      </c>
      <c r="J58" s="43">
        <f t="shared" si="6"/>
        <v>1</v>
      </c>
      <c r="K58" s="43">
        <f t="shared" si="6"/>
        <v>1</v>
      </c>
      <c r="L58" s="43">
        <f t="shared" si="6"/>
        <v>1</v>
      </c>
      <c r="M58" s="43">
        <f t="shared" si="6"/>
        <v>1</v>
      </c>
      <c r="N58" s="43">
        <f t="shared" si="6"/>
        <v>1</v>
      </c>
      <c r="O58" s="44">
        <f t="shared" si="6"/>
        <v>1</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5.75" customHeight="1"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f>IF(AA53="","",IF(V59&gt;0.8,5,IF(V59&gt;0.6,4,IF(V59&gt;0.4,3,IF(V59&gt;0.2,2,1)))))</f>
        <v>3</v>
      </c>
      <c r="P59" s="502"/>
      <c r="Q59" s="502"/>
      <c r="R59" s="503" t="str">
        <f>_xlfn.IFNA(VLOOKUP(O59,A53:B57,2,1),"")</f>
        <v>Media</v>
      </c>
      <c r="S59" s="503"/>
      <c r="T59" s="503"/>
      <c r="U59" s="503"/>
      <c r="V59" s="504">
        <f>IFERROR(AA53,"")</f>
        <v>0.6</v>
      </c>
      <c r="W59" s="504"/>
      <c r="X59" s="505"/>
      <c r="Y59" s="32"/>
      <c r="Z59" s="32"/>
      <c r="AA59" s="32"/>
      <c r="AB59" s="131" t="str">
        <f>CONCATENATE(O59," - ",R59)</f>
        <v>3 - Media</v>
      </c>
      <c r="AC59" s="32"/>
      <c r="AD59" s="32"/>
      <c r="AE59" s="32"/>
      <c r="AF59" s="32"/>
      <c r="AG59" s="32"/>
      <c r="AH59" s="32"/>
      <c r="AI59" s="32"/>
      <c r="AJ59" s="32"/>
      <c r="AK59" s="32"/>
      <c r="AL59" s="32"/>
      <c r="AM59" s="32"/>
      <c r="AN59" s="32"/>
      <c r="AR59" s="483"/>
      <c r="AS59" s="449">
        <v>4</v>
      </c>
      <c r="AT59" s="476" t="str">
        <f>IF(O59=4,"X","")</f>
        <v/>
      </c>
      <c r="AU59" s="451" t="s">
        <v>262</v>
      </c>
      <c r="AV59" s="452"/>
      <c r="AW59" s="471">
        <f>IF(AT59="X",V59,0)</f>
        <v>0</v>
      </c>
      <c r="AX59" s="32"/>
      <c r="AY59" s="488"/>
      <c r="AZ59" s="489" t="str">
        <f>IF(AND(AT59="X",AY51="X"),AW59*AZ54,"")</f>
        <v/>
      </c>
      <c r="BA59" s="474"/>
      <c r="BB59" s="474" t="str">
        <f>IF(AND(AT59="X",BA51="X"),AW59*BB54,"")</f>
        <v/>
      </c>
      <c r="BC59" s="486"/>
      <c r="BD59" s="484" t="str">
        <f>IF(AND(AT59="X",BC51="X"),AW59*BD54,"")</f>
        <v/>
      </c>
      <c r="BE59" s="487"/>
      <c r="BF59" s="487" t="str">
        <f>IF(AND(AT59="X",BE51="X"),AW59*BF54,"")</f>
        <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95" customHeight="1"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ht="12.95" customHeight="1"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X</v>
      </c>
      <c r="AU61" s="451" t="s">
        <v>261</v>
      </c>
      <c r="AV61" s="452"/>
      <c r="AW61" s="471">
        <f>IF(AT61="X",V59,0)</f>
        <v>0.6</v>
      </c>
      <c r="AX61" s="32"/>
      <c r="AY61" s="469"/>
      <c r="AZ61" s="445" t="str">
        <f>IF(AND(AT61="X",AY51="X"),AW61*AZ54,"")</f>
        <v/>
      </c>
      <c r="BA61" s="467"/>
      <c r="BB61" s="467" t="str">
        <f>IF(AND(AT61="X",BA51="X"),AW61*BB54,"")</f>
        <v/>
      </c>
      <c r="BC61" s="443"/>
      <c r="BD61" s="445" t="str">
        <f>IF(AND(AT61="X",BC51="X"),AW61*BD54,"")</f>
        <v/>
      </c>
      <c r="BE61" s="435"/>
      <c r="BF61" s="435">
        <f>IF(AND(AT61="X",BE51="X"),AW61*BF54,"")</f>
        <v>0.48</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ht="12.95" customHeigh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ht="12.95" customHeight="1"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f>IFERROR(SUM(Z63:Z67)/COUNTA(H63:W67),"")</f>
        <v>0.8</v>
      </c>
      <c r="AB63" s="32"/>
      <c r="AC63" s="32"/>
      <c r="AD63" s="32"/>
      <c r="AE63" s="32"/>
      <c r="AF63" s="32"/>
      <c r="AG63" s="32"/>
      <c r="AH63" s="32"/>
      <c r="AI63" s="32"/>
      <c r="AJ63" s="32"/>
      <c r="AK63" s="32"/>
      <c r="AL63" s="32"/>
      <c r="AM63" s="32"/>
      <c r="AN63" s="32"/>
      <c r="AR63" s="483"/>
      <c r="AS63" s="449">
        <v>2</v>
      </c>
      <c r="AT63" s="458" t="str">
        <f>IF(O59=2,"X","")</f>
        <v/>
      </c>
      <c r="AU63" s="451" t="s">
        <v>260</v>
      </c>
      <c r="AV63" s="452"/>
      <c r="AW63" s="471">
        <f>IF(AT63="X",V59,0)</f>
        <v>0</v>
      </c>
      <c r="AX63" s="32"/>
      <c r="AY63" s="456"/>
      <c r="AZ63" s="447" t="str">
        <f>IF(AND(AT63="X",AY51="X"),AW63*AZ54,"")</f>
        <v/>
      </c>
      <c r="BA63" s="443"/>
      <c r="BB63" s="445" t="str">
        <f>IF(AND(AT63="X",BA51="X"),AW63*BB54,"")</f>
        <v/>
      </c>
      <c r="BC63" s="443"/>
      <c r="BD63" s="445" t="str">
        <f>IF(AND(AT63="X",BC51="X"),AW63*BD54,"")</f>
        <v/>
      </c>
      <c r="BE63" s="461"/>
      <c r="BF63" s="463" t="str">
        <f>IF(AND(AT63="X",BE51="X"),AW63*BF54,"")</f>
        <v/>
      </c>
      <c r="BG63" s="437"/>
      <c r="BH63" s="439" t="str">
        <f>IF(AND(AT63="X",BG51="X"),AW63*BH54,"")</f>
        <v/>
      </c>
      <c r="BI63" s="32"/>
      <c r="BJ63" s="32"/>
      <c r="BK63" s="483"/>
      <c r="BL63" s="449">
        <v>2</v>
      </c>
      <c r="BM63" s="458" t="str">
        <f>IF(F108=2,"X","")</f>
        <v>X</v>
      </c>
      <c r="BN63" s="465">
        <f>IF(BM63="X",J108,0)</f>
        <v>0.29399999999999998</v>
      </c>
      <c r="BO63" s="32"/>
      <c r="BP63" s="456"/>
      <c r="BQ63" s="447" t="str">
        <f>IF(AND(BM63="X",BP51="X"),BN63*BQ54,"")</f>
        <v/>
      </c>
      <c r="BR63" s="443"/>
      <c r="BS63" s="445">
        <f>IF(AND(BM63="X",BR51="X"),BN63*BS54,"")</f>
        <v>0.115248</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ht="12.95" customHeight="1" x14ac:dyDescent="0.2">
      <c r="A64" s="186">
        <v>2</v>
      </c>
      <c r="B64" s="144" t="s">
        <v>134</v>
      </c>
      <c r="C64" s="492"/>
      <c r="D64" s="492"/>
      <c r="E64" s="492"/>
      <c r="F64" s="492"/>
      <c r="G64" s="118">
        <v>0.4</v>
      </c>
      <c r="H64" s="134"/>
      <c r="I64" s="134"/>
      <c r="J64" s="134"/>
      <c r="K64" s="134"/>
      <c r="L64" s="134"/>
      <c r="M64" s="134"/>
      <c r="N64" s="134"/>
      <c r="O64" s="134"/>
      <c r="P64" s="134"/>
      <c r="Q64" s="134"/>
      <c r="R64" s="134"/>
      <c r="S64" s="134"/>
      <c r="T64" s="134"/>
      <c r="U64" s="134"/>
      <c r="V64" s="134"/>
      <c r="W64" s="134"/>
      <c r="X64" s="134"/>
      <c r="Y64" s="134"/>
      <c r="Z64" s="198">
        <f t="shared" ref="Z64:Z67" si="7">COUNTA(H64:Y64)*G64</f>
        <v>0</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ht="12.95" customHeight="1" x14ac:dyDescent="0.2">
      <c r="A65" s="186">
        <v>3</v>
      </c>
      <c r="B65" s="143" t="s">
        <v>32</v>
      </c>
      <c r="C65" s="492"/>
      <c r="D65" s="492"/>
      <c r="E65" s="492"/>
      <c r="F65" s="492"/>
      <c r="G65" s="118">
        <v>0.6</v>
      </c>
      <c r="H65" s="134"/>
      <c r="I65" s="134"/>
      <c r="J65" s="134"/>
      <c r="K65" s="134"/>
      <c r="L65" s="134"/>
      <c r="M65" s="134"/>
      <c r="N65" s="134"/>
      <c r="O65" s="134"/>
      <c r="P65" s="134"/>
      <c r="Q65" s="134"/>
      <c r="R65" s="134"/>
      <c r="S65" s="134"/>
      <c r="T65" s="134"/>
      <c r="U65" s="134"/>
      <c r="V65" s="134"/>
      <c r="W65" s="134"/>
      <c r="X65" s="134"/>
      <c r="Y65" s="134"/>
      <c r="Z65" s="198">
        <f t="shared" si="7"/>
        <v>0</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
      </c>
      <c r="BN65" s="460">
        <f>IF(BM65="x",J108,0)</f>
        <v>0</v>
      </c>
      <c r="BO65" s="32"/>
      <c r="BP65" s="456"/>
      <c r="BQ65" s="447" t="str">
        <f>IF(AND(BM65="X",BP51="X"),BN65*BQ54,"")</f>
        <v/>
      </c>
      <c r="BR65" s="441"/>
      <c r="BS65" s="441" t="str">
        <f>IF(AND(BM65="X",BR51="X"),BN65*BS54,"")</f>
        <v/>
      </c>
      <c r="BT65" s="443"/>
      <c r="BU65" s="445" t="str">
        <f>IF(AND(BM65="X",BT51="X"),BN65*BU54,"")</f>
        <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ht="12.95" customHeight="1" x14ac:dyDescent="0.2">
      <c r="A66" s="186">
        <v>4</v>
      </c>
      <c r="B66" s="142" t="s">
        <v>135</v>
      </c>
      <c r="C66" s="492"/>
      <c r="D66" s="492"/>
      <c r="E66" s="492"/>
      <c r="F66" s="492"/>
      <c r="G66" s="118">
        <v>0.8</v>
      </c>
      <c r="H66" s="134" t="s">
        <v>315</v>
      </c>
      <c r="I66" s="134" t="s">
        <v>315</v>
      </c>
      <c r="J66" s="134" t="s">
        <v>315</v>
      </c>
      <c r="K66" s="134" t="s">
        <v>315</v>
      </c>
      <c r="L66" s="134" t="s">
        <v>315</v>
      </c>
      <c r="M66" s="134" t="s">
        <v>315</v>
      </c>
      <c r="N66" s="134" t="s">
        <v>315</v>
      </c>
      <c r="O66" s="134" t="s">
        <v>315</v>
      </c>
      <c r="P66" s="134"/>
      <c r="Q66" s="134"/>
      <c r="R66" s="134"/>
      <c r="S66" s="134"/>
      <c r="T66" s="134"/>
      <c r="U66" s="134"/>
      <c r="V66" s="134"/>
      <c r="W66" s="134"/>
      <c r="X66" s="134"/>
      <c r="Y66" s="134"/>
      <c r="Z66" s="198">
        <f t="shared" si="7"/>
        <v>6.4</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ht="12.95" customHeight="1" thickBot="1" x14ac:dyDescent="0.25">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3.5" hidden="1" customHeight="1" thickBot="1" x14ac:dyDescent="0.25">
      <c r="A68" s="17"/>
      <c r="B68" s="46"/>
      <c r="C68" s="47"/>
      <c r="D68" s="47"/>
      <c r="E68" s="47"/>
      <c r="F68" s="42"/>
      <c r="G68" s="46"/>
      <c r="H68" s="44">
        <f>COUNTA(H63:H67)</f>
        <v>1</v>
      </c>
      <c r="I68" s="44">
        <f t="shared" ref="I68:V68" si="8">COUNTA(I63:I67)</f>
        <v>1</v>
      </c>
      <c r="J68" s="44">
        <f t="shared" si="8"/>
        <v>1</v>
      </c>
      <c r="K68" s="44">
        <f t="shared" si="8"/>
        <v>1</v>
      </c>
      <c r="L68" s="44">
        <f t="shared" si="8"/>
        <v>1</v>
      </c>
      <c r="M68" s="44">
        <f t="shared" si="8"/>
        <v>1</v>
      </c>
      <c r="N68" s="44">
        <f t="shared" si="8"/>
        <v>1</v>
      </c>
      <c r="O68" s="44">
        <f t="shared" si="8"/>
        <v>1</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5.75" customHeight="1"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f>IF(AA63="","",IF(V69&gt;0.8,5,IF(V69&gt;0.6,4,IF(V69&gt;0.4,3,IF(V69&gt;0.2,2,1)))))</f>
        <v>4</v>
      </c>
      <c r="P69" s="428"/>
      <c r="Q69" s="428"/>
      <c r="R69" s="429" t="str">
        <f>_xlfn.IFNA(VLOOKUP(O69,A63:B67,2,1),"")</f>
        <v>Mayor</v>
      </c>
      <c r="S69" s="429"/>
      <c r="T69" s="429"/>
      <c r="U69" s="429"/>
      <c r="V69" s="430">
        <f>IFERROR(AA63,"")</f>
        <v>0.8</v>
      </c>
      <c r="W69" s="430"/>
      <c r="X69" s="431"/>
      <c r="Y69" s="32"/>
      <c r="Z69" s="32"/>
      <c r="AA69" s="32"/>
      <c r="AB69" s="131" t="str">
        <f>CONCATENATE(O69," - ",R69)</f>
        <v>4 - Mayor</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5.25" customHeight="1"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28.5" customHeight="1" thickBot="1" x14ac:dyDescent="0.25">
      <c r="A71" s="189"/>
      <c r="C71" s="74"/>
      <c r="E71" s="74"/>
      <c r="F71" s="74"/>
      <c r="G71" s="378" t="s">
        <v>291</v>
      </c>
      <c r="H71" s="379"/>
      <c r="I71" s="379"/>
      <c r="J71" s="379"/>
      <c r="K71" s="379"/>
      <c r="L71" s="379"/>
      <c r="M71" s="379"/>
      <c r="N71" s="379"/>
      <c r="O71" s="380" t="str">
        <f>IFERROR(INDEX(ABN1157:ABR1161,MATCH(O59,ABI1157:ABI1161,0),MATCH(O69,ABN1153:ABR1153,0)),"")</f>
        <v>ALTO</v>
      </c>
      <c r="P71" s="380"/>
      <c r="Q71" s="380"/>
      <c r="R71" s="380"/>
      <c r="S71" s="380"/>
      <c r="T71" s="380"/>
      <c r="U71" s="381">
        <f>V59*V69</f>
        <v>0.48</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5.25" customHeight="1"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ht="12.95" customHeight="1"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ht="12.95" customHeight="1"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12.75" customHeight="1"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ht="39.75" customHeight="1" x14ac:dyDescent="0.2">
      <c r="A76" s="191"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87.75" customHeight="1" x14ac:dyDescent="0.2">
      <c r="A77" s="192">
        <v>1</v>
      </c>
      <c r="B77" s="630" t="s">
        <v>701</v>
      </c>
      <c r="C77" s="630"/>
      <c r="D77" s="630"/>
      <c r="E77" s="210" t="s">
        <v>583</v>
      </c>
      <c r="F77" s="644" t="s">
        <v>630</v>
      </c>
      <c r="G77" s="645"/>
      <c r="H77" s="646"/>
      <c r="I77" s="405" t="s">
        <v>584</v>
      </c>
      <c r="J77" s="406"/>
      <c r="K77" s="406"/>
      <c r="L77" s="406"/>
      <c r="M77" s="407"/>
      <c r="N77" s="404" t="s">
        <v>218</v>
      </c>
      <c r="O77" s="404"/>
      <c r="P77" s="402" t="s">
        <v>170</v>
      </c>
      <c r="Q77" s="402"/>
      <c r="R77" s="402" t="s">
        <v>168</v>
      </c>
      <c r="S77" s="402"/>
      <c r="T77" s="402" t="s">
        <v>62</v>
      </c>
      <c r="U77" s="402"/>
      <c r="V77" s="184">
        <f>IF(W77&gt;0.8,5,IF(W77&gt;0.6,4,IF(W77&gt;0.4,3,IF(W77&gt;0.2,2,1))))</f>
        <v>3</v>
      </c>
      <c r="W77" s="390">
        <f>IF(OR(T77="Ambos",T77="Probabilidad"),V59-(V59*AD77),V59)</f>
        <v>0.42</v>
      </c>
      <c r="X77" s="391"/>
      <c r="Y77" s="184">
        <f>IF(Z77&gt;0.8,5,IF(Z77&gt;0.6,4,IF(Z77&gt;0.4,3,IF(Z77&gt;0.2,2,1))))</f>
        <v>3</v>
      </c>
      <c r="Z77" s="390">
        <f>IF(OR(T77="Ambos",T77="Impacto"),V69-(V69*AD77),V69)</f>
        <v>0.56000000000000005</v>
      </c>
      <c r="AA77" s="391"/>
      <c r="AB77" s="59">
        <f>IF(R77="",0,IF(P77="Automático",0.25,IF(P77="Manual",0.15,0)))</f>
        <v>0.15</v>
      </c>
      <c r="AC77" s="59">
        <f>IF(P77="",0,IF(R77="Preventivo",0.25,IF(R77="Detectivo",0.15,IF(R77="Correctivo",0.1,0))))</f>
        <v>0.15</v>
      </c>
      <c r="AD77" s="59">
        <f>IF(OR(P77=0,R77=0),0,AB77+AC77)</f>
        <v>0.3</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 
2 Debida diligencia para conocimiento y cumplimiento de requisitos del Cesionario del derecho económico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Profesional en Tesorería asignado 
2 Profesional asignado para Cesiones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Debida Diligencia para LAFT 
2 Procedimiento PRGF12 Embargos y Cesiones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Registro de Consulta en listas restrictivas 
2 Registro de conocimiento del Cesionario.
Registro de consulta del Cesionario en listas restrictivas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Continua 
2 Continua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Manual 
2 Manual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Detectivo 
2 Detectivo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Ambos 
2 Ambos 
 </v>
      </c>
      <c r="AM77" s="106"/>
      <c r="AN77" s="106"/>
      <c r="AO77" s="153"/>
      <c r="AP77" s="150">
        <f t="shared" ref="AP77:AP96" si="9">A10</f>
        <v>1</v>
      </c>
      <c r="AQ77" s="151" t="str">
        <f t="shared" ref="AQ77:AQ96" si="10">IF(B10="","",B10)</f>
        <v>No realizar consulta de listas vinculantes y restrictivas previo a las operaciones de tesorería.</v>
      </c>
      <c r="AAL77" s="149"/>
      <c r="AAM77" s="149"/>
      <c r="AAN77" s="149"/>
      <c r="AAO77" s="149"/>
      <c r="AAP77" s="149"/>
      <c r="AAQ77" s="149"/>
      <c r="AAR77" s="149"/>
      <c r="AAS77" s="149"/>
      <c r="AAT77" s="149"/>
      <c r="AAU77" s="149"/>
      <c r="AAV77" s="149"/>
    </row>
    <row r="78" spans="1:724" ht="59.25" customHeight="1" x14ac:dyDescent="0.2">
      <c r="A78" s="176">
        <f>IF(B78="","",A77+1)</f>
        <v>2</v>
      </c>
      <c r="B78" s="648" t="s">
        <v>585</v>
      </c>
      <c r="C78" s="649"/>
      <c r="D78" s="649"/>
      <c r="E78" s="210" t="s">
        <v>586</v>
      </c>
      <c r="F78" s="405" t="s">
        <v>587</v>
      </c>
      <c r="G78" s="406"/>
      <c r="H78" s="407"/>
      <c r="I78" s="405" t="s">
        <v>588</v>
      </c>
      <c r="J78" s="406"/>
      <c r="K78" s="406"/>
      <c r="L78" s="406"/>
      <c r="M78" s="407"/>
      <c r="N78" s="404" t="s">
        <v>218</v>
      </c>
      <c r="O78" s="404"/>
      <c r="P78" s="402" t="s">
        <v>170</v>
      </c>
      <c r="Q78" s="402"/>
      <c r="R78" s="402" t="s">
        <v>168</v>
      </c>
      <c r="S78" s="402"/>
      <c r="T78" s="402" t="s">
        <v>62</v>
      </c>
      <c r="U78" s="402"/>
      <c r="V78" s="184">
        <f>IF(W78&gt;0.8,5,IF(W78&gt;0.6,4,IF(W78&gt;0.4,3,IF(W78&gt;0.2,2,1))))</f>
        <v>2</v>
      </c>
      <c r="W78" s="390">
        <f t="shared" ref="W78:W106" si="11">IF(OR(T78="Ambos",T78="Probabilidad"),W77-(W77*AD78),W77)</f>
        <v>0.29399999999999998</v>
      </c>
      <c r="X78" s="391"/>
      <c r="Y78" s="184">
        <f>IF(Z78&gt;0.8,5,IF(Z78&gt;0.6,4,IF(Z78&gt;0.4,3,IF(Z78&gt;0.2,2,1))))</f>
        <v>2</v>
      </c>
      <c r="Z78" s="390">
        <f t="shared" ref="Z78:Z106" si="12">IF(OR(T78="Ambos",T78="Impacto"),Z77-(Z77*AD78),Z77)</f>
        <v>0.39200000000000002</v>
      </c>
      <c r="AA78" s="391"/>
      <c r="AB78" s="60">
        <f>IF(R78="",0,IF(P78="Automático",0.25,IF(P78="Manual",0.15,0)))</f>
        <v>0.15</v>
      </c>
      <c r="AC78" s="60">
        <f>IF(P78="",0,IF(R78="Preventivo",0.25,IF(R78="Detectivo",0.15,IF(R78="Correctivo",0.1,0))))</f>
        <v>0.15</v>
      </c>
      <c r="AD78" s="60">
        <f>IF(OR(P78=0,R78=0),0,AB78+AC78)</f>
        <v>0.3</v>
      </c>
      <c r="AE78" s="93"/>
      <c r="AF78" s="93"/>
      <c r="AG78" s="93"/>
      <c r="AH78" s="93"/>
      <c r="AI78" s="93"/>
      <c r="AJ78" s="93"/>
      <c r="AK78" s="93"/>
      <c r="AL78" s="93"/>
      <c r="AM78" s="106"/>
      <c r="AN78" s="106"/>
      <c r="AO78" s="153"/>
      <c r="AP78" s="150">
        <f t="shared" si="9"/>
        <v>2</v>
      </c>
      <c r="AQ78" s="151" t="str">
        <f t="shared" si="10"/>
        <v>No realizar el debido conocimieno del cesionario o partes relacionadas</v>
      </c>
      <c r="AAL78" s="149"/>
      <c r="AAM78" s="149"/>
      <c r="AAN78" s="149"/>
      <c r="AAO78" s="149"/>
      <c r="AAP78" s="149"/>
      <c r="AAQ78" s="149"/>
      <c r="AAR78" s="149"/>
      <c r="AAS78" s="149"/>
      <c r="AAT78" s="149"/>
      <c r="AAU78" s="149"/>
      <c r="AAV78" s="149"/>
    </row>
    <row r="79" spans="1:724" ht="77.25" customHeight="1" x14ac:dyDescent="0.2">
      <c r="A79" s="176" t="str">
        <f t="shared" ref="A79:A106" si="13">IF(B79="","",A78+1)</f>
        <v/>
      </c>
      <c r="B79" s="639"/>
      <c r="C79" s="643"/>
      <c r="D79" s="643"/>
      <c r="E79" s="210"/>
      <c r="F79" s="644"/>
      <c r="G79" s="645"/>
      <c r="H79" s="646"/>
      <c r="I79" s="647"/>
      <c r="J79" s="647"/>
      <c r="K79" s="647"/>
      <c r="L79" s="647"/>
      <c r="M79" s="647"/>
      <c r="N79" s="404"/>
      <c r="O79" s="404"/>
      <c r="P79" s="402"/>
      <c r="Q79" s="402"/>
      <c r="R79" s="402"/>
      <c r="S79" s="402"/>
      <c r="T79" s="402"/>
      <c r="U79" s="402"/>
      <c r="V79" s="184">
        <f t="shared" ref="V79:V106" si="14">IF(W79&gt;0.8,5,IF(W79&gt;0.6,4,IF(W79&gt;0.4,3,IF(W79&gt;0.2,2,1))))</f>
        <v>2</v>
      </c>
      <c r="W79" s="390">
        <f t="shared" si="11"/>
        <v>0.29399999999999998</v>
      </c>
      <c r="X79" s="391"/>
      <c r="Y79" s="184">
        <f t="shared" ref="Y79:Y106" si="15">IF(Z79&gt;0.8,5,IF(Z79&gt;0.6,4,IF(Z79&gt;0.4,3,IF(Z79&gt;0.2,2,1))))</f>
        <v>2</v>
      </c>
      <c r="Z79" s="390">
        <f t="shared" si="12"/>
        <v>0.39200000000000002</v>
      </c>
      <c r="AA79" s="391"/>
      <c r="AB79" s="60">
        <f t="shared" ref="AB79:AB106" si="16">IF(R79="",0,IF(P79="Automático",0.25,IF(P79="Manual",0.15,0)))</f>
        <v>0</v>
      </c>
      <c r="AC79" s="60">
        <f t="shared" ref="AC79:AC106" si="17">IF(P79="",0,IF(R79="Preventivo",0.25,IF(R79="Detectivo",0.15,IF(R79="Correctivo",0.1,0))))</f>
        <v>0</v>
      </c>
      <c r="AD79" s="60">
        <f t="shared" ref="AD79:AD106" si="18">IF(OR(P79=0,R79=0),0,AB79+AC79)</f>
        <v>0</v>
      </c>
      <c r="AE79" s="93"/>
      <c r="AF79" s="93"/>
      <c r="AG79" s="93"/>
      <c r="AH79" s="93"/>
      <c r="AI79" s="93"/>
      <c r="AJ79" s="93"/>
      <c r="AK79" s="93"/>
      <c r="AL79" s="93"/>
      <c r="AM79" s="106"/>
      <c r="AN79" s="106"/>
      <c r="AO79" s="153"/>
      <c r="AP79" s="150" t="str">
        <f t="shared" si="9"/>
        <v/>
      </c>
      <c r="AQ79" s="151" t="str">
        <f t="shared" si="10"/>
        <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60.75" customHeight="1" x14ac:dyDescent="0.2">
      <c r="A80" s="176" t="str">
        <f t="shared" si="13"/>
        <v/>
      </c>
      <c r="B80" s="372"/>
      <c r="C80" s="373"/>
      <c r="D80" s="373"/>
      <c r="E80" s="218"/>
      <c r="F80" s="636"/>
      <c r="G80" s="637"/>
      <c r="H80" s="638"/>
      <c r="I80" s="403"/>
      <c r="J80" s="403"/>
      <c r="K80" s="403"/>
      <c r="L80" s="403"/>
      <c r="M80" s="403"/>
      <c r="N80" s="404"/>
      <c r="O80" s="404"/>
      <c r="P80" s="402"/>
      <c r="Q80" s="402"/>
      <c r="R80" s="402"/>
      <c r="S80" s="402"/>
      <c r="T80" s="402"/>
      <c r="U80" s="402"/>
      <c r="V80" s="184">
        <f t="shared" si="14"/>
        <v>2</v>
      </c>
      <c r="W80" s="390">
        <f t="shared" si="11"/>
        <v>0.29399999999999998</v>
      </c>
      <c r="X80" s="391"/>
      <c r="Y80" s="184">
        <f t="shared" si="15"/>
        <v>2</v>
      </c>
      <c r="Z80" s="390">
        <f t="shared" si="12"/>
        <v>0.39200000000000002</v>
      </c>
      <c r="AA80" s="391"/>
      <c r="AB80" s="60">
        <f t="shared" si="16"/>
        <v>0</v>
      </c>
      <c r="AC80" s="60">
        <f t="shared" si="17"/>
        <v>0</v>
      </c>
      <c r="AD80" s="60">
        <f>IF(OR(P80=0,R80=0),0,AB80+AC80)</f>
        <v>0</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60.75" customHeight="1" x14ac:dyDescent="0.2">
      <c r="A81" s="176" t="str">
        <f t="shared" si="13"/>
        <v/>
      </c>
      <c r="B81" s="635"/>
      <c r="C81" s="635"/>
      <c r="D81" s="635"/>
      <c r="E81" s="218"/>
      <c r="F81" s="636"/>
      <c r="G81" s="637"/>
      <c r="H81" s="638"/>
      <c r="I81" s="403"/>
      <c r="J81" s="403"/>
      <c r="K81" s="403"/>
      <c r="L81" s="403"/>
      <c r="M81" s="403"/>
      <c r="N81" s="404"/>
      <c r="O81" s="404"/>
      <c r="P81" s="402"/>
      <c r="Q81" s="402"/>
      <c r="R81" s="402"/>
      <c r="S81" s="402"/>
      <c r="T81" s="402"/>
      <c r="U81" s="402"/>
      <c r="V81" s="184">
        <f t="shared" si="14"/>
        <v>2</v>
      </c>
      <c r="W81" s="390">
        <f t="shared" si="11"/>
        <v>0.29399999999999998</v>
      </c>
      <c r="X81" s="391"/>
      <c r="Y81" s="184">
        <f t="shared" si="15"/>
        <v>2</v>
      </c>
      <c r="Z81" s="390">
        <f t="shared" si="12"/>
        <v>0.39200000000000002</v>
      </c>
      <c r="AA81" s="391"/>
      <c r="AB81" s="60">
        <f t="shared" si="16"/>
        <v>0</v>
      </c>
      <c r="AC81" s="60">
        <f t="shared" si="17"/>
        <v>0</v>
      </c>
      <c r="AD81" s="60">
        <f>IF(OR(P81=0,R81=0),0,AB81+AC81)</f>
        <v>0</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0.5" customHeight="1" x14ac:dyDescent="0.2">
      <c r="A82" s="176" t="str">
        <f t="shared" si="13"/>
        <v/>
      </c>
      <c r="B82" s="403"/>
      <c r="C82" s="403"/>
      <c r="D82" s="403"/>
      <c r="E82" s="130"/>
      <c r="F82" s="403"/>
      <c r="G82" s="403"/>
      <c r="H82" s="403"/>
      <c r="I82" s="403"/>
      <c r="J82" s="403"/>
      <c r="K82" s="403"/>
      <c r="L82" s="403"/>
      <c r="M82" s="403"/>
      <c r="N82" s="404"/>
      <c r="O82" s="404"/>
      <c r="P82" s="402"/>
      <c r="Q82" s="402"/>
      <c r="R82" s="402"/>
      <c r="S82" s="402"/>
      <c r="T82" s="402"/>
      <c r="U82" s="402"/>
      <c r="V82" s="184">
        <f t="shared" si="14"/>
        <v>2</v>
      </c>
      <c r="W82" s="390">
        <f t="shared" si="11"/>
        <v>0.29399999999999998</v>
      </c>
      <c r="X82" s="391"/>
      <c r="Y82" s="184">
        <f t="shared" si="15"/>
        <v>2</v>
      </c>
      <c r="Z82" s="390">
        <f t="shared" si="12"/>
        <v>0.39200000000000002</v>
      </c>
      <c r="AA82" s="391"/>
      <c r="AB82" s="60">
        <f t="shared" si="16"/>
        <v>0</v>
      </c>
      <c r="AC82" s="60">
        <f t="shared" si="17"/>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0.5" customHeight="1" x14ac:dyDescent="0.2">
      <c r="A83" s="176" t="str">
        <f t="shared" si="13"/>
        <v/>
      </c>
      <c r="B83" s="403"/>
      <c r="C83" s="403"/>
      <c r="D83" s="403"/>
      <c r="E83" s="130"/>
      <c r="F83" s="403"/>
      <c r="G83" s="403"/>
      <c r="H83" s="403"/>
      <c r="I83" s="403"/>
      <c r="J83" s="403"/>
      <c r="K83" s="403"/>
      <c r="L83" s="403"/>
      <c r="M83" s="403"/>
      <c r="N83" s="404"/>
      <c r="O83" s="404"/>
      <c r="P83" s="402"/>
      <c r="Q83" s="402"/>
      <c r="R83" s="402"/>
      <c r="S83" s="402"/>
      <c r="T83" s="402"/>
      <c r="U83" s="402"/>
      <c r="V83" s="184">
        <f t="shared" si="14"/>
        <v>2</v>
      </c>
      <c r="W83" s="390">
        <f t="shared" si="11"/>
        <v>0.29399999999999998</v>
      </c>
      <c r="X83" s="391"/>
      <c r="Y83" s="184">
        <f t="shared" si="15"/>
        <v>2</v>
      </c>
      <c r="Z83" s="390">
        <f t="shared" si="12"/>
        <v>0.39200000000000002</v>
      </c>
      <c r="AA83" s="391"/>
      <c r="AB83" s="60">
        <f t="shared" si="16"/>
        <v>0</v>
      </c>
      <c r="AC83" s="60">
        <f t="shared" si="17"/>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0.5" customHeight="1" x14ac:dyDescent="0.2">
      <c r="A84" s="176" t="str">
        <f t="shared" si="13"/>
        <v/>
      </c>
      <c r="B84" s="403"/>
      <c r="C84" s="403"/>
      <c r="D84" s="403"/>
      <c r="E84" s="130"/>
      <c r="F84" s="403"/>
      <c r="G84" s="403"/>
      <c r="H84" s="403"/>
      <c r="I84" s="403"/>
      <c r="J84" s="403"/>
      <c r="K84" s="403"/>
      <c r="L84" s="403"/>
      <c r="M84" s="403"/>
      <c r="N84" s="404"/>
      <c r="O84" s="404"/>
      <c r="P84" s="402"/>
      <c r="Q84" s="402"/>
      <c r="R84" s="402"/>
      <c r="S84" s="402"/>
      <c r="T84" s="402"/>
      <c r="U84" s="402"/>
      <c r="V84" s="184">
        <f t="shared" si="14"/>
        <v>2</v>
      </c>
      <c r="W84" s="390">
        <f t="shared" si="11"/>
        <v>0.29399999999999998</v>
      </c>
      <c r="X84" s="391"/>
      <c r="Y84" s="184">
        <f t="shared" si="15"/>
        <v>2</v>
      </c>
      <c r="Z84" s="390">
        <f t="shared" si="12"/>
        <v>0.39200000000000002</v>
      </c>
      <c r="AA84" s="391"/>
      <c r="AB84" s="60">
        <f t="shared" si="16"/>
        <v>0</v>
      </c>
      <c r="AC84" s="60">
        <f t="shared" si="17"/>
        <v>0</v>
      </c>
      <c r="AD84" s="60">
        <f t="shared" si="18"/>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0.5" customHeight="1" x14ac:dyDescent="0.2">
      <c r="A85" s="176" t="str">
        <f t="shared" si="13"/>
        <v/>
      </c>
      <c r="B85" s="403"/>
      <c r="C85" s="403"/>
      <c r="D85" s="403"/>
      <c r="E85" s="130"/>
      <c r="F85" s="403"/>
      <c r="G85" s="403"/>
      <c r="H85" s="403"/>
      <c r="I85" s="403"/>
      <c r="J85" s="403"/>
      <c r="K85" s="403"/>
      <c r="L85" s="403"/>
      <c r="M85" s="403"/>
      <c r="N85" s="404"/>
      <c r="O85" s="404"/>
      <c r="P85" s="402"/>
      <c r="Q85" s="402"/>
      <c r="R85" s="402"/>
      <c r="S85" s="402"/>
      <c r="T85" s="402"/>
      <c r="U85" s="402"/>
      <c r="V85" s="184">
        <f t="shared" si="14"/>
        <v>2</v>
      </c>
      <c r="W85" s="390">
        <f t="shared" si="11"/>
        <v>0.29399999999999998</v>
      </c>
      <c r="X85" s="391"/>
      <c r="Y85" s="184">
        <f t="shared" si="15"/>
        <v>2</v>
      </c>
      <c r="Z85" s="390">
        <f t="shared" si="12"/>
        <v>0.39200000000000002</v>
      </c>
      <c r="AA85" s="391"/>
      <c r="AB85" s="60">
        <f t="shared" si="16"/>
        <v>0</v>
      </c>
      <c r="AC85" s="60">
        <f t="shared" si="17"/>
        <v>0</v>
      </c>
      <c r="AD85" s="60">
        <f t="shared" si="18"/>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0.5" customHeight="1" x14ac:dyDescent="0.2">
      <c r="A86" s="176" t="str">
        <f t="shared" si="13"/>
        <v/>
      </c>
      <c r="B86" s="403"/>
      <c r="C86" s="403"/>
      <c r="D86" s="403"/>
      <c r="E86" s="130"/>
      <c r="F86" s="403"/>
      <c r="G86" s="403"/>
      <c r="H86" s="403"/>
      <c r="I86" s="403"/>
      <c r="J86" s="403"/>
      <c r="K86" s="403"/>
      <c r="L86" s="403"/>
      <c r="M86" s="403"/>
      <c r="N86" s="404"/>
      <c r="O86" s="404"/>
      <c r="P86" s="402"/>
      <c r="Q86" s="402"/>
      <c r="R86" s="402"/>
      <c r="S86" s="402"/>
      <c r="T86" s="402"/>
      <c r="U86" s="402"/>
      <c r="V86" s="184">
        <f t="shared" si="14"/>
        <v>2</v>
      </c>
      <c r="W86" s="390">
        <f t="shared" si="11"/>
        <v>0.29399999999999998</v>
      </c>
      <c r="X86" s="391"/>
      <c r="Y86" s="184">
        <f t="shared" si="15"/>
        <v>2</v>
      </c>
      <c r="Z86" s="390">
        <f t="shared" si="12"/>
        <v>0.39200000000000002</v>
      </c>
      <c r="AA86" s="391"/>
      <c r="AB86" s="60">
        <f t="shared" si="16"/>
        <v>0</v>
      </c>
      <c r="AC86" s="60">
        <f t="shared" si="17"/>
        <v>0</v>
      </c>
      <c r="AD86" s="60">
        <f t="shared" si="18"/>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0.5" customHeight="1" x14ac:dyDescent="0.2">
      <c r="A87" s="176" t="str">
        <f t="shared" si="13"/>
        <v/>
      </c>
      <c r="B87" s="403"/>
      <c r="C87" s="403"/>
      <c r="D87" s="403"/>
      <c r="E87" s="130"/>
      <c r="F87" s="403"/>
      <c r="G87" s="403"/>
      <c r="H87" s="403"/>
      <c r="I87" s="403"/>
      <c r="J87" s="403"/>
      <c r="K87" s="403"/>
      <c r="L87" s="403"/>
      <c r="M87" s="403"/>
      <c r="N87" s="404"/>
      <c r="O87" s="404"/>
      <c r="P87" s="402"/>
      <c r="Q87" s="402"/>
      <c r="R87" s="402"/>
      <c r="S87" s="402"/>
      <c r="T87" s="402"/>
      <c r="U87" s="402"/>
      <c r="V87" s="184">
        <f t="shared" si="14"/>
        <v>2</v>
      </c>
      <c r="W87" s="390">
        <f t="shared" si="11"/>
        <v>0.29399999999999998</v>
      </c>
      <c r="X87" s="391"/>
      <c r="Y87" s="184">
        <f t="shared" si="15"/>
        <v>2</v>
      </c>
      <c r="Z87" s="390">
        <f t="shared" si="12"/>
        <v>0.39200000000000002</v>
      </c>
      <c r="AA87" s="391"/>
      <c r="AB87" s="60">
        <f t="shared" si="16"/>
        <v>0</v>
      </c>
      <c r="AC87" s="60">
        <f t="shared" si="17"/>
        <v>0</v>
      </c>
      <c r="AD87" s="60">
        <f t="shared" si="18"/>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0.5" customHeight="1" x14ac:dyDescent="0.2">
      <c r="A88" s="176" t="str">
        <f t="shared" si="13"/>
        <v/>
      </c>
      <c r="B88" s="403"/>
      <c r="C88" s="403"/>
      <c r="D88" s="403"/>
      <c r="E88" s="130"/>
      <c r="F88" s="403"/>
      <c r="G88" s="403"/>
      <c r="H88" s="403"/>
      <c r="I88" s="403"/>
      <c r="J88" s="403"/>
      <c r="K88" s="403"/>
      <c r="L88" s="403"/>
      <c r="M88" s="403"/>
      <c r="N88" s="404"/>
      <c r="O88" s="404"/>
      <c r="P88" s="402"/>
      <c r="Q88" s="402"/>
      <c r="R88" s="402"/>
      <c r="S88" s="402"/>
      <c r="T88" s="402"/>
      <c r="U88" s="402"/>
      <c r="V88" s="184">
        <f t="shared" si="14"/>
        <v>2</v>
      </c>
      <c r="W88" s="390">
        <f t="shared" si="11"/>
        <v>0.29399999999999998</v>
      </c>
      <c r="X88" s="391"/>
      <c r="Y88" s="184">
        <f t="shared" si="15"/>
        <v>2</v>
      </c>
      <c r="Z88" s="390">
        <f t="shared" si="12"/>
        <v>0.39200000000000002</v>
      </c>
      <c r="AA88" s="391"/>
      <c r="AB88" s="60">
        <f t="shared" si="16"/>
        <v>0</v>
      </c>
      <c r="AC88" s="60">
        <f t="shared" si="17"/>
        <v>0</v>
      </c>
      <c r="AD88" s="60">
        <f t="shared" si="18"/>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0.5" customHeight="1" x14ac:dyDescent="0.2">
      <c r="A89" s="176" t="str">
        <f t="shared" si="13"/>
        <v/>
      </c>
      <c r="B89" s="403"/>
      <c r="C89" s="403"/>
      <c r="D89" s="403"/>
      <c r="E89" s="130"/>
      <c r="F89" s="403"/>
      <c r="G89" s="403"/>
      <c r="H89" s="403"/>
      <c r="I89" s="403"/>
      <c r="J89" s="403"/>
      <c r="K89" s="403"/>
      <c r="L89" s="403"/>
      <c r="M89" s="403"/>
      <c r="N89" s="404"/>
      <c r="O89" s="404"/>
      <c r="P89" s="402"/>
      <c r="Q89" s="402"/>
      <c r="R89" s="402"/>
      <c r="S89" s="402"/>
      <c r="T89" s="402"/>
      <c r="U89" s="402"/>
      <c r="V89" s="184">
        <f t="shared" si="14"/>
        <v>2</v>
      </c>
      <c r="W89" s="390">
        <f t="shared" si="11"/>
        <v>0.29399999999999998</v>
      </c>
      <c r="X89" s="391"/>
      <c r="Y89" s="184">
        <f t="shared" si="15"/>
        <v>2</v>
      </c>
      <c r="Z89" s="390">
        <f t="shared" si="12"/>
        <v>0.39200000000000002</v>
      </c>
      <c r="AA89" s="391"/>
      <c r="AB89" s="60">
        <f t="shared" si="16"/>
        <v>0</v>
      </c>
      <c r="AC89" s="60">
        <f t="shared" si="17"/>
        <v>0</v>
      </c>
      <c r="AD89" s="60">
        <f t="shared" si="18"/>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0.5" customHeight="1" x14ac:dyDescent="0.2">
      <c r="A90" s="176" t="str">
        <f t="shared" si="13"/>
        <v/>
      </c>
      <c r="B90" s="403"/>
      <c r="C90" s="403"/>
      <c r="D90" s="403"/>
      <c r="E90" s="130"/>
      <c r="F90" s="403"/>
      <c r="G90" s="403"/>
      <c r="H90" s="403"/>
      <c r="I90" s="403"/>
      <c r="J90" s="403"/>
      <c r="K90" s="403"/>
      <c r="L90" s="403"/>
      <c r="M90" s="403"/>
      <c r="N90" s="404"/>
      <c r="O90" s="404"/>
      <c r="P90" s="402"/>
      <c r="Q90" s="402"/>
      <c r="R90" s="402"/>
      <c r="S90" s="402"/>
      <c r="T90" s="402"/>
      <c r="U90" s="402"/>
      <c r="V90" s="184">
        <f t="shared" si="14"/>
        <v>2</v>
      </c>
      <c r="W90" s="390">
        <f t="shared" si="11"/>
        <v>0.29399999999999998</v>
      </c>
      <c r="X90" s="391"/>
      <c r="Y90" s="184">
        <f t="shared" si="15"/>
        <v>2</v>
      </c>
      <c r="Z90" s="390">
        <f t="shared" si="12"/>
        <v>0.39200000000000002</v>
      </c>
      <c r="AA90" s="391"/>
      <c r="AB90" s="60">
        <f t="shared" si="16"/>
        <v>0</v>
      </c>
      <c r="AC90" s="60">
        <f t="shared" si="17"/>
        <v>0</v>
      </c>
      <c r="AD90" s="60">
        <f t="shared" si="18"/>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0.5" customHeight="1" x14ac:dyDescent="0.2">
      <c r="A91" s="176" t="str">
        <f t="shared" si="13"/>
        <v/>
      </c>
      <c r="B91" s="403"/>
      <c r="C91" s="403"/>
      <c r="D91" s="403"/>
      <c r="E91" s="130"/>
      <c r="F91" s="403"/>
      <c r="G91" s="403"/>
      <c r="H91" s="403"/>
      <c r="I91" s="403"/>
      <c r="J91" s="403"/>
      <c r="K91" s="403"/>
      <c r="L91" s="403"/>
      <c r="M91" s="403"/>
      <c r="N91" s="404"/>
      <c r="O91" s="404"/>
      <c r="P91" s="402"/>
      <c r="Q91" s="402"/>
      <c r="R91" s="402"/>
      <c r="S91" s="402"/>
      <c r="T91" s="402"/>
      <c r="U91" s="402"/>
      <c r="V91" s="184">
        <f t="shared" si="14"/>
        <v>2</v>
      </c>
      <c r="W91" s="390">
        <f t="shared" si="11"/>
        <v>0.29399999999999998</v>
      </c>
      <c r="X91" s="391"/>
      <c r="Y91" s="184">
        <f t="shared" si="15"/>
        <v>2</v>
      </c>
      <c r="Z91" s="390">
        <f t="shared" si="12"/>
        <v>0.39200000000000002</v>
      </c>
      <c r="AA91" s="391"/>
      <c r="AB91" s="60">
        <f t="shared" si="16"/>
        <v>0</v>
      </c>
      <c r="AC91" s="60">
        <f t="shared" si="17"/>
        <v>0</v>
      </c>
      <c r="AD91" s="60">
        <f t="shared" si="18"/>
        <v>0</v>
      </c>
      <c r="AE91" s="93"/>
      <c r="AF91" s="93"/>
      <c r="AG91" s="93"/>
      <c r="AH91" s="93"/>
      <c r="AI91" s="93"/>
      <c r="AJ91" s="93"/>
      <c r="AK91" s="93"/>
      <c r="AL91" s="93"/>
      <c r="AM91" s="106"/>
      <c r="AN91" s="106"/>
      <c r="AO91" s="153"/>
      <c r="AP91" s="150" t="str">
        <f t="shared" si="9"/>
        <v/>
      </c>
      <c r="AQ91" s="151" t="str">
        <f t="shared" si="10"/>
        <v/>
      </c>
    </row>
    <row r="92" spans="1:724" ht="10.5" customHeight="1" x14ac:dyDescent="0.2">
      <c r="A92" s="176" t="str">
        <f t="shared" si="13"/>
        <v/>
      </c>
      <c r="B92" s="403"/>
      <c r="C92" s="403"/>
      <c r="D92" s="403"/>
      <c r="E92" s="130"/>
      <c r="F92" s="403"/>
      <c r="G92" s="403"/>
      <c r="H92" s="403"/>
      <c r="I92" s="403"/>
      <c r="J92" s="403"/>
      <c r="K92" s="403"/>
      <c r="L92" s="403"/>
      <c r="M92" s="403"/>
      <c r="N92" s="404"/>
      <c r="O92" s="404"/>
      <c r="P92" s="402"/>
      <c r="Q92" s="402"/>
      <c r="R92" s="402"/>
      <c r="S92" s="402"/>
      <c r="T92" s="402"/>
      <c r="U92" s="402"/>
      <c r="V92" s="184">
        <f t="shared" si="14"/>
        <v>2</v>
      </c>
      <c r="W92" s="390">
        <f t="shared" si="11"/>
        <v>0.29399999999999998</v>
      </c>
      <c r="X92" s="391"/>
      <c r="Y92" s="184">
        <f t="shared" si="15"/>
        <v>2</v>
      </c>
      <c r="Z92" s="390">
        <f t="shared" si="12"/>
        <v>0.39200000000000002</v>
      </c>
      <c r="AA92" s="391"/>
      <c r="AB92" s="60">
        <f t="shared" si="16"/>
        <v>0</v>
      </c>
      <c r="AC92" s="60">
        <f t="shared" si="17"/>
        <v>0</v>
      </c>
      <c r="AD92" s="60">
        <f t="shared" si="18"/>
        <v>0</v>
      </c>
      <c r="AE92" s="93"/>
      <c r="AF92" s="93"/>
      <c r="AG92" s="93"/>
      <c r="AH92" s="93"/>
      <c r="AI92" s="93"/>
      <c r="AJ92" s="93"/>
      <c r="AK92" s="93"/>
      <c r="AL92" s="93"/>
      <c r="AM92" s="106"/>
      <c r="AN92" s="106"/>
      <c r="AO92" s="153"/>
      <c r="AP92" s="150" t="str">
        <f t="shared" si="9"/>
        <v/>
      </c>
      <c r="AQ92" s="151" t="str">
        <f t="shared" si="10"/>
        <v/>
      </c>
    </row>
    <row r="93" spans="1:724" ht="10.5" customHeight="1" x14ac:dyDescent="0.2">
      <c r="A93" s="176" t="str">
        <f t="shared" si="13"/>
        <v/>
      </c>
      <c r="B93" s="403"/>
      <c r="C93" s="403"/>
      <c r="D93" s="403"/>
      <c r="E93" s="130"/>
      <c r="F93" s="403"/>
      <c r="G93" s="403"/>
      <c r="H93" s="403"/>
      <c r="I93" s="403"/>
      <c r="J93" s="403"/>
      <c r="K93" s="403"/>
      <c r="L93" s="403"/>
      <c r="M93" s="403"/>
      <c r="N93" s="404"/>
      <c r="O93" s="404"/>
      <c r="P93" s="402"/>
      <c r="Q93" s="402"/>
      <c r="R93" s="402"/>
      <c r="S93" s="402"/>
      <c r="T93" s="402"/>
      <c r="U93" s="402"/>
      <c r="V93" s="184">
        <f t="shared" si="14"/>
        <v>2</v>
      </c>
      <c r="W93" s="390">
        <f t="shared" si="11"/>
        <v>0.29399999999999998</v>
      </c>
      <c r="X93" s="391"/>
      <c r="Y93" s="184">
        <f t="shared" si="15"/>
        <v>2</v>
      </c>
      <c r="Z93" s="390">
        <f t="shared" si="12"/>
        <v>0.39200000000000002</v>
      </c>
      <c r="AA93" s="391"/>
      <c r="AB93" s="60">
        <f t="shared" si="16"/>
        <v>0</v>
      </c>
      <c r="AC93" s="60">
        <f t="shared" si="17"/>
        <v>0</v>
      </c>
      <c r="AD93" s="60">
        <f t="shared" si="18"/>
        <v>0</v>
      </c>
      <c r="AE93" s="93"/>
      <c r="AF93" s="93"/>
      <c r="AG93" s="93"/>
      <c r="AH93" s="93"/>
      <c r="AI93" s="93"/>
      <c r="AJ93" s="93"/>
      <c r="AK93" s="93"/>
      <c r="AL93" s="93"/>
      <c r="AM93" s="106"/>
      <c r="AN93" s="106"/>
      <c r="AO93" s="153"/>
      <c r="AP93" s="150" t="str">
        <f t="shared" si="9"/>
        <v/>
      </c>
      <c r="AQ93" s="151" t="str">
        <f t="shared" si="10"/>
        <v/>
      </c>
    </row>
    <row r="94" spans="1:724" ht="10.5" customHeight="1" x14ac:dyDescent="0.2">
      <c r="A94" s="176" t="str">
        <f t="shared" si="13"/>
        <v/>
      </c>
      <c r="B94" s="403"/>
      <c r="C94" s="403"/>
      <c r="D94" s="403"/>
      <c r="E94" s="130"/>
      <c r="F94" s="403"/>
      <c r="G94" s="403"/>
      <c r="H94" s="403"/>
      <c r="I94" s="403"/>
      <c r="J94" s="403"/>
      <c r="K94" s="403"/>
      <c r="L94" s="403"/>
      <c r="M94" s="403"/>
      <c r="N94" s="404"/>
      <c r="O94" s="404"/>
      <c r="P94" s="402"/>
      <c r="Q94" s="402"/>
      <c r="R94" s="402"/>
      <c r="S94" s="402"/>
      <c r="T94" s="402"/>
      <c r="U94" s="402"/>
      <c r="V94" s="184">
        <f t="shared" si="14"/>
        <v>2</v>
      </c>
      <c r="W94" s="390">
        <f t="shared" si="11"/>
        <v>0.29399999999999998</v>
      </c>
      <c r="X94" s="391"/>
      <c r="Y94" s="184">
        <f t="shared" si="15"/>
        <v>2</v>
      </c>
      <c r="Z94" s="390">
        <f t="shared" si="12"/>
        <v>0.39200000000000002</v>
      </c>
      <c r="AA94" s="391"/>
      <c r="AB94" s="60">
        <f t="shared" si="16"/>
        <v>0</v>
      </c>
      <c r="AC94" s="60">
        <f t="shared" si="17"/>
        <v>0</v>
      </c>
      <c r="AD94" s="60">
        <f t="shared" si="18"/>
        <v>0</v>
      </c>
      <c r="AE94" s="93"/>
      <c r="AF94" s="93"/>
      <c r="AG94" s="93"/>
      <c r="AH94" s="93"/>
      <c r="AI94" s="93"/>
      <c r="AJ94" s="93"/>
      <c r="AK94" s="93"/>
      <c r="AL94" s="93"/>
      <c r="AM94" s="106"/>
      <c r="AN94" s="106"/>
      <c r="AO94" s="153"/>
      <c r="AP94" s="150" t="str">
        <f t="shared" si="9"/>
        <v/>
      </c>
      <c r="AQ94" s="151" t="str">
        <f t="shared" si="10"/>
        <v/>
      </c>
    </row>
    <row r="95" spans="1:724" ht="10.5" customHeight="1" x14ac:dyDescent="0.2">
      <c r="A95" s="176" t="str">
        <f t="shared" si="13"/>
        <v/>
      </c>
      <c r="B95" s="403"/>
      <c r="C95" s="403"/>
      <c r="D95" s="403"/>
      <c r="E95" s="130"/>
      <c r="F95" s="403"/>
      <c r="G95" s="403"/>
      <c r="H95" s="403"/>
      <c r="I95" s="403"/>
      <c r="J95" s="403"/>
      <c r="K95" s="403"/>
      <c r="L95" s="403"/>
      <c r="M95" s="403"/>
      <c r="N95" s="404"/>
      <c r="O95" s="404"/>
      <c r="P95" s="402"/>
      <c r="Q95" s="402"/>
      <c r="R95" s="402"/>
      <c r="S95" s="402"/>
      <c r="T95" s="402"/>
      <c r="U95" s="402"/>
      <c r="V95" s="184">
        <f t="shared" si="14"/>
        <v>2</v>
      </c>
      <c r="W95" s="390">
        <f t="shared" si="11"/>
        <v>0.29399999999999998</v>
      </c>
      <c r="X95" s="391"/>
      <c r="Y95" s="184">
        <f t="shared" si="15"/>
        <v>2</v>
      </c>
      <c r="Z95" s="390">
        <f t="shared" si="12"/>
        <v>0.39200000000000002</v>
      </c>
      <c r="AA95" s="391"/>
      <c r="AB95" s="60">
        <f t="shared" si="16"/>
        <v>0</v>
      </c>
      <c r="AC95" s="60">
        <f t="shared" si="17"/>
        <v>0</v>
      </c>
      <c r="AD95" s="60">
        <f t="shared" si="18"/>
        <v>0</v>
      </c>
      <c r="AE95" s="93"/>
      <c r="AF95" s="93"/>
      <c r="AG95" s="93"/>
      <c r="AH95" s="93"/>
      <c r="AI95" s="93"/>
      <c r="AJ95" s="93"/>
      <c r="AK95" s="93"/>
      <c r="AL95" s="93"/>
      <c r="AM95" s="106"/>
      <c r="AN95" s="106"/>
      <c r="AO95" s="153"/>
      <c r="AP95" s="150" t="str">
        <f t="shared" si="9"/>
        <v/>
      </c>
      <c r="AQ95" s="151" t="str">
        <f t="shared" si="10"/>
        <v/>
      </c>
    </row>
    <row r="96" spans="1:724" ht="10.5" customHeight="1" x14ac:dyDescent="0.2">
      <c r="A96" s="176" t="str">
        <f t="shared" si="13"/>
        <v/>
      </c>
      <c r="B96" s="403"/>
      <c r="C96" s="403"/>
      <c r="D96" s="403"/>
      <c r="E96" s="130"/>
      <c r="F96" s="403"/>
      <c r="G96" s="403"/>
      <c r="H96" s="403"/>
      <c r="I96" s="403"/>
      <c r="J96" s="403"/>
      <c r="K96" s="403"/>
      <c r="L96" s="403"/>
      <c r="M96" s="403"/>
      <c r="N96" s="404"/>
      <c r="O96" s="404"/>
      <c r="P96" s="402"/>
      <c r="Q96" s="402"/>
      <c r="R96" s="402"/>
      <c r="S96" s="402"/>
      <c r="T96" s="402"/>
      <c r="U96" s="402"/>
      <c r="V96" s="184">
        <f t="shared" si="14"/>
        <v>2</v>
      </c>
      <c r="W96" s="390">
        <f t="shared" si="11"/>
        <v>0.29399999999999998</v>
      </c>
      <c r="X96" s="391"/>
      <c r="Y96" s="184">
        <f t="shared" si="15"/>
        <v>2</v>
      </c>
      <c r="Z96" s="390">
        <f t="shared" si="12"/>
        <v>0.39200000000000002</v>
      </c>
      <c r="AA96" s="391"/>
      <c r="AB96" s="60">
        <f t="shared" si="16"/>
        <v>0</v>
      </c>
      <c r="AC96" s="60">
        <f t="shared" si="17"/>
        <v>0</v>
      </c>
      <c r="AD96" s="60">
        <f t="shared" si="18"/>
        <v>0</v>
      </c>
      <c r="AE96" s="93"/>
      <c r="AF96" s="93"/>
      <c r="AG96" s="93"/>
      <c r="AH96" s="93"/>
      <c r="AI96" s="93"/>
      <c r="AJ96" s="93"/>
      <c r="AK96" s="93"/>
      <c r="AL96" s="93"/>
      <c r="AM96" s="106"/>
      <c r="AN96" s="106"/>
      <c r="AO96" s="153"/>
      <c r="AP96" s="150" t="str">
        <f t="shared" si="9"/>
        <v/>
      </c>
      <c r="AQ96" s="151" t="str">
        <f t="shared" si="10"/>
        <v/>
      </c>
    </row>
    <row r="97" spans="1:45" ht="10.5" customHeight="1" x14ac:dyDescent="0.2">
      <c r="A97" s="176" t="str">
        <f t="shared" si="13"/>
        <v/>
      </c>
      <c r="B97" s="403"/>
      <c r="C97" s="403"/>
      <c r="D97" s="403"/>
      <c r="E97" s="130"/>
      <c r="F97" s="403"/>
      <c r="G97" s="403"/>
      <c r="H97" s="403"/>
      <c r="I97" s="403"/>
      <c r="J97" s="403"/>
      <c r="K97" s="403"/>
      <c r="L97" s="403"/>
      <c r="M97" s="403"/>
      <c r="N97" s="404"/>
      <c r="O97" s="404"/>
      <c r="P97" s="402"/>
      <c r="Q97" s="402"/>
      <c r="R97" s="402"/>
      <c r="S97" s="402"/>
      <c r="T97" s="402"/>
      <c r="U97" s="402"/>
      <c r="V97" s="184">
        <f t="shared" si="14"/>
        <v>2</v>
      </c>
      <c r="W97" s="390">
        <f t="shared" si="11"/>
        <v>0.29399999999999998</v>
      </c>
      <c r="X97" s="391"/>
      <c r="Y97" s="184">
        <f t="shared" si="15"/>
        <v>2</v>
      </c>
      <c r="Z97" s="390">
        <f t="shared" si="12"/>
        <v>0.39200000000000002</v>
      </c>
      <c r="AA97" s="391"/>
      <c r="AB97" s="60">
        <f t="shared" si="16"/>
        <v>0</v>
      </c>
      <c r="AC97" s="60">
        <f t="shared" si="17"/>
        <v>0</v>
      </c>
      <c r="AD97" s="60">
        <f t="shared" si="18"/>
        <v>0</v>
      </c>
      <c r="AE97" s="93"/>
      <c r="AF97" s="93"/>
      <c r="AG97" s="93"/>
      <c r="AH97" s="93"/>
      <c r="AI97" s="93"/>
      <c r="AJ97" s="93"/>
      <c r="AK97" s="93"/>
      <c r="AL97" s="93"/>
      <c r="AM97" s="106"/>
      <c r="AN97" s="106"/>
      <c r="AO97" s="153"/>
      <c r="AP97" s="17"/>
      <c r="AQ97" s="154"/>
      <c r="AR97" s="165"/>
      <c r="AS97" s="165"/>
    </row>
    <row r="98" spans="1:45" ht="10.5" customHeight="1" x14ac:dyDescent="0.2">
      <c r="A98" s="176" t="str">
        <f t="shared" si="13"/>
        <v/>
      </c>
      <c r="B98" s="403"/>
      <c r="C98" s="403"/>
      <c r="D98" s="403"/>
      <c r="E98" s="130"/>
      <c r="F98" s="403"/>
      <c r="G98" s="403"/>
      <c r="H98" s="403"/>
      <c r="I98" s="403"/>
      <c r="J98" s="403"/>
      <c r="K98" s="403"/>
      <c r="L98" s="403"/>
      <c r="M98" s="403"/>
      <c r="N98" s="404"/>
      <c r="O98" s="404"/>
      <c r="P98" s="402"/>
      <c r="Q98" s="402"/>
      <c r="R98" s="402"/>
      <c r="S98" s="402"/>
      <c r="T98" s="402"/>
      <c r="U98" s="402"/>
      <c r="V98" s="184">
        <f t="shared" si="14"/>
        <v>2</v>
      </c>
      <c r="W98" s="390">
        <f t="shared" si="11"/>
        <v>0.29399999999999998</v>
      </c>
      <c r="X98" s="391"/>
      <c r="Y98" s="184">
        <f t="shared" si="15"/>
        <v>2</v>
      </c>
      <c r="Z98" s="390">
        <f t="shared" si="12"/>
        <v>0.39200000000000002</v>
      </c>
      <c r="AA98" s="391"/>
      <c r="AB98" s="60">
        <f t="shared" si="16"/>
        <v>0</v>
      </c>
      <c r="AC98" s="60">
        <f t="shared" si="17"/>
        <v>0</v>
      </c>
      <c r="AD98" s="60">
        <f t="shared" si="18"/>
        <v>0</v>
      </c>
      <c r="AE98" s="93"/>
      <c r="AF98" s="93"/>
      <c r="AG98" s="93"/>
      <c r="AH98" s="93"/>
      <c r="AI98" s="93"/>
      <c r="AJ98" s="93"/>
      <c r="AK98" s="93"/>
      <c r="AL98" s="93"/>
      <c r="AM98" s="106"/>
      <c r="AN98" s="106"/>
      <c r="AO98" s="153"/>
      <c r="AP98" s="17"/>
      <c r="AQ98" s="154"/>
      <c r="AR98" s="165"/>
      <c r="AS98" s="165"/>
    </row>
    <row r="99" spans="1:45" ht="10.5" customHeight="1" x14ac:dyDescent="0.2">
      <c r="A99" s="176" t="str">
        <f t="shared" si="13"/>
        <v/>
      </c>
      <c r="B99" s="403"/>
      <c r="C99" s="403"/>
      <c r="D99" s="403"/>
      <c r="E99" s="130"/>
      <c r="F99" s="403"/>
      <c r="G99" s="403"/>
      <c r="H99" s="403"/>
      <c r="I99" s="403"/>
      <c r="J99" s="403"/>
      <c r="K99" s="403"/>
      <c r="L99" s="403"/>
      <c r="M99" s="403"/>
      <c r="N99" s="404"/>
      <c r="O99" s="404"/>
      <c r="P99" s="402"/>
      <c r="Q99" s="402"/>
      <c r="R99" s="402"/>
      <c r="S99" s="402"/>
      <c r="T99" s="402"/>
      <c r="U99" s="402"/>
      <c r="V99" s="184">
        <f t="shared" si="14"/>
        <v>2</v>
      </c>
      <c r="W99" s="390">
        <f t="shared" si="11"/>
        <v>0.29399999999999998</v>
      </c>
      <c r="X99" s="391"/>
      <c r="Y99" s="184">
        <f t="shared" si="15"/>
        <v>2</v>
      </c>
      <c r="Z99" s="390">
        <f t="shared" si="12"/>
        <v>0.39200000000000002</v>
      </c>
      <c r="AA99" s="391"/>
      <c r="AB99" s="60">
        <f t="shared" si="16"/>
        <v>0</v>
      </c>
      <c r="AC99" s="60">
        <f t="shared" si="17"/>
        <v>0</v>
      </c>
      <c r="AD99" s="60">
        <f t="shared" si="18"/>
        <v>0</v>
      </c>
      <c r="AE99" s="93"/>
      <c r="AF99" s="93"/>
      <c r="AG99" s="93"/>
      <c r="AH99" s="93"/>
      <c r="AI99" s="93"/>
      <c r="AJ99" s="93"/>
      <c r="AK99" s="93"/>
      <c r="AL99" s="93"/>
      <c r="AM99" s="106"/>
      <c r="AN99" s="106"/>
      <c r="AO99" s="153"/>
      <c r="AP99" s="17"/>
      <c r="AQ99" s="154"/>
      <c r="AR99" s="165"/>
      <c r="AS99" s="165"/>
    </row>
    <row r="100" spans="1:45" ht="10.5" customHeight="1" x14ac:dyDescent="0.2">
      <c r="A100" s="176" t="str">
        <f t="shared" si="13"/>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4"/>
        <v>2</v>
      </c>
      <c r="W100" s="390">
        <f t="shared" si="11"/>
        <v>0.29399999999999998</v>
      </c>
      <c r="X100" s="391"/>
      <c r="Y100" s="184">
        <f t="shared" si="15"/>
        <v>2</v>
      </c>
      <c r="Z100" s="390">
        <f t="shared" si="12"/>
        <v>0.39200000000000002</v>
      </c>
      <c r="AA100" s="391"/>
      <c r="AB100" s="60">
        <f t="shared" si="16"/>
        <v>0</v>
      </c>
      <c r="AC100" s="60">
        <f t="shared" si="17"/>
        <v>0</v>
      </c>
      <c r="AD100" s="60">
        <f t="shared" si="18"/>
        <v>0</v>
      </c>
      <c r="AE100" s="93"/>
      <c r="AF100" s="93"/>
      <c r="AG100" s="93"/>
      <c r="AH100" s="93"/>
      <c r="AI100" s="93"/>
      <c r="AJ100" s="93"/>
      <c r="AK100" s="93"/>
      <c r="AL100" s="93"/>
      <c r="AM100" s="106"/>
      <c r="AN100" s="106"/>
      <c r="AO100" s="153"/>
      <c r="AP100" s="17"/>
      <c r="AQ100" s="154"/>
    </row>
    <row r="101" spans="1:45" ht="10.5" customHeight="1" x14ac:dyDescent="0.2">
      <c r="A101" s="176" t="str">
        <f t="shared" si="13"/>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4"/>
        <v>2</v>
      </c>
      <c r="W101" s="390">
        <f t="shared" si="11"/>
        <v>0.29399999999999998</v>
      </c>
      <c r="X101" s="391"/>
      <c r="Y101" s="184">
        <f t="shared" si="15"/>
        <v>2</v>
      </c>
      <c r="Z101" s="390">
        <f t="shared" si="12"/>
        <v>0.39200000000000002</v>
      </c>
      <c r="AA101" s="391"/>
      <c r="AB101" s="60">
        <f t="shared" si="16"/>
        <v>0</v>
      </c>
      <c r="AC101" s="60">
        <f t="shared" si="17"/>
        <v>0</v>
      </c>
      <c r="AD101" s="60">
        <f t="shared" si="18"/>
        <v>0</v>
      </c>
      <c r="AE101" s="93"/>
      <c r="AF101" s="93"/>
      <c r="AG101" s="93"/>
      <c r="AH101" s="93"/>
      <c r="AI101" s="93"/>
      <c r="AJ101" s="93"/>
      <c r="AK101" s="93"/>
      <c r="AL101" s="93"/>
      <c r="AM101" s="106"/>
      <c r="AN101" s="106"/>
      <c r="AO101" s="153"/>
      <c r="AP101" s="17"/>
      <c r="AQ101" s="154"/>
    </row>
    <row r="102" spans="1:45" ht="10.5" customHeight="1" x14ac:dyDescent="0.2">
      <c r="A102" s="176" t="str">
        <f t="shared" si="13"/>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4"/>
        <v>2</v>
      </c>
      <c r="W102" s="390">
        <f t="shared" si="11"/>
        <v>0.29399999999999998</v>
      </c>
      <c r="X102" s="391"/>
      <c r="Y102" s="184">
        <f t="shared" si="15"/>
        <v>2</v>
      </c>
      <c r="Z102" s="390">
        <f t="shared" si="12"/>
        <v>0.39200000000000002</v>
      </c>
      <c r="AA102" s="391"/>
      <c r="AB102" s="60">
        <f t="shared" si="16"/>
        <v>0</v>
      </c>
      <c r="AC102" s="60">
        <f t="shared" si="17"/>
        <v>0</v>
      </c>
      <c r="AD102" s="60">
        <f t="shared" si="18"/>
        <v>0</v>
      </c>
      <c r="AE102" s="93"/>
      <c r="AF102" s="93"/>
      <c r="AG102" s="93"/>
      <c r="AH102" s="93"/>
      <c r="AI102" s="93"/>
      <c r="AJ102" s="93"/>
      <c r="AK102" s="93"/>
      <c r="AL102" s="93"/>
      <c r="AM102" s="106"/>
      <c r="AN102" s="106"/>
      <c r="AO102" s="153"/>
      <c r="AP102" s="17"/>
      <c r="AQ102" s="154"/>
    </row>
    <row r="103" spans="1:45" ht="10.5" customHeight="1" x14ac:dyDescent="0.2">
      <c r="A103" s="176" t="str">
        <f t="shared" si="13"/>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4"/>
        <v>2</v>
      </c>
      <c r="W103" s="390">
        <f t="shared" si="11"/>
        <v>0.29399999999999998</v>
      </c>
      <c r="X103" s="391"/>
      <c r="Y103" s="184">
        <f t="shared" si="15"/>
        <v>2</v>
      </c>
      <c r="Z103" s="390">
        <f t="shared" si="12"/>
        <v>0.39200000000000002</v>
      </c>
      <c r="AA103" s="391"/>
      <c r="AB103" s="60">
        <f t="shared" si="16"/>
        <v>0</v>
      </c>
      <c r="AC103" s="60">
        <f t="shared" si="17"/>
        <v>0</v>
      </c>
      <c r="AD103" s="60">
        <f t="shared" si="18"/>
        <v>0</v>
      </c>
      <c r="AE103" s="93"/>
      <c r="AF103" s="93"/>
      <c r="AG103" s="93"/>
      <c r="AH103" s="93"/>
      <c r="AI103" s="93"/>
      <c r="AJ103" s="93"/>
      <c r="AK103" s="93"/>
      <c r="AL103" s="93"/>
      <c r="AM103" s="106"/>
      <c r="AN103" s="106"/>
      <c r="AO103" s="153"/>
      <c r="AP103" s="17"/>
      <c r="AQ103" s="154"/>
    </row>
    <row r="104" spans="1:45" ht="10.5" customHeight="1" x14ac:dyDescent="0.2">
      <c r="A104" s="176" t="str">
        <f t="shared" si="13"/>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4"/>
        <v>2</v>
      </c>
      <c r="W104" s="390">
        <f t="shared" si="11"/>
        <v>0.29399999999999998</v>
      </c>
      <c r="X104" s="391"/>
      <c r="Y104" s="184">
        <f t="shared" si="15"/>
        <v>2</v>
      </c>
      <c r="Z104" s="390">
        <f t="shared" si="12"/>
        <v>0.39200000000000002</v>
      </c>
      <c r="AA104" s="391"/>
      <c r="AB104" s="60">
        <f t="shared" si="16"/>
        <v>0</v>
      </c>
      <c r="AC104" s="60">
        <f t="shared" si="17"/>
        <v>0</v>
      </c>
      <c r="AD104" s="60">
        <f t="shared" si="18"/>
        <v>0</v>
      </c>
      <c r="AE104" s="93"/>
      <c r="AF104" s="93"/>
      <c r="AG104" s="93"/>
      <c r="AH104" s="93"/>
      <c r="AI104" s="93"/>
      <c r="AJ104" s="93"/>
      <c r="AK104" s="93"/>
      <c r="AL104" s="93"/>
      <c r="AM104" s="106"/>
      <c r="AN104" s="106"/>
      <c r="AO104" s="153"/>
      <c r="AP104" s="17"/>
      <c r="AQ104" s="154"/>
    </row>
    <row r="105" spans="1:45" ht="10.5" customHeight="1" x14ac:dyDescent="0.2">
      <c r="A105" s="176" t="str">
        <f t="shared" si="13"/>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4"/>
        <v>2</v>
      </c>
      <c r="W105" s="390">
        <f t="shared" si="11"/>
        <v>0.29399999999999998</v>
      </c>
      <c r="X105" s="391"/>
      <c r="Y105" s="184">
        <f t="shared" si="15"/>
        <v>2</v>
      </c>
      <c r="Z105" s="390">
        <f t="shared" si="12"/>
        <v>0.39200000000000002</v>
      </c>
      <c r="AA105" s="391"/>
      <c r="AB105" s="60">
        <f t="shared" si="16"/>
        <v>0</v>
      </c>
      <c r="AC105" s="60">
        <f t="shared" si="17"/>
        <v>0</v>
      </c>
      <c r="AD105" s="60">
        <f t="shared" si="18"/>
        <v>0</v>
      </c>
      <c r="AE105" s="93"/>
      <c r="AF105" s="93"/>
      <c r="AG105" s="93"/>
      <c r="AH105" s="93"/>
      <c r="AI105" s="93"/>
      <c r="AJ105" s="93"/>
      <c r="AK105" s="93"/>
      <c r="AL105" s="93"/>
      <c r="AM105" s="106"/>
      <c r="AN105" s="106"/>
      <c r="AO105" s="153"/>
      <c r="AP105" s="17"/>
      <c r="AQ105" s="154"/>
    </row>
    <row r="106" spans="1:45" ht="10.5" customHeight="1" x14ac:dyDescent="0.2">
      <c r="A106" s="176" t="str">
        <f t="shared" si="13"/>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4"/>
        <v>2</v>
      </c>
      <c r="W106" s="390">
        <f t="shared" si="11"/>
        <v>0.29399999999999998</v>
      </c>
      <c r="X106" s="391"/>
      <c r="Y106" s="184">
        <f t="shared" si="15"/>
        <v>2</v>
      </c>
      <c r="Z106" s="390">
        <f t="shared" si="12"/>
        <v>0.39200000000000002</v>
      </c>
      <c r="AA106" s="391"/>
      <c r="AB106" s="60">
        <f t="shared" si="16"/>
        <v>0</v>
      </c>
      <c r="AC106" s="60">
        <f t="shared" si="17"/>
        <v>0</v>
      </c>
      <c r="AD106" s="60">
        <f t="shared" si="18"/>
        <v>0</v>
      </c>
      <c r="AE106" s="93"/>
      <c r="AF106" s="93"/>
      <c r="AG106" s="93"/>
      <c r="AH106" s="93"/>
      <c r="AI106" s="93"/>
      <c r="AJ106" s="93"/>
      <c r="AK106" s="93"/>
      <c r="AL106" s="93"/>
      <c r="AM106" s="106"/>
      <c r="AN106" s="106"/>
      <c r="AO106" s="153"/>
      <c r="AP106" s="17"/>
      <c r="AQ106" s="154"/>
    </row>
    <row r="107" spans="1:45" ht="6" customHeight="1"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22.5" customHeight="1" thickTop="1" thickBot="1" x14ac:dyDescent="0.25">
      <c r="A108" s="191"/>
      <c r="B108" s="81"/>
      <c r="C108" s="392" t="s">
        <v>194</v>
      </c>
      <c r="D108" s="393"/>
      <c r="E108" s="393"/>
      <c r="F108" s="177">
        <f>V106</f>
        <v>2</v>
      </c>
      <c r="G108" s="394" t="str">
        <f>_xlfn.IFNA(VLOOKUP(F108,A53:B57,2,1),"")</f>
        <v>Baja</v>
      </c>
      <c r="H108" s="394"/>
      <c r="I108" s="394"/>
      <c r="J108" s="395">
        <f>W106</f>
        <v>0.29399999999999998</v>
      </c>
      <c r="K108" s="396"/>
      <c r="L108" s="397" t="s">
        <v>193</v>
      </c>
      <c r="M108" s="397"/>
      <c r="N108" s="397"/>
      <c r="O108" s="397"/>
      <c r="P108" s="397"/>
      <c r="Q108" s="398"/>
      <c r="R108" s="178">
        <f>Y106</f>
        <v>2</v>
      </c>
      <c r="S108" s="399" t="str">
        <f>_xlfn.IFNA(VLOOKUP(R108,A63:B67,2,1),"")</f>
        <v>Menor</v>
      </c>
      <c r="T108" s="399"/>
      <c r="U108" s="399"/>
      <c r="V108" s="399"/>
      <c r="W108" s="400">
        <f>Z106</f>
        <v>0.39200000000000002</v>
      </c>
      <c r="X108" s="401"/>
      <c r="Y108" s="32"/>
      <c r="Z108" s="32"/>
      <c r="AA108" s="32"/>
      <c r="AB108" s="131" t="str">
        <f>CONCATENATE(F108," - ",G108)</f>
        <v>2 - Baja</v>
      </c>
      <c r="AC108" s="131" t="str">
        <f>CONCATENATE(R108," - ",S108)</f>
        <v>2 - Menor</v>
      </c>
      <c r="AD108" s="32"/>
      <c r="AE108" s="32"/>
      <c r="AF108" s="32"/>
      <c r="AG108" s="32"/>
      <c r="AH108" s="32"/>
      <c r="AI108" s="32"/>
      <c r="AJ108" s="32"/>
      <c r="AK108" s="32"/>
      <c r="AL108" s="32"/>
      <c r="AM108" s="32"/>
      <c r="AN108" s="32"/>
    </row>
    <row r="109" spans="1:45" ht="6" customHeight="1"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28.5" customHeight="1"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MODERADO</v>
      </c>
      <c r="P110" s="380"/>
      <c r="Q110" s="380"/>
      <c r="R110" s="380"/>
      <c r="S110" s="380"/>
      <c r="T110" s="380"/>
      <c r="U110" s="381">
        <f>J108*W108</f>
        <v>0.115248</v>
      </c>
      <c r="V110" s="381"/>
      <c r="W110" s="381"/>
      <c r="X110" s="382"/>
      <c r="Y110" s="32"/>
      <c r="Z110" s="32"/>
      <c r="AA110" s="32"/>
      <c r="AB110" s="32"/>
      <c r="AC110" s="32"/>
      <c r="AD110" s="32"/>
      <c r="AE110" s="32"/>
      <c r="AF110" s="32"/>
      <c r="AG110" s="32"/>
      <c r="AH110" s="32"/>
      <c r="AI110" s="32"/>
      <c r="AJ110" s="32"/>
      <c r="AK110" s="32"/>
      <c r="AL110" s="32"/>
      <c r="AM110" s="32"/>
      <c r="AN110" s="32"/>
    </row>
    <row r="111" spans="1:45" ht="12.75" customHeight="1"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28.5" customHeight="1" x14ac:dyDescent="0.2">
      <c r="A112" s="191"/>
      <c r="B112" s="383" t="s">
        <v>460</v>
      </c>
      <c r="C112" s="384"/>
      <c r="D112" s="384"/>
      <c r="E112" s="384"/>
      <c r="F112" s="384"/>
      <c r="G112" s="385" t="s">
        <v>81</v>
      </c>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5.25" customHeight="1"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25.5" customHeight="1"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28.5" customHeight="1"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64.5" customHeight="1" x14ac:dyDescent="0.2">
      <c r="A116" s="191">
        <v>1</v>
      </c>
      <c r="B116" s="408"/>
      <c r="C116" s="408"/>
      <c r="D116" s="408"/>
      <c r="E116" s="408"/>
      <c r="F116" s="40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ht="24.75" customHeight="1" x14ac:dyDescent="0.2">
      <c r="A117" s="176" t="str">
        <f>IF(B117="","",A116+1)</f>
        <v/>
      </c>
      <c r="B117" s="372"/>
      <c r="C117" s="373"/>
      <c r="D117" s="373"/>
      <c r="E117" s="368"/>
      <c r="F117" s="36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ht="21.75" customHeight="1" x14ac:dyDescent="0.2">
      <c r="A118" s="176" t="str">
        <f t="shared" ref="A118:A121" si="19">IF(B118="","",A117+1)</f>
        <v/>
      </c>
      <c r="B118" s="368"/>
      <c r="C118" s="368"/>
      <c r="D118" s="368"/>
      <c r="E118" s="368"/>
      <c r="F118" s="36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ht="21.75" customHeight="1"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ht="21.75" customHeight="1"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ht="21.75" customHeight="1"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ht="21.75" customHeight="1"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8.25" customHeight="1"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25.5" customHeight="1"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ht="19.5" customHeight="1"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39" customHeight="1" x14ac:dyDescent="0.2">
      <c r="A126" s="332">
        <v>1</v>
      </c>
      <c r="B126" s="351" t="s">
        <v>349</v>
      </c>
      <c r="C126" s="352"/>
      <c r="D126" s="337" t="s">
        <v>634</v>
      </c>
      <c r="E126" s="338"/>
      <c r="F126" s="339"/>
      <c r="G126" s="120" t="s">
        <v>352</v>
      </c>
      <c r="H126" s="348"/>
      <c r="I126" s="349"/>
      <c r="J126" s="349"/>
      <c r="K126" s="350"/>
      <c r="L126" s="343" t="str">
        <f>IFERROR(ROUND(H126/H127,1),"")</f>
        <v/>
      </c>
      <c r="M126" s="343"/>
      <c r="N126" s="343"/>
      <c r="O126" s="344"/>
      <c r="P126" s="344"/>
      <c r="Q126" s="344"/>
      <c r="R126" s="344"/>
      <c r="S126" s="344"/>
      <c r="T126" s="344"/>
      <c r="U126" s="344"/>
      <c r="V126" s="344"/>
      <c r="W126" s="344"/>
      <c r="X126" s="344"/>
      <c r="Y126" s="344"/>
      <c r="Z126" s="344"/>
      <c r="AA126" s="345"/>
      <c r="AB126" s="146" t="str">
        <f>CONCATENATE(A126," ",B126," 
",A128," ",B128," 
",A130," ",B130," 
",A132," ",B132)</f>
        <v xml:space="preserve">1 EFICACIA DE
CONTROLES: 
2 EFECTIVIDAD
(Alarmas - materialización): 
 </v>
      </c>
      <c r="AC126" s="146" t="str">
        <f>CONCATENATE(A126," 
",L126," 
",A128," 
",L128," 
",A130," 
",L130," 
",A132," 
",L132)</f>
        <v xml:space="preserve">1 
2 
</v>
      </c>
      <c r="AD126" s="146" t="str">
        <f>CONCATENATE(A126," ",O126," 
",A128," ",O128," 
",A130," ",O130," 
",A132," ",O132)</f>
        <v xml:space="preserve">1  
2  
 </v>
      </c>
      <c r="AE126" s="32"/>
      <c r="AF126" s="32"/>
      <c r="AG126" s="32"/>
      <c r="AH126" s="32"/>
      <c r="AI126" s="32"/>
      <c r="AJ126" s="32"/>
      <c r="AK126" s="32"/>
      <c r="AL126" s="32"/>
      <c r="AM126" s="32"/>
      <c r="AN126" s="32"/>
    </row>
    <row r="127" spans="1:48" ht="39" customHeight="1" x14ac:dyDescent="0.2">
      <c r="A127" s="332"/>
      <c r="B127" s="356"/>
      <c r="C127" s="357"/>
      <c r="D127" s="340"/>
      <c r="E127" s="341"/>
      <c r="F127" s="342"/>
      <c r="G127" s="121" t="s">
        <v>353</v>
      </c>
      <c r="H127" s="340"/>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39" customHeight="1" x14ac:dyDescent="0.2">
      <c r="A128" s="332">
        <f>IF(B128="","",A126+1)</f>
        <v>2</v>
      </c>
      <c r="B128" s="351" t="s">
        <v>348</v>
      </c>
      <c r="C128" s="352"/>
      <c r="D128" s="337" t="s">
        <v>643</v>
      </c>
      <c r="E128" s="338"/>
      <c r="F128" s="339"/>
      <c r="G128" s="120" t="s">
        <v>352</v>
      </c>
      <c r="H128" s="340"/>
      <c r="I128" s="341"/>
      <c r="J128" s="341"/>
      <c r="K128" s="342"/>
      <c r="L128" s="343" t="str">
        <f>IFERROR(ROUND(H128/H129,1),"")</f>
        <v/>
      </c>
      <c r="M128" s="343"/>
      <c r="N128" s="343"/>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39" customHeight="1" x14ac:dyDescent="0.2">
      <c r="A129" s="332"/>
      <c r="B129" s="353"/>
      <c r="C129" s="354"/>
      <c r="D129" s="340"/>
      <c r="E129" s="341"/>
      <c r="F129" s="342"/>
      <c r="G129" s="121" t="s">
        <v>353</v>
      </c>
      <c r="H129" s="340"/>
      <c r="I129" s="341"/>
      <c r="J129" s="341"/>
      <c r="K129" s="342"/>
      <c r="L129" s="343"/>
      <c r="M129" s="343"/>
      <c r="N129" s="343"/>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39" customHeight="1" x14ac:dyDescent="0.2">
      <c r="A130" s="332" t="str">
        <f>IF(B130="","",A128+1)</f>
        <v/>
      </c>
      <c r="B130" s="333"/>
      <c r="C130" s="334"/>
      <c r="D130" s="337"/>
      <c r="E130" s="338"/>
      <c r="F130" s="339"/>
      <c r="G130" s="120" t="s">
        <v>352</v>
      </c>
      <c r="H130" s="340"/>
      <c r="I130" s="341"/>
      <c r="J130" s="341"/>
      <c r="K130" s="342"/>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39" customHeight="1" x14ac:dyDescent="0.2">
      <c r="A131" s="332"/>
      <c r="B131" s="335"/>
      <c r="C131" s="336"/>
      <c r="D131" s="340"/>
      <c r="E131" s="341"/>
      <c r="F131" s="342"/>
      <c r="G131" s="121"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39" customHeight="1" x14ac:dyDescent="0.2">
      <c r="A132" s="332" t="str">
        <f>IF(B132="","",A130+1)</f>
        <v/>
      </c>
      <c r="B132" s="333"/>
      <c r="C132" s="334"/>
      <c r="D132" s="337"/>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39" customHeight="1" x14ac:dyDescent="0.2">
      <c r="A133" s="332"/>
      <c r="B133" s="335"/>
      <c r="C133" s="336"/>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28.5" customHeight="1"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27" customHeight="1"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45" customHeight="1" x14ac:dyDescent="0.2">
      <c r="A136" s="191"/>
      <c r="B136" s="321" t="s">
        <v>465</v>
      </c>
      <c r="C136" s="321"/>
      <c r="D136" s="321"/>
      <c r="E136" s="322" t="s">
        <v>711</v>
      </c>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8.25" customHeight="1"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28.5" customHeight="1"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8.25" customHeight="1"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4.25" customHeight="1"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8.5" customHeight="1"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21"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9" customHeight="1"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26.25" customHeight="1"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6.25" customHeight="1" x14ac:dyDescent="0.2">
      <c r="A152" s="191"/>
      <c r="B152" s="308" t="s">
        <v>331</v>
      </c>
      <c r="C152" s="308"/>
      <c r="D152" s="309" t="s">
        <v>710</v>
      </c>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Version incial para la vigencia 2023 
CAUSAS:  
CONTROLES:  
PLAN DE TRATAMIENTO:  
OTRO: </v>
      </c>
      <c r="AC152" s="32"/>
      <c r="AD152" s="32"/>
      <c r="AE152" s="32"/>
      <c r="AF152" s="32"/>
      <c r="AG152" s="32"/>
      <c r="AH152" s="32"/>
      <c r="AI152" s="32"/>
      <c r="AJ152" s="32"/>
      <c r="AK152" s="32"/>
      <c r="AL152" s="32"/>
      <c r="AM152" s="32"/>
      <c r="AN152" s="32"/>
    </row>
    <row r="153" spans="1:42" ht="26.25" customHeight="1"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26.25" customHeight="1"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26.25" customHeight="1"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26.25" customHeight="1"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9" customHeight="1"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28.5" customHeight="1"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8.5" customHeight="1"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28.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ht="28.5" customHeight="1"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ht="12.75" customHeight="1"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ht="12.75" customHeight="1"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ht="12.75" customHeight="1"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ht="12.75" customHeight="1"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ht="12.75" customHeight="1"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ht="40.5" customHeight="1"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ht="14.25" customHeight="1"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ht="24.75" customHeight="1" x14ac:dyDescent="0.2">
      <c r="A169" s="196" t="s">
        <v>110</v>
      </c>
      <c r="B169" s="134" t="s">
        <v>569</v>
      </c>
      <c r="C169" s="293" t="s">
        <v>570</v>
      </c>
      <c r="D169" s="294"/>
      <c r="E169" s="295"/>
      <c r="F169" s="633" t="s">
        <v>571</v>
      </c>
      <c r="G169" s="633"/>
      <c r="H169" s="634"/>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ht="16.5" customHeight="1" x14ac:dyDescent="0.2">
      <c r="A170" s="196" t="s">
        <v>111</v>
      </c>
      <c r="B170" s="134" t="s">
        <v>569</v>
      </c>
      <c r="C170" s="293" t="s">
        <v>572</v>
      </c>
      <c r="D170" s="294"/>
      <c r="E170" s="295"/>
      <c r="F170" s="294" t="s">
        <v>573</v>
      </c>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ht="16.5" customHeight="1" x14ac:dyDescent="0.2">
      <c r="A171" s="196" t="s">
        <v>112</v>
      </c>
      <c r="B171" s="134" t="s">
        <v>569</v>
      </c>
      <c r="C171" s="293" t="s">
        <v>574</v>
      </c>
      <c r="D171" s="294"/>
      <c r="E171" s="295"/>
      <c r="F171" s="294" t="s">
        <v>573</v>
      </c>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ht="16.5" customHeight="1" x14ac:dyDescent="0.2">
      <c r="A172" s="196" t="s">
        <v>113</v>
      </c>
      <c r="B172" s="134" t="s">
        <v>569</v>
      </c>
      <c r="C172" s="293" t="s">
        <v>575</v>
      </c>
      <c r="D172" s="294"/>
      <c r="E172" s="295"/>
      <c r="F172" s="294" t="s">
        <v>576</v>
      </c>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ht="16.5" customHeight="1" x14ac:dyDescent="0.2">
      <c r="A173" s="196" t="s">
        <v>114</v>
      </c>
      <c r="B173" s="134" t="s">
        <v>569</v>
      </c>
      <c r="C173" s="293" t="s">
        <v>577</v>
      </c>
      <c r="D173" s="294"/>
      <c r="E173" s="295"/>
      <c r="F173" s="294" t="s">
        <v>573</v>
      </c>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ht="16.5" customHeight="1" x14ac:dyDescent="0.2">
      <c r="A174" s="196" t="s">
        <v>115</v>
      </c>
      <c r="B174" s="134" t="s">
        <v>530</v>
      </c>
      <c r="C174" s="293" t="s">
        <v>578</v>
      </c>
      <c r="D174" s="294"/>
      <c r="E174" s="295"/>
      <c r="F174" s="294" t="s">
        <v>573</v>
      </c>
      <c r="G174" s="294"/>
      <c r="H174" s="296"/>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ht="16.5" customHeight="1" x14ac:dyDescent="0.2">
      <c r="A175" s="196" t="s">
        <v>116</v>
      </c>
      <c r="B175" s="134" t="s">
        <v>515</v>
      </c>
      <c r="C175" s="293" t="s">
        <v>532</v>
      </c>
      <c r="D175" s="294"/>
      <c r="E175" s="295"/>
      <c r="F175" s="294" t="s">
        <v>573</v>
      </c>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16.5" customHeight="1" x14ac:dyDescent="0.2">
      <c r="A176" s="196" t="s">
        <v>117</v>
      </c>
      <c r="B176" s="134" t="s">
        <v>569</v>
      </c>
      <c r="C176" s="293" t="s">
        <v>589</v>
      </c>
      <c r="D176" s="294"/>
      <c r="E176" s="295"/>
      <c r="F176" s="294" t="s">
        <v>573</v>
      </c>
      <c r="G176" s="294"/>
      <c r="H176" s="296"/>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ht="29.25" customHeight="1" x14ac:dyDescent="0.2">
      <c r="A177" s="197" t="s">
        <v>118</v>
      </c>
      <c r="B177" s="134" t="s">
        <v>530</v>
      </c>
      <c r="C177" s="298" t="s">
        <v>647</v>
      </c>
      <c r="D177" s="299"/>
      <c r="E177" s="300"/>
      <c r="F177" s="293" t="s">
        <v>646</v>
      </c>
      <c r="G177" s="294"/>
      <c r="H177" s="295"/>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ht="9" customHeight="1" x14ac:dyDescent="0.2">
      <c r="AAL178" s="149"/>
      <c r="AAM178" s="149"/>
      <c r="AAN178" s="149"/>
      <c r="AAO178" s="149"/>
      <c r="AAP178" s="149"/>
      <c r="AAQ178" s="149"/>
      <c r="AAR178" s="149"/>
      <c r="AAS178" s="149"/>
      <c r="AAT178" s="149"/>
      <c r="AAU178" s="149"/>
      <c r="AAV178" s="149"/>
    </row>
    <row r="179" spans="1:724" ht="9.75" customHeight="1"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ht="9.75" customHeight="1"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ht="9.75" customHeight="1" x14ac:dyDescent="0.2">
      <c r="AAL181" s="149"/>
      <c r="AAM181" s="149"/>
      <c r="AAN181" s="149"/>
      <c r="AAO181" s="149"/>
      <c r="AAP181" s="149"/>
      <c r="AAQ181" s="149"/>
      <c r="AAR181" s="149"/>
      <c r="AAS181" s="149"/>
      <c r="AAT181" s="149"/>
      <c r="AAU181" s="149"/>
      <c r="AAV181" s="149"/>
    </row>
    <row r="182" spans="1:724" ht="9.75" customHeight="1" x14ac:dyDescent="0.2">
      <c r="AAL182" s="149"/>
      <c r="AAM182" s="149"/>
      <c r="AAN182" s="149"/>
      <c r="AAO182" s="149"/>
      <c r="AAP182" s="149"/>
      <c r="AAQ182" s="149"/>
      <c r="AAR182" s="149"/>
      <c r="AAS182" s="149"/>
      <c r="AAT182" s="149"/>
      <c r="AAU182" s="149"/>
      <c r="AAV182" s="149"/>
    </row>
    <row r="183" spans="1:724" ht="9.75" customHeight="1" x14ac:dyDescent="0.2">
      <c r="AAL183" s="149"/>
      <c r="AAM183" s="149"/>
      <c r="AAN183" s="149"/>
      <c r="AAO183" s="149"/>
      <c r="AAP183" s="149"/>
      <c r="AAQ183" s="149"/>
      <c r="AAR183" s="149"/>
      <c r="AAS183" s="149"/>
      <c r="AAT183" s="149"/>
      <c r="AAU183" s="149"/>
      <c r="AAV183" s="149"/>
    </row>
    <row r="184" spans="1:724" ht="9.75" customHeight="1" x14ac:dyDescent="0.2">
      <c r="AAL184" s="149"/>
      <c r="AAM184" s="149"/>
      <c r="AAN184" s="149"/>
      <c r="AAO184" s="149"/>
      <c r="AAP184" s="149"/>
      <c r="AAQ184" s="149"/>
      <c r="AAR184" s="149"/>
      <c r="AAS184" s="149"/>
      <c r="AAT184" s="149"/>
      <c r="AAU184" s="149"/>
      <c r="AAV184" s="149"/>
    </row>
    <row r="185" spans="1:724" ht="9.75" customHeight="1" x14ac:dyDescent="0.2">
      <c r="AAL185" s="149"/>
      <c r="AAM185" s="149"/>
      <c r="AAN185" s="149"/>
      <c r="AAO185" s="149"/>
      <c r="AAP185" s="149"/>
      <c r="AAQ185" s="149"/>
      <c r="AAR185" s="149"/>
      <c r="AAS185" s="149"/>
      <c r="AAT185" s="149"/>
      <c r="AAU185" s="149"/>
      <c r="AAV185" s="149"/>
    </row>
    <row r="186" spans="1:724" ht="9.75" customHeight="1" x14ac:dyDescent="0.2">
      <c r="AAL186" s="149"/>
      <c r="AAM186" s="149"/>
      <c r="AAN186" s="149"/>
      <c r="AAO186" s="149"/>
      <c r="AAP186" s="149"/>
      <c r="AAQ186" s="149"/>
      <c r="AAR186" s="149"/>
      <c r="AAS186" s="149"/>
      <c r="AAT186" s="149"/>
      <c r="AAU186" s="149"/>
      <c r="AAV186" s="149"/>
    </row>
    <row r="187" spans="1:724" ht="9.75" customHeight="1" x14ac:dyDescent="0.2">
      <c r="AAL187" s="149"/>
      <c r="AAM187" s="149"/>
      <c r="AAN187" s="149"/>
      <c r="AAO187" s="149"/>
      <c r="AAP187" s="149"/>
      <c r="AAQ187" s="149"/>
      <c r="AAR187" s="149"/>
      <c r="AAS187" s="149"/>
      <c r="AAT187" s="149"/>
      <c r="AAU187" s="149"/>
      <c r="AAV187" s="149"/>
    </row>
    <row r="188" spans="1:724" ht="9.75" customHeight="1" x14ac:dyDescent="0.2">
      <c r="AAL188" s="149"/>
      <c r="AAM188" s="149"/>
      <c r="AAN188" s="149"/>
      <c r="AAO188" s="149"/>
      <c r="AAP188" s="149"/>
      <c r="AAQ188" s="149"/>
      <c r="AAR188" s="149"/>
      <c r="AAS188" s="149"/>
      <c r="AAT188" s="149"/>
      <c r="AAU188" s="149"/>
      <c r="AAV188" s="149"/>
    </row>
    <row r="189" spans="1:724" ht="9.75" customHeight="1" x14ac:dyDescent="0.2">
      <c r="AAL189" s="149"/>
      <c r="AAM189" s="149"/>
      <c r="AAN189" s="149"/>
      <c r="AAO189" s="149"/>
      <c r="AAP189" s="149"/>
      <c r="AAQ189" s="149"/>
      <c r="AAR189" s="149"/>
      <c r="AAS189" s="149"/>
      <c r="AAT189" s="149"/>
      <c r="AAU189" s="149"/>
      <c r="AAV189" s="149"/>
    </row>
    <row r="190" spans="1:724" ht="9.75" customHeight="1" x14ac:dyDescent="0.2">
      <c r="AAL190" s="149"/>
      <c r="AAM190" s="149"/>
      <c r="AAN190" s="149"/>
      <c r="AAO190" s="149"/>
      <c r="AAP190" s="149"/>
      <c r="AAQ190" s="149"/>
      <c r="AAR190" s="149"/>
      <c r="AAS190" s="149"/>
      <c r="AAT190" s="149"/>
      <c r="AAU190" s="149"/>
      <c r="AAV190" s="149"/>
    </row>
    <row r="191" spans="1:724" ht="9.75" customHeight="1" x14ac:dyDescent="0.2">
      <c r="AAL191" s="149"/>
      <c r="AAM191" s="149"/>
      <c r="AAN191" s="149"/>
      <c r="AAO191" s="149"/>
      <c r="AAP191" s="149"/>
      <c r="AAQ191" s="149"/>
      <c r="AAR191" s="149"/>
      <c r="AAS191" s="149"/>
      <c r="AAT191" s="149"/>
      <c r="AAU191" s="149"/>
      <c r="AAV191" s="149"/>
    </row>
    <row r="192" spans="1:724" ht="9.75" customHeight="1" x14ac:dyDescent="0.2">
      <c r="AAL192" s="149"/>
      <c r="AAM192" s="149"/>
      <c r="AAN192" s="149"/>
      <c r="AAO192" s="149"/>
      <c r="AAP192" s="149"/>
      <c r="AAQ192" s="149"/>
      <c r="AAR192" s="149"/>
      <c r="AAS192" s="149"/>
      <c r="AAT192" s="149"/>
      <c r="AAU192" s="149"/>
      <c r="AAV192" s="149"/>
    </row>
    <row r="193" spans="714:724" ht="9.75" customHeight="1" x14ac:dyDescent="0.2">
      <c r="AAL193" s="149"/>
      <c r="AAM193" s="149"/>
      <c r="AAN193" s="149"/>
      <c r="AAO193" s="149"/>
      <c r="AAP193" s="149"/>
      <c r="AAQ193" s="149"/>
      <c r="AAR193" s="149"/>
      <c r="AAS193" s="149"/>
      <c r="AAT193" s="149"/>
      <c r="AAU193" s="149"/>
      <c r="AAV193" s="149"/>
    </row>
    <row r="194" spans="714:724" ht="9.75" customHeight="1" x14ac:dyDescent="0.2">
      <c r="AAL194" s="149"/>
      <c r="AAM194" s="149"/>
      <c r="AAN194" s="149"/>
      <c r="AAO194" s="149"/>
      <c r="AAP194" s="149"/>
      <c r="AAQ194" s="149"/>
      <c r="AAR194" s="149"/>
      <c r="AAS194" s="149"/>
      <c r="AAT194" s="149"/>
      <c r="AAU194" s="149"/>
      <c r="AAV194" s="149"/>
    </row>
    <row r="195" spans="714:724" ht="9.75" customHeight="1" x14ac:dyDescent="0.2">
      <c r="AAL195" s="149"/>
      <c r="AAM195" s="149"/>
      <c r="AAN195" s="149"/>
      <c r="AAO195" s="149"/>
      <c r="AAP195" s="149"/>
      <c r="AAQ195" s="149"/>
      <c r="AAR195" s="149"/>
      <c r="AAS195" s="149"/>
      <c r="AAT195" s="149"/>
      <c r="AAU195" s="149"/>
      <c r="AAV195" s="149"/>
    </row>
    <row r="196" spans="714:724" ht="9.75" customHeight="1" x14ac:dyDescent="0.2">
      <c r="AAL196" s="149"/>
      <c r="AAM196" s="149"/>
      <c r="AAN196" s="149"/>
      <c r="AAO196" s="149"/>
      <c r="AAP196" s="149"/>
      <c r="AAQ196" s="149"/>
      <c r="AAR196" s="149"/>
      <c r="AAS196" s="149"/>
      <c r="AAT196" s="149"/>
      <c r="AAU196" s="149"/>
      <c r="AAV196" s="149"/>
    </row>
    <row r="197" spans="714:724" ht="9.75" customHeight="1" x14ac:dyDescent="0.2">
      <c r="AAL197" s="149"/>
      <c r="AAM197" s="149"/>
      <c r="AAN197" s="149"/>
      <c r="AAO197" s="149"/>
      <c r="AAP197" s="149"/>
      <c r="AAQ197" s="149"/>
      <c r="AAR197" s="149"/>
      <c r="AAS197" s="149"/>
      <c r="AAT197" s="149"/>
      <c r="AAU197" s="149"/>
      <c r="AAV197" s="149"/>
    </row>
    <row r="198" spans="714:724" ht="9.75" customHeight="1" x14ac:dyDescent="0.2">
      <c r="AAL198" s="149"/>
      <c r="AAM198" s="149"/>
      <c r="AAN198" s="149"/>
      <c r="AAO198" s="149"/>
      <c r="AAP198" s="149"/>
      <c r="AAQ198" s="149"/>
      <c r="AAR198" s="149"/>
      <c r="AAS198" s="149"/>
      <c r="AAT198" s="149"/>
      <c r="AAU198" s="149"/>
      <c r="AAV198" s="149"/>
    </row>
    <row r="199" spans="714:724" ht="9.75" customHeight="1" x14ac:dyDescent="0.2">
      <c r="AAL199" s="149"/>
      <c r="AAM199" s="149"/>
      <c r="AAN199" s="149"/>
      <c r="AAO199" s="149"/>
      <c r="AAP199" s="149"/>
      <c r="AAQ199" s="149"/>
      <c r="AAR199" s="149"/>
      <c r="AAS199" s="149"/>
      <c r="AAT199" s="149"/>
      <c r="AAU199" s="149"/>
      <c r="AAV199" s="149"/>
    </row>
    <row r="200" spans="714:724" ht="9.75" customHeight="1" x14ac:dyDescent="0.2">
      <c r="AAL200" s="149"/>
      <c r="AAM200" s="149"/>
      <c r="AAN200" s="149"/>
      <c r="AAO200" s="149"/>
      <c r="AAP200" s="149"/>
      <c r="AAQ200" s="149"/>
      <c r="AAR200" s="149"/>
      <c r="AAS200" s="149"/>
      <c r="AAT200" s="149"/>
      <c r="AAU200" s="149"/>
      <c r="AAV200" s="149"/>
    </row>
    <row r="201" spans="714:724" ht="9.75" customHeight="1" x14ac:dyDescent="0.2">
      <c r="AAL201" s="149"/>
      <c r="AAM201" s="149"/>
      <c r="AAN201" s="149"/>
      <c r="AAO201" s="149"/>
      <c r="AAP201" s="149"/>
      <c r="AAQ201" s="149"/>
      <c r="AAR201" s="149"/>
      <c r="AAS201" s="149"/>
      <c r="AAT201" s="149"/>
      <c r="AAU201" s="149"/>
      <c r="AAV201" s="149"/>
    </row>
    <row r="202" spans="714:724" ht="9.75" customHeight="1" x14ac:dyDescent="0.2">
      <c r="AAL202" s="149"/>
      <c r="AAM202" s="149"/>
      <c r="AAN202" s="149"/>
      <c r="AAO202" s="149"/>
      <c r="AAP202" s="149"/>
      <c r="AAQ202" s="149"/>
      <c r="AAR202" s="149"/>
      <c r="AAS202" s="149"/>
      <c r="AAT202" s="149"/>
      <c r="AAU202" s="149"/>
      <c r="AAV202" s="149"/>
    </row>
    <row r="203" spans="714:724" ht="9.75" customHeight="1" x14ac:dyDescent="0.2">
      <c r="AAL203" s="149"/>
      <c r="AAM203" s="149"/>
      <c r="AAN203" s="149"/>
      <c r="AAO203" s="149"/>
      <c r="AAP203" s="149"/>
      <c r="AAQ203" s="149"/>
      <c r="AAR203" s="149"/>
      <c r="AAS203" s="149"/>
      <c r="AAT203" s="149"/>
      <c r="AAU203" s="149"/>
      <c r="AAV203" s="149"/>
    </row>
    <row r="204" spans="714:724" ht="9.75" customHeight="1" x14ac:dyDescent="0.2">
      <c r="AAL204" s="149"/>
      <c r="AAM204" s="149"/>
      <c r="AAN204" s="149"/>
      <c r="AAO204" s="149"/>
      <c r="AAP204" s="149"/>
      <c r="AAQ204" s="149"/>
      <c r="AAR204" s="149"/>
      <c r="AAS204" s="149"/>
      <c r="AAT204" s="149"/>
      <c r="AAU204" s="149"/>
      <c r="AAV204" s="149"/>
    </row>
    <row r="205" spans="714:724" ht="9.75" customHeight="1" x14ac:dyDescent="0.2">
      <c r="AAL205" s="149"/>
      <c r="AAM205" s="149"/>
      <c r="AAN205" s="149"/>
      <c r="AAO205" s="149"/>
      <c r="AAP205" s="149"/>
      <c r="AAQ205" s="149"/>
      <c r="AAR205" s="149"/>
      <c r="AAS205" s="149"/>
      <c r="AAT205" s="149"/>
      <c r="AAU205" s="149"/>
      <c r="AAV205" s="149"/>
    </row>
    <row r="206" spans="714:724" ht="9.75" customHeight="1" x14ac:dyDescent="0.2">
      <c r="AAL206" s="149"/>
      <c r="AAM206" s="149"/>
      <c r="AAN206" s="149"/>
      <c r="AAO206" s="149"/>
      <c r="AAP206" s="149"/>
      <c r="AAQ206" s="149"/>
      <c r="AAR206" s="149"/>
      <c r="AAS206" s="149"/>
      <c r="AAT206" s="149"/>
      <c r="AAU206" s="149"/>
      <c r="AAV206" s="149"/>
    </row>
    <row r="207" spans="714:724" ht="9.75" customHeight="1" x14ac:dyDescent="0.2">
      <c r="AAL207" s="149"/>
      <c r="AAM207" s="149"/>
      <c r="AAN207" s="149"/>
      <c r="AAO207" s="149"/>
      <c r="AAP207" s="149"/>
      <c r="AAQ207" s="149"/>
      <c r="AAR207" s="149"/>
      <c r="AAS207" s="149"/>
      <c r="AAT207" s="149"/>
      <c r="AAU207" s="149"/>
      <c r="AAV207" s="149"/>
    </row>
    <row r="208" spans="714:724" ht="9.75" customHeight="1" x14ac:dyDescent="0.2">
      <c r="AAL208" s="149"/>
      <c r="AAM208" s="149"/>
      <c r="AAN208" s="149"/>
      <c r="AAO208" s="149"/>
      <c r="AAP208" s="149"/>
      <c r="AAQ208" s="149"/>
      <c r="AAR208" s="149"/>
      <c r="AAS208" s="149"/>
      <c r="AAT208" s="149"/>
      <c r="AAU208" s="149"/>
      <c r="AAV208" s="149"/>
    </row>
    <row r="209" spans="714:724" ht="9.75" customHeight="1" x14ac:dyDescent="0.2">
      <c r="AAL209" s="149"/>
      <c r="AAM209" s="149"/>
      <c r="AAN209" s="149"/>
      <c r="AAO209" s="149"/>
      <c r="AAP209" s="149"/>
      <c r="AAQ209" s="149"/>
      <c r="AAR209" s="149"/>
      <c r="AAS209" s="149"/>
      <c r="AAT209" s="149"/>
      <c r="AAU209" s="149"/>
      <c r="AAV209" s="149"/>
    </row>
    <row r="210" spans="714:724" ht="9.75" customHeight="1" x14ac:dyDescent="0.2">
      <c r="AAL210" s="149"/>
      <c r="AAM210" s="149"/>
      <c r="AAN210" s="149"/>
      <c r="AAO210" s="149"/>
      <c r="AAP210" s="149"/>
      <c r="AAQ210" s="149"/>
      <c r="AAR210" s="149"/>
      <c r="AAS210" s="149"/>
      <c r="AAT210" s="149"/>
      <c r="AAU210" s="149"/>
      <c r="AAV210" s="149"/>
    </row>
    <row r="211" spans="714:724" ht="9.75" customHeight="1" x14ac:dyDescent="0.2">
      <c r="AAL211" s="149"/>
      <c r="AAM211" s="149"/>
      <c r="AAN211" s="149"/>
      <c r="AAO211" s="149"/>
      <c r="AAP211" s="149"/>
      <c r="AAQ211" s="149"/>
      <c r="AAR211" s="149"/>
      <c r="AAS211" s="149"/>
      <c r="AAT211" s="149"/>
      <c r="AAU211" s="149"/>
      <c r="AAV211" s="149"/>
    </row>
    <row r="212" spans="714:724" ht="9.75" customHeight="1" x14ac:dyDescent="0.2">
      <c r="AAL212" s="149"/>
      <c r="AAM212" s="149"/>
      <c r="AAN212" s="149"/>
      <c r="AAO212" s="149"/>
      <c r="AAP212" s="149"/>
      <c r="AAQ212" s="149"/>
      <c r="AAR212" s="149"/>
      <c r="AAS212" s="149"/>
      <c r="AAT212" s="149"/>
      <c r="AAU212" s="149"/>
      <c r="AAV212" s="149"/>
    </row>
    <row r="213" spans="714:724" ht="9.75" customHeight="1" x14ac:dyDescent="0.2">
      <c r="AAL213" s="149"/>
      <c r="AAM213" s="149"/>
      <c r="AAN213" s="149"/>
      <c r="AAO213" s="149"/>
      <c r="AAP213" s="149"/>
      <c r="AAQ213" s="149"/>
      <c r="AAR213" s="149"/>
      <c r="AAS213" s="149"/>
      <c r="AAT213" s="149"/>
      <c r="AAU213" s="149"/>
      <c r="AAV213" s="149"/>
    </row>
    <row r="214" spans="714:724" ht="9.75" customHeight="1" x14ac:dyDescent="0.2">
      <c r="AAL214" s="149"/>
      <c r="AAM214" s="149"/>
      <c r="AAN214" s="149"/>
      <c r="AAO214" s="149"/>
      <c r="AAP214" s="149"/>
      <c r="AAQ214" s="149"/>
      <c r="AAR214" s="149"/>
      <c r="AAS214" s="149"/>
      <c r="AAT214" s="149"/>
      <c r="AAU214" s="149"/>
      <c r="AAV214" s="149"/>
    </row>
    <row r="215" spans="714:724" ht="9.75" customHeight="1" x14ac:dyDescent="0.2">
      <c r="AAL215" s="149"/>
      <c r="AAM215" s="149"/>
      <c r="AAN215" s="149"/>
      <c r="AAO215" s="149"/>
      <c r="AAP215" s="149"/>
      <c r="AAQ215" s="149"/>
      <c r="AAR215" s="149"/>
      <c r="AAS215" s="149"/>
      <c r="AAT215" s="149"/>
      <c r="AAU215" s="149"/>
      <c r="AAV215" s="149"/>
    </row>
    <row r="216" spans="714:724" ht="9.75" customHeight="1" x14ac:dyDescent="0.2">
      <c r="AAL216" s="149"/>
      <c r="AAM216" s="149"/>
      <c r="AAN216" s="149"/>
      <c r="AAO216" s="149"/>
      <c r="AAP216" s="149"/>
      <c r="AAQ216" s="149"/>
      <c r="AAR216" s="149"/>
      <c r="AAS216" s="149"/>
      <c r="AAT216" s="149"/>
      <c r="AAU216" s="149"/>
      <c r="AAV216" s="149"/>
    </row>
    <row r="217" spans="714:724" ht="9.75" customHeight="1" x14ac:dyDescent="0.2">
      <c r="AAL217" s="149"/>
      <c r="AAM217" s="149"/>
      <c r="AAN217" s="149"/>
      <c r="AAO217" s="149"/>
      <c r="AAP217" s="149"/>
      <c r="AAQ217" s="149"/>
      <c r="AAR217" s="149"/>
      <c r="AAS217" s="149"/>
      <c r="AAT217" s="149"/>
      <c r="AAU217" s="149"/>
      <c r="AAV217" s="149"/>
    </row>
    <row r="218" spans="714:724" ht="9.75" customHeight="1" x14ac:dyDescent="0.2">
      <c r="AAL218" s="149"/>
      <c r="AAM218" s="149"/>
      <c r="AAN218" s="149"/>
      <c r="AAO218" s="149"/>
      <c r="AAP218" s="149"/>
      <c r="AAQ218" s="149"/>
      <c r="AAR218" s="149"/>
      <c r="AAS218" s="149"/>
      <c r="AAT218" s="149"/>
      <c r="AAU218" s="149"/>
      <c r="AAV218" s="149"/>
    </row>
    <row r="219" spans="714:724" ht="9.75" customHeight="1" x14ac:dyDescent="0.2">
      <c r="AAL219" s="149"/>
      <c r="AAM219" s="149"/>
      <c r="AAN219" s="149"/>
      <c r="AAO219" s="149"/>
      <c r="AAP219" s="149"/>
      <c r="AAQ219" s="149"/>
      <c r="AAR219" s="149"/>
      <c r="AAS219" s="149"/>
      <c r="AAT219" s="149"/>
      <c r="AAU219" s="149"/>
      <c r="AAV219" s="149"/>
    </row>
    <row r="220" spans="714:724" ht="9.75" customHeight="1" x14ac:dyDescent="0.2">
      <c r="AAL220" s="149"/>
      <c r="AAM220" s="149"/>
      <c r="AAN220" s="149"/>
      <c r="AAO220" s="149"/>
      <c r="AAP220" s="149"/>
      <c r="AAQ220" s="149"/>
      <c r="AAR220" s="149"/>
      <c r="AAS220" s="149"/>
      <c r="AAT220" s="149"/>
      <c r="AAU220" s="149"/>
      <c r="AAV220" s="149"/>
    </row>
    <row r="221" spans="714:724" ht="9.75" customHeight="1" x14ac:dyDescent="0.2">
      <c r="AAL221" s="149"/>
      <c r="AAM221" s="149"/>
      <c r="AAN221" s="149"/>
      <c r="AAO221" s="149"/>
      <c r="AAP221" s="149"/>
      <c r="AAQ221" s="149"/>
      <c r="AAR221" s="149"/>
      <c r="AAS221" s="149"/>
      <c r="AAT221" s="149"/>
      <c r="AAU221" s="149"/>
      <c r="AAV221" s="149"/>
    </row>
    <row r="222" spans="714:724" ht="9.75" customHeight="1" x14ac:dyDescent="0.2">
      <c r="AAL222" s="149"/>
      <c r="AAM222" s="149"/>
      <c r="AAN222" s="149"/>
      <c r="AAO222" s="149"/>
      <c r="AAP222" s="149"/>
      <c r="AAQ222" s="149"/>
      <c r="AAR222" s="149"/>
      <c r="AAS222" s="149"/>
      <c r="AAT222" s="149"/>
      <c r="AAU222" s="149"/>
      <c r="AAV222" s="149"/>
    </row>
    <row r="223" spans="714:724" ht="9.75" customHeight="1" x14ac:dyDescent="0.2">
      <c r="AAL223" s="149"/>
      <c r="AAM223" s="149"/>
      <c r="AAN223" s="149"/>
      <c r="AAO223" s="149"/>
      <c r="AAP223" s="149"/>
      <c r="AAQ223" s="149"/>
      <c r="AAR223" s="149"/>
      <c r="AAS223" s="149"/>
      <c r="AAT223" s="149"/>
      <c r="AAU223" s="149"/>
      <c r="AAV223" s="149"/>
    </row>
    <row r="224" spans="714:724" ht="9.75" customHeight="1" x14ac:dyDescent="0.2">
      <c r="AAL224" s="149"/>
      <c r="AAM224" s="149"/>
      <c r="AAN224" s="149"/>
      <c r="AAO224" s="149"/>
      <c r="AAP224" s="149"/>
      <c r="AAQ224" s="149"/>
      <c r="AAR224" s="149"/>
      <c r="AAS224" s="149"/>
      <c r="AAT224" s="149"/>
      <c r="AAU224" s="149"/>
      <c r="AAV224" s="149"/>
    </row>
    <row r="225" spans="714:724" ht="9.75" customHeight="1" x14ac:dyDescent="0.2">
      <c r="AAL225" s="149"/>
      <c r="AAM225" s="149"/>
      <c r="AAN225" s="149"/>
      <c r="AAO225" s="149"/>
      <c r="AAP225" s="149"/>
      <c r="AAQ225" s="149"/>
      <c r="AAR225" s="149"/>
      <c r="AAS225" s="149"/>
      <c r="AAT225" s="149"/>
      <c r="AAU225" s="149"/>
      <c r="AAV225" s="149"/>
    </row>
    <row r="226" spans="714:724" ht="9.75" customHeight="1" x14ac:dyDescent="0.2">
      <c r="AAL226" s="149"/>
      <c r="AAM226" s="149"/>
      <c r="AAN226" s="149"/>
      <c r="AAO226" s="149"/>
      <c r="AAP226" s="149"/>
      <c r="AAQ226" s="149"/>
      <c r="AAR226" s="149"/>
      <c r="AAS226" s="149"/>
      <c r="AAT226" s="149"/>
      <c r="AAU226" s="149"/>
      <c r="AAV226" s="149"/>
    </row>
    <row r="227" spans="714:724" ht="9.75" customHeight="1" x14ac:dyDescent="0.2">
      <c r="AAL227" s="149"/>
      <c r="AAM227" s="149"/>
      <c r="AAN227" s="149"/>
      <c r="AAO227" s="149"/>
      <c r="AAP227" s="149"/>
      <c r="AAQ227" s="149"/>
      <c r="AAR227" s="149"/>
      <c r="AAS227" s="149"/>
      <c r="AAT227" s="149"/>
      <c r="AAU227" s="149"/>
      <c r="AAV227" s="149"/>
    </row>
    <row r="228" spans="714:724" ht="9.75" customHeight="1" x14ac:dyDescent="0.2">
      <c r="AAL228" s="149"/>
      <c r="AAM228" s="149"/>
      <c r="AAN228" s="149"/>
      <c r="AAO228" s="149"/>
      <c r="AAP228" s="149"/>
      <c r="AAQ228" s="149"/>
      <c r="AAR228" s="149"/>
      <c r="AAS228" s="149"/>
      <c r="AAT228" s="149"/>
      <c r="AAU228" s="149"/>
      <c r="AAV228" s="149"/>
    </row>
    <row r="229" spans="714:724" ht="9.75" customHeight="1" x14ac:dyDescent="0.2">
      <c r="AAL229" s="149"/>
      <c r="AAM229" s="149"/>
      <c r="AAN229" s="149"/>
      <c r="AAO229" s="149"/>
      <c r="AAP229" s="149"/>
      <c r="AAQ229" s="149"/>
      <c r="AAR229" s="149"/>
      <c r="AAS229" s="149"/>
      <c r="AAT229" s="149"/>
      <c r="AAU229" s="149"/>
      <c r="AAV229" s="149"/>
    </row>
    <row r="230" spans="714:724" ht="9.75" customHeight="1" x14ac:dyDescent="0.2">
      <c r="AAL230" s="149"/>
      <c r="AAM230" s="149"/>
      <c r="AAN230" s="149"/>
      <c r="AAO230" s="149"/>
      <c r="AAP230" s="149"/>
      <c r="AAQ230" s="149"/>
      <c r="AAR230" s="149"/>
      <c r="AAS230" s="149"/>
      <c r="AAT230" s="149"/>
      <c r="AAU230" s="149"/>
      <c r="AAV230" s="149"/>
    </row>
    <row r="231" spans="714:724" ht="9.75" customHeight="1" x14ac:dyDescent="0.2">
      <c r="AAL231" s="149"/>
      <c r="AAM231" s="149"/>
      <c r="AAN231" s="149"/>
      <c r="AAO231" s="149"/>
      <c r="AAP231" s="149"/>
      <c r="AAQ231" s="149"/>
      <c r="AAR231" s="149"/>
      <c r="AAS231" s="149"/>
      <c r="AAT231" s="149"/>
      <c r="AAU231" s="149"/>
      <c r="AAV231" s="149"/>
    </row>
    <row r="232" spans="714:724" ht="9.75" customHeight="1" x14ac:dyDescent="0.2">
      <c r="AAL232" s="149"/>
      <c r="AAM232" s="149"/>
      <c r="AAN232" s="149"/>
      <c r="AAO232" s="149"/>
      <c r="AAP232" s="149"/>
      <c r="AAQ232" s="149"/>
      <c r="AAR232" s="149"/>
      <c r="AAS232" s="149"/>
      <c r="AAT232" s="149"/>
      <c r="AAU232" s="149"/>
      <c r="AAV232" s="149"/>
    </row>
    <row r="233" spans="714:724" ht="9.75" customHeight="1" x14ac:dyDescent="0.2">
      <c r="AAL233" s="149"/>
      <c r="AAM233" s="149"/>
      <c r="AAN233" s="149"/>
      <c r="AAO233" s="149"/>
      <c r="AAP233" s="149"/>
      <c r="AAQ233" s="149"/>
      <c r="AAR233" s="149"/>
      <c r="AAS233" s="149"/>
      <c r="AAT233" s="149"/>
      <c r="AAU233" s="149"/>
      <c r="AAV233" s="149"/>
    </row>
    <row r="234" spans="714:724" ht="9.75" customHeight="1" x14ac:dyDescent="0.2">
      <c r="AAL234" s="149"/>
      <c r="AAM234" s="149"/>
      <c r="AAN234" s="149"/>
      <c r="AAO234" s="149"/>
      <c r="AAP234" s="149"/>
      <c r="AAQ234" s="149"/>
      <c r="AAR234" s="149"/>
      <c r="AAS234" s="149"/>
      <c r="AAT234" s="149"/>
      <c r="AAU234" s="149"/>
      <c r="AAV234" s="149"/>
    </row>
    <row r="235" spans="714:724" ht="9.75" customHeight="1" x14ac:dyDescent="0.2">
      <c r="AAL235" s="149"/>
      <c r="AAM235" s="149"/>
      <c r="AAN235" s="149"/>
      <c r="AAO235" s="149"/>
      <c r="AAP235" s="149"/>
      <c r="AAQ235" s="149"/>
      <c r="AAR235" s="149"/>
      <c r="AAS235" s="149"/>
      <c r="AAT235" s="149"/>
      <c r="AAU235" s="149"/>
      <c r="AAV235" s="149"/>
    </row>
    <row r="236" spans="714:724" ht="9.75" customHeight="1" x14ac:dyDescent="0.2">
      <c r="AAL236" s="149"/>
      <c r="AAM236" s="149"/>
      <c r="AAN236" s="149"/>
      <c r="AAO236" s="149"/>
      <c r="AAP236" s="149"/>
      <c r="AAQ236" s="149"/>
      <c r="AAR236" s="149"/>
      <c r="AAS236" s="149"/>
      <c r="AAT236" s="149"/>
      <c r="AAU236" s="149"/>
      <c r="AAV236" s="149"/>
    </row>
    <row r="237" spans="714:724" ht="9.75" customHeight="1" x14ac:dyDescent="0.2">
      <c r="AAL237" s="149"/>
      <c r="AAM237" s="149"/>
      <c r="AAN237" s="149"/>
      <c r="AAO237" s="149"/>
      <c r="AAP237" s="149"/>
      <c r="AAQ237" s="149"/>
      <c r="AAR237" s="149"/>
      <c r="AAS237" s="149"/>
      <c r="AAT237" s="149"/>
      <c r="AAU237" s="149"/>
      <c r="AAV237" s="149"/>
    </row>
    <row r="238" spans="714:724" ht="9.75" customHeight="1" x14ac:dyDescent="0.2">
      <c r="AAL238" s="149"/>
      <c r="AAM238" s="149"/>
      <c r="AAN238" s="149"/>
      <c r="AAO238" s="149"/>
      <c r="AAP238" s="149"/>
      <c r="AAQ238" s="149"/>
      <c r="AAR238" s="149"/>
      <c r="AAS238" s="149"/>
      <c r="AAT238" s="149"/>
      <c r="AAU238" s="149"/>
      <c r="AAV238" s="149"/>
    </row>
    <row r="239" spans="714:724" ht="9.75" customHeight="1" x14ac:dyDescent="0.2">
      <c r="AAL239" s="149"/>
      <c r="AAM239" s="149"/>
      <c r="AAN239" s="149"/>
      <c r="AAO239" s="149"/>
      <c r="AAP239" s="149"/>
      <c r="AAQ239" s="149"/>
      <c r="AAR239" s="149"/>
      <c r="AAS239" s="149"/>
      <c r="AAT239" s="149"/>
      <c r="AAU239" s="149"/>
      <c r="AAV239" s="149"/>
    </row>
    <row r="240" spans="714:724" ht="9.75" customHeight="1" x14ac:dyDescent="0.2">
      <c r="AAL240" s="149"/>
      <c r="AAM240" s="149"/>
      <c r="AAN240" s="149"/>
      <c r="AAO240" s="149"/>
      <c r="AAP240" s="149"/>
      <c r="AAQ240" s="149"/>
      <c r="AAR240" s="149"/>
      <c r="AAS240" s="149"/>
      <c r="AAT240" s="149"/>
      <c r="AAU240" s="149"/>
      <c r="AAV240" s="149"/>
    </row>
    <row r="241" spans="714:724" ht="9.75" customHeight="1" x14ac:dyDescent="0.2">
      <c r="AAL241" s="149"/>
      <c r="AAM241" s="149"/>
      <c r="AAN241" s="149"/>
      <c r="AAO241" s="149"/>
      <c r="AAP241" s="149"/>
      <c r="AAQ241" s="149"/>
      <c r="AAR241" s="149"/>
      <c r="AAS241" s="149"/>
      <c r="AAT241" s="149"/>
      <c r="AAU241" s="149"/>
      <c r="AAV241" s="149"/>
    </row>
    <row r="242" spans="714:724" ht="9.75" customHeight="1" x14ac:dyDescent="0.2">
      <c r="AAL242" s="149"/>
      <c r="AAM242" s="149"/>
      <c r="AAN242" s="149"/>
      <c r="AAO242" s="149"/>
      <c r="AAP242" s="149"/>
      <c r="AAQ242" s="149"/>
      <c r="AAR242" s="149"/>
      <c r="AAS242" s="149"/>
      <c r="AAT242" s="149"/>
      <c r="AAU242" s="149"/>
      <c r="AAV242" s="149"/>
    </row>
    <row r="243" spans="714:724" ht="9.75" customHeight="1" x14ac:dyDescent="0.2">
      <c r="AAL243" s="149"/>
      <c r="AAM243" s="149"/>
      <c r="AAN243" s="149"/>
      <c r="AAO243" s="149"/>
      <c r="AAP243" s="149"/>
      <c r="AAQ243" s="149"/>
      <c r="AAR243" s="149"/>
      <c r="AAS243" s="149"/>
      <c r="AAT243" s="149"/>
      <c r="AAU243" s="149"/>
      <c r="AAV243" s="149"/>
    </row>
    <row r="244" spans="714:724" ht="9.75" customHeight="1" x14ac:dyDescent="0.2">
      <c r="AAL244" s="149"/>
      <c r="AAM244" s="149"/>
      <c r="AAN244" s="149"/>
      <c r="AAO244" s="149"/>
      <c r="AAP244" s="149"/>
      <c r="AAQ244" s="149"/>
      <c r="AAR244" s="149"/>
      <c r="AAS244" s="149"/>
      <c r="AAT244" s="149"/>
      <c r="AAU244" s="149"/>
      <c r="AAV244" s="149"/>
    </row>
    <row r="245" spans="714:724" ht="9.75" customHeight="1" x14ac:dyDescent="0.2">
      <c r="AAL245" s="149"/>
      <c r="AAM245" s="149"/>
      <c r="AAN245" s="149"/>
      <c r="AAO245" s="149"/>
      <c r="AAP245" s="149"/>
      <c r="AAQ245" s="149"/>
      <c r="AAR245" s="149"/>
      <c r="AAS245" s="149"/>
      <c r="AAT245" s="149"/>
      <c r="AAU245" s="149"/>
      <c r="AAV245" s="149"/>
    </row>
    <row r="246" spans="714:724" ht="9.75" customHeight="1" x14ac:dyDescent="0.2">
      <c r="AAL246" s="149"/>
      <c r="AAM246" s="149"/>
      <c r="AAN246" s="149"/>
      <c r="AAO246" s="149"/>
      <c r="AAP246" s="149"/>
      <c r="AAQ246" s="149"/>
      <c r="AAR246" s="149"/>
      <c r="AAS246" s="149"/>
      <c r="AAT246" s="149"/>
      <c r="AAU246" s="149"/>
      <c r="AAV246" s="149"/>
    </row>
    <row r="247" spans="714:724" ht="9.75" customHeight="1" x14ac:dyDescent="0.2">
      <c r="AAL247" s="149"/>
      <c r="AAM247" s="149"/>
      <c r="AAN247" s="149"/>
      <c r="AAO247" s="149"/>
      <c r="AAP247" s="149"/>
      <c r="AAQ247" s="149"/>
      <c r="AAR247" s="149"/>
      <c r="AAS247" s="149"/>
      <c r="AAT247" s="149"/>
      <c r="AAU247" s="149"/>
      <c r="AAV247" s="149"/>
    </row>
    <row r="248" spans="714:724" ht="9.75" customHeight="1" x14ac:dyDescent="0.2">
      <c r="AAL248" s="149"/>
      <c r="AAM248" s="149"/>
      <c r="AAN248" s="149"/>
      <c r="AAO248" s="149"/>
      <c r="AAP248" s="149"/>
      <c r="AAQ248" s="149"/>
      <c r="AAR248" s="149"/>
      <c r="AAS248" s="149"/>
      <c r="AAT248" s="149"/>
      <c r="AAU248" s="149"/>
      <c r="AAV248" s="149"/>
    </row>
    <row r="249" spans="714:724" ht="9.75" customHeight="1" x14ac:dyDescent="0.2">
      <c r="AAL249" s="149"/>
      <c r="AAM249" s="149"/>
      <c r="AAN249" s="149"/>
      <c r="AAO249" s="149"/>
      <c r="AAP249" s="149"/>
      <c r="AAQ249" s="149"/>
      <c r="AAR249" s="149"/>
      <c r="AAS249" s="149"/>
      <c r="AAT249" s="149"/>
      <c r="AAU249" s="149"/>
      <c r="AAV249" s="149"/>
    </row>
    <row r="250" spans="714:724" ht="9.75" customHeight="1" x14ac:dyDescent="0.2">
      <c r="AAL250" s="149"/>
      <c r="AAM250" s="149"/>
      <c r="AAN250" s="149"/>
      <c r="AAO250" s="149"/>
      <c r="AAP250" s="149"/>
      <c r="AAQ250" s="149"/>
      <c r="AAR250" s="149"/>
      <c r="AAS250" s="149"/>
      <c r="AAT250" s="149"/>
      <c r="AAU250" s="149"/>
      <c r="AAV250" s="149"/>
    </row>
    <row r="251" spans="714:724" ht="9.75" customHeight="1" x14ac:dyDescent="0.2">
      <c r="AAL251" s="149"/>
      <c r="AAM251" s="149"/>
      <c r="AAN251" s="149"/>
      <c r="AAO251" s="149"/>
      <c r="AAP251" s="149"/>
      <c r="AAQ251" s="149"/>
      <c r="AAR251" s="149"/>
      <c r="AAS251" s="149"/>
      <c r="AAT251" s="149"/>
      <c r="AAU251" s="149"/>
      <c r="AAV251" s="149"/>
    </row>
    <row r="252" spans="714:724" ht="9.75" customHeight="1" x14ac:dyDescent="0.2">
      <c r="AAL252" s="149"/>
      <c r="AAM252" s="149"/>
      <c r="AAN252" s="149"/>
      <c r="AAO252" s="149"/>
      <c r="AAP252" s="149"/>
      <c r="AAQ252" s="149"/>
      <c r="AAR252" s="149"/>
      <c r="AAS252" s="149"/>
      <c r="AAT252" s="149"/>
      <c r="AAU252" s="149"/>
      <c r="AAV252" s="149"/>
    </row>
    <row r="253" spans="714:724" ht="9.75" customHeight="1" x14ac:dyDescent="0.2">
      <c r="AAL253" s="149"/>
      <c r="AAM253" s="149"/>
      <c r="AAN253" s="149"/>
      <c r="AAO253" s="149"/>
      <c r="AAP253" s="149"/>
      <c r="AAQ253" s="149"/>
      <c r="AAR253" s="149"/>
      <c r="AAS253" s="149"/>
      <c r="AAT253" s="149"/>
      <c r="AAU253" s="149"/>
      <c r="AAV253" s="149"/>
    </row>
    <row r="254" spans="714:724" ht="9.75" customHeight="1" x14ac:dyDescent="0.2">
      <c r="AAL254" s="149"/>
      <c r="AAM254" s="149"/>
      <c r="AAN254" s="149"/>
      <c r="AAO254" s="149"/>
      <c r="AAP254" s="149"/>
      <c r="AAQ254" s="149"/>
      <c r="AAR254" s="149"/>
      <c r="AAS254" s="149"/>
      <c r="AAT254" s="149"/>
      <c r="AAU254" s="149"/>
      <c r="AAV254" s="149"/>
    </row>
    <row r="255" spans="714:724" ht="9.75" customHeight="1" x14ac:dyDescent="0.2">
      <c r="AAL255" s="149"/>
      <c r="AAM255" s="149"/>
      <c r="AAN255" s="149"/>
      <c r="AAO255" s="149"/>
      <c r="AAP255" s="149"/>
      <c r="AAQ255" s="149"/>
      <c r="AAR255" s="149"/>
      <c r="AAS255" s="149"/>
      <c r="AAT255" s="149"/>
      <c r="AAU255" s="149"/>
      <c r="AAV255" s="149"/>
    </row>
    <row r="256" spans="714:724" ht="9.75" customHeight="1" x14ac:dyDescent="0.2">
      <c r="AAL256" s="149"/>
      <c r="AAM256" s="149"/>
      <c r="AAN256" s="149"/>
      <c r="AAO256" s="149"/>
      <c r="AAP256" s="149"/>
      <c r="AAQ256" s="149"/>
      <c r="AAR256" s="149"/>
      <c r="AAS256" s="149"/>
      <c r="AAT256" s="149"/>
      <c r="AAU256" s="149"/>
      <c r="AAV256" s="149"/>
    </row>
    <row r="257" spans="714:724" ht="9.75" customHeight="1" x14ac:dyDescent="0.2">
      <c r="AAL257" s="149"/>
      <c r="AAM257" s="149"/>
      <c r="AAN257" s="149"/>
      <c r="AAO257" s="149"/>
      <c r="AAP257" s="149"/>
      <c r="AAQ257" s="149"/>
      <c r="AAR257" s="149"/>
      <c r="AAS257" s="149"/>
      <c r="AAT257" s="149"/>
      <c r="AAU257" s="149"/>
      <c r="AAV257" s="149"/>
    </row>
    <row r="258" spans="714:724" ht="9.75" customHeight="1" x14ac:dyDescent="0.2">
      <c r="AAL258" s="149"/>
      <c r="AAM258" s="149"/>
      <c r="AAN258" s="149"/>
      <c r="AAO258" s="149"/>
      <c r="AAP258" s="149"/>
      <c r="AAQ258" s="149"/>
      <c r="AAR258" s="149"/>
      <c r="AAS258" s="149"/>
      <c r="AAT258" s="149"/>
      <c r="AAU258" s="149"/>
      <c r="AAV258" s="149"/>
    </row>
    <row r="259" spans="714:724" ht="9.75" customHeight="1" x14ac:dyDescent="0.2">
      <c r="AAL259" s="149"/>
      <c r="AAM259" s="149"/>
      <c r="AAN259" s="149"/>
      <c r="AAO259" s="149"/>
      <c r="AAP259" s="149"/>
      <c r="AAQ259" s="149"/>
      <c r="AAR259" s="149"/>
      <c r="AAS259" s="149"/>
      <c r="AAT259" s="149"/>
      <c r="AAU259" s="149"/>
      <c r="AAV259" s="149"/>
    </row>
    <row r="260" spans="714:724" ht="9.75" customHeight="1" x14ac:dyDescent="0.2">
      <c r="AAL260" s="149"/>
      <c r="AAM260" s="149"/>
      <c r="AAN260" s="149"/>
      <c r="AAO260" s="149"/>
      <c r="AAP260" s="149"/>
      <c r="AAQ260" s="149"/>
      <c r="AAR260" s="149"/>
      <c r="AAS260" s="149"/>
      <c r="AAT260" s="149"/>
      <c r="AAU260" s="149"/>
      <c r="AAV260" s="149"/>
    </row>
    <row r="261" spans="714:724" ht="9.75" customHeight="1" x14ac:dyDescent="0.2">
      <c r="AAL261" s="149"/>
      <c r="AAM261" s="149"/>
      <c r="AAN261" s="149"/>
      <c r="AAO261" s="149"/>
      <c r="AAP261" s="149"/>
      <c r="AAQ261" s="149"/>
      <c r="AAR261" s="149"/>
      <c r="AAS261" s="149"/>
      <c r="AAT261" s="149"/>
      <c r="AAU261" s="149"/>
      <c r="AAV261" s="149"/>
    </row>
    <row r="262" spans="714:724" ht="9.75" customHeight="1" x14ac:dyDescent="0.2">
      <c r="AAL262" s="149"/>
      <c r="AAM262" s="149"/>
      <c r="AAN262" s="149"/>
      <c r="AAO262" s="149"/>
      <c r="AAP262" s="149"/>
      <c r="AAQ262" s="149"/>
      <c r="AAR262" s="149"/>
      <c r="AAS262" s="149"/>
      <c r="AAT262" s="149"/>
      <c r="AAU262" s="149"/>
      <c r="AAV262" s="149"/>
    </row>
    <row r="263" spans="714:724" ht="9.75" customHeight="1" x14ac:dyDescent="0.2">
      <c r="AAL263" s="149"/>
      <c r="AAM263" s="149"/>
      <c r="AAN263" s="149"/>
      <c r="AAO263" s="149"/>
      <c r="AAP263" s="149"/>
      <c r="AAQ263" s="149"/>
      <c r="AAR263" s="149"/>
      <c r="AAS263" s="149"/>
      <c r="AAT263" s="149"/>
      <c r="AAU263" s="149"/>
      <c r="AAV263" s="149"/>
    </row>
    <row r="264" spans="714:724" ht="9.75" customHeight="1" x14ac:dyDescent="0.2">
      <c r="AAL264" s="149"/>
      <c r="AAM264" s="149"/>
      <c r="AAN264" s="149"/>
      <c r="AAO264" s="149"/>
      <c r="AAP264" s="149"/>
      <c r="AAQ264" s="149"/>
      <c r="AAR264" s="149"/>
      <c r="AAS264" s="149"/>
      <c r="AAT264" s="149"/>
      <c r="AAU264" s="149"/>
      <c r="AAV264" s="149"/>
    </row>
    <row r="265" spans="714:724" ht="9.75" customHeight="1" x14ac:dyDescent="0.2">
      <c r="AAL265" s="149"/>
      <c r="AAM265" s="149"/>
      <c r="AAN265" s="149"/>
      <c r="AAO265" s="149"/>
      <c r="AAP265" s="149"/>
      <c r="AAQ265" s="149"/>
      <c r="AAR265" s="149"/>
      <c r="AAS265" s="149"/>
      <c r="AAT265" s="149"/>
      <c r="AAU265" s="149"/>
      <c r="AAV265" s="149"/>
    </row>
    <row r="266" spans="714:724" ht="9.75" customHeight="1" x14ac:dyDescent="0.2">
      <c r="AAL266" s="149"/>
      <c r="AAM266" s="149"/>
      <c r="AAN266" s="149"/>
      <c r="AAO266" s="149"/>
      <c r="AAP266" s="149"/>
      <c r="AAQ266" s="149"/>
      <c r="AAR266" s="149"/>
      <c r="AAS266" s="149"/>
      <c r="AAT266" s="149"/>
      <c r="AAU266" s="149"/>
      <c r="AAV266" s="149"/>
    </row>
    <row r="267" spans="714:724" ht="9.75" customHeight="1" x14ac:dyDescent="0.2">
      <c r="AAL267" s="149"/>
      <c r="AAM267" s="149"/>
      <c r="AAN267" s="149"/>
      <c r="AAO267" s="149"/>
      <c r="AAP267" s="149"/>
      <c r="AAQ267" s="149"/>
      <c r="AAR267" s="149"/>
      <c r="AAS267" s="149"/>
      <c r="AAT267" s="149"/>
      <c r="AAU267" s="149"/>
      <c r="AAV267" s="149"/>
    </row>
    <row r="268" spans="714:724" ht="9.75" customHeight="1" x14ac:dyDescent="0.2">
      <c r="AAL268" s="149"/>
      <c r="AAM268" s="149"/>
      <c r="AAN268" s="149"/>
      <c r="AAO268" s="149"/>
      <c r="AAP268" s="149"/>
      <c r="AAQ268" s="149"/>
      <c r="AAR268" s="149"/>
      <c r="AAS268" s="149"/>
      <c r="AAT268" s="149"/>
      <c r="AAU268" s="149"/>
      <c r="AAV268" s="149"/>
    </row>
    <row r="269" spans="714:724" ht="9.75" customHeight="1" x14ac:dyDescent="0.2">
      <c r="AAL269" s="149"/>
      <c r="AAM269" s="149"/>
      <c r="AAN269" s="149"/>
      <c r="AAO269" s="149"/>
      <c r="AAP269" s="149"/>
      <c r="AAQ269" s="149"/>
      <c r="AAR269" s="149"/>
      <c r="AAS269" s="149"/>
      <c r="AAT269" s="149"/>
      <c r="AAU269" s="149"/>
      <c r="AAV269" s="149"/>
    </row>
    <row r="270" spans="714:724" ht="9.75" customHeight="1" x14ac:dyDescent="0.2">
      <c r="AAL270" s="149"/>
      <c r="AAM270" s="149"/>
      <c r="AAN270" s="149"/>
      <c r="AAO270" s="149"/>
      <c r="AAP270" s="149"/>
      <c r="AAQ270" s="149"/>
      <c r="AAR270" s="149"/>
      <c r="AAS270" s="149"/>
      <c r="AAT270" s="149"/>
      <c r="AAU270" s="149"/>
      <c r="AAV270" s="149"/>
    </row>
    <row r="271" spans="714:724" ht="9.75" customHeight="1" x14ac:dyDescent="0.2">
      <c r="AAL271" s="149"/>
      <c r="AAM271" s="149"/>
      <c r="AAN271" s="149"/>
      <c r="AAO271" s="149"/>
      <c r="AAP271" s="149"/>
      <c r="AAQ271" s="149"/>
      <c r="AAR271" s="149"/>
      <c r="AAS271" s="149"/>
      <c r="AAT271" s="149"/>
      <c r="AAU271" s="149"/>
      <c r="AAV271" s="149"/>
    </row>
    <row r="272" spans="714:724" ht="9.75" customHeight="1" x14ac:dyDescent="0.2">
      <c r="AAL272" s="149"/>
      <c r="AAM272" s="149"/>
      <c r="AAN272" s="149"/>
      <c r="AAO272" s="149"/>
      <c r="AAP272" s="149"/>
      <c r="AAQ272" s="149"/>
      <c r="AAR272" s="149"/>
      <c r="AAS272" s="149"/>
      <c r="AAT272" s="149"/>
      <c r="AAU272" s="149"/>
      <c r="AAV272" s="149"/>
    </row>
    <row r="273" spans="714:724" ht="9.75" customHeight="1" x14ac:dyDescent="0.2">
      <c r="AAL273" s="149"/>
      <c r="AAM273" s="149"/>
      <c r="AAN273" s="149"/>
      <c r="AAO273" s="149"/>
      <c r="AAP273" s="149"/>
      <c r="AAQ273" s="149"/>
      <c r="AAR273" s="149"/>
      <c r="AAS273" s="149"/>
      <c r="AAT273" s="149"/>
      <c r="AAU273" s="149"/>
      <c r="AAV273" s="149"/>
    </row>
    <row r="274" spans="714:724" ht="9.75" customHeight="1" x14ac:dyDescent="0.2">
      <c r="AAL274" s="149"/>
      <c r="AAM274" s="149"/>
      <c r="AAN274" s="149"/>
      <c r="AAO274" s="149"/>
      <c r="AAP274" s="149"/>
      <c r="AAQ274" s="149"/>
      <c r="AAR274" s="149"/>
      <c r="AAS274" s="149"/>
      <c r="AAT274" s="149"/>
      <c r="AAU274" s="149"/>
      <c r="AAV274" s="149"/>
    </row>
    <row r="275" spans="714:724" ht="9.75" customHeight="1" x14ac:dyDescent="0.2">
      <c r="AAL275" s="149"/>
      <c r="AAM275" s="149"/>
      <c r="AAN275" s="149"/>
      <c r="AAO275" s="149"/>
      <c r="AAP275" s="149"/>
      <c r="AAQ275" s="149"/>
      <c r="AAR275" s="149"/>
      <c r="AAS275" s="149"/>
      <c r="AAT275" s="149"/>
      <c r="AAU275" s="149"/>
      <c r="AAV275" s="149"/>
    </row>
    <row r="276" spans="714:724" ht="9.75" customHeight="1" x14ac:dyDescent="0.2">
      <c r="AAL276" s="149"/>
      <c r="AAM276" s="149"/>
      <c r="AAN276" s="149"/>
      <c r="AAO276" s="149"/>
      <c r="AAP276" s="149"/>
      <c r="AAQ276" s="149"/>
      <c r="AAR276" s="149"/>
      <c r="AAS276" s="149"/>
      <c r="AAT276" s="149"/>
      <c r="AAU276" s="149"/>
      <c r="AAV276" s="149"/>
    </row>
    <row r="277" spans="714:724" ht="9.75" customHeight="1" x14ac:dyDescent="0.2">
      <c r="AAL277" s="149"/>
      <c r="AAM277" s="149"/>
      <c r="AAN277" s="149"/>
      <c r="AAO277" s="149"/>
      <c r="AAP277" s="149"/>
      <c r="AAQ277" s="149"/>
      <c r="AAR277" s="149"/>
      <c r="AAS277" s="149"/>
      <c r="AAT277" s="149"/>
      <c r="AAU277" s="149"/>
      <c r="AAV277" s="149"/>
    </row>
    <row r="278" spans="714:724" ht="9.75" customHeight="1" x14ac:dyDescent="0.2">
      <c r="AAL278" s="149"/>
      <c r="AAM278" s="149"/>
      <c r="AAN278" s="149"/>
      <c r="AAO278" s="149"/>
      <c r="AAP278" s="149"/>
      <c r="AAQ278" s="149"/>
      <c r="AAR278" s="149"/>
      <c r="AAS278" s="149"/>
      <c r="AAT278" s="149"/>
      <c r="AAU278" s="149"/>
      <c r="AAV278" s="149"/>
    </row>
    <row r="279" spans="714:724" ht="9.75" customHeight="1" x14ac:dyDescent="0.2">
      <c r="AAL279" s="149"/>
      <c r="AAM279" s="149"/>
      <c r="AAN279" s="149"/>
      <c r="AAO279" s="149"/>
      <c r="AAP279" s="149"/>
      <c r="AAQ279" s="149"/>
      <c r="AAR279" s="149"/>
      <c r="AAS279" s="149"/>
      <c r="AAT279" s="149"/>
      <c r="AAU279" s="149"/>
      <c r="AAV279" s="149"/>
    </row>
    <row r="280" spans="714:724" ht="9.75" customHeight="1" x14ac:dyDescent="0.2">
      <c r="AAL280" s="149"/>
      <c r="AAM280" s="149"/>
      <c r="AAN280" s="149"/>
      <c r="AAO280" s="149"/>
      <c r="AAP280" s="149"/>
      <c r="AAQ280" s="149"/>
      <c r="AAR280" s="149"/>
      <c r="AAS280" s="149"/>
      <c r="AAT280" s="149"/>
      <c r="AAU280" s="149"/>
      <c r="AAV280" s="149"/>
    </row>
    <row r="281" spans="714:724" ht="9.75" customHeight="1" x14ac:dyDescent="0.2">
      <c r="AAL281" s="149"/>
      <c r="AAM281" s="149"/>
      <c r="AAN281" s="149"/>
      <c r="AAO281" s="149"/>
      <c r="AAP281" s="149"/>
      <c r="AAQ281" s="149"/>
      <c r="AAR281" s="149"/>
      <c r="AAS281" s="149"/>
      <c r="AAT281" s="149"/>
      <c r="AAU281" s="149"/>
      <c r="AAV281" s="149"/>
    </row>
    <row r="282" spans="714:724" ht="9.75" customHeight="1" x14ac:dyDescent="0.2">
      <c r="AAL282" s="149"/>
      <c r="AAM282" s="149"/>
      <c r="AAN282" s="149"/>
      <c r="AAO282" s="149"/>
      <c r="AAP282" s="149"/>
      <c r="AAQ282" s="149"/>
      <c r="AAR282" s="149"/>
      <c r="AAS282" s="149"/>
      <c r="AAT282" s="149"/>
      <c r="AAU282" s="149"/>
      <c r="AAV282" s="149"/>
    </row>
    <row r="283" spans="714:724" ht="9.75" customHeight="1" x14ac:dyDescent="0.2">
      <c r="AAL283" s="149"/>
      <c r="AAM283" s="149"/>
      <c r="AAN283" s="149"/>
      <c r="AAO283" s="149"/>
      <c r="AAP283" s="149"/>
      <c r="AAQ283" s="149"/>
      <c r="AAR283" s="149"/>
      <c r="AAS283" s="149"/>
      <c r="AAT283" s="149"/>
      <c r="AAU283" s="149"/>
      <c r="AAV283" s="149"/>
    </row>
    <row r="284" spans="714:724" ht="9.75" customHeight="1" x14ac:dyDescent="0.2">
      <c r="AAL284" s="149"/>
      <c r="AAM284" s="149"/>
      <c r="AAN284" s="149"/>
      <c r="AAO284" s="149"/>
      <c r="AAP284" s="149"/>
      <c r="AAQ284" s="149"/>
      <c r="AAR284" s="149"/>
      <c r="AAS284" s="149"/>
      <c r="AAT284" s="149"/>
      <c r="AAU284" s="149"/>
      <c r="AAV284" s="149"/>
    </row>
    <row r="285" spans="714:724" ht="9.75" customHeight="1" x14ac:dyDescent="0.2">
      <c r="AAL285" s="149"/>
      <c r="AAM285" s="149"/>
      <c r="AAN285" s="149"/>
      <c r="AAO285" s="149"/>
      <c r="AAP285" s="149"/>
      <c r="AAQ285" s="149"/>
      <c r="AAR285" s="149"/>
      <c r="AAS285" s="149"/>
      <c r="AAT285" s="149"/>
      <c r="AAU285" s="149"/>
      <c r="AAV285" s="149"/>
    </row>
    <row r="286" spans="714:724" ht="9.75" customHeight="1" x14ac:dyDescent="0.2">
      <c r="AAL286" s="149"/>
      <c r="AAM286" s="149"/>
      <c r="AAN286" s="149"/>
      <c r="AAO286" s="149"/>
      <c r="AAP286" s="149"/>
      <c r="AAQ286" s="149"/>
      <c r="AAR286" s="149"/>
      <c r="AAS286" s="149"/>
      <c r="AAT286" s="149"/>
      <c r="AAU286" s="149"/>
      <c r="AAV286" s="149"/>
    </row>
    <row r="287" spans="714:724" ht="9.75" customHeight="1" x14ac:dyDescent="0.2">
      <c r="AAL287" s="149"/>
      <c r="AAM287" s="149"/>
      <c r="AAN287" s="149"/>
      <c r="AAO287" s="149"/>
      <c r="AAP287" s="149"/>
      <c r="AAQ287" s="149"/>
      <c r="AAR287" s="149"/>
      <c r="AAS287" s="149"/>
      <c r="AAT287" s="149"/>
      <c r="AAU287" s="149"/>
      <c r="AAV287" s="149"/>
    </row>
    <row r="288" spans="714:724" ht="9.75" customHeight="1" x14ac:dyDescent="0.2">
      <c r="AAL288" s="149"/>
      <c r="AAM288" s="149"/>
      <c r="AAN288" s="149"/>
      <c r="AAO288" s="149"/>
      <c r="AAP288" s="149"/>
      <c r="AAQ288" s="149"/>
      <c r="AAR288" s="149"/>
      <c r="AAS288" s="149"/>
      <c r="AAT288" s="149"/>
      <c r="AAU288" s="149"/>
      <c r="AAV288" s="149"/>
    </row>
    <row r="289" spans="714:724" ht="9.75" customHeight="1" x14ac:dyDescent="0.2">
      <c r="AAL289" s="149"/>
      <c r="AAM289" s="149"/>
      <c r="AAN289" s="149"/>
      <c r="AAO289" s="149"/>
      <c r="AAP289" s="149"/>
      <c r="AAQ289" s="149"/>
      <c r="AAR289" s="149"/>
      <c r="AAS289" s="149"/>
      <c r="AAT289" s="149"/>
      <c r="AAU289" s="149"/>
      <c r="AAV289" s="149"/>
    </row>
    <row r="290" spans="714:724" ht="9.75" customHeight="1" x14ac:dyDescent="0.2">
      <c r="AAL290" s="149"/>
      <c r="AAM290" s="149"/>
      <c r="AAN290" s="149"/>
      <c r="AAO290" s="149"/>
      <c r="AAP290" s="149"/>
      <c r="AAQ290" s="149"/>
      <c r="AAR290" s="149"/>
      <c r="AAS290" s="149"/>
      <c r="AAT290" s="149"/>
      <c r="AAU290" s="149"/>
      <c r="AAV290" s="149"/>
    </row>
    <row r="291" spans="714:724" ht="9.75" customHeight="1" x14ac:dyDescent="0.2">
      <c r="AAL291" s="149"/>
      <c r="AAM291" s="149"/>
      <c r="AAN291" s="149"/>
      <c r="AAO291" s="149"/>
      <c r="AAP291" s="149"/>
      <c r="AAQ291" s="149"/>
      <c r="AAR291" s="149"/>
      <c r="AAS291" s="149"/>
      <c r="AAT291" s="149"/>
      <c r="AAU291" s="149"/>
      <c r="AAV291" s="149"/>
    </row>
    <row r="292" spans="714:724" ht="9.75" customHeight="1" x14ac:dyDescent="0.2">
      <c r="AAL292" s="149"/>
      <c r="AAM292" s="149"/>
      <c r="AAN292" s="149"/>
      <c r="AAO292" s="149"/>
      <c r="AAP292" s="149"/>
      <c r="AAQ292" s="149"/>
      <c r="AAR292" s="149"/>
      <c r="AAS292" s="149"/>
      <c r="AAT292" s="149"/>
      <c r="AAU292" s="149"/>
      <c r="AAV292" s="149"/>
    </row>
    <row r="293" spans="714:724" ht="9.75" customHeight="1" x14ac:dyDescent="0.2">
      <c r="AAL293" s="149"/>
      <c r="AAM293" s="149"/>
      <c r="AAN293" s="149"/>
      <c r="AAO293" s="149"/>
      <c r="AAP293" s="149"/>
      <c r="AAQ293" s="149"/>
      <c r="AAR293" s="149"/>
      <c r="AAS293" s="149"/>
      <c r="AAT293" s="149"/>
      <c r="AAU293" s="149"/>
      <c r="AAV293" s="149"/>
    </row>
    <row r="294" spans="714:724" ht="9.75" customHeight="1" x14ac:dyDescent="0.2">
      <c r="AAL294" s="149"/>
      <c r="AAM294" s="149"/>
      <c r="AAN294" s="149"/>
      <c r="AAO294" s="149"/>
      <c r="AAP294" s="149"/>
      <c r="AAQ294" s="149"/>
      <c r="AAR294" s="149"/>
      <c r="AAS294" s="149"/>
      <c r="AAT294" s="149"/>
      <c r="AAU294" s="149"/>
      <c r="AAV294" s="149"/>
    </row>
    <row r="295" spans="714:724" ht="9.75" customHeight="1" x14ac:dyDescent="0.2">
      <c r="AAL295" s="149"/>
      <c r="AAM295" s="149"/>
      <c r="AAN295" s="149"/>
      <c r="AAO295" s="149"/>
      <c r="AAP295" s="149"/>
      <c r="AAQ295" s="149"/>
      <c r="AAR295" s="149"/>
      <c r="AAS295" s="149"/>
      <c r="AAT295" s="149"/>
      <c r="AAU295" s="149"/>
      <c r="AAV295" s="149"/>
    </row>
    <row r="296" spans="714:724" ht="9.75" customHeight="1" x14ac:dyDescent="0.2">
      <c r="AAL296" s="149"/>
      <c r="AAM296" s="149"/>
      <c r="AAN296" s="149"/>
      <c r="AAO296" s="149"/>
      <c r="AAP296" s="149"/>
      <c r="AAQ296" s="149"/>
      <c r="AAR296" s="149"/>
      <c r="AAS296" s="149"/>
      <c r="AAT296" s="149"/>
      <c r="AAU296" s="149"/>
      <c r="AAV296" s="149"/>
    </row>
    <row r="297" spans="714:724" ht="9.75" customHeight="1" x14ac:dyDescent="0.2">
      <c r="AAL297" s="149"/>
      <c r="AAM297" s="149"/>
      <c r="AAN297" s="149"/>
      <c r="AAO297" s="149"/>
      <c r="AAP297" s="149"/>
      <c r="AAQ297" s="149"/>
      <c r="AAR297" s="149"/>
      <c r="AAS297" s="149"/>
      <c r="AAT297" s="149"/>
      <c r="AAU297" s="149"/>
      <c r="AAV297" s="149"/>
    </row>
    <row r="298" spans="714:724" ht="9.75" customHeight="1" x14ac:dyDescent="0.2">
      <c r="AAL298" s="149"/>
      <c r="AAM298" s="149"/>
      <c r="AAN298" s="149"/>
      <c r="AAO298" s="149"/>
      <c r="AAP298" s="149"/>
      <c r="AAQ298" s="149"/>
      <c r="AAR298" s="149"/>
      <c r="AAS298" s="149"/>
      <c r="AAT298" s="149"/>
      <c r="AAU298" s="149"/>
      <c r="AAV298" s="149"/>
    </row>
    <row r="299" spans="714:724" ht="9.75" customHeight="1" x14ac:dyDescent="0.2">
      <c r="AAL299" s="149"/>
      <c r="AAM299" s="149"/>
      <c r="AAN299" s="149"/>
      <c r="AAO299" s="149"/>
      <c r="AAP299" s="149"/>
      <c r="AAQ299" s="149"/>
      <c r="AAR299" s="149"/>
      <c r="AAS299" s="149"/>
      <c r="AAT299" s="149"/>
      <c r="AAU299" s="149"/>
      <c r="AAV299" s="149"/>
    </row>
    <row r="300" spans="714:724" ht="9.75" customHeight="1" x14ac:dyDescent="0.2">
      <c r="AAL300" s="149"/>
      <c r="AAM300" s="149"/>
      <c r="AAN300" s="149"/>
      <c r="AAO300" s="149"/>
      <c r="AAP300" s="149"/>
      <c r="AAQ300" s="149"/>
      <c r="AAR300" s="149"/>
      <c r="AAS300" s="149"/>
      <c r="AAT300" s="149"/>
      <c r="AAU300" s="149"/>
      <c r="AAV300" s="149"/>
    </row>
    <row r="301" spans="714:724" ht="9.75" customHeight="1" x14ac:dyDescent="0.2">
      <c r="AAL301" s="149"/>
      <c r="AAM301" s="149"/>
      <c r="AAN301" s="149"/>
      <c r="AAO301" s="149"/>
      <c r="AAP301" s="149"/>
      <c r="AAQ301" s="149"/>
      <c r="AAR301" s="149"/>
      <c r="AAS301" s="149"/>
      <c r="AAT301" s="149"/>
      <c r="AAU301" s="149"/>
      <c r="AAV301" s="149"/>
    </row>
    <row r="302" spans="714:724" ht="9.75" customHeight="1" x14ac:dyDescent="0.2">
      <c r="AAL302" s="149"/>
      <c r="AAM302" s="149"/>
      <c r="AAN302" s="149"/>
      <c r="AAO302" s="149"/>
      <c r="AAP302" s="149"/>
      <c r="AAQ302" s="149"/>
      <c r="AAR302" s="149"/>
      <c r="AAS302" s="149"/>
      <c r="AAT302" s="149"/>
      <c r="AAU302" s="149"/>
      <c r="AAV302" s="149"/>
    </row>
    <row r="303" spans="714:724" ht="9.75" customHeight="1" x14ac:dyDescent="0.2">
      <c r="AAL303" s="149"/>
      <c r="AAM303" s="149"/>
      <c r="AAN303" s="149"/>
      <c r="AAO303" s="149"/>
      <c r="AAP303" s="149"/>
      <c r="AAQ303" s="149"/>
      <c r="AAR303" s="149"/>
      <c r="AAS303" s="149"/>
      <c r="AAT303" s="149"/>
      <c r="AAU303" s="149"/>
      <c r="AAV303" s="149"/>
    </row>
    <row r="304" spans="714:724" ht="9.75" customHeight="1" x14ac:dyDescent="0.2">
      <c r="AAL304" s="149"/>
      <c r="AAM304" s="149"/>
      <c r="AAN304" s="149"/>
      <c r="AAO304" s="149"/>
      <c r="AAP304" s="149"/>
      <c r="AAQ304" s="149"/>
      <c r="AAR304" s="149"/>
      <c r="AAS304" s="149"/>
      <c r="AAT304" s="149"/>
      <c r="AAU304" s="149"/>
      <c r="AAV304" s="149"/>
    </row>
    <row r="305" spans="714:724" ht="9.75" customHeight="1" x14ac:dyDescent="0.2">
      <c r="AAL305" s="149"/>
      <c r="AAM305" s="149"/>
      <c r="AAN305" s="149"/>
      <c r="AAO305" s="149"/>
      <c r="AAP305" s="149"/>
      <c r="AAQ305" s="149"/>
      <c r="AAR305" s="149"/>
      <c r="AAS305" s="149"/>
      <c r="AAT305" s="149"/>
      <c r="AAU305" s="149"/>
      <c r="AAV305" s="149"/>
    </row>
    <row r="306" spans="714:724" ht="9.75" customHeight="1" x14ac:dyDescent="0.2">
      <c r="AAL306" s="149"/>
      <c r="AAM306" s="149"/>
      <c r="AAN306" s="149"/>
      <c r="AAO306" s="149"/>
      <c r="AAP306" s="149"/>
      <c r="AAQ306" s="149"/>
      <c r="AAR306" s="149"/>
      <c r="AAS306" s="149"/>
      <c r="AAT306" s="149"/>
      <c r="AAU306" s="149"/>
      <c r="AAV306" s="149"/>
    </row>
    <row r="307" spans="714:724" ht="9.75" customHeight="1" x14ac:dyDescent="0.2">
      <c r="AAL307" s="149"/>
      <c r="AAM307" s="149"/>
      <c r="AAN307" s="149"/>
      <c r="AAO307" s="149"/>
      <c r="AAP307" s="149"/>
      <c r="AAQ307" s="149"/>
      <c r="AAR307" s="149"/>
      <c r="AAS307" s="149"/>
      <c r="AAT307" s="149"/>
      <c r="AAU307" s="149"/>
      <c r="AAV307" s="149"/>
    </row>
    <row r="308" spans="714:724" ht="9.75" customHeight="1" x14ac:dyDescent="0.2">
      <c r="AAL308" s="149"/>
      <c r="AAM308" s="149"/>
      <c r="AAN308" s="149"/>
      <c r="AAO308" s="149"/>
      <c r="AAP308" s="149"/>
      <c r="AAQ308" s="149"/>
      <c r="AAR308" s="149"/>
      <c r="AAS308" s="149"/>
      <c r="AAT308" s="149"/>
      <c r="AAU308" s="149"/>
      <c r="AAV308" s="149"/>
    </row>
    <row r="309" spans="714:724" ht="9.75" customHeight="1" x14ac:dyDescent="0.2">
      <c r="AAL309" s="149"/>
      <c r="AAM309" s="149"/>
      <c r="AAN309" s="149"/>
      <c r="AAO309" s="149"/>
      <c r="AAP309" s="149"/>
      <c r="AAQ309" s="149"/>
      <c r="AAR309" s="149"/>
      <c r="AAS309" s="149"/>
      <c r="AAT309" s="149"/>
      <c r="AAU309" s="149"/>
      <c r="AAV309" s="149"/>
    </row>
    <row r="310" spans="714:724" ht="9.75" customHeight="1" x14ac:dyDescent="0.2">
      <c r="AAL310" s="149"/>
      <c r="AAM310" s="149"/>
      <c r="AAN310" s="149"/>
      <c r="AAO310" s="149"/>
      <c r="AAP310" s="149"/>
      <c r="AAQ310" s="149"/>
      <c r="AAR310" s="149"/>
      <c r="AAS310" s="149"/>
      <c r="AAT310" s="149"/>
      <c r="AAU310" s="149"/>
      <c r="AAV310" s="149"/>
    </row>
    <row r="311" spans="714:724" ht="9.75" customHeight="1" x14ac:dyDescent="0.2">
      <c r="AAL311" s="149"/>
      <c r="AAM311" s="149"/>
      <c r="AAN311" s="149"/>
      <c r="AAO311" s="149"/>
      <c r="AAP311" s="149"/>
      <c r="AAQ311" s="149"/>
      <c r="AAR311" s="149"/>
      <c r="AAS311" s="149"/>
      <c r="AAT311" s="149"/>
      <c r="AAU311" s="149"/>
      <c r="AAV311" s="149"/>
    </row>
    <row r="312" spans="714:724" ht="9.75" customHeight="1" x14ac:dyDescent="0.2">
      <c r="AAL312" s="149"/>
      <c r="AAM312" s="149"/>
      <c r="AAN312" s="149"/>
      <c r="AAO312" s="149"/>
      <c r="AAP312" s="149"/>
      <c r="AAQ312" s="149"/>
      <c r="AAR312" s="149"/>
      <c r="AAS312" s="149"/>
      <c r="AAT312" s="149"/>
      <c r="AAU312" s="149"/>
      <c r="AAV312" s="149"/>
    </row>
    <row r="313" spans="714:724" ht="9.75" customHeight="1" x14ac:dyDescent="0.2">
      <c r="AAL313" s="149"/>
      <c r="AAM313" s="149"/>
      <c r="AAN313" s="149"/>
      <c r="AAO313" s="149"/>
      <c r="AAP313" s="149"/>
      <c r="AAQ313" s="149"/>
      <c r="AAR313" s="149"/>
      <c r="AAS313" s="149"/>
      <c r="AAT313" s="149"/>
      <c r="AAU313" s="149"/>
      <c r="AAV313" s="149"/>
    </row>
    <row r="314" spans="714:724" ht="9.75" customHeight="1" x14ac:dyDescent="0.2">
      <c r="AAL314" s="149"/>
      <c r="AAM314" s="149"/>
      <c r="AAN314" s="149"/>
      <c r="AAO314" s="149"/>
      <c r="AAP314" s="149"/>
      <c r="AAQ314" s="149"/>
      <c r="AAR314" s="149"/>
      <c r="AAS314" s="149"/>
      <c r="AAT314" s="149"/>
      <c r="AAU314" s="149"/>
      <c r="AAV314" s="149"/>
    </row>
    <row r="315" spans="714:724" ht="9.75" customHeight="1" x14ac:dyDescent="0.2">
      <c r="AAL315" s="149"/>
      <c r="AAM315" s="149"/>
      <c r="AAN315" s="149"/>
      <c r="AAO315" s="149"/>
      <c r="AAP315" s="149"/>
      <c r="AAQ315" s="149"/>
      <c r="AAR315" s="149"/>
      <c r="AAS315" s="149"/>
      <c r="AAT315" s="149"/>
      <c r="AAU315" s="149"/>
      <c r="AAV315" s="149"/>
    </row>
    <row r="316" spans="714:724" ht="9.75" customHeight="1" x14ac:dyDescent="0.2">
      <c r="AAL316" s="149"/>
      <c r="AAM316" s="149"/>
      <c r="AAN316" s="149"/>
      <c r="AAO316" s="149"/>
      <c r="AAP316" s="149"/>
      <c r="AAQ316" s="149"/>
      <c r="AAR316" s="149"/>
      <c r="AAS316" s="149"/>
      <c r="AAT316" s="149"/>
      <c r="AAU316" s="149"/>
      <c r="AAV316" s="149"/>
    </row>
    <row r="317" spans="714:724" ht="9.75" customHeight="1" x14ac:dyDescent="0.2">
      <c r="AAL317" s="149"/>
      <c r="AAM317" s="149"/>
      <c r="AAN317" s="149"/>
      <c r="AAO317" s="149"/>
      <c r="AAP317" s="149"/>
      <c r="AAQ317" s="149"/>
      <c r="AAR317" s="149"/>
      <c r="AAS317" s="149"/>
      <c r="AAT317" s="149"/>
      <c r="AAU317" s="149"/>
      <c r="AAV317" s="149"/>
    </row>
    <row r="318" spans="714:724" ht="9.75" customHeight="1" x14ac:dyDescent="0.2">
      <c r="AAL318" s="149"/>
      <c r="AAM318" s="149"/>
      <c r="AAN318" s="149"/>
      <c r="AAO318" s="149"/>
      <c r="AAP318" s="149"/>
      <c r="AAQ318" s="149"/>
      <c r="AAR318" s="149"/>
      <c r="AAS318" s="149"/>
      <c r="AAT318" s="149"/>
      <c r="AAU318" s="149"/>
      <c r="AAV318" s="149"/>
    </row>
    <row r="319" spans="714:724" ht="9.75" customHeight="1" x14ac:dyDescent="0.2">
      <c r="AAL319" s="149"/>
      <c r="AAM319" s="149"/>
      <c r="AAN319" s="149"/>
      <c r="AAO319" s="149"/>
      <c r="AAP319" s="149"/>
      <c r="AAQ319" s="149"/>
      <c r="AAR319" s="149"/>
      <c r="AAS319" s="149"/>
      <c r="AAT319" s="149"/>
      <c r="AAU319" s="149"/>
      <c r="AAV319" s="149"/>
    </row>
    <row r="320" spans="714:724" ht="9.75" customHeight="1" x14ac:dyDescent="0.2">
      <c r="AAL320" s="149"/>
      <c r="AAM320" s="149"/>
      <c r="AAN320" s="149"/>
      <c r="AAO320" s="149"/>
      <c r="AAP320" s="149"/>
      <c r="AAQ320" s="149"/>
      <c r="AAR320" s="149"/>
      <c r="AAS320" s="149"/>
      <c r="AAT320" s="149"/>
      <c r="AAU320" s="149"/>
      <c r="AAV320" s="149"/>
    </row>
    <row r="321" spans="714:724" ht="9.75" customHeight="1" x14ac:dyDescent="0.2">
      <c r="AAL321" s="149"/>
      <c r="AAM321" s="149"/>
      <c r="AAN321" s="149"/>
      <c r="AAO321" s="149"/>
      <c r="AAP321" s="149"/>
      <c r="AAQ321" s="149"/>
      <c r="AAR321" s="149"/>
      <c r="AAS321" s="149"/>
      <c r="AAT321" s="149"/>
      <c r="AAU321" s="149"/>
      <c r="AAV321" s="149"/>
    </row>
    <row r="322" spans="714:724" ht="9.75" customHeight="1" x14ac:dyDescent="0.2">
      <c r="AAL322" s="149"/>
      <c r="AAM322" s="149"/>
      <c r="AAN322" s="149"/>
      <c r="AAO322" s="149"/>
      <c r="AAP322" s="149"/>
      <c r="AAQ322" s="149"/>
      <c r="AAR322" s="149"/>
      <c r="AAS322" s="149"/>
      <c r="AAT322" s="149"/>
      <c r="AAU322" s="149"/>
      <c r="AAV322" s="149"/>
    </row>
    <row r="323" spans="714:724" ht="9.75" customHeight="1" x14ac:dyDescent="0.2">
      <c r="AAL323" s="149"/>
      <c r="AAM323" s="149"/>
      <c r="AAN323" s="149"/>
      <c r="AAO323" s="149"/>
      <c r="AAP323" s="149"/>
      <c r="AAQ323" s="149"/>
      <c r="AAR323" s="149"/>
      <c r="AAS323" s="149"/>
      <c r="AAT323" s="149"/>
      <c r="AAU323" s="149"/>
      <c r="AAV323" s="149"/>
    </row>
    <row r="324" spans="714:724" ht="9.75" customHeight="1" x14ac:dyDescent="0.2">
      <c r="AAL324" s="149"/>
      <c r="AAM324" s="149"/>
      <c r="AAN324" s="149"/>
      <c r="AAO324" s="149"/>
      <c r="AAP324" s="149"/>
      <c r="AAQ324" s="149"/>
      <c r="AAR324" s="149"/>
      <c r="AAS324" s="149"/>
      <c r="AAT324" s="149"/>
      <c r="AAU324" s="149"/>
      <c r="AAV324" s="149"/>
    </row>
    <row r="325" spans="714:724" ht="9.75" customHeight="1" x14ac:dyDescent="0.2">
      <c r="AAL325" s="149"/>
      <c r="AAM325" s="149"/>
      <c r="AAN325" s="149"/>
      <c r="AAO325" s="149"/>
      <c r="AAP325" s="149"/>
      <c r="AAQ325" s="149"/>
      <c r="AAR325" s="149"/>
      <c r="AAS325" s="149"/>
      <c r="AAT325" s="149"/>
      <c r="AAU325" s="149"/>
      <c r="AAV325" s="149"/>
    </row>
    <row r="326" spans="714:724" ht="9.75" customHeight="1" x14ac:dyDescent="0.2">
      <c r="AAL326" s="149"/>
      <c r="AAM326" s="149"/>
      <c r="AAN326" s="149"/>
      <c r="AAO326" s="149"/>
      <c r="AAP326" s="149"/>
      <c r="AAQ326" s="149"/>
      <c r="AAR326" s="149"/>
      <c r="AAS326" s="149"/>
      <c r="AAT326" s="149"/>
      <c r="AAU326" s="149"/>
      <c r="AAV326" s="149"/>
    </row>
    <row r="327" spans="714:724" ht="9.75" customHeight="1" x14ac:dyDescent="0.2">
      <c r="AAL327" s="149"/>
      <c r="AAM327" s="149"/>
      <c r="AAN327" s="149"/>
      <c r="AAO327" s="149"/>
      <c r="AAP327" s="149"/>
      <c r="AAQ327" s="149"/>
      <c r="AAR327" s="149"/>
      <c r="AAS327" s="149"/>
      <c r="AAT327" s="149"/>
      <c r="AAU327" s="149"/>
      <c r="AAV327" s="149"/>
    </row>
    <row r="328" spans="714:724" ht="9.75" customHeight="1" x14ac:dyDescent="0.2">
      <c r="AAL328" s="149"/>
      <c r="AAM328" s="149"/>
      <c r="AAN328" s="149"/>
      <c r="AAO328" s="149"/>
      <c r="AAP328" s="149"/>
      <c r="AAQ328" s="149"/>
      <c r="AAR328" s="149"/>
      <c r="AAS328" s="149"/>
      <c r="AAT328" s="149"/>
      <c r="AAU328" s="149"/>
      <c r="AAV328" s="149"/>
    </row>
    <row r="329" spans="714:724" ht="9.75" customHeight="1" x14ac:dyDescent="0.2">
      <c r="AAL329" s="149"/>
      <c r="AAM329" s="149"/>
      <c r="AAN329" s="149"/>
      <c r="AAO329" s="149"/>
      <c r="AAP329" s="149"/>
      <c r="AAQ329" s="149"/>
      <c r="AAR329" s="149"/>
      <c r="AAS329" s="149"/>
      <c r="AAT329" s="149"/>
      <c r="AAU329" s="149"/>
      <c r="AAV329" s="149"/>
    </row>
    <row r="330" spans="714:724" ht="9.75" customHeight="1" x14ac:dyDescent="0.2">
      <c r="AAL330" s="149"/>
      <c r="AAM330" s="149"/>
      <c r="AAN330" s="149"/>
      <c r="AAO330" s="149"/>
      <c r="AAP330" s="149"/>
      <c r="AAQ330" s="149"/>
      <c r="AAR330" s="149"/>
      <c r="AAS330" s="149"/>
      <c r="AAT330" s="149"/>
      <c r="AAU330" s="149"/>
      <c r="AAV330" s="149"/>
    </row>
    <row r="331" spans="714:724" ht="9.75" customHeight="1" x14ac:dyDescent="0.2">
      <c r="AAL331" s="149"/>
      <c r="AAM331" s="149"/>
      <c r="AAN331" s="149"/>
      <c r="AAO331" s="149"/>
      <c r="AAP331" s="149"/>
      <c r="AAQ331" s="149"/>
      <c r="AAR331" s="149"/>
      <c r="AAS331" s="149"/>
      <c r="AAT331" s="149"/>
      <c r="AAU331" s="149"/>
      <c r="AAV331" s="149"/>
    </row>
    <row r="332" spans="714:724" ht="9.75" customHeight="1" x14ac:dyDescent="0.2">
      <c r="AAL332" s="149"/>
      <c r="AAM332" s="149"/>
      <c r="AAN332" s="149"/>
      <c r="AAO332" s="149"/>
      <c r="AAP332" s="149"/>
      <c r="AAQ332" s="149"/>
      <c r="AAR332" s="149"/>
      <c r="AAS332" s="149"/>
      <c r="AAT332" s="149"/>
      <c r="AAU332" s="149"/>
      <c r="AAV332" s="149"/>
    </row>
    <row r="333" spans="714:724" ht="9.75" customHeight="1" x14ac:dyDescent="0.2">
      <c r="AAL333" s="149"/>
      <c r="AAM333" s="149"/>
      <c r="AAN333" s="149"/>
      <c r="AAO333" s="149"/>
      <c r="AAP333" s="149"/>
      <c r="AAQ333" s="149"/>
      <c r="AAR333" s="149"/>
      <c r="AAS333" s="149"/>
      <c r="AAT333" s="149"/>
      <c r="AAU333" s="149"/>
      <c r="AAV333" s="149"/>
    </row>
    <row r="334" spans="714:724" ht="9.75" customHeight="1" x14ac:dyDescent="0.2">
      <c r="AAL334" s="149"/>
      <c r="AAM334" s="149"/>
      <c r="AAN334" s="149"/>
      <c r="AAO334" s="149"/>
      <c r="AAP334" s="149"/>
      <c r="AAQ334" s="149"/>
      <c r="AAR334" s="149"/>
      <c r="AAS334" s="149"/>
      <c r="AAT334" s="149"/>
      <c r="AAU334" s="149"/>
      <c r="AAV334" s="149"/>
    </row>
    <row r="335" spans="714:724" ht="9.75" customHeight="1" x14ac:dyDescent="0.2">
      <c r="AAL335" s="149"/>
      <c r="AAM335" s="149"/>
      <c r="AAN335" s="149"/>
      <c r="AAO335" s="149"/>
      <c r="AAP335" s="149"/>
      <c r="AAQ335" s="149"/>
      <c r="AAR335" s="149"/>
      <c r="AAS335" s="149"/>
      <c r="AAT335" s="149"/>
      <c r="AAU335" s="149"/>
      <c r="AAV335" s="149"/>
    </row>
    <row r="336" spans="714:724" ht="9.75" customHeight="1" x14ac:dyDescent="0.2">
      <c r="AAL336" s="149"/>
      <c r="AAM336" s="149"/>
      <c r="AAN336" s="149"/>
      <c r="AAO336" s="149"/>
      <c r="AAP336" s="149"/>
      <c r="AAQ336" s="149"/>
      <c r="AAR336" s="149"/>
      <c r="AAS336" s="149"/>
      <c r="AAT336" s="149"/>
      <c r="AAU336" s="149"/>
      <c r="AAV336" s="149"/>
    </row>
    <row r="337" spans="714:724" ht="9.75" customHeight="1" x14ac:dyDescent="0.2">
      <c r="AAL337" s="149"/>
      <c r="AAM337" s="149"/>
      <c r="AAN337" s="149"/>
      <c r="AAO337" s="149"/>
      <c r="AAP337" s="149"/>
      <c r="AAQ337" s="149"/>
      <c r="AAR337" s="149"/>
      <c r="AAS337" s="149"/>
      <c r="AAT337" s="149"/>
      <c r="AAU337" s="149"/>
      <c r="AAV337" s="149"/>
    </row>
    <row r="338" spans="714:724" ht="9.75" customHeight="1" x14ac:dyDescent="0.2">
      <c r="AAL338" s="149"/>
      <c r="AAM338" s="149"/>
      <c r="AAN338" s="149"/>
      <c r="AAO338" s="149"/>
      <c r="AAP338" s="149"/>
      <c r="AAQ338" s="149"/>
      <c r="AAR338" s="149"/>
      <c r="AAS338" s="149"/>
      <c r="AAT338" s="149"/>
      <c r="AAU338" s="149"/>
      <c r="AAV338" s="149"/>
    </row>
    <row r="339" spans="714:724" ht="9.75" customHeight="1" x14ac:dyDescent="0.2">
      <c r="AAL339" s="149"/>
      <c r="AAM339" s="149"/>
      <c r="AAN339" s="149"/>
      <c r="AAO339" s="149"/>
      <c r="AAP339" s="149"/>
      <c r="AAQ339" s="149"/>
      <c r="AAR339" s="149"/>
      <c r="AAS339" s="149"/>
      <c r="AAT339" s="149"/>
      <c r="AAU339" s="149"/>
      <c r="AAV339" s="149"/>
    </row>
    <row r="340" spans="714:724" ht="9.75" customHeight="1" x14ac:dyDescent="0.2">
      <c r="AAL340" s="149"/>
      <c r="AAM340" s="149"/>
      <c r="AAN340" s="149"/>
      <c r="AAO340" s="149"/>
      <c r="AAP340" s="149"/>
      <c r="AAQ340" s="149"/>
      <c r="AAR340" s="149"/>
      <c r="AAS340" s="149"/>
      <c r="AAT340" s="149"/>
      <c r="AAU340" s="149"/>
      <c r="AAV340" s="149"/>
    </row>
    <row r="341" spans="714:724" ht="9.75" customHeight="1" x14ac:dyDescent="0.2">
      <c r="AAL341" s="149"/>
      <c r="AAM341" s="149"/>
      <c r="AAN341" s="149"/>
      <c r="AAO341" s="149"/>
      <c r="AAP341" s="149"/>
      <c r="AAQ341" s="149"/>
      <c r="AAR341" s="149"/>
      <c r="AAS341" s="149"/>
      <c r="AAT341" s="149"/>
      <c r="AAU341" s="149"/>
      <c r="AAV341" s="149"/>
    </row>
    <row r="342" spans="714:724" ht="9.75" customHeight="1" x14ac:dyDescent="0.2">
      <c r="AAL342" s="149"/>
      <c r="AAM342" s="149"/>
      <c r="AAN342" s="149"/>
      <c r="AAO342" s="149"/>
      <c r="AAP342" s="149"/>
      <c r="AAQ342" s="149"/>
      <c r="AAR342" s="149"/>
      <c r="AAS342" s="149"/>
      <c r="AAT342" s="149"/>
      <c r="AAU342" s="149"/>
      <c r="AAV342" s="149"/>
    </row>
    <row r="343" spans="714:724" ht="9.75" customHeight="1" x14ac:dyDescent="0.2">
      <c r="AAL343" s="149"/>
      <c r="AAM343" s="149"/>
      <c r="AAN343" s="149"/>
      <c r="AAO343" s="149"/>
      <c r="AAP343" s="149"/>
      <c r="AAQ343" s="149"/>
      <c r="AAR343" s="149"/>
      <c r="AAS343" s="149"/>
      <c r="AAT343" s="149"/>
      <c r="AAU343" s="149"/>
      <c r="AAV343" s="149"/>
    </row>
    <row r="344" spans="714:724" ht="9.75" customHeight="1" x14ac:dyDescent="0.2">
      <c r="AAL344" s="149"/>
      <c r="AAM344" s="149"/>
      <c r="AAN344" s="149"/>
      <c r="AAO344" s="149"/>
      <c r="AAP344" s="149"/>
      <c r="AAQ344" s="149"/>
      <c r="AAR344" s="149"/>
      <c r="AAS344" s="149"/>
      <c r="AAT344" s="149"/>
      <c r="AAU344" s="149"/>
      <c r="AAV344" s="149"/>
    </row>
    <row r="345" spans="714:724" ht="9.75" customHeight="1" x14ac:dyDescent="0.2">
      <c r="AAL345" s="149"/>
      <c r="AAM345" s="149"/>
      <c r="AAN345" s="149"/>
      <c r="AAO345" s="149"/>
      <c r="AAP345" s="149"/>
      <c r="AAQ345" s="149"/>
      <c r="AAR345" s="149"/>
      <c r="AAS345" s="149"/>
      <c r="AAT345" s="149"/>
      <c r="AAU345" s="149"/>
      <c r="AAV345" s="149"/>
    </row>
    <row r="346" spans="714:724" ht="9.75" customHeight="1" x14ac:dyDescent="0.2">
      <c r="AAL346" s="149"/>
      <c r="AAM346" s="149"/>
      <c r="AAN346" s="149"/>
      <c r="AAO346" s="149"/>
      <c r="AAP346" s="149"/>
      <c r="AAQ346" s="149"/>
      <c r="AAR346" s="149"/>
      <c r="AAS346" s="149"/>
      <c r="AAT346" s="149"/>
      <c r="AAU346" s="149"/>
      <c r="AAV346" s="149"/>
    </row>
    <row r="347" spans="714:724" ht="9.75" customHeight="1" x14ac:dyDescent="0.2">
      <c r="AAL347" s="149"/>
      <c r="AAM347" s="149"/>
      <c r="AAN347" s="149"/>
      <c r="AAO347" s="149"/>
      <c r="AAP347" s="149"/>
      <c r="AAQ347" s="149"/>
      <c r="AAR347" s="149"/>
      <c r="AAS347" s="149"/>
      <c r="AAT347" s="149"/>
      <c r="AAU347" s="149"/>
      <c r="AAV347" s="149"/>
    </row>
    <row r="348" spans="714:724" ht="9.75" customHeight="1" x14ac:dyDescent="0.2">
      <c r="AAL348" s="149"/>
      <c r="AAM348" s="149"/>
      <c r="AAN348" s="149"/>
      <c r="AAO348" s="149"/>
      <c r="AAP348" s="149"/>
      <c r="AAQ348" s="149"/>
      <c r="AAR348" s="149"/>
      <c r="AAS348" s="149"/>
      <c r="AAT348" s="149"/>
      <c r="AAU348" s="149"/>
      <c r="AAV348" s="149"/>
    </row>
    <row r="349" spans="714:724" ht="9.75" customHeight="1" x14ac:dyDescent="0.2">
      <c r="AAL349" s="149"/>
      <c r="AAM349" s="149"/>
      <c r="AAN349" s="149"/>
      <c r="AAO349" s="149"/>
      <c r="AAP349" s="149"/>
      <c r="AAQ349" s="149"/>
      <c r="AAR349" s="149"/>
      <c r="AAS349" s="149"/>
      <c r="AAT349" s="149"/>
      <c r="AAU349" s="149"/>
      <c r="AAV349" s="149"/>
    </row>
    <row r="350" spans="714:724" ht="9.75" customHeight="1" x14ac:dyDescent="0.2">
      <c r="AAL350" s="149"/>
      <c r="AAM350" s="149"/>
      <c r="AAN350" s="149"/>
      <c r="AAO350" s="149"/>
      <c r="AAP350" s="149"/>
      <c r="AAQ350" s="149"/>
      <c r="AAR350" s="149"/>
      <c r="AAS350" s="149"/>
      <c r="AAT350" s="149"/>
      <c r="AAU350" s="149"/>
      <c r="AAV350" s="149"/>
    </row>
    <row r="351" spans="714:724" ht="9.75" customHeight="1" x14ac:dyDescent="0.2">
      <c r="AAL351" s="149"/>
      <c r="AAM351" s="149"/>
      <c r="AAN351" s="149"/>
      <c r="AAO351" s="149"/>
      <c r="AAP351" s="149"/>
      <c r="AAQ351" s="149"/>
      <c r="AAR351" s="149"/>
      <c r="AAS351" s="149"/>
      <c r="AAT351" s="149"/>
      <c r="AAU351" s="149"/>
      <c r="AAV351" s="149"/>
    </row>
    <row r="352" spans="714:724" ht="9.75" customHeight="1" x14ac:dyDescent="0.2">
      <c r="AAL352" s="149"/>
      <c r="AAM352" s="149"/>
      <c r="AAN352" s="149"/>
      <c r="AAO352" s="149"/>
      <c r="AAP352" s="149"/>
      <c r="AAQ352" s="149"/>
      <c r="AAR352" s="149"/>
      <c r="AAS352" s="149"/>
      <c r="AAT352" s="149"/>
      <c r="AAU352" s="149"/>
      <c r="AAV352" s="149"/>
    </row>
    <row r="353" spans="714:724" ht="9.75" customHeight="1" x14ac:dyDescent="0.2">
      <c r="AAL353" s="149"/>
      <c r="AAM353" s="149"/>
      <c r="AAN353" s="149"/>
      <c r="AAO353" s="149"/>
      <c r="AAP353" s="149"/>
      <c r="AAQ353" s="149"/>
      <c r="AAR353" s="149"/>
      <c r="AAS353" s="149"/>
      <c r="AAT353" s="149"/>
      <c r="AAU353" s="149"/>
      <c r="AAV353" s="149"/>
    </row>
    <row r="354" spans="714:724" ht="9.75" customHeight="1" x14ac:dyDescent="0.2">
      <c r="AAL354" s="149"/>
      <c r="AAM354" s="149"/>
      <c r="AAN354" s="149"/>
      <c r="AAO354" s="149"/>
      <c r="AAP354" s="149"/>
      <c r="AAQ354" s="149"/>
      <c r="AAR354" s="149"/>
      <c r="AAS354" s="149"/>
      <c r="AAT354" s="149"/>
      <c r="AAU354" s="149"/>
      <c r="AAV354" s="149"/>
    </row>
    <row r="355" spans="714:724" ht="9.75" customHeight="1" x14ac:dyDescent="0.2">
      <c r="AAL355" s="149"/>
      <c r="AAM355" s="149"/>
      <c r="AAN355" s="149"/>
      <c r="AAO355" s="149"/>
      <c r="AAP355" s="149"/>
      <c r="AAQ355" s="149"/>
      <c r="AAR355" s="149"/>
      <c r="AAS355" s="149"/>
      <c r="AAT355" s="149"/>
      <c r="AAU355" s="149"/>
      <c r="AAV355" s="149"/>
    </row>
    <row r="356" spans="714:724" ht="9.75" customHeight="1" x14ac:dyDescent="0.2">
      <c r="AAL356" s="149"/>
      <c r="AAM356" s="149"/>
      <c r="AAN356" s="149"/>
      <c r="AAO356" s="149"/>
      <c r="AAP356" s="149"/>
      <c r="AAQ356" s="149"/>
      <c r="AAR356" s="149"/>
      <c r="AAS356" s="149"/>
      <c r="AAT356" s="149"/>
      <c r="AAU356" s="149"/>
      <c r="AAV356" s="149"/>
    </row>
    <row r="357" spans="714:724" ht="9.75" customHeight="1" x14ac:dyDescent="0.2">
      <c r="AAL357" s="149"/>
      <c r="AAM357" s="149"/>
      <c r="AAN357" s="149"/>
      <c r="AAO357" s="149"/>
      <c r="AAP357" s="149"/>
      <c r="AAQ357" s="149"/>
      <c r="AAR357" s="149"/>
      <c r="AAS357" s="149"/>
      <c r="AAT357" s="149"/>
      <c r="AAU357" s="149"/>
      <c r="AAV357" s="149"/>
    </row>
    <row r="358" spans="714:724" ht="9.75" customHeight="1" x14ac:dyDescent="0.2">
      <c r="AAL358" s="149"/>
      <c r="AAM358" s="149"/>
      <c r="AAN358" s="149"/>
      <c r="AAO358" s="149"/>
      <c r="AAP358" s="149"/>
      <c r="AAQ358" s="149"/>
      <c r="AAR358" s="149"/>
      <c r="AAS358" s="149"/>
      <c r="AAT358" s="149"/>
      <c r="AAU358" s="149"/>
      <c r="AAV358" s="149"/>
    </row>
    <row r="359" spans="714:724" ht="9.75" customHeight="1" x14ac:dyDescent="0.2">
      <c r="AAL359" s="149"/>
      <c r="AAM359" s="149"/>
      <c r="AAN359" s="149"/>
      <c r="AAO359" s="149"/>
      <c r="AAP359" s="149"/>
      <c r="AAQ359" s="149"/>
      <c r="AAR359" s="149"/>
      <c r="AAS359" s="149"/>
      <c r="AAT359" s="149"/>
      <c r="AAU359" s="149"/>
      <c r="AAV359" s="149"/>
    </row>
    <row r="360" spans="714:724" ht="9.75" customHeight="1" x14ac:dyDescent="0.2">
      <c r="AAL360" s="149"/>
      <c r="AAM360" s="149"/>
      <c r="AAN360" s="149"/>
      <c r="AAO360" s="149"/>
      <c r="AAP360" s="149"/>
      <c r="AAQ360" s="149"/>
      <c r="AAR360" s="149"/>
      <c r="AAS360" s="149"/>
      <c r="AAT360" s="149"/>
      <c r="AAU360" s="149"/>
      <c r="AAV360" s="149"/>
    </row>
    <row r="361" spans="714:724" ht="9.75" customHeight="1" x14ac:dyDescent="0.2">
      <c r="AAL361" s="149"/>
      <c r="AAM361" s="149"/>
      <c r="AAN361" s="149"/>
      <c r="AAO361" s="149"/>
      <c r="AAP361" s="149"/>
      <c r="AAQ361" s="149"/>
      <c r="AAR361" s="149"/>
      <c r="AAS361" s="149"/>
      <c r="AAT361" s="149"/>
      <c r="AAU361" s="149"/>
      <c r="AAV361" s="149"/>
    </row>
    <row r="362" spans="714:724" ht="9.75" customHeight="1" x14ac:dyDescent="0.2">
      <c r="AAL362" s="149"/>
      <c r="AAM362" s="149"/>
      <c r="AAN362" s="149"/>
      <c r="AAO362" s="149"/>
      <c r="AAP362" s="149"/>
      <c r="AAQ362" s="149"/>
      <c r="AAR362" s="149"/>
      <c r="AAS362" s="149"/>
      <c r="AAT362" s="149"/>
      <c r="AAU362" s="149"/>
      <c r="AAV362" s="149"/>
    </row>
    <row r="363" spans="714:724" ht="9.75" customHeight="1" x14ac:dyDescent="0.2">
      <c r="AAL363" s="149"/>
      <c r="AAM363" s="149"/>
      <c r="AAN363" s="149"/>
      <c r="AAO363" s="149"/>
      <c r="AAP363" s="149"/>
      <c r="AAQ363" s="149"/>
      <c r="AAR363" s="149"/>
      <c r="AAS363" s="149"/>
      <c r="AAT363" s="149"/>
      <c r="AAU363" s="149"/>
      <c r="AAV363" s="149"/>
    </row>
    <row r="364" spans="714:724" ht="9.75" customHeight="1" x14ac:dyDescent="0.2">
      <c r="AAL364" s="149"/>
      <c r="AAM364" s="149"/>
      <c r="AAN364" s="149"/>
      <c r="AAO364" s="149"/>
      <c r="AAP364" s="149"/>
      <c r="AAQ364" s="149"/>
      <c r="AAR364" s="149"/>
      <c r="AAS364" s="149"/>
      <c r="AAT364" s="149"/>
      <c r="AAU364" s="149"/>
      <c r="AAV364" s="149"/>
    </row>
    <row r="365" spans="714:724" ht="9.75" customHeight="1" x14ac:dyDescent="0.2">
      <c r="AAL365" s="149"/>
      <c r="AAM365" s="149"/>
      <c r="AAN365" s="149"/>
      <c r="AAO365" s="149"/>
      <c r="AAP365" s="149"/>
      <c r="AAQ365" s="149"/>
      <c r="AAR365" s="149"/>
      <c r="AAS365" s="149"/>
      <c r="AAT365" s="149"/>
      <c r="AAU365" s="149"/>
      <c r="AAV365" s="149"/>
    </row>
    <row r="366" spans="714:724" ht="9.75" customHeight="1" x14ac:dyDescent="0.2">
      <c r="AAL366" s="149"/>
      <c r="AAM366" s="149"/>
      <c r="AAN366" s="149"/>
      <c r="AAO366" s="149"/>
      <c r="AAP366" s="149"/>
      <c r="AAQ366" s="149"/>
      <c r="AAR366" s="149"/>
      <c r="AAS366" s="149"/>
      <c r="AAT366" s="149"/>
      <c r="AAU366" s="149"/>
      <c r="AAV366" s="149"/>
    </row>
    <row r="367" spans="714:724" ht="9.75" customHeight="1" x14ac:dyDescent="0.2">
      <c r="AAL367" s="149"/>
      <c r="AAM367" s="149"/>
      <c r="AAN367" s="149"/>
      <c r="AAO367" s="149"/>
      <c r="AAP367" s="149"/>
      <c r="AAQ367" s="149"/>
      <c r="AAR367" s="149"/>
      <c r="AAS367" s="149"/>
      <c r="AAT367" s="149"/>
      <c r="AAU367" s="149"/>
      <c r="AAV367" s="149"/>
    </row>
    <row r="368" spans="714:724" ht="9.75" customHeight="1" x14ac:dyDescent="0.2">
      <c r="AAL368" s="149"/>
      <c r="AAM368" s="149"/>
      <c r="AAN368" s="149"/>
      <c r="AAO368" s="149"/>
      <c r="AAP368" s="149"/>
      <c r="AAQ368" s="149"/>
      <c r="AAR368" s="149"/>
      <c r="AAS368" s="149"/>
      <c r="AAT368" s="149"/>
      <c r="AAU368" s="149"/>
      <c r="AAV368" s="149"/>
    </row>
    <row r="369" spans="714:724" ht="9.75" customHeight="1" x14ac:dyDescent="0.2">
      <c r="AAL369" s="149"/>
      <c r="AAM369" s="149"/>
      <c r="AAN369" s="149"/>
      <c r="AAO369" s="149"/>
      <c r="AAP369" s="149"/>
      <c r="AAQ369" s="149"/>
      <c r="AAR369" s="149"/>
      <c r="AAS369" s="149"/>
      <c r="AAT369" s="149"/>
      <c r="AAU369" s="149"/>
      <c r="AAV369" s="149"/>
    </row>
    <row r="370" spans="714:724" ht="9.75" customHeight="1" x14ac:dyDescent="0.2">
      <c r="AAL370" s="149"/>
      <c r="AAM370" s="149"/>
      <c r="AAN370" s="149"/>
      <c r="AAO370" s="149"/>
      <c r="AAP370" s="149"/>
      <c r="AAQ370" s="149"/>
      <c r="AAR370" s="149"/>
      <c r="AAS370" s="149"/>
      <c r="AAT370" s="149"/>
      <c r="AAU370" s="149"/>
      <c r="AAV370" s="149"/>
    </row>
    <row r="371" spans="714:724" ht="9.75" customHeight="1" x14ac:dyDescent="0.2">
      <c r="AAL371" s="149"/>
      <c r="AAM371" s="149"/>
      <c r="AAN371" s="149"/>
      <c r="AAO371" s="149"/>
      <c r="AAP371" s="149"/>
      <c r="AAQ371" s="149"/>
      <c r="AAR371" s="149"/>
      <c r="AAS371" s="149"/>
      <c r="AAT371" s="149"/>
      <c r="AAU371" s="149"/>
      <c r="AAV371" s="149"/>
    </row>
    <row r="372" spans="714:724" ht="9.75" customHeight="1" x14ac:dyDescent="0.2">
      <c r="AAL372" s="149"/>
      <c r="AAM372" s="149"/>
      <c r="AAN372" s="149"/>
      <c r="AAO372" s="149"/>
      <c r="AAP372" s="149"/>
      <c r="AAQ372" s="149"/>
      <c r="AAR372" s="149"/>
      <c r="AAS372" s="149"/>
      <c r="AAT372" s="149"/>
      <c r="AAU372" s="149"/>
      <c r="AAV372" s="149"/>
    </row>
    <row r="373" spans="714:724" ht="9.75" customHeight="1" x14ac:dyDescent="0.2">
      <c r="AAL373" s="149"/>
      <c r="AAM373" s="149"/>
      <c r="AAN373" s="149"/>
      <c r="AAO373" s="149"/>
      <c r="AAP373" s="149"/>
      <c r="AAQ373" s="149"/>
      <c r="AAR373" s="149"/>
      <c r="AAS373" s="149"/>
      <c r="AAT373" s="149"/>
      <c r="AAU373" s="149"/>
      <c r="AAV373" s="149"/>
    </row>
    <row r="374" spans="714:724" ht="9.75" customHeight="1" x14ac:dyDescent="0.2">
      <c r="AAL374" s="149"/>
      <c r="AAM374" s="149"/>
      <c r="AAN374" s="149"/>
      <c r="AAO374" s="149"/>
      <c r="AAP374" s="149"/>
      <c r="AAQ374" s="149"/>
      <c r="AAR374" s="149"/>
      <c r="AAS374" s="149"/>
      <c r="AAT374" s="149"/>
      <c r="AAU374" s="149"/>
      <c r="AAV374" s="149"/>
    </row>
    <row r="375" spans="714:724" ht="9.75" customHeight="1" x14ac:dyDescent="0.2">
      <c r="AAL375" s="149"/>
      <c r="AAM375" s="149"/>
      <c r="AAN375" s="149"/>
      <c r="AAO375" s="149"/>
      <c r="AAP375" s="149"/>
      <c r="AAQ375" s="149"/>
      <c r="AAR375" s="149"/>
      <c r="AAS375" s="149"/>
      <c r="AAT375" s="149"/>
      <c r="AAU375" s="149"/>
      <c r="AAV375" s="149"/>
    </row>
    <row r="376" spans="714:724" ht="9.75" customHeight="1" x14ac:dyDescent="0.2">
      <c r="AAL376" s="149"/>
      <c r="AAM376" s="149"/>
      <c r="AAN376" s="149"/>
      <c r="AAO376" s="149"/>
      <c r="AAP376" s="149"/>
      <c r="AAQ376" s="149"/>
      <c r="AAR376" s="149"/>
      <c r="AAS376" s="149"/>
      <c r="AAT376" s="149"/>
      <c r="AAU376" s="149"/>
      <c r="AAV376" s="149"/>
    </row>
    <row r="377" spans="714:724" ht="9.75" customHeight="1" x14ac:dyDescent="0.2">
      <c r="AAL377" s="149"/>
      <c r="AAM377" s="149"/>
      <c r="AAN377" s="149"/>
      <c r="AAO377" s="149"/>
      <c r="AAP377" s="149"/>
      <c r="AAQ377" s="149"/>
      <c r="AAR377" s="149"/>
      <c r="AAS377" s="149"/>
      <c r="AAT377" s="149"/>
      <c r="AAU377" s="149"/>
      <c r="AAV377" s="149"/>
    </row>
    <row r="378" spans="714:724" ht="9.75" customHeight="1" x14ac:dyDescent="0.2">
      <c r="AAL378" s="149"/>
      <c r="AAM378" s="149"/>
      <c r="AAN378" s="149"/>
      <c r="AAO378" s="149"/>
      <c r="AAP378" s="149"/>
      <c r="AAQ378" s="149"/>
      <c r="AAR378" s="149"/>
      <c r="AAS378" s="149"/>
      <c r="AAT378" s="149"/>
      <c r="AAU378" s="149"/>
      <c r="AAV378" s="149"/>
    </row>
    <row r="379" spans="714:724" ht="9.75" customHeight="1" x14ac:dyDescent="0.2">
      <c r="AAL379" s="149"/>
      <c r="AAM379" s="149"/>
      <c r="AAN379" s="149"/>
      <c r="AAO379" s="149"/>
      <c r="AAP379" s="149"/>
      <c r="AAQ379" s="149"/>
      <c r="AAR379" s="149"/>
      <c r="AAS379" s="149"/>
      <c r="AAT379" s="149"/>
      <c r="AAU379" s="149"/>
      <c r="AAV379" s="149"/>
    </row>
    <row r="380" spans="714:724" ht="9.75" customHeight="1" x14ac:dyDescent="0.2">
      <c r="AAL380" s="149"/>
      <c r="AAM380" s="149"/>
      <c r="AAN380" s="149"/>
      <c r="AAO380" s="149"/>
      <c r="AAP380" s="149"/>
      <c r="AAQ380" s="149"/>
      <c r="AAR380" s="149"/>
      <c r="AAS380" s="149"/>
      <c r="AAT380" s="149"/>
      <c r="AAU380" s="149"/>
      <c r="AAV380" s="149"/>
    </row>
    <row r="381" spans="714:724" ht="9.75" customHeight="1" x14ac:dyDescent="0.2">
      <c r="AAL381" s="149"/>
      <c r="AAM381" s="149"/>
      <c r="AAN381" s="149"/>
      <c r="AAO381" s="149"/>
      <c r="AAP381" s="149"/>
      <c r="AAQ381" s="149"/>
      <c r="AAR381" s="149"/>
      <c r="AAS381" s="149"/>
      <c r="AAT381" s="149"/>
      <c r="AAU381" s="149"/>
      <c r="AAV381" s="149"/>
    </row>
    <row r="382" spans="714:724" ht="9.75" customHeight="1" x14ac:dyDescent="0.2">
      <c r="AAL382" s="149"/>
      <c r="AAM382" s="149"/>
      <c r="AAN382" s="149"/>
      <c r="AAO382" s="149"/>
      <c r="AAP382" s="149"/>
      <c r="AAQ382" s="149"/>
      <c r="AAR382" s="149"/>
      <c r="AAS382" s="149"/>
      <c r="AAT382" s="149"/>
      <c r="AAU382" s="149"/>
      <c r="AAV382" s="149"/>
    </row>
    <row r="383" spans="714:724" ht="9.75" customHeight="1" x14ac:dyDescent="0.2">
      <c r="AAL383" s="149"/>
      <c r="AAM383" s="149"/>
      <c r="AAN383" s="149"/>
      <c r="AAO383" s="149"/>
      <c r="AAP383" s="149"/>
      <c r="AAQ383" s="149"/>
      <c r="AAR383" s="149"/>
      <c r="AAS383" s="149"/>
      <c r="AAT383" s="149"/>
      <c r="AAU383" s="149"/>
      <c r="AAV383" s="149"/>
    </row>
    <row r="384" spans="714:724" ht="9.75" customHeight="1" x14ac:dyDescent="0.2">
      <c r="AAL384" s="149"/>
      <c r="AAM384" s="149"/>
      <c r="AAN384" s="149"/>
      <c r="AAO384" s="149"/>
      <c r="AAP384" s="149"/>
      <c r="AAQ384" s="149"/>
      <c r="AAR384" s="149"/>
      <c r="AAS384" s="149"/>
      <c r="AAT384" s="149"/>
      <c r="AAU384" s="149"/>
      <c r="AAV384" s="149"/>
    </row>
    <row r="385" spans="714:724" ht="9.75" customHeight="1" x14ac:dyDescent="0.2">
      <c r="AAL385" s="149"/>
      <c r="AAM385" s="149"/>
      <c r="AAN385" s="149"/>
      <c r="AAO385" s="149"/>
      <c r="AAP385" s="149"/>
      <c r="AAQ385" s="149"/>
      <c r="AAR385" s="149"/>
      <c r="AAS385" s="149"/>
      <c r="AAT385" s="149"/>
      <c r="AAU385" s="149"/>
      <c r="AAV385" s="149"/>
    </row>
    <row r="386" spans="714:724" ht="9.75" customHeight="1" x14ac:dyDescent="0.2">
      <c r="AAL386" s="149"/>
      <c r="AAM386" s="149"/>
      <c r="AAN386" s="149"/>
      <c r="AAO386" s="149"/>
      <c r="AAP386" s="149"/>
      <c r="AAQ386" s="149"/>
      <c r="AAR386" s="149"/>
      <c r="AAS386" s="149"/>
      <c r="AAT386" s="149"/>
      <c r="AAU386" s="149"/>
      <c r="AAV386" s="149"/>
    </row>
    <row r="387" spans="714:724" ht="9.75" customHeight="1" x14ac:dyDescent="0.2">
      <c r="AAL387" s="149"/>
      <c r="AAM387" s="149"/>
      <c r="AAN387" s="149"/>
      <c r="AAO387" s="149"/>
      <c r="AAP387" s="149"/>
      <c r="AAQ387" s="149"/>
      <c r="AAR387" s="149"/>
      <c r="AAS387" s="149"/>
      <c r="AAT387" s="149"/>
      <c r="AAU387" s="149"/>
      <c r="AAV387" s="149"/>
    </row>
    <row r="388" spans="714:724" ht="9.75" customHeight="1" x14ac:dyDescent="0.2">
      <c r="AAL388" s="149"/>
      <c r="AAM388" s="149"/>
      <c r="AAN388" s="149"/>
      <c r="AAO388" s="149"/>
      <c r="AAP388" s="149"/>
      <c r="AAQ388" s="149"/>
      <c r="AAR388" s="149"/>
      <c r="AAS388" s="149"/>
      <c r="AAT388" s="149"/>
      <c r="AAU388" s="149"/>
      <c r="AAV388" s="149"/>
    </row>
    <row r="389" spans="714:724" ht="9.75" customHeight="1" x14ac:dyDescent="0.2">
      <c r="AAL389" s="149"/>
      <c r="AAM389" s="149"/>
      <c r="AAN389" s="149"/>
      <c r="AAO389" s="149"/>
      <c r="AAP389" s="149"/>
      <c r="AAQ389" s="149"/>
      <c r="AAR389" s="149"/>
      <c r="AAS389" s="149"/>
      <c r="AAT389" s="149"/>
      <c r="AAU389" s="149"/>
      <c r="AAV389" s="149"/>
    </row>
    <row r="390" spans="714:724" ht="9.75" customHeight="1" x14ac:dyDescent="0.2">
      <c r="AAL390" s="149"/>
      <c r="AAM390" s="149"/>
      <c r="AAN390" s="149"/>
      <c r="AAO390" s="149"/>
      <c r="AAP390" s="149"/>
      <c r="AAQ390" s="149"/>
      <c r="AAR390" s="149"/>
      <c r="AAS390" s="149"/>
      <c r="AAT390" s="149"/>
      <c r="AAU390" s="149"/>
      <c r="AAV390" s="149"/>
    </row>
    <row r="391" spans="714:724" ht="9.75" customHeight="1" x14ac:dyDescent="0.2">
      <c r="AAL391" s="149"/>
      <c r="AAM391" s="149"/>
      <c r="AAN391" s="149"/>
      <c r="AAO391" s="149"/>
      <c r="AAP391" s="149"/>
      <c r="AAQ391" s="149"/>
      <c r="AAR391" s="149"/>
      <c r="AAS391" s="149"/>
      <c r="AAT391" s="149"/>
      <c r="AAU391" s="149"/>
      <c r="AAV391" s="149"/>
    </row>
    <row r="392" spans="714:724" ht="9.75" customHeight="1" x14ac:dyDescent="0.2">
      <c r="AAL392" s="149"/>
      <c r="AAM392" s="149"/>
      <c r="AAN392" s="149"/>
      <c r="AAO392" s="149"/>
      <c r="AAP392" s="149"/>
      <c r="AAQ392" s="149"/>
      <c r="AAR392" s="149"/>
      <c r="AAS392" s="149"/>
      <c r="AAT392" s="149"/>
      <c r="AAU392" s="149"/>
      <c r="AAV392" s="149"/>
    </row>
    <row r="393" spans="714:724" ht="9.75" customHeight="1" x14ac:dyDescent="0.2">
      <c r="AAL393" s="149"/>
      <c r="AAM393" s="149"/>
      <c r="AAN393" s="149"/>
      <c r="AAO393" s="149"/>
      <c r="AAP393" s="149"/>
      <c r="AAQ393" s="149"/>
      <c r="AAR393" s="149"/>
      <c r="AAS393" s="149"/>
      <c r="AAT393" s="149"/>
      <c r="AAU393" s="149"/>
      <c r="AAV393" s="149"/>
    </row>
    <row r="394" spans="714:724" ht="9.75" customHeight="1" x14ac:dyDescent="0.2">
      <c r="AAL394" s="149"/>
      <c r="AAM394" s="149"/>
      <c r="AAN394" s="149"/>
      <c r="AAO394" s="149"/>
      <c r="AAP394" s="149"/>
      <c r="AAQ394" s="149"/>
      <c r="AAR394" s="149"/>
      <c r="AAS394" s="149"/>
      <c r="AAT394" s="149"/>
      <c r="AAU394" s="149"/>
      <c r="AAV394" s="149"/>
    </row>
    <row r="395" spans="714:724" ht="9.75" customHeight="1" x14ac:dyDescent="0.2">
      <c r="AAL395" s="149"/>
      <c r="AAM395" s="149"/>
      <c r="AAN395" s="149"/>
      <c r="AAO395" s="149"/>
      <c r="AAP395" s="149"/>
      <c r="AAQ395" s="149"/>
      <c r="AAR395" s="149"/>
      <c r="AAS395" s="149"/>
      <c r="AAT395" s="149"/>
      <c r="AAU395" s="149"/>
      <c r="AAV395" s="149"/>
    </row>
    <row r="396" spans="714:724" ht="9.75" customHeight="1" x14ac:dyDescent="0.2">
      <c r="AAL396" s="149"/>
      <c r="AAM396" s="149"/>
      <c r="AAN396" s="149"/>
      <c r="AAO396" s="149"/>
      <c r="AAP396" s="149"/>
      <c r="AAQ396" s="149"/>
      <c r="AAR396" s="149"/>
      <c r="AAS396" s="149"/>
      <c r="AAT396" s="149"/>
      <c r="AAU396" s="149"/>
      <c r="AAV396" s="149"/>
    </row>
    <row r="397" spans="714:724" ht="9.75" customHeight="1" x14ac:dyDescent="0.2">
      <c r="AAL397" s="149"/>
      <c r="AAM397" s="149"/>
      <c r="AAN397" s="149"/>
      <c r="AAO397" s="149"/>
      <c r="AAP397" s="149"/>
      <c r="AAQ397" s="149"/>
      <c r="AAR397" s="149"/>
      <c r="AAS397" s="149"/>
      <c r="AAT397" s="149"/>
      <c r="AAU397" s="149"/>
      <c r="AAV397" s="149"/>
    </row>
    <row r="398" spans="714:724" ht="9.75" customHeight="1" x14ac:dyDescent="0.2">
      <c r="AAL398" s="149"/>
      <c r="AAM398" s="149"/>
      <c r="AAN398" s="149"/>
      <c r="AAO398" s="149"/>
      <c r="AAP398" s="149"/>
      <c r="AAQ398" s="149"/>
      <c r="AAR398" s="149"/>
      <c r="AAS398" s="149"/>
      <c r="AAT398" s="149"/>
      <c r="AAU398" s="149"/>
      <c r="AAV398" s="149"/>
    </row>
    <row r="399" spans="714:724" ht="9.75" customHeight="1" x14ac:dyDescent="0.2">
      <c r="AAL399" s="149"/>
      <c r="AAM399" s="149"/>
      <c r="AAN399" s="149"/>
      <c r="AAO399" s="149"/>
      <c r="AAP399" s="149"/>
      <c r="AAQ399" s="149"/>
      <c r="AAR399" s="149"/>
      <c r="AAS399" s="149"/>
      <c r="AAT399" s="149"/>
      <c r="AAU399" s="149"/>
      <c r="AAV399" s="149"/>
    </row>
    <row r="400" spans="714:724" ht="9.75" customHeight="1" x14ac:dyDescent="0.2">
      <c r="AAL400" s="149"/>
      <c r="AAM400" s="149"/>
      <c r="AAN400" s="149"/>
      <c r="AAO400" s="149"/>
      <c r="AAP400" s="149"/>
      <c r="AAQ400" s="149"/>
      <c r="AAR400" s="149"/>
      <c r="AAS400" s="149"/>
      <c r="AAT400" s="149"/>
      <c r="AAU400" s="149"/>
      <c r="AAV400" s="149"/>
    </row>
    <row r="401" spans="714:724" ht="9.75" customHeight="1" x14ac:dyDescent="0.2">
      <c r="AAL401" s="149"/>
      <c r="AAM401" s="149"/>
      <c r="AAN401" s="149"/>
      <c r="AAO401" s="149"/>
      <c r="AAP401" s="149"/>
      <c r="AAQ401" s="149"/>
      <c r="AAR401" s="149"/>
      <c r="AAS401" s="149"/>
      <c r="AAT401" s="149"/>
      <c r="AAU401" s="149"/>
      <c r="AAV401" s="149"/>
    </row>
    <row r="402" spans="714:724" ht="9.75" customHeight="1" x14ac:dyDescent="0.2">
      <c r="AAL402" s="149"/>
      <c r="AAM402" s="149"/>
      <c r="AAN402" s="149"/>
      <c r="AAO402" s="149"/>
      <c r="AAP402" s="149"/>
      <c r="AAQ402" s="149"/>
      <c r="AAR402" s="149"/>
      <c r="AAS402" s="149"/>
      <c r="AAT402" s="149"/>
      <c r="AAU402" s="149"/>
      <c r="AAV402" s="149"/>
    </row>
    <row r="403" spans="714:724" ht="9.75" customHeight="1" x14ac:dyDescent="0.2">
      <c r="AAL403" s="149"/>
      <c r="AAM403" s="149"/>
      <c r="AAN403" s="149"/>
      <c r="AAO403" s="149"/>
      <c r="AAP403" s="149"/>
      <c r="AAQ403" s="149"/>
      <c r="AAR403" s="149"/>
      <c r="AAS403" s="149"/>
      <c r="AAT403" s="149"/>
      <c r="AAU403" s="149"/>
      <c r="AAV403" s="149"/>
    </row>
    <row r="404" spans="714:724" ht="9.75" customHeight="1" x14ac:dyDescent="0.2">
      <c r="AAL404" s="149"/>
      <c r="AAM404" s="149"/>
      <c r="AAN404" s="149"/>
      <c r="AAO404" s="149"/>
      <c r="AAP404" s="149"/>
      <c r="AAQ404" s="149"/>
      <c r="AAR404" s="149"/>
      <c r="AAS404" s="149"/>
      <c r="AAT404" s="149"/>
      <c r="AAU404" s="149"/>
      <c r="AAV404" s="149"/>
    </row>
    <row r="405" spans="714:724" ht="9.75" customHeight="1" x14ac:dyDescent="0.2">
      <c r="AAL405" s="149"/>
      <c r="AAM405" s="149"/>
      <c r="AAN405" s="149"/>
      <c r="AAO405" s="149"/>
      <c r="AAP405" s="149"/>
      <c r="AAQ405" s="149"/>
      <c r="AAR405" s="149"/>
      <c r="AAS405" s="149"/>
      <c r="AAT405" s="149"/>
      <c r="AAU405" s="149"/>
      <c r="AAV405" s="149"/>
    </row>
    <row r="406" spans="714:724" ht="9.75" customHeight="1" x14ac:dyDescent="0.2">
      <c r="AAL406" s="149"/>
      <c r="AAM406" s="149"/>
      <c r="AAN406" s="149"/>
      <c r="AAO406" s="149"/>
      <c r="AAP406" s="149"/>
      <c r="AAQ406" s="149"/>
      <c r="AAR406" s="149"/>
      <c r="AAS406" s="149"/>
      <c r="AAT406" s="149"/>
      <c r="AAU406" s="149"/>
      <c r="AAV406" s="149"/>
    </row>
    <row r="407" spans="714:724" ht="9.75" customHeight="1" x14ac:dyDescent="0.2">
      <c r="AAL407" s="149"/>
      <c r="AAM407" s="149"/>
      <c r="AAN407" s="149"/>
      <c r="AAO407" s="149"/>
      <c r="AAP407" s="149"/>
      <c r="AAQ407" s="149"/>
      <c r="AAR407" s="149"/>
      <c r="AAS407" s="149"/>
      <c r="AAT407" s="149"/>
      <c r="AAU407" s="149"/>
      <c r="AAV407" s="149"/>
    </row>
    <row r="408" spans="714:724" ht="9.75" customHeight="1" x14ac:dyDescent="0.2">
      <c r="AAL408" s="149"/>
      <c r="AAM408" s="149"/>
      <c r="AAN408" s="149"/>
      <c r="AAO408" s="149"/>
      <c r="AAP408" s="149"/>
      <c r="AAQ408" s="149"/>
      <c r="AAR408" s="149"/>
      <c r="AAS408" s="149"/>
      <c r="AAT408" s="149"/>
      <c r="AAU408" s="149"/>
      <c r="AAV408" s="149"/>
    </row>
    <row r="409" spans="714:724" ht="9.75" customHeight="1" x14ac:dyDescent="0.2">
      <c r="AAL409" s="149"/>
      <c r="AAM409" s="149"/>
      <c r="AAN409" s="149"/>
      <c r="AAO409" s="149"/>
      <c r="AAP409" s="149"/>
      <c r="AAQ409" s="149"/>
      <c r="AAR409" s="149"/>
      <c r="AAS409" s="149"/>
      <c r="AAT409" s="149"/>
      <c r="AAU409" s="149"/>
      <c r="AAV409" s="149"/>
    </row>
    <row r="410" spans="714:724" ht="9.75" customHeight="1" x14ac:dyDescent="0.2">
      <c r="AAL410" s="149"/>
      <c r="AAM410" s="149"/>
      <c r="AAN410" s="149"/>
      <c r="AAO410" s="149"/>
      <c r="AAP410" s="149"/>
      <c r="AAQ410" s="149"/>
      <c r="AAR410" s="149"/>
      <c r="AAS410" s="149"/>
      <c r="AAT410" s="149"/>
      <c r="AAU410" s="149"/>
      <c r="AAV410" s="149"/>
    </row>
    <row r="411" spans="714:724" ht="9.75" customHeight="1" x14ac:dyDescent="0.2">
      <c r="AAL411" s="149"/>
      <c r="AAM411" s="149"/>
      <c r="AAN411" s="149"/>
      <c r="AAO411" s="149"/>
      <c r="AAP411" s="149"/>
      <c r="AAQ411" s="149"/>
      <c r="AAR411" s="149"/>
      <c r="AAS411" s="149"/>
      <c r="AAT411" s="149"/>
      <c r="AAU411" s="149"/>
      <c r="AAV411" s="149"/>
    </row>
    <row r="412" spans="714:724" ht="9.75" customHeight="1" x14ac:dyDescent="0.2">
      <c r="AAL412" s="149"/>
      <c r="AAM412" s="149"/>
      <c r="AAN412" s="149"/>
      <c r="AAO412" s="149"/>
      <c r="AAP412" s="149"/>
      <c r="AAQ412" s="149"/>
      <c r="AAR412" s="149"/>
      <c r="AAS412" s="149"/>
      <c r="AAT412" s="149"/>
      <c r="AAU412" s="149"/>
      <c r="AAV412" s="149"/>
    </row>
    <row r="413" spans="714:724" ht="9.75" customHeight="1" x14ac:dyDescent="0.2">
      <c r="AAL413" s="149"/>
      <c r="AAM413" s="149"/>
      <c r="AAN413" s="149"/>
      <c r="AAO413" s="149"/>
      <c r="AAP413" s="149"/>
      <c r="AAQ413" s="149"/>
      <c r="AAR413" s="149"/>
      <c r="AAS413" s="149"/>
      <c r="AAT413" s="149"/>
      <c r="AAU413" s="149"/>
      <c r="AAV413" s="149"/>
    </row>
    <row r="414" spans="714:724" ht="9.75" customHeight="1" x14ac:dyDescent="0.2">
      <c r="AAL414" s="149"/>
      <c r="AAM414" s="149"/>
      <c r="AAN414" s="149"/>
      <c r="AAO414" s="149"/>
      <c r="AAP414" s="149"/>
      <c r="AAQ414" s="149"/>
      <c r="AAR414" s="149"/>
      <c r="AAS414" s="149"/>
      <c r="AAT414" s="149"/>
      <c r="AAU414" s="149"/>
      <c r="AAV414" s="149"/>
    </row>
    <row r="415" spans="714:724" ht="9.75" customHeight="1" x14ac:dyDescent="0.2">
      <c r="AAL415" s="149"/>
      <c r="AAM415" s="149"/>
      <c r="AAN415" s="149"/>
      <c r="AAO415" s="149"/>
      <c r="AAP415" s="149"/>
      <c r="AAQ415" s="149"/>
      <c r="AAR415" s="149"/>
      <c r="AAS415" s="149"/>
      <c r="AAT415" s="149"/>
      <c r="AAU415" s="149"/>
      <c r="AAV415" s="149"/>
    </row>
    <row r="416" spans="714:724" ht="9.75" customHeight="1" x14ac:dyDescent="0.2">
      <c r="AAL416" s="149"/>
      <c r="AAM416" s="149"/>
      <c r="AAN416" s="149"/>
      <c r="AAO416" s="149"/>
      <c r="AAP416" s="149"/>
      <c r="AAQ416" s="149"/>
      <c r="AAR416" s="149"/>
      <c r="AAS416" s="149"/>
      <c r="AAT416" s="149"/>
      <c r="AAU416" s="149"/>
      <c r="AAV416" s="149"/>
    </row>
    <row r="417" spans="714:724" ht="9.75" customHeight="1" x14ac:dyDescent="0.2">
      <c r="AAL417" s="149"/>
      <c r="AAM417" s="149"/>
      <c r="AAN417" s="149"/>
      <c r="AAO417" s="149"/>
      <c r="AAP417" s="149"/>
      <c r="AAQ417" s="149"/>
      <c r="AAR417" s="149"/>
      <c r="AAS417" s="149"/>
      <c r="AAT417" s="149"/>
      <c r="AAU417" s="149"/>
      <c r="AAV417" s="149"/>
    </row>
    <row r="418" spans="714:724" ht="9.75" customHeight="1" x14ac:dyDescent="0.2">
      <c r="AAL418" s="149"/>
      <c r="AAM418" s="149"/>
      <c r="AAN418" s="149"/>
      <c r="AAO418" s="149"/>
      <c r="AAP418" s="149"/>
      <c r="AAQ418" s="149"/>
      <c r="AAR418" s="149"/>
      <c r="AAS418" s="149"/>
      <c r="AAT418" s="149"/>
      <c r="AAU418" s="149"/>
      <c r="AAV418" s="149"/>
    </row>
    <row r="419" spans="714:724" ht="9.75" customHeight="1" x14ac:dyDescent="0.2">
      <c r="AAL419" s="149"/>
      <c r="AAM419" s="149"/>
      <c r="AAN419" s="149"/>
      <c r="AAO419" s="149"/>
      <c r="AAP419" s="149"/>
      <c r="AAQ419" s="149"/>
      <c r="AAR419" s="149"/>
      <c r="AAS419" s="149"/>
      <c r="AAT419" s="149"/>
      <c r="AAU419" s="149"/>
      <c r="AAV419" s="149"/>
    </row>
    <row r="420" spans="714:724" ht="9.75" customHeight="1" x14ac:dyDescent="0.2">
      <c r="AAL420" s="149"/>
      <c r="AAM420" s="149"/>
      <c r="AAN420" s="149"/>
      <c r="AAO420" s="149"/>
      <c r="AAP420" s="149"/>
      <c r="AAQ420" s="149"/>
      <c r="AAR420" s="149"/>
      <c r="AAS420" s="149"/>
      <c r="AAT420" s="149"/>
      <c r="AAU420" s="149"/>
      <c r="AAV420" s="149"/>
    </row>
    <row r="421" spans="714:724" ht="9.75" customHeight="1" x14ac:dyDescent="0.2">
      <c r="AAL421" s="149"/>
      <c r="AAM421" s="149"/>
      <c r="AAN421" s="149"/>
      <c r="AAO421" s="149"/>
      <c r="AAP421" s="149"/>
      <c r="AAQ421" s="149"/>
      <c r="AAR421" s="149"/>
      <c r="AAS421" s="149"/>
      <c r="AAT421" s="149"/>
      <c r="AAU421" s="149"/>
      <c r="AAV421" s="149"/>
    </row>
    <row r="422" spans="714:724" ht="9.75" customHeight="1" x14ac:dyDescent="0.2">
      <c r="AAL422" s="149"/>
      <c r="AAM422" s="149"/>
      <c r="AAN422" s="149"/>
      <c r="AAO422" s="149"/>
      <c r="AAP422" s="149"/>
      <c r="AAQ422" s="149"/>
      <c r="AAR422" s="149"/>
      <c r="AAS422" s="149"/>
      <c r="AAT422" s="149"/>
      <c r="AAU422" s="149"/>
      <c r="AAV422" s="149"/>
    </row>
    <row r="423" spans="714:724" ht="9.75" customHeight="1" x14ac:dyDescent="0.2">
      <c r="AAL423" s="149"/>
      <c r="AAM423" s="149"/>
      <c r="AAN423" s="149"/>
      <c r="AAO423" s="149"/>
      <c r="AAP423" s="149"/>
      <c r="AAQ423" s="149"/>
      <c r="AAR423" s="149"/>
      <c r="AAS423" s="149"/>
      <c r="AAT423" s="149"/>
      <c r="AAU423" s="149"/>
      <c r="AAV423" s="149"/>
    </row>
    <row r="424" spans="714:724" ht="9.75" customHeight="1" x14ac:dyDescent="0.2">
      <c r="AAL424" s="149"/>
      <c r="AAM424" s="149"/>
      <c r="AAN424" s="149"/>
      <c r="AAO424" s="149"/>
      <c r="AAP424" s="149"/>
      <c r="AAQ424" s="149"/>
      <c r="AAR424" s="149"/>
      <c r="AAS424" s="149"/>
      <c r="AAT424" s="149"/>
      <c r="AAU424" s="149"/>
      <c r="AAV424" s="149"/>
    </row>
    <row r="425" spans="714:724" ht="9.75" customHeight="1" x14ac:dyDescent="0.2">
      <c r="AAL425" s="149"/>
      <c r="AAM425" s="149"/>
      <c r="AAN425" s="149"/>
      <c r="AAO425" s="149"/>
      <c r="AAP425" s="149"/>
      <c r="AAQ425" s="149"/>
      <c r="AAR425" s="149"/>
      <c r="AAS425" s="149"/>
      <c r="AAT425" s="149"/>
      <c r="AAU425" s="149"/>
      <c r="AAV425" s="149"/>
    </row>
    <row r="426" spans="714:724" ht="9.75" customHeight="1" x14ac:dyDescent="0.2">
      <c r="AAL426" s="149"/>
      <c r="AAM426" s="149"/>
      <c r="AAN426" s="149"/>
      <c r="AAO426" s="149"/>
      <c r="AAP426" s="149"/>
      <c r="AAQ426" s="149"/>
      <c r="AAR426" s="149"/>
      <c r="AAS426" s="149"/>
      <c r="AAT426" s="149"/>
      <c r="AAU426" s="149"/>
      <c r="AAV426" s="149"/>
    </row>
    <row r="427" spans="714:724" ht="9.75" customHeight="1" x14ac:dyDescent="0.2">
      <c r="AAL427" s="149"/>
      <c r="AAM427" s="149"/>
      <c r="AAN427" s="149"/>
      <c r="AAO427" s="149"/>
      <c r="AAP427" s="149"/>
      <c r="AAQ427" s="149"/>
      <c r="AAR427" s="149"/>
      <c r="AAS427" s="149"/>
      <c r="AAT427" s="149"/>
      <c r="AAU427" s="149"/>
      <c r="AAV427" s="149"/>
    </row>
    <row r="428" spans="714:724" ht="9.75" customHeight="1" x14ac:dyDescent="0.2">
      <c r="AAL428" s="149"/>
      <c r="AAM428" s="149"/>
      <c r="AAN428" s="149"/>
      <c r="AAO428" s="149"/>
      <c r="AAP428" s="149"/>
      <c r="AAQ428" s="149"/>
      <c r="AAR428" s="149"/>
      <c r="AAS428" s="149"/>
      <c r="AAT428" s="149"/>
      <c r="AAU428" s="149"/>
      <c r="AAV428" s="149"/>
    </row>
    <row r="429" spans="714:724" ht="9.75" customHeight="1" x14ac:dyDescent="0.2">
      <c r="AAL429" s="149"/>
      <c r="AAM429" s="149"/>
      <c r="AAN429" s="149"/>
      <c r="AAO429" s="149"/>
      <c r="AAP429" s="149"/>
      <c r="AAQ429" s="149"/>
      <c r="AAR429" s="149"/>
      <c r="AAS429" s="149"/>
      <c r="AAT429" s="149"/>
      <c r="AAU429" s="149"/>
      <c r="AAV429" s="149"/>
    </row>
    <row r="430" spans="714:724" ht="9.75" customHeight="1" x14ac:dyDescent="0.2">
      <c r="AAL430" s="149"/>
      <c r="AAM430" s="149"/>
      <c r="AAN430" s="149"/>
      <c r="AAO430" s="149"/>
      <c r="AAP430" s="149"/>
      <c r="AAQ430" s="149"/>
      <c r="AAR430" s="149"/>
      <c r="AAS430" s="149"/>
      <c r="AAT430" s="149"/>
      <c r="AAU430" s="149"/>
      <c r="AAV430" s="149"/>
    </row>
    <row r="431" spans="714:724" ht="9.75" customHeight="1" x14ac:dyDescent="0.2">
      <c r="AAL431" s="149"/>
      <c r="AAM431" s="149"/>
      <c r="AAN431" s="149"/>
      <c r="AAO431" s="149"/>
      <c r="AAP431" s="149"/>
      <c r="AAQ431" s="149"/>
      <c r="AAR431" s="149"/>
      <c r="AAS431" s="149"/>
      <c r="AAT431" s="149"/>
      <c r="AAU431" s="149"/>
      <c r="AAV431" s="149"/>
    </row>
    <row r="432" spans="714:724" ht="9.75" customHeight="1" x14ac:dyDescent="0.2">
      <c r="AAL432" s="149"/>
      <c r="AAM432" s="149"/>
      <c r="AAN432" s="149"/>
      <c r="AAO432" s="149"/>
      <c r="AAP432" s="149"/>
      <c r="AAQ432" s="149"/>
      <c r="AAR432" s="149"/>
      <c r="AAS432" s="149"/>
      <c r="AAT432" s="149"/>
      <c r="AAU432" s="149"/>
      <c r="AAV432" s="149"/>
    </row>
    <row r="433" spans="714:724" ht="9.75" customHeight="1" x14ac:dyDescent="0.2">
      <c r="AAL433" s="149"/>
      <c r="AAM433" s="149"/>
      <c r="AAN433" s="149"/>
      <c r="AAO433" s="149"/>
      <c r="AAP433" s="149"/>
      <c r="AAQ433" s="149"/>
      <c r="AAR433" s="149"/>
      <c r="AAS433" s="149"/>
      <c r="AAT433" s="149"/>
      <c r="AAU433" s="149"/>
      <c r="AAV433" s="149"/>
    </row>
    <row r="434" spans="714:724" ht="9.75" customHeight="1" x14ac:dyDescent="0.2">
      <c r="AAL434" s="149"/>
      <c r="AAM434" s="149"/>
      <c r="AAN434" s="149"/>
      <c r="AAO434" s="149"/>
      <c r="AAP434" s="149"/>
      <c r="AAQ434" s="149"/>
      <c r="AAR434" s="149"/>
      <c r="AAS434" s="149"/>
      <c r="AAT434" s="149"/>
      <c r="AAU434" s="149"/>
      <c r="AAV434" s="149"/>
    </row>
    <row r="435" spans="714:724" ht="9.75" customHeight="1" x14ac:dyDescent="0.2">
      <c r="AAL435" s="149"/>
      <c r="AAM435" s="149"/>
      <c r="AAN435" s="149"/>
      <c r="AAO435" s="149"/>
      <c r="AAP435" s="149"/>
      <c r="AAQ435" s="149"/>
      <c r="AAR435" s="149"/>
      <c r="AAS435" s="149"/>
      <c r="AAT435" s="149"/>
      <c r="AAU435" s="149"/>
      <c r="AAV435" s="149"/>
    </row>
    <row r="436" spans="714:724" ht="9.75" customHeight="1" x14ac:dyDescent="0.2">
      <c r="AAL436" s="149"/>
      <c r="AAM436" s="149"/>
      <c r="AAN436" s="149"/>
      <c r="AAO436" s="149"/>
      <c r="AAP436" s="149"/>
      <c r="AAQ436" s="149"/>
      <c r="AAR436" s="149"/>
      <c r="AAS436" s="149"/>
      <c r="AAT436" s="149"/>
      <c r="AAU436" s="149"/>
      <c r="AAV436" s="149"/>
    </row>
    <row r="437" spans="714:724" ht="9.75" customHeight="1" x14ac:dyDescent="0.2">
      <c r="AAL437" s="149"/>
      <c r="AAM437" s="149"/>
      <c r="AAN437" s="149"/>
      <c r="AAO437" s="149"/>
      <c r="AAP437" s="149"/>
      <c r="AAQ437" s="149"/>
      <c r="AAR437" s="149"/>
      <c r="AAS437" s="149"/>
      <c r="AAT437" s="149"/>
      <c r="AAU437" s="149"/>
      <c r="AAV437" s="149"/>
    </row>
    <row r="438" spans="714:724" ht="9.75" customHeight="1" x14ac:dyDescent="0.2">
      <c r="AAL438" s="149"/>
      <c r="AAM438" s="149"/>
      <c r="AAN438" s="149"/>
      <c r="AAO438" s="149"/>
      <c r="AAP438" s="149"/>
      <c r="AAQ438" s="149"/>
      <c r="AAR438" s="149"/>
      <c r="AAS438" s="149"/>
      <c r="AAT438" s="149"/>
      <c r="AAU438" s="149"/>
      <c r="AAV438" s="149"/>
    </row>
    <row r="439" spans="714:724" ht="9.75" customHeight="1" x14ac:dyDescent="0.2">
      <c r="AAL439" s="149"/>
      <c r="AAM439" s="149"/>
      <c r="AAN439" s="149"/>
      <c r="AAO439" s="149"/>
      <c r="AAP439" s="149"/>
      <c r="AAQ439" s="149"/>
      <c r="AAR439" s="149"/>
      <c r="AAS439" s="149"/>
      <c r="AAT439" s="149"/>
      <c r="AAU439" s="149"/>
      <c r="AAV439" s="149"/>
    </row>
    <row r="440" spans="714:724" ht="9.75" customHeight="1" x14ac:dyDescent="0.2">
      <c r="AAL440" s="149"/>
      <c r="AAM440" s="149"/>
      <c r="AAN440" s="149"/>
      <c r="AAO440" s="149"/>
      <c r="AAP440" s="149"/>
      <c r="AAQ440" s="149"/>
      <c r="AAR440" s="149"/>
      <c r="AAS440" s="149"/>
      <c r="AAT440" s="149"/>
      <c r="AAU440" s="149"/>
      <c r="AAV440" s="149"/>
    </row>
    <row r="441" spans="714:724" ht="9.75" customHeight="1" x14ac:dyDescent="0.2">
      <c r="AAL441" s="149"/>
      <c r="AAM441" s="149"/>
      <c r="AAN441" s="149"/>
      <c r="AAO441" s="149"/>
      <c r="AAP441" s="149"/>
      <c r="AAQ441" s="149"/>
      <c r="AAR441" s="149"/>
      <c r="AAS441" s="149"/>
      <c r="AAT441" s="149"/>
      <c r="AAU441" s="149"/>
      <c r="AAV441" s="149"/>
    </row>
    <row r="442" spans="714:724" ht="9.75" customHeight="1" x14ac:dyDescent="0.2">
      <c r="AAL442" s="149"/>
      <c r="AAM442" s="149"/>
      <c r="AAN442" s="149"/>
      <c r="AAO442" s="149"/>
      <c r="AAP442" s="149"/>
      <c r="AAQ442" s="149"/>
      <c r="AAR442" s="149"/>
      <c r="AAS442" s="149"/>
      <c r="AAT442" s="149"/>
      <c r="AAU442" s="149"/>
      <c r="AAV442" s="149"/>
    </row>
    <row r="443" spans="714:724" ht="9.75" customHeight="1" x14ac:dyDescent="0.2">
      <c r="AAL443" s="149"/>
      <c r="AAM443" s="149"/>
      <c r="AAN443" s="149"/>
      <c r="AAO443" s="149"/>
      <c r="AAP443" s="149"/>
      <c r="AAQ443" s="149"/>
      <c r="AAR443" s="149"/>
      <c r="AAS443" s="149"/>
      <c r="AAT443" s="149"/>
      <c r="AAU443" s="149"/>
      <c r="AAV443" s="149"/>
    </row>
    <row r="444" spans="714:724" ht="9.75" customHeight="1" x14ac:dyDescent="0.2">
      <c r="AAL444" s="149"/>
      <c r="AAM444" s="149"/>
      <c r="AAN444" s="149"/>
      <c r="AAO444" s="149"/>
      <c r="AAP444" s="149"/>
      <c r="AAQ444" s="149"/>
      <c r="AAR444" s="149"/>
      <c r="AAS444" s="149"/>
      <c r="AAT444" s="149"/>
      <c r="AAU444" s="149"/>
      <c r="AAV444" s="149"/>
    </row>
    <row r="445" spans="714:724" ht="9.75" customHeight="1" x14ac:dyDescent="0.2">
      <c r="AAL445" s="149"/>
      <c r="AAM445" s="149"/>
      <c r="AAN445" s="149"/>
      <c r="AAO445" s="149"/>
      <c r="AAP445" s="149"/>
      <c r="AAQ445" s="149"/>
      <c r="AAR445" s="149"/>
      <c r="AAS445" s="149"/>
      <c r="AAT445" s="149"/>
      <c r="AAU445" s="149"/>
      <c r="AAV445" s="149"/>
    </row>
    <row r="446" spans="714:724" ht="9.75" customHeight="1" x14ac:dyDescent="0.2">
      <c r="AAL446" s="149"/>
      <c r="AAM446" s="149"/>
      <c r="AAN446" s="149"/>
      <c r="AAO446" s="149"/>
      <c r="AAP446" s="149"/>
      <c r="AAQ446" s="149"/>
      <c r="AAR446" s="149"/>
      <c r="AAS446" s="149"/>
      <c r="AAT446" s="149"/>
      <c r="AAU446" s="149"/>
      <c r="AAV446" s="149"/>
    </row>
    <row r="447" spans="714:724" ht="9.75" customHeight="1" x14ac:dyDescent="0.2">
      <c r="AAL447" s="149"/>
      <c r="AAM447" s="149"/>
      <c r="AAN447" s="149"/>
      <c r="AAO447" s="149"/>
      <c r="AAP447" s="149"/>
      <c r="AAQ447" s="149"/>
      <c r="AAR447" s="149"/>
      <c r="AAS447" s="149"/>
      <c r="AAT447" s="149"/>
      <c r="AAU447" s="149"/>
      <c r="AAV447" s="149"/>
    </row>
    <row r="448" spans="714:724" ht="9.75" customHeight="1" x14ac:dyDescent="0.2">
      <c r="AAL448" s="149"/>
      <c r="AAM448" s="149"/>
      <c r="AAN448" s="149"/>
      <c r="AAO448" s="149"/>
      <c r="AAP448" s="149"/>
      <c r="AAQ448" s="149"/>
      <c r="AAR448" s="149"/>
      <c r="AAS448" s="149"/>
      <c r="AAT448" s="149"/>
      <c r="AAU448" s="149"/>
      <c r="AAV448" s="149"/>
    </row>
    <row r="449" spans="714:724" ht="9.75" customHeight="1" x14ac:dyDescent="0.2">
      <c r="AAL449" s="149"/>
      <c r="AAM449" s="149"/>
      <c r="AAN449" s="149"/>
      <c r="AAO449" s="149"/>
      <c r="AAP449" s="149"/>
      <c r="AAQ449" s="149"/>
      <c r="AAR449" s="149"/>
      <c r="AAS449" s="149"/>
      <c r="AAT449" s="149"/>
      <c r="AAU449" s="149"/>
      <c r="AAV449" s="149"/>
    </row>
    <row r="450" spans="714:724" ht="9.75" customHeight="1" x14ac:dyDescent="0.2">
      <c r="AAL450" s="149"/>
      <c r="AAM450" s="149"/>
      <c r="AAN450" s="149"/>
      <c r="AAO450" s="149"/>
      <c r="AAP450" s="149"/>
      <c r="AAQ450" s="149"/>
      <c r="AAR450" s="149"/>
      <c r="AAS450" s="149"/>
      <c r="AAT450" s="149"/>
      <c r="AAU450" s="149"/>
      <c r="AAV450" s="149"/>
    </row>
    <row r="451" spans="714:724" ht="9.75" customHeight="1" x14ac:dyDescent="0.2">
      <c r="AAL451" s="149"/>
      <c r="AAM451" s="149"/>
      <c r="AAN451" s="149"/>
      <c r="AAO451" s="149"/>
      <c r="AAP451" s="149"/>
      <c r="AAQ451" s="149"/>
      <c r="AAR451" s="149"/>
      <c r="AAS451" s="149"/>
      <c r="AAT451" s="149"/>
      <c r="AAU451" s="149"/>
      <c r="AAV451" s="149"/>
    </row>
    <row r="452" spans="714:724" ht="9.75" customHeight="1" x14ac:dyDescent="0.2">
      <c r="AAL452" s="149"/>
      <c r="AAM452" s="149"/>
      <c r="AAN452" s="149"/>
      <c r="AAO452" s="149"/>
      <c r="AAP452" s="149"/>
      <c r="AAQ452" s="149"/>
      <c r="AAR452" s="149"/>
      <c r="AAS452" s="149"/>
      <c r="AAT452" s="149"/>
      <c r="AAU452" s="149"/>
      <c r="AAV452" s="149"/>
    </row>
    <row r="453" spans="714:724" ht="9.75" customHeight="1" x14ac:dyDescent="0.2">
      <c r="AAL453" s="149"/>
      <c r="AAM453" s="149"/>
      <c r="AAN453" s="149"/>
      <c r="AAO453" s="149"/>
      <c r="AAP453" s="149"/>
      <c r="AAQ453" s="149"/>
      <c r="AAR453" s="149"/>
      <c r="AAS453" s="149"/>
      <c r="AAT453" s="149"/>
      <c r="AAU453" s="149"/>
      <c r="AAV453" s="149"/>
    </row>
    <row r="454" spans="714:724" ht="9.75" customHeight="1" x14ac:dyDescent="0.2">
      <c r="AAL454" s="149"/>
      <c r="AAM454" s="149"/>
      <c r="AAN454" s="149"/>
      <c r="AAO454" s="149"/>
      <c r="AAP454" s="149"/>
      <c r="AAQ454" s="149"/>
      <c r="AAR454" s="149"/>
      <c r="AAS454" s="149"/>
      <c r="AAT454" s="149"/>
      <c r="AAU454" s="149"/>
      <c r="AAV454" s="149"/>
    </row>
    <row r="455" spans="714:724" ht="9.75" customHeight="1" x14ac:dyDescent="0.2">
      <c r="AAL455" s="149"/>
      <c r="AAM455" s="149"/>
      <c r="AAN455" s="149"/>
      <c r="AAO455" s="149"/>
      <c r="AAP455" s="149"/>
      <c r="AAQ455" s="149"/>
      <c r="AAR455" s="149"/>
      <c r="AAS455" s="149"/>
      <c r="AAT455" s="149"/>
      <c r="AAU455" s="149"/>
      <c r="AAV455" s="149"/>
    </row>
    <row r="456" spans="714:724" ht="9.75" customHeight="1" x14ac:dyDescent="0.2">
      <c r="AAL456" s="149"/>
      <c r="AAM456" s="149"/>
      <c r="AAN456" s="149"/>
      <c r="AAO456" s="149"/>
      <c r="AAP456" s="149"/>
      <c r="AAQ456" s="149"/>
      <c r="AAR456" s="149"/>
      <c r="AAS456" s="149"/>
      <c r="AAT456" s="149"/>
      <c r="AAU456" s="149"/>
      <c r="AAV456" s="149"/>
    </row>
    <row r="457" spans="714:724" ht="9.75" customHeight="1" x14ac:dyDescent="0.2">
      <c r="AAL457" s="149"/>
      <c r="AAM457" s="149"/>
      <c r="AAN457" s="149"/>
      <c r="AAO457" s="149"/>
      <c r="AAP457" s="149"/>
      <c r="AAQ457" s="149"/>
      <c r="AAR457" s="149"/>
      <c r="AAS457" s="149"/>
      <c r="AAT457" s="149"/>
      <c r="AAU457" s="149"/>
      <c r="AAV457" s="149"/>
    </row>
    <row r="458" spans="714:724" ht="9.75" customHeight="1" x14ac:dyDescent="0.2">
      <c r="AAL458" s="149"/>
      <c r="AAM458" s="149"/>
      <c r="AAN458" s="149"/>
      <c r="AAO458" s="149"/>
      <c r="AAP458" s="149"/>
      <c r="AAQ458" s="149"/>
      <c r="AAR458" s="149"/>
      <c r="AAS458" s="149"/>
      <c r="AAT458" s="149"/>
      <c r="AAU458" s="149"/>
      <c r="AAV458" s="149"/>
    </row>
    <row r="459" spans="714:724" ht="9.75" customHeight="1" x14ac:dyDescent="0.2">
      <c r="AAL459" s="149"/>
      <c r="AAM459" s="149"/>
      <c r="AAN459" s="149"/>
      <c r="AAO459" s="149"/>
      <c r="AAP459" s="149"/>
      <c r="AAQ459" s="149"/>
      <c r="AAR459" s="149"/>
      <c r="AAS459" s="149"/>
      <c r="AAT459" s="149"/>
      <c r="AAU459" s="149"/>
      <c r="AAV459" s="149"/>
    </row>
    <row r="460" spans="714:724" ht="9.75" customHeight="1" x14ac:dyDescent="0.2">
      <c r="AAL460" s="149"/>
      <c r="AAM460" s="149"/>
      <c r="AAN460" s="149"/>
      <c r="AAO460" s="149"/>
      <c r="AAP460" s="149"/>
      <c r="AAQ460" s="149"/>
      <c r="AAR460" s="149"/>
      <c r="AAS460" s="149"/>
      <c r="AAT460" s="149"/>
      <c r="AAU460" s="149"/>
      <c r="AAV460" s="149"/>
    </row>
    <row r="461" spans="714:724" ht="9.75" customHeight="1" x14ac:dyDescent="0.2">
      <c r="AAL461" s="149"/>
      <c r="AAM461" s="149"/>
      <c r="AAN461" s="149"/>
      <c r="AAO461" s="149"/>
      <c r="AAP461" s="149"/>
      <c r="AAQ461" s="149"/>
      <c r="AAR461" s="149"/>
      <c r="AAS461" s="149"/>
      <c r="AAT461" s="149"/>
      <c r="AAU461" s="149"/>
      <c r="AAV461" s="149"/>
    </row>
    <row r="462" spans="714:724" ht="9.75" customHeight="1" x14ac:dyDescent="0.2">
      <c r="AAL462" s="149"/>
      <c r="AAM462" s="149"/>
      <c r="AAN462" s="149"/>
      <c r="AAO462" s="149"/>
      <c r="AAP462" s="149"/>
      <c r="AAQ462" s="149"/>
      <c r="AAR462" s="149"/>
      <c r="AAS462" s="149"/>
      <c r="AAT462" s="149"/>
      <c r="AAU462" s="149"/>
      <c r="AAV462" s="149"/>
    </row>
    <row r="463" spans="714:724" ht="9.75" customHeight="1" x14ac:dyDescent="0.2">
      <c r="AAL463" s="149"/>
      <c r="AAM463" s="149"/>
      <c r="AAN463" s="149"/>
      <c r="AAO463" s="149"/>
      <c r="AAP463" s="149"/>
      <c r="AAQ463" s="149"/>
      <c r="AAR463" s="149"/>
      <c r="AAS463" s="149"/>
      <c r="AAT463" s="149"/>
      <c r="AAU463" s="149"/>
      <c r="AAV463" s="149"/>
    </row>
    <row r="464" spans="714:724" ht="9.75" customHeight="1" x14ac:dyDescent="0.2">
      <c r="AAL464" s="149"/>
      <c r="AAM464" s="149"/>
      <c r="AAN464" s="149"/>
      <c r="AAO464" s="149"/>
      <c r="AAP464" s="149"/>
      <c r="AAQ464" s="149"/>
      <c r="AAR464" s="149"/>
      <c r="AAS464" s="149"/>
      <c r="AAT464" s="149"/>
      <c r="AAU464" s="149"/>
      <c r="AAV464" s="149"/>
    </row>
    <row r="465" spans="714:724" ht="9.75" customHeight="1" x14ac:dyDescent="0.2">
      <c r="AAL465" s="149"/>
      <c r="AAM465" s="149"/>
      <c r="AAN465" s="149"/>
      <c r="AAO465" s="149"/>
      <c r="AAP465" s="149"/>
      <c r="AAQ465" s="149"/>
      <c r="AAR465" s="149"/>
      <c r="AAS465" s="149"/>
      <c r="AAT465" s="149"/>
      <c r="AAU465" s="149"/>
      <c r="AAV465" s="149"/>
    </row>
    <row r="466" spans="714:724" ht="9.75" customHeight="1" x14ac:dyDescent="0.2">
      <c r="AAL466" s="149"/>
      <c r="AAM466" s="149"/>
      <c r="AAN466" s="149"/>
      <c r="AAO466" s="149"/>
      <c r="AAP466" s="149"/>
      <c r="AAQ466" s="149"/>
      <c r="AAR466" s="149"/>
      <c r="AAS466" s="149"/>
      <c r="AAT466" s="149"/>
      <c r="AAU466" s="149"/>
      <c r="AAV466" s="149"/>
    </row>
    <row r="467" spans="714:724" ht="9.75" customHeight="1" x14ac:dyDescent="0.2">
      <c r="AAL467" s="149"/>
      <c r="AAM467" s="149"/>
      <c r="AAN467" s="149"/>
      <c r="AAO467" s="149"/>
      <c r="AAP467" s="149"/>
      <c r="AAQ467" s="149"/>
      <c r="AAR467" s="149"/>
      <c r="AAS467" s="149"/>
      <c r="AAT467" s="149"/>
      <c r="AAU467" s="149"/>
      <c r="AAV467" s="149"/>
    </row>
    <row r="468" spans="714:724" ht="9.75" customHeight="1" x14ac:dyDescent="0.2">
      <c r="AAL468" s="149"/>
      <c r="AAM468" s="149"/>
      <c r="AAN468" s="149"/>
      <c r="AAO468" s="149"/>
      <c r="AAP468" s="149"/>
      <c r="AAQ468" s="149"/>
      <c r="AAR468" s="149"/>
      <c r="AAS468" s="149"/>
      <c r="AAT468" s="149"/>
      <c r="AAU468" s="149"/>
      <c r="AAV468" s="149"/>
    </row>
    <row r="469" spans="714:724" ht="9.75" customHeight="1" x14ac:dyDescent="0.2">
      <c r="AAL469" s="149"/>
      <c r="AAM469" s="149"/>
      <c r="AAN469" s="149"/>
      <c r="AAO469" s="149"/>
      <c r="AAP469" s="149"/>
      <c r="AAQ469" s="149"/>
      <c r="AAR469" s="149"/>
      <c r="AAS469" s="149"/>
      <c r="AAT469" s="149"/>
      <c r="AAU469" s="149"/>
      <c r="AAV469" s="149"/>
    </row>
    <row r="470" spans="714:724" ht="9.75" customHeight="1" x14ac:dyDescent="0.2">
      <c r="AAL470" s="149"/>
      <c r="AAM470" s="149"/>
      <c r="AAN470" s="149"/>
      <c r="AAO470" s="149"/>
      <c r="AAP470" s="149"/>
      <c r="AAQ470" s="149"/>
      <c r="AAR470" s="149"/>
      <c r="AAS470" s="149"/>
      <c r="AAT470" s="149"/>
      <c r="AAU470" s="149"/>
      <c r="AAV470" s="149"/>
    </row>
    <row r="471" spans="714:724" ht="9.75" customHeight="1" x14ac:dyDescent="0.2">
      <c r="AAL471" s="149"/>
      <c r="AAM471" s="149"/>
      <c r="AAN471" s="149"/>
      <c r="AAO471" s="149"/>
      <c r="AAP471" s="149"/>
      <c r="AAQ471" s="149"/>
      <c r="AAR471" s="149"/>
      <c r="AAS471" s="149"/>
      <c r="AAT471" s="149"/>
      <c r="AAU471" s="149"/>
      <c r="AAV471" s="149"/>
    </row>
    <row r="472" spans="714:724" ht="9.75" customHeight="1" x14ac:dyDescent="0.2">
      <c r="AAL472" s="149"/>
      <c r="AAM472" s="149"/>
      <c r="AAN472" s="149"/>
      <c r="AAO472" s="149"/>
      <c r="AAP472" s="149"/>
      <c r="AAQ472" s="149"/>
      <c r="AAR472" s="149"/>
      <c r="AAS472" s="149"/>
      <c r="AAT472" s="149"/>
      <c r="AAU472" s="149"/>
      <c r="AAV472" s="149"/>
    </row>
    <row r="473" spans="714:724" ht="9.75" customHeight="1" x14ac:dyDescent="0.2">
      <c r="AAL473" s="149"/>
      <c r="AAM473" s="149"/>
      <c r="AAN473" s="149"/>
      <c r="AAO473" s="149"/>
      <c r="AAP473" s="149"/>
      <c r="AAQ473" s="149"/>
      <c r="AAR473" s="149"/>
      <c r="AAS473" s="149"/>
      <c r="AAT473" s="149"/>
      <c r="AAU473" s="149"/>
      <c r="AAV473" s="149"/>
    </row>
    <row r="474" spans="714:724" ht="9.75" customHeight="1" x14ac:dyDescent="0.2">
      <c r="AAL474" s="149"/>
      <c r="AAM474" s="149"/>
      <c r="AAN474" s="149"/>
      <c r="AAO474" s="149"/>
      <c r="AAP474" s="149"/>
      <c r="AAQ474" s="149"/>
      <c r="AAR474" s="149"/>
      <c r="AAS474" s="149"/>
      <c r="AAT474" s="149"/>
      <c r="AAU474" s="149"/>
      <c r="AAV474" s="149"/>
    </row>
    <row r="475" spans="714:724" ht="9.75" customHeight="1" x14ac:dyDescent="0.2">
      <c r="AAL475" s="149"/>
      <c r="AAM475" s="149"/>
      <c r="AAN475" s="149"/>
      <c r="AAO475" s="149"/>
      <c r="AAP475" s="149"/>
      <c r="AAQ475" s="149"/>
      <c r="AAR475" s="149"/>
      <c r="AAS475" s="149"/>
      <c r="AAT475" s="149"/>
      <c r="AAU475" s="149"/>
      <c r="AAV475" s="149"/>
    </row>
    <row r="476" spans="714:724" ht="9.75" customHeight="1" x14ac:dyDescent="0.2">
      <c r="AAL476" s="149"/>
      <c r="AAM476" s="149"/>
      <c r="AAN476" s="149"/>
      <c r="AAO476" s="149"/>
      <c r="AAP476" s="149"/>
      <c r="AAQ476" s="149"/>
      <c r="AAR476" s="149"/>
      <c r="AAS476" s="149"/>
      <c r="AAT476" s="149"/>
      <c r="AAU476" s="149"/>
      <c r="AAV476" s="149"/>
    </row>
    <row r="477" spans="714:724" ht="9.75" customHeight="1" x14ac:dyDescent="0.2">
      <c r="AAL477" s="149"/>
      <c r="AAM477" s="149"/>
      <c r="AAN477" s="149"/>
      <c r="AAO477" s="149"/>
      <c r="AAP477" s="149"/>
      <c r="AAQ477" s="149"/>
      <c r="AAR477" s="149"/>
      <c r="AAS477" s="149"/>
      <c r="AAT477" s="149"/>
      <c r="AAU477" s="149"/>
      <c r="AAV477" s="149"/>
    </row>
    <row r="478" spans="714:724" ht="9.75" customHeight="1" x14ac:dyDescent="0.2">
      <c r="AAL478" s="149"/>
      <c r="AAM478" s="149"/>
      <c r="AAN478" s="149"/>
      <c r="AAO478" s="149"/>
      <c r="AAP478" s="149"/>
      <c r="AAQ478" s="149"/>
      <c r="AAR478" s="149"/>
      <c r="AAS478" s="149"/>
      <c r="AAT478" s="149"/>
      <c r="AAU478" s="149"/>
      <c r="AAV478" s="149"/>
    </row>
    <row r="479" spans="714:724" ht="9.75" customHeight="1" x14ac:dyDescent="0.2">
      <c r="AAL479" s="149"/>
      <c r="AAM479" s="149"/>
      <c r="AAN479" s="149"/>
      <c r="AAO479" s="149"/>
      <c r="AAP479" s="149"/>
      <c r="AAQ479" s="149"/>
      <c r="AAR479" s="149"/>
      <c r="AAS479" s="149"/>
      <c r="AAT479" s="149"/>
      <c r="AAU479" s="149"/>
      <c r="AAV479" s="149"/>
    </row>
    <row r="480" spans="714:724" ht="9.75" customHeight="1" x14ac:dyDescent="0.2">
      <c r="AAL480" s="149"/>
      <c r="AAM480" s="149"/>
      <c r="AAN480" s="149"/>
      <c r="AAO480" s="149"/>
      <c r="AAP480" s="149"/>
      <c r="AAQ480" s="149"/>
      <c r="AAR480" s="149"/>
      <c r="AAS480" s="149"/>
      <c r="AAT480" s="149"/>
      <c r="AAU480" s="149"/>
      <c r="AAV480" s="149"/>
    </row>
    <row r="481" spans="714:724" ht="9.75" customHeight="1" x14ac:dyDescent="0.2">
      <c r="AAL481" s="149"/>
      <c r="AAM481" s="149"/>
      <c r="AAN481" s="149"/>
      <c r="AAO481" s="149"/>
      <c r="AAP481" s="149"/>
      <c r="AAQ481" s="149"/>
      <c r="AAR481" s="149"/>
      <c r="AAS481" s="149"/>
      <c r="AAT481" s="149"/>
      <c r="AAU481" s="149"/>
      <c r="AAV481" s="149"/>
    </row>
    <row r="482" spans="714:724" ht="9.75" customHeight="1" x14ac:dyDescent="0.2">
      <c r="AAL482" s="149"/>
      <c r="AAM482" s="149"/>
      <c r="AAN482" s="149"/>
      <c r="AAO482" s="149"/>
      <c r="AAP482" s="149"/>
      <c r="AAQ482" s="149"/>
      <c r="AAR482" s="149"/>
      <c r="AAS482" s="149"/>
      <c r="AAT482" s="149"/>
      <c r="AAU482" s="149"/>
      <c r="AAV482" s="149"/>
    </row>
    <row r="483" spans="714:724" ht="9.75" customHeight="1" x14ac:dyDescent="0.2">
      <c r="AAL483" s="149"/>
      <c r="AAM483" s="149"/>
      <c r="AAN483" s="149"/>
      <c r="AAO483" s="149"/>
      <c r="AAP483" s="149"/>
      <c r="AAQ483" s="149"/>
      <c r="AAR483" s="149"/>
      <c r="AAS483" s="149"/>
      <c r="AAT483" s="149"/>
      <c r="AAU483" s="149"/>
      <c r="AAV483" s="149"/>
    </row>
    <row r="484" spans="714:724" ht="9.75" customHeight="1" x14ac:dyDescent="0.2">
      <c r="AAL484" s="149"/>
      <c r="AAM484" s="149"/>
      <c r="AAN484" s="149"/>
      <c r="AAO484" s="149"/>
      <c r="AAP484" s="149"/>
      <c r="AAQ484" s="149"/>
      <c r="AAR484" s="149"/>
      <c r="AAS484" s="149"/>
      <c r="AAT484" s="149"/>
      <c r="AAU484" s="149"/>
      <c r="AAV484" s="149"/>
    </row>
    <row r="485" spans="714:724" ht="9.75" customHeight="1" x14ac:dyDescent="0.2">
      <c r="AAL485" s="149"/>
      <c r="AAM485" s="149"/>
      <c r="AAN485" s="149"/>
      <c r="AAO485" s="149"/>
      <c r="AAP485" s="149"/>
      <c r="AAQ485" s="149"/>
      <c r="AAR485" s="149"/>
      <c r="AAS485" s="149"/>
      <c r="AAT485" s="149"/>
      <c r="AAU485" s="149"/>
      <c r="AAV485" s="149"/>
    </row>
    <row r="486" spans="714:724" ht="9.75" customHeight="1" x14ac:dyDescent="0.2">
      <c r="AAL486" s="149"/>
      <c r="AAM486" s="149"/>
      <c r="AAN486" s="149"/>
      <c r="AAO486" s="149"/>
      <c r="AAP486" s="149"/>
      <c r="AAQ486" s="149"/>
      <c r="AAR486" s="149"/>
      <c r="AAS486" s="149"/>
      <c r="AAT486" s="149"/>
      <c r="AAU486" s="149"/>
      <c r="AAV486" s="149"/>
    </row>
    <row r="487" spans="714:724" ht="9.75" customHeight="1" x14ac:dyDescent="0.2">
      <c r="AAL487" s="149"/>
      <c r="AAM487" s="149"/>
      <c r="AAN487" s="149"/>
      <c r="AAO487" s="149"/>
      <c r="AAP487" s="149"/>
      <c r="AAQ487" s="149"/>
      <c r="AAR487" s="149"/>
      <c r="AAS487" s="149"/>
      <c r="AAT487" s="149"/>
      <c r="AAU487" s="149"/>
      <c r="AAV487" s="149"/>
    </row>
    <row r="488" spans="714:724" ht="9.75" customHeight="1" x14ac:dyDescent="0.2">
      <c r="AAL488" s="149"/>
      <c r="AAM488" s="149"/>
      <c r="AAN488" s="149"/>
      <c r="AAO488" s="149"/>
      <c r="AAP488" s="149"/>
      <c r="AAQ488" s="149"/>
      <c r="AAR488" s="149"/>
      <c r="AAS488" s="149"/>
      <c r="AAT488" s="149"/>
      <c r="AAU488" s="149"/>
      <c r="AAV488" s="149"/>
    </row>
    <row r="489" spans="714:724" ht="9.75" customHeight="1" x14ac:dyDescent="0.2">
      <c r="AAL489" s="149"/>
      <c r="AAM489" s="149"/>
      <c r="AAN489" s="149"/>
      <c r="AAO489" s="149"/>
      <c r="AAP489" s="149"/>
      <c r="AAQ489" s="149"/>
      <c r="AAR489" s="149"/>
      <c r="AAS489" s="149"/>
      <c r="AAT489" s="149"/>
      <c r="AAU489" s="149"/>
      <c r="AAV489" s="149"/>
    </row>
    <row r="490" spans="714:724" ht="9.75" customHeight="1" x14ac:dyDescent="0.2">
      <c r="AAL490" s="149"/>
      <c r="AAM490" s="149"/>
      <c r="AAN490" s="149"/>
      <c r="AAO490" s="149"/>
      <c r="AAP490" s="149"/>
      <c r="AAQ490" s="149"/>
      <c r="AAR490" s="149"/>
      <c r="AAS490" s="149"/>
      <c r="AAT490" s="149"/>
      <c r="AAU490" s="149"/>
      <c r="AAV490" s="149"/>
    </row>
    <row r="491" spans="714:724" ht="9.75" customHeight="1" x14ac:dyDescent="0.2">
      <c r="AAL491" s="149"/>
      <c r="AAM491" s="149"/>
      <c r="AAN491" s="149"/>
      <c r="AAO491" s="149"/>
      <c r="AAP491" s="149"/>
      <c r="AAQ491" s="149"/>
      <c r="AAR491" s="149"/>
      <c r="AAS491" s="149"/>
      <c r="AAT491" s="149"/>
      <c r="AAU491" s="149"/>
      <c r="AAV491" s="149"/>
    </row>
    <row r="492" spans="714:724" ht="9.75" customHeight="1" x14ac:dyDescent="0.2">
      <c r="AAL492" s="149"/>
      <c r="AAM492" s="149"/>
      <c r="AAN492" s="149"/>
      <c r="AAO492" s="149"/>
      <c r="AAP492" s="149"/>
      <c r="AAQ492" s="149"/>
      <c r="AAR492" s="149"/>
      <c r="AAS492" s="149"/>
      <c r="AAT492" s="149"/>
      <c r="AAU492" s="149"/>
      <c r="AAV492" s="149"/>
    </row>
    <row r="493" spans="714:724" ht="9.75" customHeight="1" x14ac:dyDescent="0.2">
      <c r="AAL493" s="149"/>
      <c r="AAM493" s="149"/>
      <c r="AAN493" s="149"/>
      <c r="AAO493" s="149"/>
      <c r="AAP493" s="149"/>
      <c r="AAQ493" s="149"/>
      <c r="AAR493" s="149"/>
      <c r="AAS493" s="149"/>
      <c r="AAT493" s="149"/>
      <c r="AAU493" s="149"/>
      <c r="AAV493" s="149"/>
    </row>
    <row r="494" spans="714:724" ht="9.75" customHeight="1" x14ac:dyDescent="0.2">
      <c r="AAL494" s="149"/>
      <c r="AAM494" s="149"/>
      <c r="AAN494" s="149"/>
      <c r="AAO494" s="149"/>
      <c r="AAP494" s="149"/>
      <c r="AAQ494" s="149"/>
      <c r="AAR494" s="149"/>
      <c r="AAS494" s="149"/>
      <c r="AAT494" s="149"/>
      <c r="AAU494" s="149"/>
      <c r="AAV494" s="149"/>
    </row>
    <row r="495" spans="714:724" ht="9.75" customHeight="1" x14ac:dyDescent="0.2">
      <c r="AAL495" s="149"/>
      <c r="AAM495" s="149"/>
      <c r="AAN495" s="149"/>
      <c r="AAO495" s="149"/>
      <c r="AAP495" s="149"/>
      <c r="AAQ495" s="149"/>
      <c r="AAR495" s="149"/>
      <c r="AAS495" s="149"/>
      <c r="AAT495" s="149"/>
      <c r="AAU495" s="149"/>
      <c r="AAV495" s="149"/>
    </row>
    <row r="496" spans="714:724" ht="9.75" customHeight="1" x14ac:dyDescent="0.2">
      <c r="AAL496" s="149"/>
      <c r="AAM496" s="149"/>
      <c r="AAN496" s="149"/>
      <c r="AAO496" s="149"/>
      <c r="AAP496" s="149"/>
      <c r="AAQ496" s="149"/>
      <c r="AAR496" s="149"/>
      <c r="AAS496" s="149"/>
      <c r="AAT496" s="149"/>
      <c r="AAU496" s="149"/>
      <c r="AAV496" s="149"/>
    </row>
    <row r="497" spans="714:724" ht="9.75" customHeight="1" x14ac:dyDescent="0.2">
      <c r="AAL497" s="149"/>
      <c r="AAM497" s="149"/>
      <c r="AAN497" s="149"/>
      <c r="AAO497" s="149"/>
      <c r="AAP497" s="149"/>
      <c r="AAQ497" s="149"/>
      <c r="AAR497" s="149"/>
      <c r="AAS497" s="149"/>
      <c r="AAT497" s="149"/>
      <c r="AAU497" s="149"/>
      <c r="AAV497" s="149"/>
    </row>
    <row r="498" spans="714:724" ht="9.75" customHeight="1" x14ac:dyDescent="0.2">
      <c r="AAL498" s="149"/>
      <c r="AAM498" s="149"/>
      <c r="AAN498" s="149"/>
      <c r="AAO498" s="149"/>
      <c r="AAP498" s="149"/>
      <c r="AAQ498" s="149"/>
      <c r="AAR498" s="149"/>
      <c r="AAS498" s="149"/>
      <c r="AAT498" s="149"/>
      <c r="AAU498" s="149"/>
      <c r="AAV498" s="149"/>
    </row>
    <row r="499" spans="714:724" ht="9.75" customHeight="1" x14ac:dyDescent="0.2">
      <c r="AAL499" s="149"/>
      <c r="AAM499" s="149"/>
      <c r="AAN499" s="149"/>
      <c r="AAO499" s="149"/>
      <c r="AAP499" s="149"/>
      <c r="AAQ499" s="149"/>
      <c r="AAR499" s="149"/>
      <c r="AAS499" s="149"/>
      <c r="AAT499" s="149"/>
      <c r="AAU499" s="149"/>
      <c r="AAV499" s="149"/>
    </row>
    <row r="500" spans="714:724" ht="9.75" customHeight="1" x14ac:dyDescent="0.2">
      <c r="AAL500" s="149"/>
      <c r="AAM500" s="149"/>
      <c r="AAN500" s="149"/>
      <c r="AAO500" s="149"/>
      <c r="AAP500" s="149"/>
      <c r="AAQ500" s="149"/>
      <c r="AAR500" s="149"/>
      <c r="AAS500" s="149"/>
      <c r="AAT500" s="149"/>
      <c r="AAU500" s="149"/>
      <c r="AAV500" s="149"/>
    </row>
    <row r="501" spans="714:724" ht="9.75" customHeight="1" x14ac:dyDescent="0.2">
      <c r="AAL501" s="149"/>
      <c r="AAM501" s="149"/>
      <c r="AAN501" s="149"/>
      <c r="AAO501" s="149"/>
      <c r="AAP501" s="149"/>
      <c r="AAQ501" s="149"/>
      <c r="AAR501" s="149"/>
      <c r="AAS501" s="149"/>
      <c r="AAT501" s="149"/>
      <c r="AAU501" s="149"/>
      <c r="AAV501" s="149"/>
    </row>
    <row r="502" spans="714:724" ht="9.75" customHeight="1" x14ac:dyDescent="0.2">
      <c r="AAL502" s="149"/>
      <c r="AAM502" s="149"/>
      <c r="AAN502" s="149"/>
      <c r="AAO502" s="149"/>
      <c r="AAP502" s="149"/>
      <c r="AAQ502" s="149"/>
      <c r="AAR502" s="149"/>
      <c r="AAS502" s="149"/>
      <c r="AAT502" s="149"/>
      <c r="AAU502" s="149"/>
      <c r="AAV502" s="149"/>
    </row>
    <row r="503" spans="714:724" ht="9.75" customHeight="1" x14ac:dyDescent="0.2">
      <c r="AAL503" s="149"/>
      <c r="AAM503" s="149"/>
      <c r="AAN503" s="149"/>
      <c r="AAO503" s="149"/>
      <c r="AAP503" s="149"/>
      <c r="AAQ503" s="149"/>
      <c r="AAR503" s="149"/>
      <c r="AAS503" s="149"/>
      <c r="AAT503" s="149"/>
      <c r="AAU503" s="149"/>
      <c r="AAV503" s="149"/>
    </row>
    <row r="504" spans="714:724" ht="9.75" customHeight="1" x14ac:dyDescent="0.2">
      <c r="AAL504" s="149"/>
      <c r="AAM504" s="149"/>
      <c r="AAN504" s="149"/>
      <c r="AAO504" s="149"/>
      <c r="AAP504" s="149"/>
      <c r="AAQ504" s="149"/>
      <c r="AAR504" s="149"/>
      <c r="AAS504" s="149"/>
      <c r="AAT504" s="149"/>
      <c r="AAU504" s="149"/>
      <c r="AAV504" s="149"/>
    </row>
    <row r="505" spans="714:724" ht="9.75" customHeight="1" x14ac:dyDescent="0.2">
      <c r="AAL505" s="149"/>
      <c r="AAM505" s="149"/>
      <c r="AAN505" s="149"/>
      <c r="AAO505" s="149"/>
      <c r="AAP505" s="149"/>
      <c r="AAQ505" s="149"/>
      <c r="AAR505" s="149"/>
      <c r="AAS505" s="149"/>
      <c r="AAT505" s="149"/>
      <c r="AAU505" s="149"/>
      <c r="AAV505" s="149"/>
    </row>
    <row r="506" spans="714:724" ht="9.75" customHeight="1" x14ac:dyDescent="0.2">
      <c r="AAL506" s="149"/>
      <c r="AAM506" s="149"/>
      <c r="AAN506" s="149"/>
      <c r="AAO506" s="149"/>
      <c r="AAP506" s="149"/>
      <c r="AAQ506" s="149"/>
      <c r="AAR506" s="149"/>
      <c r="AAS506" s="149"/>
      <c r="AAT506" s="149"/>
      <c r="AAU506" s="149"/>
      <c r="AAV506" s="149"/>
    </row>
    <row r="507" spans="714:724" ht="9.75" customHeight="1" x14ac:dyDescent="0.2">
      <c r="AAL507" s="149"/>
      <c r="AAM507" s="149"/>
      <c r="AAN507" s="149"/>
      <c r="AAO507" s="149"/>
      <c r="AAP507" s="149"/>
      <c r="AAQ507" s="149"/>
      <c r="AAR507" s="149"/>
      <c r="AAS507" s="149"/>
      <c r="AAT507" s="149"/>
      <c r="AAU507" s="149"/>
      <c r="AAV507" s="149"/>
    </row>
    <row r="508" spans="714:724" ht="9.75" customHeight="1" x14ac:dyDescent="0.2">
      <c r="AAL508" s="149"/>
      <c r="AAM508" s="149"/>
      <c r="AAN508" s="149"/>
      <c r="AAO508" s="149"/>
      <c r="AAP508" s="149"/>
      <c r="AAQ508" s="149"/>
      <c r="AAR508" s="149"/>
      <c r="AAS508" s="149"/>
      <c r="AAT508" s="149"/>
      <c r="AAU508" s="149"/>
      <c r="AAV508" s="149"/>
    </row>
    <row r="509" spans="714:724" ht="9.75" customHeight="1" x14ac:dyDescent="0.2">
      <c r="AAL509" s="149"/>
      <c r="AAM509" s="149"/>
      <c r="AAN509" s="149"/>
      <c r="AAO509" s="149"/>
      <c r="AAP509" s="149"/>
      <c r="AAQ509" s="149"/>
      <c r="AAR509" s="149"/>
      <c r="AAS509" s="149"/>
      <c r="AAT509" s="149"/>
      <c r="AAU509" s="149"/>
      <c r="AAV509" s="149"/>
    </row>
    <row r="510" spans="714:724" ht="9.75" customHeight="1" x14ac:dyDescent="0.2">
      <c r="AAL510" s="149"/>
      <c r="AAM510" s="149"/>
      <c r="AAN510" s="149"/>
      <c r="AAO510" s="149"/>
      <c r="AAP510" s="149"/>
      <c r="AAQ510" s="149"/>
      <c r="AAR510" s="149"/>
      <c r="AAS510" s="149"/>
      <c r="AAT510" s="149"/>
      <c r="AAU510" s="149"/>
      <c r="AAV510" s="149"/>
    </row>
    <row r="511" spans="714:724" ht="9.75" customHeight="1" x14ac:dyDescent="0.2">
      <c r="AAL511" s="149"/>
      <c r="AAM511" s="149"/>
      <c r="AAN511" s="149"/>
      <c r="AAO511" s="149"/>
      <c r="AAP511" s="149"/>
      <c r="AAQ511" s="149"/>
      <c r="AAR511" s="149"/>
      <c r="AAS511" s="149"/>
      <c r="AAT511" s="149"/>
      <c r="AAU511" s="149"/>
      <c r="AAV511" s="149"/>
    </row>
    <row r="512" spans="714:724" ht="9.75" customHeight="1" x14ac:dyDescent="0.2">
      <c r="AAL512" s="149"/>
      <c r="AAM512" s="149"/>
      <c r="AAN512" s="149"/>
      <c r="AAO512" s="149"/>
      <c r="AAP512" s="149"/>
      <c r="AAQ512" s="149"/>
      <c r="AAR512" s="149"/>
      <c r="AAS512" s="149"/>
      <c r="AAT512" s="149"/>
      <c r="AAU512" s="149"/>
      <c r="AAV512" s="149"/>
    </row>
    <row r="513" spans="714:724" ht="9.75" customHeight="1" x14ac:dyDescent="0.2">
      <c r="AAL513" s="149"/>
      <c r="AAM513" s="149"/>
      <c r="AAN513" s="149"/>
      <c r="AAO513" s="149"/>
      <c r="AAP513" s="149"/>
      <c r="AAQ513" s="149"/>
      <c r="AAR513" s="149"/>
      <c r="AAS513" s="149"/>
      <c r="AAT513" s="149"/>
      <c r="AAU513" s="149"/>
      <c r="AAV513" s="149"/>
    </row>
    <row r="514" spans="714:724" ht="9.75" customHeight="1" x14ac:dyDescent="0.2">
      <c r="AAL514" s="149"/>
      <c r="AAM514" s="149"/>
      <c r="AAN514" s="149"/>
      <c r="AAO514" s="149"/>
      <c r="AAP514" s="149"/>
      <c r="AAQ514" s="149"/>
      <c r="AAR514" s="149"/>
      <c r="AAS514" s="149"/>
      <c r="AAT514" s="149"/>
      <c r="AAU514" s="149"/>
      <c r="AAV514" s="149"/>
    </row>
    <row r="515" spans="714:724" ht="9.75" customHeight="1" x14ac:dyDescent="0.2">
      <c r="AAL515" s="149"/>
      <c r="AAM515" s="149"/>
      <c r="AAN515" s="149"/>
      <c r="AAO515" s="149"/>
      <c r="AAP515" s="149"/>
      <c r="AAQ515" s="149"/>
      <c r="AAR515" s="149"/>
      <c r="AAS515" s="149"/>
      <c r="AAT515" s="149"/>
      <c r="AAU515" s="149"/>
      <c r="AAV515" s="149"/>
    </row>
    <row r="516" spans="714:724" ht="9.75" customHeight="1" x14ac:dyDescent="0.2">
      <c r="AAL516" s="149"/>
      <c r="AAM516" s="149"/>
      <c r="AAN516" s="149"/>
      <c r="AAO516" s="149"/>
      <c r="AAP516" s="149"/>
      <c r="AAQ516" s="149"/>
      <c r="AAR516" s="149"/>
      <c r="AAS516" s="149"/>
      <c r="AAT516" s="149"/>
      <c r="AAU516" s="149"/>
      <c r="AAV516" s="149"/>
    </row>
    <row r="517" spans="714:724" ht="9.75" customHeight="1" x14ac:dyDescent="0.2">
      <c r="AAL517" s="149"/>
      <c r="AAM517" s="149"/>
      <c r="AAN517" s="149"/>
      <c r="AAO517" s="149"/>
      <c r="AAP517" s="149"/>
      <c r="AAQ517" s="149"/>
      <c r="AAR517" s="149"/>
      <c r="AAS517" s="149"/>
      <c r="AAT517" s="149"/>
      <c r="AAU517" s="149"/>
      <c r="AAV517" s="149"/>
    </row>
    <row r="518" spans="714:724" ht="9.75" customHeight="1" x14ac:dyDescent="0.2">
      <c r="AAL518" s="149"/>
      <c r="AAM518" s="149"/>
      <c r="AAN518" s="149"/>
      <c r="AAO518" s="149"/>
      <c r="AAP518" s="149"/>
      <c r="AAQ518" s="149"/>
      <c r="AAR518" s="149"/>
      <c r="AAS518" s="149"/>
      <c r="AAT518" s="149"/>
      <c r="AAU518" s="149"/>
      <c r="AAV518" s="149"/>
    </row>
    <row r="519" spans="714:724" ht="9.75" customHeight="1" x14ac:dyDescent="0.2">
      <c r="AAL519" s="149"/>
      <c r="AAM519" s="149"/>
      <c r="AAN519" s="149"/>
      <c r="AAO519" s="149"/>
      <c r="AAP519" s="149"/>
      <c r="AAQ519" s="149"/>
      <c r="AAR519" s="149"/>
      <c r="AAS519" s="149"/>
      <c r="AAT519" s="149"/>
      <c r="AAU519" s="149"/>
      <c r="AAV519" s="149"/>
    </row>
    <row r="520" spans="714:724" ht="9.75" customHeight="1" x14ac:dyDescent="0.2">
      <c r="AAL520" s="149"/>
      <c r="AAM520" s="149"/>
      <c r="AAN520" s="149"/>
      <c r="AAO520" s="149"/>
      <c r="AAP520" s="149"/>
      <c r="AAQ520" s="149"/>
      <c r="AAR520" s="149"/>
      <c r="AAS520" s="149"/>
      <c r="AAT520" s="149"/>
      <c r="AAU520" s="149"/>
      <c r="AAV520" s="149"/>
    </row>
    <row r="521" spans="714:724" ht="9.75" customHeight="1" x14ac:dyDescent="0.2">
      <c r="AAL521" s="149"/>
      <c r="AAM521" s="149"/>
      <c r="AAN521" s="149"/>
      <c r="AAO521" s="149"/>
      <c r="AAP521" s="149"/>
      <c r="AAQ521" s="149"/>
      <c r="AAR521" s="149"/>
      <c r="AAS521" s="149"/>
      <c r="AAT521" s="149"/>
      <c r="AAU521" s="149"/>
      <c r="AAV521" s="149"/>
    </row>
    <row r="522" spans="714:724" ht="9.75" customHeight="1" x14ac:dyDescent="0.2">
      <c r="AAL522" s="149"/>
      <c r="AAM522" s="149"/>
      <c r="AAN522" s="149"/>
      <c r="AAO522" s="149"/>
      <c r="AAP522" s="149"/>
      <c r="AAQ522" s="149"/>
      <c r="AAR522" s="149"/>
      <c r="AAS522" s="149"/>
      <c r="AAT522" s="149"/>
      <c r="AAU522" s="149"/>
      <c r="AAV522" s="149"/>
    </row>
    <row r="523" spans="714:724" ht="9.75" customHeight="1" x14ac:dyDescent="0.2">
      <c r="AAL523" s="149"/>
      <c r="AAM523" s="149"/>
      <c r="AAN523" s="149"/>
      <c r="AAO523" s="149"/>
      <c r="AAP523" s="149"/>
      <c r="AAQ523" s="149"/>
      <c r="AAR523" s="149"/>
      <c r="AAS523" s="149"/>
      <c r="AAT523" s="149"/>
      <c r="AAU523" s="149"/>
      <c r="AAV523" s="149"/>
    </row>
    <row r="524" spans="714:724" ht="9.75" customHeight="1" x14ac:dyDescent="0.2">
      <c r="AAL524" s="149"/>
      <c r="AAM524" s="149"/>
      <c r="AAN524" s="149"/>
      <c r="AAO524" s="149"/>
      <c r="AAP524" s="149"/>
      <c r="AAQ524" s="149"/>
      <c r="AAR524" s="149"/>
      <c r="AAS524" s="149"/>
      <c r="AAT524" s="149"/>
      <c r="AAU524" s="149"/>
      <c r="AAV524" s="149"/>
    </row>
    <row r="525" spans="714:724" ht="9.75" customHeight="1" x14ac:dyDescent="0.2">
      <c r="AAL525" s="149"/>
      <c r="AAM525" s="149"/>
      <c r="AAN525" s="149"/>
      <c r="AAO525" s="149"/>
      <c r="AAP525" s="149"/>
      <c r="AAQ525" s="149"/>
      <c r="AAR525" s="149"/>
      <c r="AAS525" s="149"/>
      <c r="AAT525" s="149"/>
      <c r="AAU525" s="149"/>
      <c r="AAV525" s="149"/>
    </row>
    <row r="526" spans="714:724" ht="9.75" customHeight="1" x14ac:dyDescent="0.2">
      <c r="AAL526" s="149"/>
      <c r="AAM526" s="149"/>
      <c r="AAN526" s="149"/>
      <c r="AAO526" s="149"/>
      <c r="AAP526" s="149"/>
      <c r="AAQ526" s="149"/>
      <c r="AAR526" s="149"/>
      <c r="AAS526" s="149"/>
      <c r="AAT526" s="149"/>
      <c r="AAU526" s="149"/>
      <c r="AAV526" s="149"/>
    </row>
    <row r="527" spans="714:724" ht="9.75" customHeight="1" x14ac:dyDescent="0.2">
      <c r="AAL527" s="149"/>
      <c r="AAM527" s="149"/>
      <c r="AAN527" s="149"/>
      <c r="AAO527" s="149"/>
      <c r="AAP527" s="149"/>
      <c r="AAQ527" s="149"/>
      <c r="AAR527" s="149"/>
      <c r="AAS527" s="149"/>
      <c r="AAT527" s="149"/>
      <c r="AAU527" s="149"/>
      <c r="AAV527" s="149"/>
    </row>
    <row r="528" spans="714:724" ht="9.75" customHeight="1" x14ac:dyDescent="0.2">
      <c r="AAL528" s="149"/>
      <c r="AAM528" s="149"/>
      <c r="AAN528" s="149"/>
      <c r="AAO528" s="149"/>
      <c r="AAP528" s="149"/>
      <c r="AAQ528" s="149"/>
      <c r="AAR528" s="149"/>
      <c r="AAS528" s="149"/>
      <c r="AAT528" s="149"/>
      <c r="AAU528" s="149"/>
      <c r="AAV528" s="149"/>
    </row>
    <row r="529" spans="714:724" ht="9.75" customHeight="1" x14ac:dyDescent="0.2">
      <c r="AAL529" s="149"/>
      <c r="AAM529" s="149"/>
      <c r="AAN529" s="149"/>
      <c r="AAO529" s="149"/>
      <c r="AAP529" s="149"/>
      <c r="AAQ529" s="149"/>
      <c r="AAR529" s="149"/>
      <c r="AAS529" s="149"/>
      <c r="AAT529" s="149"/>
      <c r="AAU529" s="149"/>
      <c r="AAV529" s="149"/>
    </row>
    <row r="530" spans="714:724" ht="9.75" customHeight="1" x14ac:dyDescent="0.2">
      <c r="AAL530" s="149"/>
      <c r="AAM530" s="149"/>
      <c r="AAN530" s="149"/>
      <c r="AAO530" s="149"/>
      <c r="AAP530" s="149"/>
      <c r="AAQ530" s="149"/>
      <c r="AAR530" s="149"/>
      <c r="AAS530" s="149"/>
      <c r="AAT530" s="149"/>
      <c r="AAU530" s="149"/>
      <c r="AAV530" s="149"/>
    </row>
    <row r="531" spans="714:724" ht="9.75" customHeight="1" x14ac:dyDescent="0.2">
      <c r="AAL531" s="149"/>
      <c r="AAM531" s="149"/>
      <c r="AAN531" s="149"/>
      <c r="AAO531" s="149"/>
      <c r="AAP531" s="149"/>
      <c r="AAQ531" s="149"/>
      <c r="AAR531" s="149"/>
      <c r="AAS531" s="149"/>
      <c r="AAT531" s="149"/>
      <c r="AAU531" s="149"/>
      <c r="AAV531" s="149"/>
    </row>
    <row r="532" spans="714:724" ht="9.75" customHeight="1" x14ac:dyDescent="0.2">
      <c r="AAL532" s="149"/>
      <c r="AAM532" s="149"/>
      <c r="AAN532" s="149"/>
      <c r="AAO532" s="149"/>
      <c r="AAP532" s="149"/>
      <c r="AAQ532" s="149"/>
      <c r="AAR532" s="149"/>
      <c r="AAS532" s="149"/>
      <c r="AAT532" s="149"/>
      <c r="AAU532" s="149"/>
      <c r="AAV532" s="149"/>
    </row>
    <row r="533" spans="714:724" ht="9.75" customHeight="1" x14ac:dyDescent="0.2">
      <c r="AAL533" s="149"/>
      <c r="AAM533" s="149"/>
      <c r="AAN533" s="149"/>
      <c r="AAO533" s="149"/>
      <c r="AAP533" s="149"/>
      <c r="AAQ533" s="149"/>
      <c r="AAR533" s="149"/>
      <c r="AAS533" s="149"/>
      <c r="AAT533" s="149"/>
      <c r="AAU533" s="149"/>
      <c r="AAV533" s="149"/>
    </row>
    <row r="534" spans="714:724" ht="9.75" customHeight="1" x14ac:dyDescent="0.2">
      <c r="AAL534" s="149"/>
      <c r="AAM534" s="149"/>
      <c r="AAN534" s="149"/>
      <c r="AAO534" s="149"/>
      <c r="AAP534" s="149"/>
      <c r="AAQ534" s="149"/>
      <c r="AAR534" s="149"/>
      <c r="AAS534" s="149"/>
      <c r="AAT534" s="149"/>
      <c r="AAU534" s="149"/>
      <c r="AAV534" s="149"/>
    </row>
    <row r="535" spans="714:724" ht="9.75" customHeight="1" x14ac:dyDescent="0.2">
      <c r="AAL535" s="149"/>
      <c r="AAM535" s="149"/>
      <c r="AAN535" s="149"/>
      <c r="AAO535" s="149"/>
      <c r="AAP535" s="149"/>
      <c r="AAQ535" s="149"/>
      <c r="AAR535" s="149"/>
      <c r="AAS535" s="149"/>
      <c r="AAT535" s="149"/>
      <c r="AAU535" s="149"/>
      <c r="AAV535" s="149"/>
    </row>
    <row r="536" spans="714:724" ht="9.75" customHeight="1" x14ac:dyDescent="0.2">
      <c r="AAL536" s="149"/>
      <c r="AAM536" s="149"/>
      <c r="AAN536" s="149"/>
      <c r="AAO536" s="149"/>
      <c r="AAP536" s="149"/>
      <c r="AAQ536" s="149"/>
      <c r="AAR536" s="149"/>
      <c r="AAS536" s="149"/>
      <c r="AAT536" s="149"/>
      <c r="AAU536" s="149"/>
      <c r="AAV536" s="149"/>
    </row>
    <row r="537" spans="714:724" ht="9.75" customHeight="1" x14ac:dyDescent="0.2">
      <c r="AAL537" s="149"/>
      <c r="AAM537" s="149"/>
      <c r="AAN537" s="149"/>
      <c r="AAO537" s="149"/>
      <c r="AAP537" s="149"/>
      <c r="AAQ537" s="149"/>
      <c r="AAR537" s="149"/>
      <c r="AAS537" s="149"/>
      <c r="AAT537" s="149"/>
      <c r="AAU537" s="149"/>
      <c r="AAV537" s="149"/>
    </row>
    <row r="538" spans="714:724" ht="9.75" customHeight="1" x14ac:dyDescent="0.2">
      <c r="AAL538" s="149"/>
      <c r="AAM538" s="149"/>
      <c r="AAN538" s="149"/>
      <c r="AAO538" s="149"/>
      <c r="AAP538" s="149"/>
      <c r="AAQ538" s="149"/>
      <c r="AAR538" s="149"/>
      <c r="AAS538" s="149"/>
      <c r="AAT538" s="149"/>
      <c r="AAU538" s="149"/>
      <c r="AAV538" s="149"/>
    </row>
    <row r="539" spans="714:724" ht="9.75" customHeight="1" x14ac:dyDescent="0.2">
      <c r="AAL539" s="149"/>
      <c r="AAM539" s="149"/>
      <c r="AAN539" s="149"/>
      <c r="AAO539" s="149"/>
      <c r="AAP539" s="149"/>
      <c r="AAQ539" s="149"/>
      <c r="AAR539" s="149"/>
      <c r="AAS539" s="149"/>
      <c r="AAT539" s="149"/>
      <c r="AAU539" s="149"/>
      <c r="AAV539" s="149"/>
    </row>
    <row r="540" spans="714:724" ht="9.75" customHeight="1" x14ac:dyDescent="0.2">
      <c r="AAL540" s="149"/>
      <c r="AAM540" s="149"/>
      <c r="AAN540" s="149"/>
      <c r="AAO540" s="149"/>
      <c r="AAP540" s="149"/>
      <c r="AAQ540" s="149"/>
      <c r="AAR540" s="149"/>
      <c r="AAS540" s="149"/>
      <c r="AAT540" s="149"/>
      <c r="AAU540" s="149"/>
      <c r="AAV540" s="149"/>
    </row>
    <row r="541" spans="714:724" ht="9.75" customHeight="1" x14ac:dyDescent="0.2">
      <c r="AAL541" s="149"/>
      <c r="AAM541" s="149"/>
      <c r="AAN541" s="149"/>
      <c r="AAO541" s="149"/>
      <c r="AAP541" s="149"/>
      <c r="AAQ541" s="149"/>
      <c r="AAR541" s="149"/>
      <c r="AAS541" s="149"/>
      <c r="AAT541" s="149"/>
      <c r="AAU541" s="149"/>
      <c r="AAV541" s="149"/>
    </row>
    <row r="542" spans="714:724" ht="9.75" customHeight="1" x14ac:dyDescent="0.2">
      <c r="AAL542" s="149"/>
      <c r="AAM542" s="149"/>
      <c r="AAN542" s="149"/>
      <c r="AAO542" s="149"/>
      <c r="AAP542" s="149"/>
      <c r="AAQ542" s="149"/>
      <c r="AAR542" s="149"/>
      <c r="AAS542" s="149"/>
      <c r="AAT542" s="149"/>
      <c r="AAU542" s="149"/>
      <c r="AAV542" s="149"/>
    </row>
    <row r="543" spans="714:724" ht="9.75" customHeight="1" x14ac:dyDescent="0.2">
      <c r="AAL543" s="149"/>
      <c r="AAM543" s="149"/>
      <c r="AAN543" s="149"/>
      <c r="AAO543" s="149"/>
      <c r="AAP543" s="149"/>
      <c r="AAQ543" s="149"/>
      <c r="AAR543" s="149"/>
      <c r="AAS543" s="149"/>
      <c r="AAT543" s="149"/>
      <c r="AAU543" s="149"/>
      <c r="AAV543" s="149"/>
    </row>
    <row r="544" spans="714:724" ht="9.75" customHeight="1" x14ac:dyDescent="0.2">
      <c r="AAL544" s="149"/>
      <c r="AAM544" s="149"/>
      <c r="AAN544" s="149"/>
      <c r="AAO544" s="149"/>
      <c r="AAP544" s="149"/>
      <c r="AAQ544" s="149"/>
      <c r="AAR544" s="149"/>
      <c r="AAS544" s="149"/>
      <c r="AAT544" s="149"/>
      <c r="AAU544" s="149"/>
      <c r="AAV544" s="149"/>
    </row>
    <row r="545" spans="714:724" ht="9.75" customHeight="1" x14ac:dyDescent="0.2">
      <c r="AAL545" s="149"/>
      <c r="AAM545" s="149"/>
      <c r="AAN545" s="149"/>
      <c r="AAO545" s="149"/>
      <c r="AAP545" s="149"/>
      <c r="AAQ545" s="149"/>
      <c r="AAR545" s="149"/>
      <c r="AAS545" s="149"/>
      <c r="AAT545" s="149"/>
      <c r="AAU545" s="149"/>
      <c r="AAV545" s="149"/>
    </row>
    <row r="546" spans="714:724" ht="9.75" customHeight="1" x14ac:dyDescent="0.2">
      <c r="AAL546" s="149"/>
      <c r="AAM546" s="149"/>
      <c r="AAN546" s="149"/>
      <c r="AAO546" s="149"/>
      <c r="AAP546" s="149"/>
      <c r="AAQ546" s="149"/>
      <c r="AAR546" s="149"/>
      <c r="AAS546" s="149"/>
      <c r="AAT546" s="149"/>
      <c r="AAU546" s="149"/>
      <c r="AAV546" s="149"/>
    </row>
    <row r="547" spans="714:724" ht="9.75" customHeight="1" x14ac:dyDescent="0.2">
      <c r="AAL547" s="149"/>
      <c r="AAM547" s="149"/>
      <c r="AAN547" s="149"/>
      <c r="AAO547" s="149"/>
      <c r="AAP547" s="149"/>
      <c r="AAQ547" s="149"/>
      <c r="AAR547" s="149"/>
      <c r="AAS547" s="149"/>
      <c r="AAT547" s="149"/>
      <c r="AAU547" s="149"/>
      <c r="AAV547" s="149"/>
    </row>
    <row r="548" spans="714:724" ht="9.75" customHeight="1" x14ac:dyDescent="0.2">
      <c r="AAL548" s="149"/>
      <c r="AAM548" s="149"/>
      <c r="AAN548" s="149"/>
      <c r="AAO548" s="149"/>
      <c r="AAP548" s="149"/>
      <c r="AAQ548" s="149"/>
      <c r="AAR548" s="149"/>
      <c r="AAS548" s="149"/>
      <c r="AAT548" s="149"/>
      <c r="AAU548" s="149"/>
      <c r="AAV548" s="149"/>
    </row>
    <row r="549" spans="714:724" ht="9.75" customHeight="1" x14ac:dyDescent="0.2">
      <c r="AAL549" s="149"/>
      <c r="AAM549" s="149"/>
      <c r="AAN549" s="149"/>
      <c r="AAO549" s="149"/>
      <c r="AAP549" s="149"/>
      <c r="AAQ549" s="149"/>
      <c r="AAR549" s="149"/>
      <c r="AAS549" s="149"/>
      <c r="AAT549" s="149"/>
      <c r="AAU549" s="149"/>
      <c r="AAV549" s="149"/>
    </row>
    <row r="550" spans="714:724" ht="9.75" customHeight="1" x14ac:dyDescent="0.2">
      <c r="AAL550" s="149"/>
      <c r="AAM550" s="149"/>
      <c r="AAN550" s="149"/>
      <c r="AAO550" s="149"/>
      <c r="AAP550" s="149"/>
      <c r="AAQ550" s="149"/>
      <c r="AAR550" s="149"/>
      <c r="AAS550" s="149"/>
      <c r="AAT550" s="149"/>
      <c r="AAU550" s="149"/>
      <c r="AAV550" s="149"/>
    </row>
    <row r="551" spans="714:724" ht="9.75" customHeight="1" x14ac:dyDescent="0.2">
      <c r="AAL551" s="149"/>
      <c r="AAM551" s="149"/>
      <c r="AAN551" s="149"/>
      <c r="AAO551" s="149"/>
      <c r="AAP551" s="149"/>
      <c r="AAQ551" s="149"/>
      <c r="AAR551" s="149"/>
      <c r="AAS551" s="149"/>
      <c r="AAT551" s="149"/>
      <c r="AAU551" s="149"/>
      <c r="AAV551" s="149"/>
    </row>
    <row r="552" spans="714:724" ht="9.75" customHeight="1" x14ac:dyDescent="0.2">
      <c r="AAL552" s="149"/>
      <c r="AAM552" s="149"/>
      <c r="AAN552" s="149"/>
      <c r="AAO552" s="149"/>
      <c r="AAP552" s="149"/>
      <c r="AAQ552" s="149"/>
      <c r="AAR552" s="149"/>
      <c r="AAS552" s="149"/>
      <c r="AAT552" s="149"/>
      <c r="AAU552" s="149"/>
      <c r="AAV552" s="149"/>
    </row>
    <row r="553" spans="714:724" ht="9.75" customHeight="1" x14ac:dyDescent="0.2">
      <c r="AAL553" s="149"/>
      <c r="AAM553" s="149"/>
      <c r="AAN553" s="149"/>
      <c r="AAO553" s="149"/>
      <c r="AAP553" s="149"/>
      <c r="AAQ553" s="149"/>
      <c r="AAR553" s="149"/>
      <c r="AAS553" s="149"/>
      <c r="AAT553" s="149"/>
      <c r="AAU553" s="149"/>
      <c r="AAV553" s="149"/>
    </row>
    <row r="554" spans="714:724" ht="9.75" customHeight="1" x14ac:dyDescent="0.2">
      <c r="AAL554" s="149"/>
      <c r="AAM554" s="149"/>
      <c r="AAN554" s="149"/>
      <c r="AAO554" s="149"/>
      <c r="AAP554" s="149"/>
      <c r="AAQ554" s="149"/>
      <c r="AAR554" s="149"/>
      <c r="AAS554" s="149"/>
      <c r="AAT554" s="149"/>
      <c r="AAU554" s="149"/>
      <c r="AAV554" s="149"/>
    </row>
    <row r="555" spans="714:724" ht="9.75" customHeight="1" x14ac:dyDescent="0.2">
      <c r="AAL555" s="149"/>
      <c r="AAM555" s="149"/>
      <c r="AAN555" s="149"/>
      <c r="AAO555" s="149"/>
      <c r="AAP555" s="149"/>
      <c r="AAQ555" s="149"/>
      <c r="AAR555" s="149"/>
      <c r="AAS555" s="149"/>
      <c r="AAT555" s="149"/>
      <c r="AAU555" s="149"/>
      <c r="AAV555" s="149"/>
    </row>
    <row r="556" spans="714:724" ht="9.75" customHeight="1" x14ac:dyDescent="0.2">
      <c r="AAL556" s="149"/>
      <c r="AAM556" s="149"/>
      <c r="AAN556" s="149"/>
      <c r="AAO556" s="149"/>
      <c r="AAP556" s="149"/>
      <c r="AAQ556" s="149"/>
      <c r="AAR556" s="149"/>
      <c r="AAS556" s="149"/>
      <c r="AAT556" s="149"/>
      <c r="AAU556" s="149"/>
      <c r="AAV556" s="149"/>
    </row>
    <row r="557" spans="714:724" ht="9.75" customHeight="1" x14ac:dyDescent="0.2">
      <c r="AAL557" s="149"/>
      <c r="AAM557" s="149"/>
      <c r="AAN557" s="149"/>
      <c r="AAO557" s="149"/>
      <c r="AAP557" s="149"/>
      <c r="AAQ557" s="149"/>
      <c r="AAR557" s="149"/>
      <c r="AAS557" s="149"/>
      <c r="AAT557" s="149"/>
      <c r="AAU557" s="149"/>
      <c r="AAV557" s="149"/>
    </row>
    <row r="558" spans="714:724" ht="9.75" customHeight="1" x14ac:dyDescent="0.2">
      <c r="AAL558" s="149"/>
      <c r="AAM558" s="149"/>
      <c r="AAN558" s="149"/>
      <c r="AAO558" s="149"/>
      <c r="AAP558" s="149"/>
      <c r="AAQ558" s="149"/>
      <c r="AAR558" s="149"/>
      <c r="AAS558" s="149"/>
      <c r="AAT558" s="149"/>
      <c r="AAU558" s="149"/>
      <c r="AAV558" s="149"/>
    </row>
    <row r="559" spans="714:724" ht="9.75" customHeight="1" x14ac:dyDescent="0.2">
      <c r="AAL559" s="149"/>
      <c r="AAM559" s="149"/>
      <c r="AAN559" s="149"/>
      <c r="AAO559" s="149"/>
      <c r="AAP559" s="149"/>
      <c r="AAQ559" s="149"/>
      <c r="AAR559" s="149"/>
      <c r="AAS559" s="149"/>
      <c r="AAT559" s="149"/>
      <c r="AAU559" s="149"/>
      <c r="AAV559" s="149"/>
    </row>
    <row r="560" spans="714:724" ht="9.75" customHeight="1" x14ac:dyDescent="0.2">
      <c r="AAL560" s="149"/>
      <c r="AAM560" s="149"/>
      <c r="AAN560" s="149"/>
      <c r="AAO560" s="149"/>
      <c r="AAP560" s="149"/>
      <c r="AAQ560" s="149"/>
      <c r="AAR560" s="149"/>
      <c r="AAS560" s="149"/>
      <c r="AAT560" s="149"/>
      <c r="AAU560" s="149"/>
      <c r="AAV560" s="149"/>
    </row>
    <row r="561" spans="714:724" ht="9.75" customHeight="1" x14ac:dyDescent="0.2">
      <c r="AAL561" s="149"/>
      <c r="AAM561" s="149"/>
      <c r="AAN561" s="149"/>
      <c r="AAO561" s="149"/>
      <c r="AAP561" s="149"/>
      <c r="AAQ561" s="149"/>
      <c r="AAR561" s="149"/>
      <c r="AAS561" s="149"/>
      <c r="AAT561" s="149"/>
      <c r="AAU561" s="149"/>
      <c r="AAV561" s="149"/>
    </row>
    <row r="562" spans="714:724" ht="9.75" customHeight="1" x14ac:dyDescent="0.2">
      <c r="AAL562" s="149"/>
      <c r="AAM562" s="149"/>
      <c r="AAN562" s="149"/>
      <c r="AAO562" s="149"/>
      <c r="AAP562" s="149"/>
      <c r="AAQ562" s="149"/>
      <c r="AAR562" s="149"/>
      <c r="AAS562" s="149"/>
      <c r="AAT562" s="149"/>
      <c r="AAU562" s="149"/>
      <c r="AAV562" s="149"/>
    </row>
    <row r="563" spans="714:724" ht="9.75" customHeight="1" x14ac:dyDescent="0.2">
      <c r="AAL563" s="149"/>
      <c r="AAM563" s="149"/>
      <c r="AAN563" s="149"/>
      <c r="AAO563" s="149"/>
      <c r="AAP563" s="149"/>
      <c r="AAQ563" s="149"/>
      <c r="AAR563" s="149"/>
      <c r="AAS563" s="149"/>
      <c r="AAT563" s="149"/>
      <c r="AAU563" s="149"/>
      <c r="AAV563" s="149"/>
    </row>
    <row r="564" spans="714:724" ht="9.75" customHeight="1" x14ac:dyDescent="0.2">
      <c r="AAL564" s="149"/>
      <c r="AAM564" s="149"/>
      <c r="AAN564" s="149"/>
      <c r="AAO564" s="149"/>
      <c r="AAP564" s="149"/>
      <c r="AAQ564" s="149"/>
      <c r="AAR564" s="149"/>
      <c r="AAS564" s="149"/>
      <c r="AAT564" s="149"/>
      <c r="AAU564" s="149"/>
      <c r="AAV564" s="149"/>
    </row>
    <row r="565" spans="714:724" ht="9.75" customHeight="1" x14ac:dyDescent="0.2">
      <c r="AAL565" s="149"/>
      <c r="AAM565" s="149"/>
      <c r="AAN565" s="149"/>
      <c r="AAO565" s="149"/>
      <c r="AAP565" s="149"/>
      <c r="AAQ565" s="149"/>
      <c r="AAR565" s="149"/>
      <c r="AAS565" s="149"/>
      <c r="AAT565" s="149"/>
      <c r="AAU565" s="149"/>
      <c r="AAV565" s="149"/>
    </row>
    <row r="566" spans="714:724" ht="9.75" customHeight="1" x14ac:dyDescent="0.2">
      <c r="AAL566" s="149"/>
      <c r="AAM566" s="149"/>
      <c r="AAN566" s="149"/>
      <c r="AAO566" s="149"/>
      <c r="AAP566" s="149"/>
      <c r="AAQ566" s="149"/>
      <c r="AAR566" s="149"/>
      <c r="AAS566" s="149"/>
      <c r="AAT566" s="149"/>
      <c r="AAU566" s="149"/>
      <c r="AAV566" s="149"/>
    </row>
    <row r="567" spans="714:724" ht="9.75" customHeight="1" x14ac:dyDescent="0.2">
      <c r="AAL567" s="149"/>
      <c r="AAM567" s="149"/>
      <c r="AAN567" s="149"/>
      <c r="AAO567" s="149"/>
      <c r="AAP567" s="149"/>
      <c r="AAQ567" s="149"/>
      <c r="AAR567" s="149"/>
      <c r="AAS567" s="149"/>
      <c r="AAT567" s="149"/>
      <c r="AAU567" s="149"/>
      <c r="AAV567" s="149"/>
    </row>
    <row r="568" spans="714:724" ht="9.75" customHeight="1" x14ac:dyDescent="0.2">
      <c r="AAL568" s="149"/>
      <c r="AAM568" s="149"/>
      <c r="AAN568" s="149"/>
      <c r="AAO568" s="149"/>
      <c r="AAP568" s="149"/>
      <c r="AAQ568" s="149"/>
      <c r="AAR568" s="149"/>
      <c r="AAS568" s="149"/>
      <c r="AAT568" s="149"/>
      <c r="AAU568" s="149"/>
      <c r="AAV568" s="149"/>
    </row>
    <row r="569" spans="714:724" ht="9.75" customHeight="1" x14ac:dyDescent="0.2">
      <c r="AAL569" s="149"/>
      <c r="AAM569" s="149"/>
      <c r="AAN569" s="149"/>
      <c r="AAO569" s="149"/>
      <c r="AAP569" s="149"/>
      <c r="AAQ569" s="149"/>
      <c r="AAR569" s="149"/>
      <c r="AAS569" s="149"/>
      <c r="AAT569" s="149"/>
      <c r="AAU569" s="149"/>
      <c r="AAV569" s="149"/>
    </row>
    <row r="570" spans="714:724" ht="9.75" customHeight="1" x14ac:dyDescent="0.2">
      <c r="AAL570" s="149"/>
      <c r="AAM570" s="149"/>
      <c r="AAN570" s="149"/>
      <c r="AAO570" s="149"/>
      <c r="AAP570" s="149"/>
      <c r="AAQ570" s="149"/>
      <c r="AAR570" s="149"/>
      <c r="AAS570" s="149"/>
      <c r="AAT570" s="149"/>
      <c r="AAU570" s="149"/>
      <c r="AAV570" s="149"/>
    </row>
    <row r="571" spans="714:724" ht="9.75" customHeight="1" x14ac:dyDescent="0.2">
      <c r="AAL571" s="149"/>
      <c r="AAM571" s="149"/>
      <c r="AAN571" s="149"/>
      <c r="AAO571" s="149"/>
      <c r="AAP571" s="149"/>
      <c r="AAQ571" s="149"/>
      <c r="AAR571" s="149"/>
      <c r="AAS571" s="149"/>
      <c r="AAT571" s="149"/>
      <c r="AAU571" s="149"/>
      <c r="AAV571" s="149"/>
    </row>
    <row r="572" spans="714:724" ht="9.75" customHeight="1" x14ac:dyDescent="0.2">
      <c r="AAL572" s="149"/>
      <c r="AAM572" s="149"/>
      <c r="AAN572" s="149"/>
      <c r="AAO572" s="149"/>
      <c r="AAP572" s="149"/>
      <c r="AAQ572" s="149"/>
      <c r="AAR572" s="149"/>
      <c r="AAS572" s="149"/>
      <c r="AAT572" s="149"/>
      <c r="AAU572" s="149"/>
      <c r="AAV572" s="149"/>
    </row>
    <row r="573" spans="714:724" ht="9.75" customHeight="1" x14ac:dyDescent="0.2">
      <c r="AAL573" s="149"/>
      <c r="AAM573" s="149"/>
      <c r="AAN573" s="149"/>
      <c r="AAO573" s="149"/>
      <c r="AAP573" s="149"/>
      <c r="AAQ573" s="149"/>
      <c r="AAR573" s="149"/>
      <c r="AAS573" s="149"/>
      <c r="AAT573" s="149"/>
      <c r="AAU573" s="149"/>
      <c r="AAV573" s="149"/>
    </row>
    <row r="574" spans="714:724" ht="9.75" customHeight="1" x14ac:dyDescent="0.2">
      <c r="AAL574" s="149"/>
      <c r="AAM574" s="149"/>
      <c r="AAN574" s="149"/>
      <c r="AAO574" s="149"/>
      <c r="AAP574" s="149"/>
      <c r="AAQ574" s="149"/>
      <c r="AAR574" s="149"/>
      <c r="AAS574" s="149"/>
      <c r="AAT574" s="149"/>
      <c r="AAU574" s="149"/>
      <c r="AAV574" s="149"/>
    </row>
    <row r="575" spans="714:724" ht="9.75" customHeight="1" x14ac:dyDescent="0.2">
      <c r="AAL575" s="149"/>
      <c r="AAM575" s="149"/>
      <c r="AAN575" s="149"/>
      <c r="AAO575" s="149"/>
      <c r="AAP575" s="149"/>
      <c r="AAQ575" s="149"/>
      <c r="AAR575" s="149"/>
      <c r="AAS575" s="149"/>
      <c r="AAT575" s="149"/>
      <c r="AAU575" s="149"/>
      <c r="AAV575" s="149"/>
    </row>
    <row r="576" spans="714:724" ht="9.75" customHeight="1" x14ac:dyDescent="0.2">
      <c r="AAL576" s="149"/>
      <c r="AAM576" s="149"/>
      <c r="AAN576" s="149"/>
      <c r="AAO576" s="149"/>
      <c r="AAP576" s="149"/>
      <c r="AAQ576" s="149"/>
      <c r="AAR576" s="149"/>
      <c r="AAS576" s="149"/>
      <c r="AAT576" s="149"/>
      <c r="AAU576" s="149"/>
      <c r="AAV576" s="149"/>
    </row>
    <row r="577" spans="714:724" ht="9.75" customHeight="1" x14ac:dyDescent="0.2">
      <c r="AAL577" s="149"/>
      <c r="AAM577" s="149"/>
      <c r="AAN577" s="149"/>
      <c r="AAO577" s="149"/>
      <c r="AAP577" s="149"/>
      <c r="AAQ577" s="149"/>
      <c r="AAR577" s="149"/>
      <c r="AAS577" s="149"/>
      <c r="AAT577" s="149"/>
      <c r="AAU577" s="149"/>
      <c r="AAV577" s="149"/>
    </row>
    <row r="578" spans="714:724" ht="9.75" customHeight="1" x14ac:dyDescent="0.2">
      <c r="AAL578" s="149"/>
      <c r="AAM578" s="149"/>
      <c r="AAN578" s="149"/>
      <c r="AAO578" s="149"/>
      <c r="AAP578" s="149"/>
      <c r="AAQ578" s="149"/>
      <c r="AAR578" s="149"/>
      <c r="AAS578" s="149"/>
      <c r="AAT578" s="149"/>
      <c r="AAU578" s="149"/>
      <c r="AAV578" s="149"/>
    </row>
    <row r="579" spans="714:724" ht="9.75" customHeight="1" x14ac:dyDescent="0.2">
      <c r="AAL579" s="149"/>
      <c r="AAM579" s="149"/>
      <c r="AAN579" s="149"/>
      <c r="AAO579" s="149"/>
      <c r="AAP579" s="149"/>
      <c r="AAQ579" s="149"/>
      <c r="AAR579" s="149"/>
      <c r="AAS579" s="149"/>
      <c r="AAT579" s="149"/>
      <c r="AAU579" s="149"/>
      <c r="AAV579" s="149"/>
    </row>
    <row r="580" spans="714:724" ht="9.75" customHeight="1" x14ac:dyDescent="0.2">
      <c r="AAL580" s="149"/>
      <c r="AAM580" s="149"/>
      <c r="AAN580" s="149"/>
      <c r="AAO580" s="149"/>
      <c r="AAP580" s="149"/>
      <c r="AAQ580" s="149"/>
      <c r="AAR580" s="149"/>
      <c r="AAS580" s="149"/>
      <c r="AAT580" s="149"/>
      <c r="AAU580" s="149"/>
      <c r="AAV580" s="149"/>
    </row>
    <row r="581" spans="714:724" ht="9.75" customHeight="1" x14ac:dyDescent="0.2">
      <c r="AAL581" s="149"/>
      <c r="AAM581" s="149"/>
      <c r="AAN581" s="149"/>
      <c r="AAO581" s="149"/>
      <c r="AAP581" s="149"/>
      <c r="AAQ581" s="149"/>
      <c r="AAR581" s="149"/>
      <c r="AAS581" s="149"/>
      <c r="AAT581" s="149"/>
      <c r="AAU581" s="149"/>
      <c r="AAV581" s="149"/>
    </row>
    <row r="582" spans="714:724" ht="9.75" customHeight="1" x14ac:dyDescent="0.2">
      <c r="AAL582" s="149"/>
      <c r="AAM582" s="149"/>
      <c r="AAN582" s="149"/>
      <c r="AAO582" s="149"/>
      <c r="AAP582" s="149"/>
      <c r="AAQ582" s="149"/>
      <c r="AAR582" s="149"/>
      <c r="AAS582" s="149"/>
      <c r="AAT582" s="149"/>
      <c r="AAU582" s="149"/>
      <c r="AAV582" s="149"/>
    </row>
    <row r="583" spans="714:724" ht="9.75" customHeight="1" x14ac:dyDescent="0.2">
      <c r="AAL583" s="149"/>
      <c r="AAM583" s="149"/>
      <c r="AAN583" s="149"/>
      <c r="AAO583" s="149"/>
      <c r="AAP583" s="149"/>
      <c r="AAQ583" s="149"/>
      <c r="AAR583" s="149"/>
      <c r="AAS583" s="149"/>
      <c r="AAT583" s="149"/>
      <c r="AAU583" s="149"/>
      <c r="AAV583" s="149"/>
    </row>
    <row r="584" spans="714:724" ht="9.75" customHeight="1" x14ac:dyDescent="0.2">
      <c r="AAL584" s="149"/>
      <c r="AAM584" s="149"/>
      <c r="AAN584" s="149"/>
      <c r="AAO584" s="149"/>
      <c r="AAP584" s="149"/>
      <c r="AAQ584" s="149"/>
      <c r="AAR584" s="149"/>
      <c r="AAS584" s="149"/>
      <c r="AAT584" s="149"/>
      <c r="AAU584" s="149"/>
      <c r="AAV584" s="149"/>
    </row>
    <row r="585" spans="714:724" ht="9.75" customHeight="1" x14ac:dyDescent="0.2">
      <c r="AAL585" s="149"/>
      <c r="AAM585" s="149"/>
      <c r="AAN585" s="149"/>
      <c r="AAO585" s="149"/>
      <c r="AAP585" s="149"/>
      <c r="AAQ585" s="149"/>
      <c r="AAR585" s="149"/>
      <c r="AAS585" s="149"/>
      <c r="AAT585" s="149"/>
      <c r="AAU585" s="149"/>
      <c r="AAV585" s="149"/>
    </row>
    <row r="586" spans="714:724" ht="9.75" customHeight="1" x14ac:dyDescent="0.2">
      <c r="AAL586" s="149"/>
      <c r="AAM586" s="149"/>
      <c r="AAN586" s="149"/>
      <c r="AAO586" s="149"/>
      <c r="AAP586" s="149"/>
      <c r="AAQ586" s="149"/>
      <c r="AAR586" s="149"/>
      <c r="AAS586" s="149"/>
      <c r="AAT586" s="149"/>
      <c r="AAU586" s="149"/>
      <c r="AAV586" s="149"/>
    </row>
    <row r="587" spans="714:724" ht="9.75" customHeight="1" x14ac:dyDescent="0.2">
      <c r="AAL587" s="149"/>
      <c r="AAM587" s="149"/>
      <c r="AAN587" s="149"/>
      <c r="AAO587" s="149"/>
      <c r="AAP587" s="149"/>
      <c r="AAQ587" s="149"/>
      <c r="AAR587" s="149"/>
      <c r="AAS587" s="149"/>
      <c r="AAT587" s="149"/>
      <c r="AAU587" s="149"/>
      <c r="AAV587" s="149"/>
    </row>
    <row r="588" spans="714:724" ht="9.75" customHeight="1" x14ac:dyDescent="0.2">
      <c r="AAL588" s="149"/>
      <c r="AAM588" s="149"/>
      <c r="AAN588" s="149"/>
      <c r="AAO588" s="149"/>
      <c r="AAP588" s="149"/>
      <c r="AAQ588" s="149"/>
      <c r="AAR588" s="149"/>
      <c r="AAS588" s="149"/>
      <c r="AAT588" s="149"/>
      <c r="AAU588" s="149"/>
      <c r="AAV588" s="149"/>
    </row>
    <row r="589" spans="714:724" ht="9.75" customHeight="1" x14ac:dyDescent="0.2">
      <c r="AAL589" s="149"/>
      <c r="AAM589" s="149"/>
      <c r="AAN589" s="149"/>
      <c r="AAO589" s="149"/>
      <c r="AAP589" s="149"/>
      <c r="AAQ589" s="149"/>
      <c r="AAR589" s="149"/>
      <c r="AAS589" s="149"/>
      <c r="AAT589" s="149"/>
      <c r="AAU589" s="149"/>
      <c r="AAV589" s="149"/>
    </row>
    <row r="590" spans="714:724" ht="9.75" customHeight="1" x14ac:dyDescent="0.2">
      <c r="AAL590" s="149"/>
      <c r="AAM590" s="149"/>
      <c r="AAN590" s="149"/>
      <c r="AAO590" s="149"/>
      <c r="AAP590" s="149"/>
      <c r="AAQ590" s="149"/>
      <c r="AAR590" s="149"/>
      <c r="AAS590" s="149"/>
      <c r="AAT590" s="149"/>
      <c r="AAU590" s="149"/>
      <c r="AAV590" s="149"/>
    </row>
    <row r="591" spans="714:724" ht="9.75" customHeight="1" x14ac:dyDescent="0.2">
      <c r="AAL591" s="149"/>
      <c r="AAM591" s="149"/>
      <c r="AAN591" s="149"/>
      <c r="AAO591" s="149"/>
      <c r="AAP591" s="149"/>
      <c r="AAQ591" s="149"/>
      <c r="AAR591" s="149"/>
      <c r="AAS591" s="149"/>
      <c r="AAT591" s="149"/>
      <c r="AAU591" s="149"/>
      <c r="AAV591" s="149"/>
    </row>
    <row r="592" spans="714:724" ht="9.75" customHeight="1" x14ac:dyDescent="0.2">
      <c r="AAL592" s="149"/>
      <c r="AAM592" s="149"/>
      <c r="AAN592" s="149"/>
      <c r="AAO592" s="149"/>
      <c r="AAP592" s="149"/>
      <c r="AAQ592" s="149"/>
      <c r="AAR592" s="149"/>
      <c r="AAS592" s="149"/>
      <c r="AAT592" s="149"/>
      <c r="AAU592" s="149"/>
      <c r="AAV592" s="149"/>
    </row>
    <row r="593" spans="714:724" ht="9.75" customHeight="1" x14ac:dyDescent="0.2">
      <c r="AAL593" s="149"/>
      <c r="AAM593" s="149"/>
      <c r="AAN593" s="149"/>
      <c r="AAO593" s="149"/>
      <c r="AAP593" s="149"/>
      <c r="AAQ593" s="149"/>
      <c r="AAR593" s="149"/>
      <c r="AAS593" s="149"/>
      <c r="AAT593" s="149"/>
      <c r="AAU593" s="149"/>
      <c r="AAV593" s="149"/>
    </row>
    <row r="594" spans="714:724" ht="9.75" customHeight="1" x14ac:dyDescent="0.2">
      <c r="AAL594" s="149"/>
      <c r="AAM594" s="149"/>
      <c r="AAN594" s="149"/>
      <c r="AAO594" s="149"/>
      <c r="AAP594" s="149"/>
      <c r="AAQ594" s="149"/>
      <c r="AAR594" s="149"/>
      <c r="AAS594" s="149"/>
      <c r="AAT594" s="149"/>
      <c r="AAU594" s="149"/>
      <c r="AAV594" s="149"/>
    </row>
    <row r="595" spans="714:724" ht="9.75" customHeight="1" x14ac:dyDescent="0.2">
      <c r="AAL595" s="149"/>
      <c r="AAM595" s="149"/>
      <c r="AAN595" s="149"/>
      <c r="AAO595" s="149"/>
      <c r="AAP595" s="149"/>
      <c r="AAQ595" s="149"/>
      <c r="AAR595" s="149"/>
      <c r="AAS595" s="149"/>
      <c r="AAT595" s="149"/>
      <c r="AAU595" s="149"/>
      <c r="AAV595" s="149"/>
    </row>
    <row r="596" spans="714:724" ht="9.75" customHeight="1" x14ac:dyDescent="0.2">
      <c r="AAL596" s="149"/>
      <c r="AAM596" s="149"/>
      <c r="AAN596" s="149"/>
      <c r="AAO596" s="149"/>
      <c r="AAP596" s="149"/>
      <c r="AAQ596" s="149"/>
      <c r="AAR596" s="149"/>
      <c r="AAS596" s="149"/>
      <c r="AAT596" s="149"/>
      <c r="AAU596" s="149"/>
      <c r="AAV596" s="149"/>
    </row>
    <row r="597" spans="714:724" ht="9.75" customHeight="1" x14ac:dyDescent="0.2">
      <c r="AAL597" s="149"/>
      <c r="AAM597" s="149"/>
      <c r="AAN597" s="149"/>
      <c r="AAO597" s="149"/>
      <c r="AAP597" s="149"/>
      <c r="AAQ597" s="149"/>
      <c r="AAR597" s="149"/>
      <c r="AAS597" s="149"/>
      <c r="AAT597" s="149"/>
      <c r="AAU597" s="149"/>
      <c r="AAV597" s="149"/>
    </row>
    <row r="598" spans="714:724" ht="9.75" customHeight="1" x14ac:dyDescent="0.2">
      <c r="AAL598" s="149"/>
      <c r="AAM598" s="149"/>
      <c r="AAN598" s="149"/>
      <c r="AAO598" s="149"/>
      <c r="AAP598" s="149"/>
      <c r="AAQ598" s="149"/>
      <c r="AAR598" s="149"/>
      <c r="AAS598" s="149"/>
      <c r="AAT598" s="149"/>
      <c r="AAU598" s="149"/>
      <c r="AAV598" s="149"/>
    </row>
    <row r="599" spans="714:724" ht="9.75" customHeight="1" x14ac:dyDescent="0.2">
      <c r="AAL599" s="149"/>
      <c r="AAM599" s="149"/>
      <c r="AAN599" s="149"/>
      <c r="AAO599" s="149"/>
      <c r="AAP599" s="149"/>
      <c r="AAQ599" s="149"/>
      <c r="AAR599" s="149"/>
      <c r="AAS599" s="149"/>
      <c r="AAT599" s="149"/>
      <c r="AAU599" s="149"/>
      <c r="AAV599" s="149"/>
    </row>
    <row r="600" spans="714:724" ht="9.75" customHeight="1" x14ac:dyDescent="0.2">
      <c r="AAL600" s="149"/>
      <c r="AAM600" s="149"/>
      <c r="AAN600" s="149"/>
      <c r="AAO600" s="149"/>
      <c r="AAP600" s="149"/>
      <c r="AAQ600" s="149"/>
      <c r="AAR600" s="149"/>
      <c r="AAS600" s="149"/>
      <c r="AAT600" s="149"/>
      <c r="AAU600" s="149"/>
      <c r="AAV600" s="149"/>
    </row>
    <row r="601" spans="714:724" ht="9.75" customHeight="1" x14ac:dyDescent="0.2">
      <c r="AAL601" s="149"/>
      <c r="AAM601" s="149"/>
      <c r="AAN601" s="149"/>
      <c r="AAO601" s="149"/>
      <c r="AAP601" s="149"/>
      <c r="AAQ601" s="149"/>
      <c r="AAR601" s="149"/>
      <c r="AAS601" s="149"/>
      <c r="AAT601" s="149"/>
      <c r="AAU601" s="149"/>
      <c r="AAV601" s="149"/>
    </row>
    <row r="602" spans="714:724" ht="9.75" customHeight="1" x14ac:dyDescent="0.2">
      <c r="AAL602" s="149"/>
      <c r="AAM602" s="149"/>
      <c r="AAN602" s="149"/>
      <c r="AAO602" s="149"/>
      <c r="AAP602" s="149"/>
      <c r="AAQ602" s="149"/>
      <c r="AAR602" s="149"/>
      <c r="AAS602" s="149"/>
      <c r="AAT602" s="149"/>
      <c r="AAU602" s="149"/>
      <c r="AAV602" s="149"/>
    </row>
    <row r="603" spans="714:724" ht="9.75" customHeight="1" x14ac:dyDescent="0.2">
      <c r="AAL603" s="149"/>
      <c r="AAM603" s="149"/>
      <c r="AAN603" s="149"/>
      <c r="AAO603" s="149"/>
      <c r="AAP603" s="149"/>
      <c r="AAQ603" s="149"/>
      <c r="AAR603" s="149"/>
      <c r="AAS603" s="149"/>
      <c r="AAT603" s="149"/>
      <c r="AAU603" s="149"/>
      <c r="AAV603" s="149"/>
    </row>
    <row r="604" spans="714:724" ht="9.75" customHeight="1" x14ac:dyDescent="0.2">
      <c r="AAL604" s="149"/>
      <c r="AAM604" s="149"/>
      <c r="AAN604" s="149"/>
      <c r="AAO604" s="149"/>
      <c r="AAP604" s="149"/>
      <c r="AAQ604" s="149"/>
      <c r="AAR604" s="149"/>
      <c r="AAS604" s="149"/>
      <c r="AAT604" s="149"/>
      <c r="AAU604" s="149"/>
      <c r="AAV604" s="149"/>
    </row>
    <row r="605" spans="714:724" ht="9.75" customHeight="1" x14ac:dyDescent="0.2">
      <c r="AAL605" s="149"/>
      <c r="AAM605" s="149"/>
      <c r="AAN605" s="149"/>
      <c r="AAO605" s="149"/>
      <c r="AAP605" s="149"/>
      <c r="AAQ605" s="149"/>
      <c r="AAR605" s="149"/>
      <c r="AAS605" s="149"/>
      <c r="AAT605" s="149"/>
      <c r="AAU605" s="149"/>
      <c r="AAV605" s="149"/>
    </row>
    <row r="606" spans="714:724" ht="9.75" customHeight="1" x14ac:dyDescent="0.2">
      <c r="AAL606" s="149"/>
      <c r="AAM606" s="149"/>
      <c r="AAN606" s="149"/>
      <c r="AAO606" s="149"/>
      <c r="AAP606" s="149"/>
      <c r="AAQ606" s="149"/>
      <c r="AAR606" s="149"/>
      <c r="AAS606" s="149"/>
      <c r="AAT606" s="149"/>
      <c r="AAU606" s="149"/>
      <c r="AAV606" s="149"/>
    </row>
    <row r="607" spans="714:724" ht="9.75" customHeight="1" x14ac:dyDescent="0.2">
      <c r="AAL607" s="149"/>
      <c r="AAM607" s="149"/>
      <c r="AAN607" s="149"/>
      <c r="AAO607" s="149"/>
      <c r="AAP607" s="149"/>
      <c r="AAQ607" s="149"/>
      <c r="AAR607" s="149"/>
      <c r="AAS607" s="149"/>
      <c r="AAT607" s="149"/>
      <c r="AAU607" s="149"/>
      <c r="AAV607" s="149"/>
    </row>
    <row r="608" spans="714:724" ht="9.75" customHeight="1" x14ac:dyDescent="0.2">
      <c r="AAL608" s="149"/>
      <c r="AAM608" s="149"/>
      <c r="AAN608" s="149"/>
      <c r="AAO608" s="149"/>
      <c r="AAP608" s="149"/>
      <c r="AAQ608" s="149"/>
      <c r="AAR608" s="149"/>
      <c r="AAS608" s="149"/>
      <c r="AAT608" s="149"/>
      <c r="AAU608" s="149"/>
      <c r="AAV608" s="149"/>
    </row>
    <row r="609" spans="714:724" ht="9.75" customHeight="1" x14ac:dyDescent="0.2">
      <c r="AAL609" s="149"/>
      <c r="AAM609" s="149"/>
      <c r="AAN609" s="149"/>
      <c r="AAO609" s="149"/>
      <c r="AAP609" s="149"/>
      <c r="AAQ609" s="149"/>
      <c r="AAR609" s="149"/>
      <c r="AAS609" s="149"/>
      <c r="AAT609" s="149"/>
      <c r="AAU609" s="149"/>
      <c r="AAV609" s="149"/>
    </row>
    <row r="610" spans="714:724" ht="9.75" customHeight="1" x14ac:dyDescent="0.2">
      <c r="AAL610" s="149"/>
      <c r="AAM610" s="149"/>
      <c r="AAN610" s="149"/>
      <c r="AAO610" s="149"/>
      <c r="AAP610" s="149"/>
      <c r="AAQ610" s="149"/>
      <c r="AAR610" s="149"/>
      <c r="AAS610" s="149"/>
      <c r="AAT610" s="149"/>
      <c r="AAU610" s="149"/>
      <c r="AAV610" s="149"/>
    </row>
    <row r="611" spans="714:724" ht="9.75" customHeight="1" x14ac:dyDescent="0.2">
      <c r="AAL611" s="149"/>
      <c r="AAM611" s="149"/>
      <c r="AAN611" s="149"/>
      <c r="AAO611" s="149"/>
      <c r="AAP611" s="149"/>
      <c r="AAQ611" s="149"/>
      <c r="AAR611" s="149"/>
      <c r="AAS611" s="149"/>
      <c r="AAT611" s="149"/>
      <c r="AAU611" s="149"/>
      <c r="AAV611" s="149"/>
    </row>
    <row r="612" spans="714:724" ht="9.75" customHeight="1" x14ac:dyDescent="0.2">
      <c r="AAL612" s="149"/>
      <c r="AAM612" s="149"/>
      <c r="AAN612" s="149"/>
      <c r="AAO612" s="149"/>
      <c r="AAP612" s="149"/>
      <c r="AAQ612" s="149"/>
      <c r="AAR612" s="149"/>
      <c r="AAS612" s="149"/>
      <c r="AAT612" s="149"/>
      <c r="AAU612" s="149"/>
      <c r="AAV612" s="149"/>
    </row>
    <row r="613" spans="714:724" ht="9.75" customHeight="1" x14ac:dyDescent="0.2">
      <c r="AAL613" s="149"/>
      <c r="AAM613" s="149"/>
      <c r="AAN613" s="149"/>
      <c r="AAO613" s="149"/>
      <c r="AAP613" s="149"/>
      <c r="AAQ613" s="149"/>
      <c r="AAR613" s="149"/>
      <c r="AAS613" s="149"/>
      <c r="AAT613" s="149"/>
      <c r="AAU613" s="149"/>
      <c r="AAV613" s="149"/>
    </row>
    <row r="614" spans="714:724" ht="9.75" customHeight="1" x14ac:dyDescent="0.2">
      <c r="AAL614" s="149"/>
      <c r="AAM614" s="149"/>
      <c r="AAN614" s="149"/>
      <c r="AAO614" s="149"/>
      <c r="AAP614" s="149"/>
      <c r="AAQ614" s="149"/>
      <c r="AAR614" s="149"/>
      <c r="AAS614" s="149"/>
      <c r="AAT614" s="149"/>
      <c r="AAU614" s="149"/>
      <c r="AAV614" s="149"/>
    </row>
    <row r="615" spans="714:724" ht="9.75" customHeight="1" x14ac:dyDescent="0.2">
      <c r="AAL615" s="149"/>
      <c r="AAM615" s="149"/>
      <c r="AAN615" s="149"/>
      <c r="AAO615" s="149"/>
      <c r="AAP615" s="149"/>
      <c r="AAQ615" s="149"/>
      <c r="AAR615" s="149"/>
      <c r="AAS615" s="149"/>
      <c r="AAT615" s="149"/>
      <c r="AAU615" s="149"/>
      <c r="AAV615" s="149"/>
    </row>
    <row r="616" spans="714:724" ht="9.75" customHeight="1" x14ac:dyDescent="0.2">
      <c r="AAL616" s="149"/>
      <c r="AAM616" s="149"/>
      <c r="AAN616" s="149"/>
      <c r="AAO616" s="149"/>
      <c r="AAP616" s="149"/>
      <c r="AAQ616" s="149"/>
      <c r="AAR616" s="149"/>
      <c r="AAS616" s="149"/>
      <c r="AAT616" s="149"/>
      <c r="AAU616" s="149"/>
      <c r="AAV616" s="149"/>
    </row>
    <row r="617" spans="714:724" ht="9.75" customHeight="1" x14ac:dyDescent="0.2">
      <c r="AAL617" s="149"/>
      <c r="AAM617" s="149"/>
      <c r="AAN617" s="149"/>
      <c r="AAO617" s="149"/>
      <c r="AAP617" s="149"/>
      <c r="AAQ617" s="149"/>
      <c r="AAR617" s="149"/>
      <c r="AAS617" s="149"/>
      <c r="AAT617" s="149"/>
      <c r="AAU617" s="149"/>
      <c r="AAV617" s="149"/>
    </row>
    <row r="618" spans="714:724" ht="9.75" customHeight="1" x14ac:dyDescent="0.2">
      <c r="AAL618" s="149"/>
      <c r="AAM618" s="149"/>
      <c r="AAN618" s="149"/>
      <c r="AAO618" s="149"/>
      <c r="AAP618" s="149"/>
      <c r="AAQ618" s="149"/>
      <c r="AAR618" s="149"/>
      <c r="AAS618" s="149"/>
      <c r="AAT618" s="149"/>
      <c r="AAU618" s="149"/>
      <c r="AAV618" s="149"/>
    </row>
    <row r="619" spans="714:724" ht="9.75" customHeight="1" x14ac:dyDescent="0.2">
      <c r="AAL619" s="149"/>
      <c r="AAM619" s="149"/>
      <c r="AAN619" s="149"/>
      <c r="AAO619" s="149"/>
      <c r="AAP619" s="149"/>
      <c r="AAQ619" s="149"/>
      <c r="AAR619" s="149"/>
      <c r="AAS619" s="149"/>
      <c r="AAT619" s="149"/>
      <c r="AAU619" s="149"/>
      <c r="AAV619" s="149"/>
    </row>
    <row r="620" spans="714:724" ht="9.75" customHeight="1" x14ac:dyDescent="0.2">
      <c r="AAL620" s="149"/>
      <c r="AAM620" s="149"/>
      <c r="AAN620" s="149"/>
      <c r="AAO620" s="149"/>
      <c r="AAP620" s="149"/>
      <c r="AAQ620" s="149"/>
      <c r="AAR620" s="149"/>
      <c r="AAS620" s="149"/>
      <c r="AAT620" s="149"/>
      <c r="AAU620" s="149"/>
      <c r="AAV620" s="149"/>
    </row>
    <row r="621" spans="714:724" ht="9.75" customHeight="1" x14ac:dyDescent="0.2">
      <c r="AAL621" s="149"/>
      <c r="AAM621" s="149"/>
      <c r="AAN621" s="149"/>
      <c r="AAO621" s="149"/>
      <c r="AAP621" s="149"/>
      <c r="AAQ621" s="149"/>
      <c r="AAR621" s="149"/>
      <c r="AAS621" s="149"/>
      <c r="AAT621" s="149"/>
      <c r="AAU621" s="149"/>
      <c r="AAV621" s="149"/>
    </row>
    <row r="622" spans="714:724" ht="9.75" customHeight="1" x14ac:dyDescent="0.2">
      <c r="AAL622" s="149"/>
      <c r="AAM622" s="149"/>
      <c r="AAN622" s="149"/>
      <c r="AAO622" s="149"/>
      <c r="AAP622" s="149"/>
      <c r="AAQ622" s="149"/>
      <c r="AAR622" s="149"/>
      <c r="AAS622" s="149"/>
      <c r="AAT622" s="149"/>
      <c r="AAU622" s="149"/>
      <c r="AAV622" s="149"/>
    </row>
    <row r="623" spans="714:724" ht="9.75" customHeight="1" x14ac:dyDescent="0.2">
      <c r="AAL623" s="149"/>
      <c r="AAM623" s="149"/>
      <c r="AAN623" s="149"/>
      <c r="AAO623" s="149"/>
      <c r="AAP623" s="149"/>
      <c r="AAQ623" s="149"/>
      <c r="AAR623" s="149"/>
      <c r="AAS623" s="149"/>
      <c r="AAT623" s="149"/>
      <c r="AAU623" s="149"/>
      <c r="AAV623" s="149"/>
    </row>
    <row r="624" spans="714:724" ht="9.75" customHeight="1" x14ac:dyDescent="0.2">
      <c r="AAL624" s="149"/>
      <c r="AAM624" s="149"/>
      <c r="AAN624" s="149"/>
      <c r="AAO624" s="149"/>
      <c r="AAP624" s="149"/>
      <c r="AAQ624" s="149"/>
      <c r="AAR624" s="149"/>
      <c r="AAS624" s="149"/>
      <c r="AAT624" s="149"/>
      <c r="AAU624" s="149"/>
      <c r="AAV624" s="149"/>
    </row>
    <row r="625" spans="714:724" ht="9.75" customHeight="1" x14ac:dyDescent="0.2">
      <c r="AAL625" s="149"/>
      <c r="AAM625" s="149"/>
      <c r="AAN625" s="149"/>
      <c r="AAO625" s="149"/>
      <c r="AAP625" s="149"/>
      <c r="AAQ625" s="149"/>
      <c r="AAR625" s="149"/>
      <c r="AAS625" s="149"/>
      <c r="AAT625" s="149"/>
      <c r="AAU625" s="149"/>
      <c r="AAV625" s="149"/>
    </row>
    <row r="626" spans="714:724" ht="9.75" customHeight="1" x14ac:dyDescent="0.2">
      <c r="AAL626" s="149"/>
      <c r="AAM626" s="149"/>
      <c r="AAN626" s="149"/>
      <c r="AAO626" s="149"/>
      <c r="AAP626" s="149"/>
      <c r="AAQ626" s="149"/>
      <c r="AAR626" s="149"/>
      <c r="AAS626" s="149"/>
      <c r="AAT626" s="149"/>
      <c r="AAU626" s="149"/>
      <c r="AAV626" s="149"/>
    </row>
    <row r="627" spans="714:724" ht="9.75" customHeight="1" x14ac:dyDescent="0.2">
      <c r="AAL627" s="149"/>
      <c r="AAM627" s="149"/>
      <c r="AAN627" s="149"/>
      <c r="AAO627" s="149"/>
      <c r="AAP627" s="149"/>
      <c r="AAQ627" s="149"/>
      <c r="AAR627" s="149"/>
      <c r="AAS627" s="149"/>
      <c r="AAT627" s="149"/>
      <c r="AAU627" s="149"/>
      <c r="AAV627" s="149"/>
    </row>
    <row r="628" spans="714:724" ht="9.75" customHeight="1" x14ac:dyDescent="0.2">
      <c r="AAL628" s="149"/>
      <c r="AAM628" s="149"/>
      <c r="AAN628" s="149"/>
      <c r="AAO628" s="149"/>
      <c r="AAP628" s="149"/>
      <c r="AAQ628" s="149"/>
      <c r="AAR628" s="149"/>
      <c r="AAS628" s="149"/>
      <c r="AAT628" s="149"/>
      <c r="AAU628" s="149"/>
      <c r="AAV628" s="149"/>
    </row>
    <row r="629" spans="714:724" ht="9.75" customHeight="1" x14ac:dyDescent="0.2">
      <c r="AAL629" s="149"/>
      <c r="AAM629" s="149"/>
      <c r="AAN629" s="149"/>
      <c r="AAO629" s="149"/>
      <c r="AAP629" s="149"/>
      <c r="AAQ629" s="149"/>
      <c r="AAR629" s="149"/>
      <c r="AAS629" s="149"/>
      <c r="AAT629" s="149"/>
      <c r="AAU629" s="149"/>
      <c r="AAV629" s="149"/>
    </row>
    <row r="630" spans="714:724" ht="9.75" customHeight="1" x14ac:dyDescent="0.2">
      <c r="AAL630" s="149"/>
      <c r="AAM630" s="149"/>
      <c r="AAN630" s="149"/>
      <c r="AAO630" s="149"/>
      <c r="AAP630" s="149"/>
      <c r="AAQ630" s="149"/>
      <c r="AAR630" s="149"/>
      <c r="AAS630" s="149"/>
      <c r="AAT630" s="149"/>
      <c r="AAU630" s="149"/>
      <c r="AAV630" s="149"/>
    </row>
    <row r="631" spans="714:724" ht="9.75" customHeight="1" x14ac:dyDescent="0.2">
      <c r="AAL631" s="149"/>
      <c r="AAM631" s="149"/>
      <c r="AAN631" s="149"/>
      <c r="AAO631" s="149"/>
      <c r="AAP631" s="149"/>
      <c r="AAQ631" s="149"/>
      <c r="AAR631" s="149"/>
      <c r="AAS631" s="149"/>
      <c r="AAT631" s="149"/>
      <c r="AAU631" s="149"/>
      <c r="AAV631" s="149"/>
    </row>
    <row r="632" spans="714:724" ht="9.75" customHeight="1" x14ac:dyDescent="0.2">
      <c r="AAL632" s="149"/>
      <c r="AAM632" s="149"/>
      <c r="AAN632" s="149"/>
      <c r="AAO632" s="149"/>
      <c r="AAP632" s="149"/>
      <c r="AAQ632" s="149"/>
      <c r="AAR632" s="149"/>
      <c r="AAS632" s="149"/>
      <c r="AAT632" s="149"/>
      <c r="AAU632" s="149"/>
      <c r="AAV632" s="149"/>
    </row>
    <row r="633" spans="714:724" ht="9.75" customHeight="1" x14ac:dyDescent="0.2">
      <c r="AAL633" s="149"/>
      <c r="AAM633" s="149"/>
      <c r="AAN633" s="149"/>
      <c r="AAO633" s="149"/>
      <c r="AAP633" s="149"/>
      <c r="AAQ633" s="149"/>
      <c r="AAR633" s="149"/>
      <c r="AAS633" s="149"/>
      <c r="AAT633" s="149"/>
      <c r="AAU633" s="149"/>
      <c r="AAV633" s="149"/>
    </row>
    <row r="634" spans="714:724" ht="9.75" customHeight="1" x14ac:dyDescent="0.2">
      <c r="AAL634" s="149"/>
      <c r="AAM634" s="149"/>
      <c r="AAN634" s="149"/>
      <c r="AAO634" s="149"/>
      <c r="AAP634" s="149"/>
      <c r="AAQ634" s="149"/>
      <c r="AAR634" s="149"/>
      <c r="AAS634" s="149"/>
      <c r="AAT634" s="149"/>
      <c r="AAU634" s="149"/>
      <c r="AAV634" s="149"/>
    </row>
    <row r="635" spans="714:724" ht="9.75" customHeight="1" x14ac:dyDescent="0.2">
      <c r="AAL635" s="149"/>
      <c r="AAM635" s="149"/>
      <c r="AAN635" s="149"/>
      <c r="AAO635" s="149"/>
      <c r="AAP635" s="149"/>
      <c r="AAQ635" s="149"/>
      <c r="AAR635" s="149"/>
      <c r="AAS635" s="149"/>
      <c r="AAT635" s="149"/>
      <c r="AAU635" s="149"/>
      <c r="AAV635" s="149"/>
    </row>
    <row r="636" spans="714:724" ht="9.75" customHeight="1" x14ac:dyDescent="0.2">
      <c r="AAL636" s="149"/>
      <c r="AAM636" s="149"/>
      <c r="AAN636" s="149"/>
      <c r="AAO636" s="149"/>
      <c r="AAP636" s="149"/>
      <c r="AAQ636" s="149"/>
      <c r="AAR636" s="149"/>
      <c r="AAS636" s="149"/>
      <c r="AAT636" s="149"/>
      <c r="AAU636" s="149"/>
      <c r="AAV636" s="149"/>
    </row>
    <row r="637" spans="714:724" ht="9.75" customHeight="1" x14ac:dyDescent="0.2">
      <c r="AAL637" s="149"/>
      <c r="AAM637" s="149"/>
      <c r="AAN637" s="149"/>
      <c r="AAO637" s="149"/>
      <c r="AAP637" s="149"/>
      <c r="AAQ637" s="149"/>
      <c r="AAR637" s="149"/>
      <c r="AAS637" s="149"/>
      <c r="AAT637" s="149"/>
      <c r="AAU637" s="149"/>
      <c r="AAV637" s="149"/>
    </row>
    <row r="638" spans="714:724" ht="9.75" customHeight="1" x14ac:dyDescent="0.2">
      <c r="AAL638" s="149"/>
      <c r="AAM638" s="149"/>
      <c r="AAN638" s="149"/>
      <c r="AAO638" s="149"/>
      <c r="AAP638" s="149"/>
      <c r="AAQ638" s="149"/>
      <c r="AAR638" s="149"/>
      <c r="AAS638" s="149"/>
      <c r="AAT638" s="149"/>
      <c r="AAU638" s="149"/>
      <c r="AAV638" s="149"/>
    </row>
    <row r="639" spans="714:724" ht="9.75" customHeight="1" x14ac:dyDescent="0.2">
      <c r="AAL639" s="149"/>
      <c r="AAM639" s="149"/>
      <c r="AAN639" s="149"/>
      <c r="AAO639" s="149"/>
      <c r="AAP639" s="149"/>
      <c r="AAQ639" s="149"/>
      <c r="AAR639" s="149"/>
      <c r="AAS639" s="149"/>
      <c r="AAT639" s="149"/>
      <c r="AAU639" s="149"/>
      <c r="AAV639" s="149"/>
    </row>
    <row r="640" spans="714:724" ht="9.75" customHeight="1" x14ac:dyDescent="0.2">
      <c r="AAL640" s="149"/>
      <c r="AAM640" s="149"/>
      <c r="AAN640" s="149"/>
      <c r="AAO640" s="149"/>
      <c r="AAP640" s="149"/>
      <c r="AAQ640" s="149"/>
      <c r="AAR640" s="149"/>
      <c r="AAS640" s="149"/>
      <c r="AAT640" s="149"/>
      <c r="AAU640" s="149"/>
      <c r="AAV640" s="149"/>
    </row>
    <row r="641" spans="714:724" ht="9.75" customHeight="1" x14ac:dyDescent="0.2">
      <c r="AAL641" s="149"/>
      <c r="AAM641" s="149"/>
      <c r="AAN641" s="149"/>
      <c r="AAO641" s="149"/>
      <c r="AAP641" s="149"/>
      <c r="AAQ641" s="149"/>
      <c r="AAR641" s="149"/>
      <c r="AAS641" s="149"/>
      <c r="AAT641" s="149"/>
      <c r="AAU641" s="149"/>
      <c r="AAV641" s="149"/>
    </row>
    <row r="642" spans="714:724" ht="9.75" customHeight="1" x14ac:dyDescent="0.2">
      <c r="AAL642" s="149"/>
      <c r="AAM642" s="149"/>
      <c r="AAN642" s="149"/>
      <c r="AAO642" s="149"/>
      <c r="AAP642" s="149"/>
      <c r="AAQ642" s="149"/>
      <c r="AAR642" s="149"/>
      <c r="AAS642" s="149"/>
      <c r="AAT642" s="149"/>
      <c r="AAU642" s="149"/>
      <c r="AAV642" s="149"/>
    </row>
    <row r="643" spans="714:724" ht="9.75" customHeight="1" x14ac:dyDescent="0.2">
      <c r="AAL643" s="149"/>
      <c r="AAM643" s="149"/>
      <c r="AAN643" s="149"/>
      <c r="AAO643" s="149"/>
      <c r="AAP643" s="149"/>
      <c r="AAQ643" s="149"/>
      <c r="AAR643" s="149"/>
      <c r="AAS643" s="149"/>
      <c r="AAT643" s="149"/>
      <c r="AAU643" s="149"/>
      <c r="AAV643" s="149"/>
    </row>
    <row r="644" spans="714:724" ht="9.75" customHeight="1" x14ac:dyDescent="0.2">
      <c r="AAL644" s="149"/>
      <c r="AAM644" s="149"/>
      <c r="AAN644" s="149"/>
      <c r="AAO644" s="149"/>
      <c r="AAP644" s="149"/>
      <c r="AAQ644" s="149"/>
      <c r="AAR644" s="149"/>
      <c r="AAS644" s="149"/>
      <c r="AAT644" s="149"/>
      <c r="AAU644" s="149"/>
      <c r="AAV644" s="149"/>
    </row>
    <row r="645" spans="714:724" ht="9.75" customHeight="1" x14ac:dyDescent="0.2">
      <c r="AAL645" s="149"/>
      <c r="AAM645" s="149"/>
      <c r="AAN645" s="149"/>
      <c r="AAO645" s="149"/>
      <c r="AAP645" s="149"/>
      <c r="AAQ645" s="149"/>
      <c r="AAR645" s="149"/>
      <c r="AAS645" s="149"/>
      <c r="AAT645" s="149"/>
      <c r="AAU645" s="149"/>
      <c r="AAV645" s="149"/>
    </row>
    <row r="646" spans="714:724" ht="9.75" customHeight="1" x14ac:dyDescent="0.2">
      <c r="AAL646" s="149"/>
      <c r="AAM646" s="149"/>
      <c r="AAN646" s="149"/>
      <c r="AAO646" s="149"/>
      <c r="AAP646" s="149"/>
      <c r="AAQ646" s="149"/>
      <c r="AAR646" s="149"/>
      <c r="AAS646" s="149"/>
      <c r="AAT646" s="149"/>
      <c r="AAU646" s="149"/>
      <c r="AAV646" s="149"/>
    </row>
    <row r="647" spans="714:724" ht="9.75" customHeight="1" x14ac:dyDescent="0.2">
      <c r="AAL647" s="149"/>
      <c r="AAM647" s="149"/>
      <c r="AAN647" s="149"/>
      <c r="AAO647" s="149"/>
      <c r="AAP647" s="149"/>
      <c r="AAQ647" s="149"/>
      <c r="AAR647" s="149"/>
      <c r="AAS647" s="149"/>
      <c r="AAT647" s="149"/>
      <c r="AAU647" s="149"/>
      <c r="AAV647" s="149"/>
    </row>
    <row r="648" spans="714:724" ht="9.75" customHeight="1" x14ac:dyDescent="0.2">
      <c r="AAL648" s="149"/>
      <c r="AAM648" s="149"/>
      <c r="AAN648" s="149"/>
      <c r="AAO648" s="149"/>
      <c r="AAP648" s="149"/>
      <c r="AAQ648" s="149"/>
      <c r="AAR648" s="149"/>
      <c r="AAS648" s="149"/>
      <c r="AAT648" s="149"/>
      <c r="AAU648" s="149"/>
      <c r="AAV648" s="149"/>
    </row>
    <row r="649" spans="714:724" ht="9.75" customHeight="1" x14ac:dyDescent="0.2">
      <c r="AAL649" s="149"/>
      <c r="AAM649" s="149"/>
      <c r="AAN649" s="149"/>
      <c r="AAO649" s="149"/>
      <c r="AAP649" s="149"/>
      <c r="AAQ649" s="149"/>
      <c r="AAR649" s="149"/>
      <c r="AAS649" s="149"/>
      <c r="AAT649" s="149"/>
      <c r="AAU649" s="149"/>
      <c r="AAV649" s="149"/>
    </row>
    <row r="650" spans="714:724" ht="9.75" customHeight="1" x14ac:dyDescent="0.2">
      <c r="AAL650" s="149"/>
      <c r="AAM650" s="149"/>
      <c r="AAN650" s="149"/>
      <c r="AAO650" s="149"/>
      <c r="AAP650" s="149"/>
      <c r="AAQ650" s="149"/>
      <c r="AAR650" s="149"/>
      <c r="AAS650" s="149"/>
      <c r="AAT650" s="149"/>
      <c r="AAU650" s="149"/>
      <c r="AAV650" s="149"/>
    </row>
    <row r="651" spans="714:724" ht="9.75" customHeight="1" x14ac:dyDescent="0.2">
      <c r="AAL651" s="149"/>
      <c r="AAM651" s="149"/>
      <c r="AAN651" s="149"/>
      <c r="AAO651" s="149"/>
      <c r="AAP651" s="149"/>
      <c r="AAQ651" s="149"/>
      <c r="AAR651" s="149"/>
      <c r="AAS651" s="149"/>
      <c r="AAT651" s="149"/>
      <c r="AAU651" s="149"/>
      <c r="AAV651" s="149"/>
    </row>
    <row r="652" spans="714:724" ht="9.75" customHeight="1" x14ac:dyDescent="0.2">
      <c r="AAL652" s="149"/>
      <c r="AAM652" s="149"/>
      <c r="AAN652" s="149"/>
      <c r="AAO652" s="149"/>
      <c r="AAP652" s="149"/>
      <c r="AAQ652" s="149"/>
      <c r="AAR652" s="149"/>
      <c r="AAS652" s="149"/>
      <c r="AAT652" s="149"/>
      <c r="AAU652" s="149"/>
      <c r="AAV652" s="149"/>
    </row>
    <row r="653" spans="714:724" ht="9.75" customHeight="1" x14ac:dyDescent="0.2">
      <c r="AAL653" s="149"/>
      <c r="AAM653" s="149"/>
      <c r="AAN653" s="149"/>
      <c r="AAO653" s="149"/>
      <c r="AAP653" s="149"/>
      <c r="AAQ653" s="149"/>
      <c r="AAR653" s="149"/>
      <c r="AAS653" s="149"/>
      <c r="AAT653" s="149"/>
      <c r="AAU653" s="149"/>
      <c r="AAV653" s="149"/>
    </row>
    <row r="654" spans="714:724" ht="9.75" customHeight="1" x14ac:dyDescent="0.2">
      <c r="AAL654" s="149"/>
      <c r="AAM654" s="149"/>
      <c r="AAN654" s="149"/>
      <c r="AAO654" s="149"/>
      <c r="AAP654" s="149"/>
      <c r="AAQ654" s="149"/>
      <c r="AAR654" s="149"/>
      <c r="AAS654" s="149"/>
      <c r="AAT654" s="149"/>
      <c r="AAU654" s="149"/>
      <c r="AAV654" s="149"/>
    </row>
    <row r="655" spans="714:724" ht="9.75" customHeight="1" x14ac:dyDescent="0.2">
      <c r="AAL655" s="149"/>
      <c r="AAM655" s="149"/>
      <c r="AAN655" s="149"/>
      <c r="AAO655" s="149"/>
      <c r="AAP655" s="149"/>
      <c r="AAQ655" s="149"/>
      <c r="AAR655" s="149"/>
      <c r="AAS655" s="149"/>
      <c r="AAT655" s="149"/>
      <c r="AAU655" s="149"/>
      <c r="AAV655" s="149"/>
    </row>
    <row r="656" spans="714:724" ht="9.75" customHeight="1" x14ac:dyDescent="0.2">
      <c r="AAL656" s="149"/>
      <c r="AAM656" s="149"/>
      <c r="AAN656" s="149"/>
      <c r="AAO656" s="149"/>
      <c r="AAP656" s="149"/>
      <c r="AAQ656" s="149"/>
      <c r="AAR656" s="149"/>
      <c r="AAS656" s="149"/>
      <c r="AAT656" s="149"/>
      <c r="AAU656" s="149"/>
      <c r="AAV656" s="149"/>
    </row>
    <row r="657" spans="714:724" ht="9.75" customHeight="1" x14ac:dyDescent="0.2">
      <c r="AAL657" s="149"/>
      <c r="AAM657" s="149"/>
      <c r="AAN657" s="149"/>
      <c r="AAO657" s="149"/>
      <c r="AAP657" s="149"/>
      <c r="AAQ657" s="149"/>
      <c r="AAR657" s="149"/>
      <c r="AAS657" s="149"/>
      <c r="AAT657" s="149"/>
      <c r="AAU657" s="149"/>
      <c r="AAV657" s="149"/>
    </row>
    <row r="658" spans="714:724" ht="9.75" customHeight="1" x14ac:dyDescent="0.2">
      <c r="AAL658" s="149"/>
      <c r="AAM658" s="149"/>
      <c r="AAN658" s="149"/>
      <c r="AAO658" s="149"/>
      <c r="AAP658" s="149"/>
      <c r="AAQ658" s="149"/>
      <c r="AAR658" s="149"/>
      <c r="AAS658" s="149"/>
      <c r="AAT658" s="149"/>
      <c r="AAU658" s="149"/>
      <c r="AAV658" s="149"/>
    </row>
    <row r="659" spans="714:724" ht="9.75" customHeight="1" x14ac:dyDescent="0.2">
      <c r="AAL659" s="149"/>
      <c r="AAM659" s="149"/>
      <c r="AAN659" s="149"/>
      <c r="AAO659" s="149"/>
      <c r="AAP659" s="149"/>
      <c r="AAQ659" s="149"/>
      <c r="AAR659" s="149"/>
      <c r="AAS659" s="149"/>
      <c r="AAT659" s="149"/>
      <c r="AAU659" s="149"/>
      <c r="AAV659" s="149"/>
    </row>
    <row r="660" spans="714:724" ht="9.75" customHeight="1" x14ac:dyDescent="0.2">
      <c r="AAL660" s="149"/>
      <c r="AAM660" s="149"/>
      <c r="AAN660" s="149"/>
      <c r="AAO660" s="149"/>
      <c r="AAP660" s="149"/>
      <c r="AAQ660" s="149"/>
      <c r="AAR660" s="149"/>
      <c r="AAS660" s="149"/>
      <c r="AAT660" s="149"/>
      <c r="AAU660" s="149"/>
      <c r="AAV660" s="149"/>
    </row>
    <row r="661" spans="714:724" ht="9.75" customHeight="1" x14ac:dyDescent="0.2">
      <c r="AAL661" s="149"/>
      <c r="AAM661" s="149"/>
      <c r="AAN661" s="149"/>
      <c r="AAO661" s="149"/>
      <c r="AAP661" s="149"/>
      <c r="AAQ661" s="149"/>
      <c r="AAR661" s="149"/>
      <c r="AAS661" s="149"/>
      <c r="AAT661" s="149"/>
      <c r="AAU661" s="149"/>
      <c r="AAV661" s="149"/>
    </row>
    <row r="662" spans="714:724" ht="9.75" customHeight="1" x14ac:dyDescent="0.2">
      <c r="AAL662" s="149"/>
      <c r="AAM662" s="149"/>
      <c r="AAN662" s="149"/>
      <c r="AAO662" s="149"/>
      <c r="AAP662" s="149"/>
      <c r="AAQ662" s="149"/>
      <c r="AAR662" s="149"/>
      <c r="AAS662" s="149"/>
      <c r="AAT662" s="149"/>
      <c r="AAU662" s="149"/>
      <c r="AAV662" s="149"/>
    </row>
    <row r="663" spans="714:724" ht="9.75" customHeight="1" x14ac:dyDescent="0.2">
      <c r="AAL663" s="149"/>
      <c r="AAM663" s="149"/>
      <c r="AAN663" s="149"/>
      <c r="AAO663" s="149"/>
      <c r="AAP663" s="149"/>
      <c r="AAQ663" s="149"/>
      <c r="AAR663" s="149"/>
      <c r="AAS663" s="149"/>
      <c r="AAT663" s="149"/>
      <c r="AAU663" s="149"/>
      <c r="AAV663" s="149"/>
    </row>
    <row r="664" spans="714:724" ht="9.75" customHeight="1" x14ac:dyDescent="0.2">
      <c r="AAL664" s="149"/>
      <c r="AAM664" s="149"/>
      <c r="AAN664" s="149"/>
      <c r="AAO664" s="149"/>
      <c r="AAP664" s="149"/>
      <c r="AAQ664" s="149"/>
      <c r="AAR664" s="149"/>
      <c r="AAS664" s="149"/>
      <c r="AAT664" s="149"/>
      <c r="AAU664" s="149"/>
      <c r="AAV664" s="149"/>
    </row>
    <row r="665" spans="714:724" ht="9.75" customHeight="1" x14ac:dyDescent="0.2">
      <c r="AAL665" s="149"/>
      <c r="AAM665" s="149"/>
      <c r="AAN665" s="149"/>
      <c r="AAO665" s="149"/>
      <c r="AAP665" s="149"/>
      <c r="AAQ665" s="149"/>
      <c r="AAR665" s="149"/>
      <c r="AAS665" s="149"/>
      <c r="AAT665" s="149"/>
      <c r="AAU665" s="149"/>
      <c r="AAV665" s="149"/>
    </row>
    <row r="666" spans="714:724" ht="9.75" customHeight="1" x14ac:dyDescent="0.2">
      <c r="AAL666" s="149"/>
      <c r="AAM666" s="149"/>
      <c r="AAN666" s="149"/>
      <c r="AAO666" s="149"/>
      <c r="AAP666" s="149"/>
      <c r="AAQ666" s="149"/>
      <c r="AAR666" s="149"/>
      <c r="AAS666" s="149"/>
      <c r="AAT666" s="149"/>
      <c r="AAU666" s="149"/>
      <c r="AAV666" s="149"/>
    </row>
    <row r="667" spans="714:724" ht="9.75" customHeight="1" x14ac:dyDescent="0.2">
      <c r="AAL667" s="149"/>
      <c r="AAM667" s="149"/>
      <c r="AAN667" s="149"/>
      <c r="AAO667" s="149"/>
      <c r="AAP667" s="149"/>
      <c r="AAQ667" s="149"/>
      <c r="AAR667" s="149"/>
      <c r="AAS667" s="149"/>
      <c r="AAT667" s="149"/>
      <c r="AAU667" s="149"/>
      <c r="AAV667" s="149"/>
    </row>
    <row r="668" spans="714:724" ht="9.75" customHeight="1" x14ac:dyDescent="0.2">
      <c r="AAL668" s="149"/>
      <c r="AAM668" s="149"/>
      <c r="AAN668" s="149"/>
      <c r="AAO668" s="149"/>
      <c r="AAP668" s="149"/>
      <c r="AAQ668" s="149"/>
      <c r="AAR668" s="149"/>
      <c r="AAS668" s="149"/>
      <c r="AAT668" s="149"/>
      <c r="AAU668" s="149"/>
      <c r="AAV668" s="149"/>
    </row>
    <row r="669" spans="714:724" ht="9.75" customHeight="1" x14ac:dyDescent="0.2">
      <c r="AAL669" s="149"/>
      <c r="AAM669" s="149"/>
      <c r="AAN669" s="149"/>
      <c r="AAO669" s="149"/>
      <c r="AAP669" s="149"/>
      <c r="AAQ669" s="149"/>
      <c r="AAR669" s="149"/>
      <c r="AAS669" s="149"/>
      <c r="AAT669" s="149"/>
      <c r="AAU669" s="149"/>
      <c r="AAV669" s="149"/>
    </row>
    <row r="670" spans="714:724" ht="9.75" customHeight="1" x14ac:dyDescent="0.2">
      <c r="AAL670" s="149"/>
      <c r="AAM670" s="149"/>
      <c r="AAN670" s="149"/>
      <c r="AAO670" s="149"/>
      <c r="AAP670" s="149"/>
      <c r="AAQ670" s="149"/>
      <c r="AAR670" s="149"/>
      <c r="AAS670" s="149"/>
      <c r="AAT670" s="149"/>
      <c r="AAU670" s="149"/>
      <c r="AAV670" s="149"/>
    </row>
    <row r="671" spans="714:724" ht="9.75" customHeight="1" x14ac:dyDescent="0.2">
      <c r="AAL671" s="149"/>
      <c r="AAM671" s="149"/>
      <c r="AAN671" s="149"/>
      <c r="AAO671" s="149"/>
      <c r="AAP671" s="149"/>
      <c r="AAQ671" s="149"/>
      <c r="AAR671" s="149"/>
      <c r="AAS671" s="149"/>
      <c r="AAT671" s="149"/>
      <c r="AAU671" s="149"/>
      <c r="AAV671" s="149"/>
    </row>
    <row r="672" spans="714:724" ht="9.75" customHeight="1" x14ac:dyDescent="0.2">
      <c r="AAL672" s="149"/>
      <c r="AAM672" s="149"/>
      <c r="AAN672" s="149"/>
      <c r="AAO672" s="149"/>
      <c r="AAP672" s="149"/>
      <c r="AAQ672" s="149"/>
      <c r="AAR672" s="149"/>
      <c r="AAS672" s="149"/>
      <c r="AAT672" s="149"/>
      <c r="AAU672" s="149"/>
      <c r="AAV672" s="149"/>
    </row>
    <row r="673" spans="714:724" ht="9.75" customHeight="1" x14ac:dyDescent="0.2">
      <c r="AAL673" s="149"/>
      <c r="AAM673" s="149"/>
      <c r="AAN673" s="149"/>
      <c r="AAO673" s="149"/>
      <c r="AAP673" s="149"/>
      <c r="AAQ673" s="149"/>
      <c r="AAR673" s="149"/>
      <c r="AAS673" s="149"/>
      <c r="AAT673" s="149"/>
      <c r="AAU673" s="149"/>
      <c r="AAV673" s="149"/>
    </row>
    <row r="674" spans="714:724" ht="9.75" customHeight="1" x14ac:dyDescent="0.2">
      <c r="AAL674" s="149"/>
      <c r="AAM674" s="149"/>
      <c r="AAN674" s="149"/>
      <c r="AAO674" s="149"/>
      <c r="AAP674" s="149"/>
      <c r="AAQ674" s="149"/>
      <c r="AAR674" s="149"/>
      <c r="AAS674" s="149"/>
      <c r="AAT674" s="149"/>
      <c r="AAU674" s="149"/>
      <c r="AAV674" s="149"/>
    </row>
    <row r="675" spans="714:724" ht="9.75" customHeight="1" x14ac:dyDescent="0.2">
      <c r="AAL675" s="149"/>
      <c r="AAM675" s="149"/>
      <c r="AAN675" s="149"/>
      <c r="AAO675" s="149"/>
      <c r="AAP675" s="149"/>
      <c r="AAQ675" s="149"/>
      <c r="AAR675" s="149"/>
      <c r="AAS675" s="149"/>
      <c r="AAT675" s="149"/>
      <c r="AAU675" s="149"/>
      <c r="AAV675" s="149"/>
    </row>
    <row r="676" spans="714:724" ht="9.75" customHeight="1" x14ac:dyDescent="0.2">
      <c r="AAL676" s="149"/>
      <c r="AAM676" s="149"/>
      <c r="AAN676" s="149"/>
      <c r="AAO676" s="149"/>
      <c r="AAP676" s="149"/>
      <c r="AAQ676" s="149"/>
      <c r="AAR676" s="149"/>
      <c r="AAS676" s="149"/>
      <c r="AAT676" s="149"/>
      <c r="AAU676" s="149"/>
      <c r="AAV676" s="149"/>
    </row>
    <row r="677" spans="714:724" ht="9.75" customHeight="1" x14ac:dyDescent="0.2">
      <c r="AAL677" s="149"/>
      <c r="AAM677" s="149"/>
      <c r="AAN677" s="149"/>
      <c r="AAO677" s="149"/>
      <c r="AAP677" s="149"/>
      <c r="AAQ677" s="149"/>
      <c r="AAR677" s="149"/>
      <c r="AAS677" s="149"/>
      <c r="AAT677" s="149"/>
      <c r="AAU677" s="149"/>
      <c r="AAV677" s="149"/>
    </row>
    <row r="678" spans="714:724" ht="9.75" customHeight="1" x14ac:dyDescent="0.2">
      <c r="AAL678" s="149"/>
      <c r="AAM678" s="149"/>
      <c r="AAN678" s="149"/>
      <c r="AAO678" s="149"/>
      <c r="AAP678" s="149"/>
      <c r="AAQ678" s="149"/>
      <c r="AAR678" s="149"/>
      <c r="AAS678" s="149"/>
      <c r="AAT678" s="149"/>
      <c r="AAU678" s="149"/>
      <c r="AAV678" s="149"/>
    </row>
    <row r="679" spans="714:724" ht="9.75" customHeight="1" x14ac:dyDescent="0.2">
      <c r="AAL679" s="149"/>
      <c r="AAM679" s="149"/>
      <c r="AAN679" s="149"/>
      <c r="AAO679" s="149"/>
      <c r="AAP679" s="149"/>
      <c r="AAQ679" s="149"/>
      <c r="AAR679" s="149"/>
      <c r="AAS679" s="149"/>
      <c r="AAT679" s="149"/>
      <c r="AAU679" s="149"/>
      <c r="AAV679" s="149"/>
    </row>
    <row r="680" spans="714:724" ht="9.75" customHeight="1" x14ac:dyDescent="0.2">
      <c r="AAL680" s="149"/>
      <c r="AAM680" s="149"/>
      <c r="AAN680" s="149"/>
      <c r="AAO680" s="149"/>
      <c r="AAP680" s="149"/>
      <c r="AAQ680" s="149"/>
      <c r="AAR680" s="149"/>
      <c r="AAS680" s="149"/>
      <c r="AAT680" s="149"/>
      <c r="AAU680" s="149"/>
      <c r="AAV680" s="149"/>
    </row>
    <row r="681" spans="714:724" ht="9.75" customHeight="1" x14ac:dyDescent="0.2">
      <c r="AAL681" s="149"/>
      <c r="AAM681" s="149"/>
      <c r="AAN681" s="149"/>
      <c r="AAO681" s="149"/>
      <c r="AAP681" s="149"/>
      <c r="AAQ681" s="149"/>
      <c r="AAR681" s="149"/>
      <c r="AAS681" s="149"/>
      <c r="AAT681" s="149"/>
      <c r="AAU681" s="149"/>
      <c r="AAV681" s="149"/>
    </row>
    <row r="682" spans="714:724" ht="9.75" customHeight="1" x14ac:dyDescent="0.2">
      <c r="AAL682" s="149"/>
      <c r="AAM682" s="149"/>
      <c r="AAN682" s="149"/>
      <c r="AAO682" s="149"/>
      <c r="AAP682" s="149"/>
      <c r="AAQ682" s="149"/>
      <c r="AAR682" s="149"/>
      <c r="AAS682" s="149"/>
      <c r="AAT682" s="149"/>
      <c r="AAU682" s="149"/>
      <c r="AAV682" s="149"/>
    </row>
    <row r="683" spans="714:724" ht="9.75" customHeight="1" x14ac:dyDescent="0.2">
      <c r="AAL683" s="149"/>
      <c r="AAM683" s="149"/>
      <c r="AAN683" s="149"/>
      <c r="AAO683" s="149"/>
      <c r="AAP683" s="149"/>
      <c r="AAQ683" s="149"/>
      <c r="AAR683" s="149"/>
      <c r="AAS683" s="149"/>
      <c r="AAT683" s="149"/>
      <c r="AAU683" s="149"/>
      <c r="AAV683" s="149"/>
    </row>
    <row r="684" spans="714:724" ht="9.75" customHeight="1" x14ac:dyDescent="0.2">
      <c r="AAL684" s="149"/>
      <c r="AAM684" s="149"/>
      <c r="AAN684" s="149"/>
      <c r="AAO684" s="149"/>
      <c r="AAP684" s="149"/>
      <c r="AAQ684" s="149"/>
      <c r="AAR684" s="149"/>
      <c r="AAS684" s="149"/>
      <c r="AAT684" s="149"/>
      <c r="AAU684" s="149"/>
      <c r="AAV684" s="149"/>
    </row>
    <row r="685" spans="714:724" ht="9.75" customHeight="1" x14ac:dyDescent="0.2">
      <c r="AAL685" s="149"/>
      <c r="AAM685" s="149"/>
      <c r="AAN685" s="149"/>
      <c r="AAO685" s="149"/>
      <c r="AAP685" s="149"/>
      <c r="AAQ685" s="149"/>
      <c r="AAR685" s="149"/>
      <c r="AAS685" s="149"/>
      <c r="AAT685" s="149"/>
      <c r="AAU685" s="149"/>
      <c r="AAV685" s="149"/>
    </row>
    <row r="686" spans="714:724" ht="9.75" customHeight="1" x14ac:dyDescent="0.2">
      <c r="AAL686" s="149"/>
      <c r="AAM686" s="149"/>
      <c r="AAN686" s="149"/>
      <c r="AAO686" s="149"/>
      <c r="AAP686" s="149"/>
      <c r="AAQ686" s="149"/>
      <c r="AAR686" s="149"/>
      <c r="AAS686" s="149"/>
      <c r="AAT686" s="149"/>
      <c r="AAU686" s="149"/>
      <c r="AAV686" s="149"/>
    </row>
    <row r="687" spans="714:724" ht="9.75" customHeight="1" x14ac:dyDescent="0.2">
      <c r="AAL687" s="149"/>
      <c r="AAM687" s="149"/>
      <c r="AAN687" s="149"/>
      <c r="AAO687" s="149"/>
      <c r="AAP687" s="149"/>
      <c r="AAQ687" s="149"/>
      <c r="AAR687" s="149"/>
      <c r="AAS687" s="149"/>
      <c r="AAT687" s="149"/>
      <c r="AAU687" s="149"/>
      <c r="AAV687" s="149"/>
    </row>
    <row r="688" spans="714:724" ht="9.75" customHeight="1" x14ac:dyDescent="0.2">
      <c r="AAL688" s="149"/>
      <c r="AAM688" s="149"/>
      <c r="AAN688" s="149"/>
      <c r="AAO688" s="149"/>
      <c r="AAP688" s="149"/>
      <c r="AAQ688" s="149"/>
      <c r="AAR688" s="149"/>
      <c r="AAS688" s="149"/>
      <c r="AAT688" s="149"/>
      <c r="AAU688" s="149"/>
      <c r="AAV688" s="149"/>
    </row>
    <row r="689" spans="714:724" ht="9.75" customHeight="1" x14ac:dyDescent="0.2">
      <c r="AAL689" s="149"/>
      <c r="AAM689" s="149"/>
      <c r="AAN689" s="149"/>
      <c r="AAO689" s="149"/>
      <c r="AAP689" s="149"/>
      <c r="AAQ689" s="149"/>
      <c r="AAR689" s="149"/>
      <c r="AAS689" s="149"/>
      <c r="AAT689" s="149"/>
      <c r="AAU689" s="149"/>
      <c r="AAV689" s="149"/>
    </row>
    <row r="690" spans="714:724" ht="9.75" customHeight="1" x14ac:dyDescent="0.2">
      <c r="AAL690" s="149"/>
      <c r="AAM690" s="149"/>
      <c r="AAN690" s="149"/>
      <c r="AAO690" s="149"/>
      <c r="AAP690" s="149"/>
      <c r="AAQ690" s="149"/>
      <c r="AAR690" s="149"/>
      <c r="AAS690" s="149"/>
      <c r="AAT690" s="149"/>
      <c r="AAU690" s="149"/>
      <c r="AAV690" s="149"/>
    </row>
    <row r="691" spans="714:724" ht="9.75" customHeight="1" x14ac:dyDescent="0.2">
      <c r="AAL691" s="149"/>
      <c r="AAM691" s="149"/>
      <c r="AAN691" s="149"/>
      <c r="AAO691" s="149"/>
      <c r="AAP691" s="149"/>
      <c r="AAQ691" s="149"/>
      <c r="AAR691" s="149"/>
      <c r="AAS691" s="149"/>
      <c r="AAT691" s="149"/>
      <c r="AAU691" s="149"/>
      <c r="AAV691" s="149"/>
    </row>
    <row r="692" spans="714:724" ht="9.75" customHeight="1" x14ac:dyDescent="0.2">
      <c r="AAL692" s="149"/>
      <c r="AAM692" s="149"/>
      <c r="AAN692" s="149"/>
      <c r="AAO692" s="149"/>
      <c r="AAP692" s="149"/>
      <c r="AAQ692" s="149"/>
      <c r="AAR692" s="149"/>
      <c r="AAS692" s="149"/>
      <c r="AAT692" s="149"/>
      <c r="AAU692" s="149"/>
      <c r="AAV692" s="149"/>
    </row>
    <row r="693" spans="714:724" ht="9.75" customHeight="1" x14ac:dyDescent="0.2">
      <c r="AAL693" s="149"/>
      <c r="AAM693" s="149"/>
      <c r="AAN693" s="149"/>
      <c r="AAO693" s="149"/>
      <c r="AAP693" s="149"/>
      <c r="AAQ693" s="149"/>
      <c r="AAR693" s="149"/>
      <c r="AAS693" s="149"/>
      <c r="AAT693" s="149"/>
      <c r="AAU693" s="149"/>
      <c r="AAV693" s="149"/>
    </row>
    <row r="694" spans="714:724" ht="9.75" customHeight="1" x14ac:dyDescent="0.2">
      <c r="AAL694" s="149"/>
      <c r="AAM694" s="149"/>
      <c r="AAN694" s="149"/>
      <c r="AAO694" s="149"/>
      <c r="AAP694" s="149"/>
      <c r="AAQ694" s="149"/>
      <c r="AAR694" s="149"/>
      <c r="AAS694" s="149"/>
      <c r="AAT694" s="149"/>
      <c r="AAU694" s="149"/>
      <c r="AAV694" s="149"/>
    </row>
    <row r="695" spans="714:724" ht="9.75" customHeight="1" x14ac:dyDescent="0.2">
      <c r="AAL695" s="149"/>
      <c r="AAM695" s="149"/>
      <c r="AAN695" s="149"/>
      <c r="AAO695" s="149"/>
      <c r="AAP695" s="149"/>
      <c r="AAQ695" s="149"/>
      <c r="AAR695" s="149"/>
      <c r="AAS695" s="149"/>
      <c r="AAT695" s="149"/>
      <c r="AAU695" s="149"/>
      <c r="AAV695" s="149"/>
    </row>
    <row r="696" spans="714:724" ht="9.75" customHeight="1" x14ac:dyDescent="0.2">
      <c r="AAL696" s="149"/>
      <c r="AAM696" s="149"/>
      <c r="AAN696" s="149"/>
      <c r="AAO696" s="149"/>
      <c r="AAP696" s="149"/>
      <c r="AAQ696" s="149"/>
      <c r="AAR696" s="149"/>
      <c r="AAS696" s="149"/>
      <c r="AAT696" s="149"/>
      <c r="AAU696" s="149"/>
      <c r="AAV696" s="149"/>
    </row>
    <row r="697" spans="714:724" ht="9.75" customHeight="1" x14ac:dyDescent="0.2">
      <c r="AAL697" s="149"/>
      <c r="AAM697" s="149"/>
      <c r="AAN697" s="149"/>
      <c r="AAO697" s="149"/>
      <c r="AAP697" s="149"/>
      <c r="AAQ697" s="149"/>
      <c r="AAR697" s="149"/>
      <c r="AAS697" s="149"/>
      <c r="AAT697" s="149"/>
      <c r="AAU697" s="149"/>
      <c r="AAV697" s="149"/>
    </row>
    <row r="698" spans="714:724" ht="9.75" customHeight="1" x14ac:dyDescent="0.2">
      <c r="AAL698" s="149"/>
      <c r="AAM698" s="149"/>
      <c r="AAN698" s="149"/>
      <c r="AAO698" s="149"/>
      <c r="AAP698" s="149"/>
      <c r="AAQ698" s="149"/>
      <c r="AAR698" s="149"/>
      <c r="AAS698" s="149"/>
      <c r="AAT698" s="149"/>
      <c r="AAU698" s="149"/>
      <c r="AAV698" s="149"/>
    </row>
    <row r="699" spans="714:724" ht="9.75" customHeight="1" x14ac:dyDescent="0.2">
      <c r="AAL699" s="149"/>
      <c r="AAM699" s="149"/>
      <c r="AAN699" s="149"/>
      <c r="AAO699" s="149"/>
      <c r="AAP699" s="149"/>
      <c r="AAQ699" s="149"/>
      <c r="AAR699" s="149"/>
      <c r="AAS699" s="149"/>
      <c r="AAT699" s="149"/>
      <c r="AAU699" s="149"/>
      <c r="AAV699" s="149"/>
    </row>
    <row r="700" spans="714:724" ht="9.75" customHeight="1" x14ac:dyDescent="0.2">
      <c r="AAL700" s="149"/>
      <c r="AAM700" s="149"/>
      <c r="AAN700" s="149"/>
      <c r="AAO700" s="149"/>
      <c r="AAP700" s="149"/>
      <c r="AAQ700" s="149"/>
      <c r="AAR700" s="149"/>
      <c r="AAS700" s="149"/>
      <c r="AAT700" s="149"/>
      <c r="AAU700" s="149"/>
      <c r="AAV700" s="149"/>
    </row>
    <row r="701" spans="714:724" ht="9.75" customHeight="1" x14ac:dyDescent="0.2">
      <c r="AAL701" s="149"/>
      <c r="AAM701" s="149"/>
      <c r="AAN701" s="149"/>
      <c r="AAO701" s="149"/>
      <c r="AAP701" s="149"/>
      <c r="AAQ701" s="149"/>
      <c r="AAR701" s="149"/>
      <c r="AAS701" s="149"/>
      <c r="AAT701" s="149"/>
      <c r="AAU701" s="149"/>
      <c r="AAV701" s="149"/>
    </row>
    <row r="702" spans="714:724" ht="9.75" customHeight="1" x14ac:dyDescent="0.2">
      <c r="AAL702" s="149"/>
      <c r="AAM702" s="149"/>
      <c r="AAN702" s="149"/>
      <c r="AAO702" s="149"/>
      <c r="AAP702" s="149"/>
      <c r="AAQ702" s="149"/>
      <c r="AAR702" s="149"/>
      <c r="AAS702" s="149"/>
      <c r="AAT702" s="149"/>
      <c r="AAU702" s="149"/>
      <c r="AAV702" s="149"/>
    </row>
    <row r="703" spans="714:724" ht="9.75" customHeight="1" x14ac:dyDescent="0.2">
      <c r="AAL703" s="149"/>
      <c r="AAM703" s="149"/>
      <c r="AAN703" s="149"/>
      <c r="AAO703" s="149"/>
      <c r="AAP703" s="149"/>
      <c r="AAQ703" s="149"/>
      <c r="AAR703" s="149"/>
      <c r="AAS703" s="149"/>
      <c r="AAT703" s="149"/>
      <c r="AAU703" s="149"/>
      <c r="AAV703" s="149"/>
    </row>
    <row r="704" spans="714:724" ht="9.75" customHeight="1" x14ac:dyDescent="0.2">
      <c r="AAL704" s="149"/>
      <c r="AAM704" s="149"/>
      <c r="AAN704" s="149"/>
      <c r="AAO704" s="149"/>
      <c r="AAP704" s="149"/>
      <c r="AAQ704" s="149"/>
      <c r="AAR704" s="149"/>
      <c r="AAS704" s="149"/>
      <c r="AAT704" s="149"/>
      <c r="AAU704" s="149"/>
      <c r="AAV704" s="149"/>
    </row>
    <row r="705" spans="714:724" ht="9.75" customHeight="1" x14ac:dyDescent="0.2">
      <c r="AAL705" s="149"/>
      <c r="AAM705" s="149"/>
      <c r="AAN705" s="149"/>
      <c r="AAO705" s="149"/>
      <c r="AAP705" s="149"/>
      <c r="AAQ705" s="149"/>
      <c r="AAR705" s="149"/>
      <c r="AAS705" s="149"/>
      <c r="AAT705" s="149"/>
      <c r="AAU705" s="149"/>
      <c r="AAV705" s="149"/>
    </row>
    <row r="706" spans="714:724" ht="9.75" customHeight="1" x14ac:dyDescent="0.2">
      <c r="AAL706" s="149"/>
      <c r="AAM706" s="149"/>
      <c r="AAN706" s="149"/>
      <c r="AAO706" s="149"/>
      <c r="AAP706" s="149"/>
      <c r="AAQ706" s="149"/>
      <c r="AAR706" s="149"/>
      <c r="AAS706" s="149"/>
      <c r="AAT706" s="149"/>
      <c r="AAU706" s="149"/>
      <c r="AAV706" s="149"/>
    </row>
    <row r="707" spans="714:724" ht="9.75" customHeight="1" x14ac:dyDescent="0.2">
      <c r="AAL707" s="149"/>
      <c r="AAM707" s="149"/>
      <c r="AAN707" s="149"/>
      <c r="AAO707" s="149"/>
      <c r="AAP707" s="149"/>
      <c r="AAQ707" s="149"/>
      <c r="AAR707" s="149"/>
      <c r="AAS707" s="149"/>
      <c r="AAT707" s="149"/>
      <c r="AAU707" s="149"/>
      <c r="AAV707" s="149"/>
    </row>
    <row r="708" spans="714:724" ht="9.75" customHeight="1" x14ac:dyDescent="0.2">
      <c r="AAL708" s="149"/>
      <c r="AAM708" s="149"/>
      <c r="AAN708" s="149"/>
      <c r="AAO708" s="149"/>
      <c r="AAP708" s="149"/>
      <c r="AAQ708" s="149"/>
      <c r="AAR708" s="149"/>
      <c r="AAS708" s="149"/>
      <c r="AAT708" s="149"/>
      <c r="AAU708" s="149"/>
      <c r="AAV708" s="149"/>
    </row>
    <row r="709" spans="714:724" ht="9.75" customHeight="1" x14ac:dyDescent="0.2">
      <c r="AAL709" s="149"/>
      <c r="AAM709" s="149"/>
      <c r="AAN709" s="149"/>
      <c r="AAO709" s="149"/>
      <c r="AAP709" s="149"/>
      <c r="AAQ709" s="149"/>
      <c r="AAR709" s="149"/>
      <c r="AAS709" s="149"/>
      <c r="AAT709" s="149"/>
      <c r="AAU709" s="149"/>
      <c r="AAV709" s="149"/>
    </row>
    <row r="710" spans="714:724" ht="9.75" customHeight="1" x14ac:dyDescent="0.2">
      <c r="AAL710" s="149"/>
      <c r="AAM710" s="149"/>
      <c r="AAN710" s="149"/>
      <c r="AAO710" s="149"/>
      <c r="AAP710" s="149"/>
      <c r="AAQ710" s="149"/>
      <c r="AAR710" s="149"/>
      <c r="AAS710" s="149"/>
      <c r="AAT710" s="149"/>
      <c r="AAU710" s="149"/>
      <c r="AAV710" s="149"/>
    </row>
    <row r="711" spans="714:724" ht="9.75" customHeight="1" x14ac:dyDescent="0.2">
      <c r="AAL711" s="149"/>
      <c r="AAM711" s="149"/>
      <c r="AAN711" s="149"/>
      <c r="AAO711" s="149"/>
      <c r="AAP711" s="149"/>
      <c r="AAQ711" s="149"/>
      <c r="AAR711" s="149"/>
      <c r="AAS711" s="149"/>
      <c r="AAT711" s="149"/>
      <c r="AAU711" s="149"/>
      <c r="AAV711" s="149"/>
    </row>
    <row r="712" spans="714:724" ht="9.75" customHeight="1" x14ac:dyDescent="0.2">
      <c r="AAL712" s="149"/>
      <c r="AAM712" s="149"/>
      <c r="AAN712" s="149"/>
      <c r="AAO712" s="149"/>
      <c r="AAP712" s="149"/>
      <c r="AAQ712" s="149"/>
      <c r="AAR712" s="149"/>
      <c r="AAS712" s="149"/>
      <c r="AAT712" s="149"/>
      <c r="AAU712" s="149"/>
      <c r="AAV712" s="149"/>
    </row>
    <row r="713" spans="714:724" ht="9.75" customHeight="1" x14ac:dyDescent="0.2">
      <c r="AAL713" s="149"/>
      <c r="AAM713" s="149"/>
      <c r="AAN713" s="149"/>
      <c r="AAO713" s="149"/>
      <c r="AAP713" s="149"/>
      <c r="AAQ713" s="149"/>
      <c r="AAR713" s="149"/>
      <c r="AAS713" s="149"/>
      <c r="AAT713" s="149"/>
      <c r="AAU713" s="149"/>
      <c r="AAV713" s="149"/>
    </row>
    <row r="714" spans="714:724" ht="9.75" customHeight="1" x14ac:dyDescent="0.2">
      <c r="AAL714" s="149"/>
      <c r="AAM714" s="149"/>
      <c r="AAN714" s="149"/>
      <c r="AAO714" s="149"/>
      <c r="AAP714" s="149"/>
      <c r="AAQ714" s="149"/>
      <c r="AAR714" s="149"/>
      <c r="AAS714" s="149"/>
      <c r="AAT714" s="149"/>
      <c r="AAU714" s="149"/>
      <c r="AAV714" s="149"/>
    </row>
    <row r="715" spans="714:724" ht="9.75" customHeight="1" x14ac:dyDescent="0.2">
      <c r="AAL715" s="149"/>
      <c r="AAM715" s="149"/>
      <c r="AAN715" s="149"/>
      <c r="AAO715" s="149"/>
      <c r="AAP715" s="149"/>
      <c r="AAQ715" s="149"/>
      <c r="AAR715" s="149"/>
      <c r="AAS715" s="149"/>
      <c r="AAT715" s="149"/>
      <c r="AAU715" s="149"/>
      <c r="AAV715" s="149"/>
    </row>
    <row r="716" spans="714:724" ht="9.75" customHeight="1" x14ac:dyDescent="0.2">
      <c r="AAL716" s="149"/>
      <c r="AAM716" s="149"/>
      <c r="AAN716" s="149"/>
      <c r="AAO716" s="149"/>
      <c r="AAP716" s="149"/>
      <c r="AAQ716" s="149"/>
      <c r="AAR716" s="149"/>
      <c r="AAS716" s="149"/>
      <c r="AAT716" s="149"/>
      <c r="AAU716" s="149"/>
      <c r="AAV716" s="149"/>
    </row>
    <row r="717" spans="714:724" ht="9.75" customHeight="1" x14ac:dyDescent="0.2">
      <c r="AAL717" s="149"/>
      <c r="AAM717" s="149"/>
      <c r="AAN717" s="149"/>
      <c r="AAO717" s="149"/>
      <c r="AAP717" s="149"/>
      <c r="AAQ717" s="149"/>
      <c r="AAR717" s="149"/>
      <c r="AAS717" s="149"/>
      <c r="AAT717" s="149"/>
      <c r="AAU717" s="149"/>
      <c r="AAV717" s="149"/>
    </row>
    <row r="718" spans="714:724" ht="9.75" customHeight="1" x14ac:dyDescent="0.2">
      <c r="AAL718" s="149"/>
      <c r="AAM718" s="149"/>
      <c r="AAN718" s="149"/>
      <c r="AAO718" s="149"/>
      <c r="AAP718" s="149"/>
      <c r="AAQ718" s="149"/>
      <c r="AAR718" s="149"/>
      <c r="AAS718" s="149"/>
      <c r="AAT718" s="149"/>
      <c r="AAU718" s="149"/>
      <c r="AAV718" s="149"/>
    </row>
    <row r="719" spans="714:724" ht="9.75" customHeight="1" x14ac:dyDescent="0.2">
      <c r="AAL719" s="149"/>
      <c r="AAM719" s="149"/>
      <c r="AAN719" s="149"/>
      <c r="AAO719" s="149"/>
      <c r="AAP719" s="149"/>
      <c r="AAQ719" s="149"/>
      <c r="AAR719" s="149"/>
      <c r="AAS719" s="149"/>
      <c r="AAT719" s="149"/>
      <c r="AAU719" s="149"/>
      <c r="AAV719" s="149"/>
    </row>
    <row r="720" spans="714:724" ht="9.75" customHeight="1" x14ac:dyDescent="0.2">
      <c r="AAL720" s="149"/>
      <c r="AAM720" s="149"/>
      <c r="AAN720" s="149"/>
      <c r="AAO720" s="149"/>
      <c r="AAP720" s="149"/>
      <c r="AAQ720" s="149"/>
      <c r="AAR720" s="149"/>
      <c r="AAS720" s="149"/>
      <c r="AAT720" s="149"/>
      <c r="AAU720" s="149"/>
      <c r="AAV720" s="149"/>
    </row>
    <row r="721" spans="714:724" ht="9.75" customHeight="1" x14ac:dyDescent="0.2">
      <c r="AAL721" s="149"/>
      <c r="AAM721" s="149"/>
      <c r="AAN721" s="149"/>
      <c r="AAO721" s="149"/>
      <c r="AAP721" s="149"/>
      <c r="AAQ721" s="149"/>
      <c r="AAR721" s="149"/>
      <c r="AAS721" s="149"/>
      <c r="AAT721" s="149"/>
      <c r="AAU721" s="149"/>
      <c r="AAV721" s="149"/>
    </row>
    <row r="722" spans="714:724" ht="9.75" customHeight="1" x14ac:dyDescent="0.2">
      <c r="AAL722" s="149"/>
      <c r="AAM722" s="149"/>
      <c r="AAN722" s="149"/>
      <c r="AAO722" s="149"/>
      <c r="AAP722" s="149"/>
      <c r="AAQ722" s="149"/>
      <c r="AAR722" s="149"/>
      <c r="AAS722" s="149"/>
      <c r="AAT722" s="149"/>
      <c r="AAU722" s="149"/>
      <c r="AAV722" s="149"/>
    </row>
    <row r="723" spans="714:724" ht="9.75" customHeight="1" x14ac:dyDescent="0.2">
      <c r="AAL723" s="149"/>
      <c r="AAM723" s="149"/>
      <c r="AAN723" s="149"/>
      <c r="AAO723" s="149"/>
      <c r="AAP723" s="149"/>
      <c r="AAQ723" s="149"/>
      <c r="AAR723" s="149"/>
      <c r="AAS723" s="149"/>
      <c r="AAT723" s="149"/>
      <c r="AAU723" s="149"/>
      <c r="AAV723" s="149"/>
    </row>
    <row r="724" spans="714:724" ht="9.75" customHeight="1" x14ac:dyDescent="0.2">
      <c r="AAL724" s="149"/>
      <c r="AAM724" s="149"/>
      <c r="AAN724" s="149"/>
      <c r="AAO724" s="149"/>
      <c r="AAP724" s="149"/>
      <c r="AAQ724" s="149"/>
      <c r="AAR724" s="149"/>
      <c r="AAS724" s="149"/>
      <c r="AAT724" s="149"/>
      <c r="AAU724" s="149"/>
      <c r="AAV724" s="149"/>
    </row>
    <row r="725" spans="714:724" ht="9.75" customHeight="1" x14ac:dyDescent="0.2">
      <c r="AAL725" s="149"/>
      <c r="AAM725" s="149"/>
      <c r="AAN725" s="149"/>
      <c r="AAO725" s="149"/>
      <c r="AAP725" s="149"/>
      <c r="AAQ725" s="149"/>
      <c r="AAR725" s="149"/>
      <c r="AAS725" s="149"/>
      <c r="AAT725" s="149"/>
      <c r="AAU725" s="149"/>
      <c r="AAV725" s="149"/>
    </row>
    <row r="726" spans="714:724" ht="9.75" customHeight="1" x14ac:dyDescent="0.2">
      <c r="AAL726" s="149"/>
      <c r="AAM726" s="149"/>
      <c r="AAN726" s="149"/>
      <c r="AAO726" s="149"/>
      <c r="AAP726" s="149"/>
      <c r="AAQ726" s="149"/>
      <c r="AAR726" s="149"/>
      <c r="AAS726" s="149"/>
      <c r="AAT726" s="149"/>
      <c r="AAU726" s="149"/>
      <c r="AAV726" s="149"/>
    </row>
    <row r="727" spans="714:724" ht="9.75" customHeight="1" x14ac:dyDescent="0.2">
      <c r="AAL727" s="149"/>
      <c r="AAM727" s="149"/>
      <c r="AAN727" s="149"/>
      <c r="AAO727" s="149"/>
      <c r="AAP727" s="149"/>
      <c r="AAQ727" s="149"/>
      <c r="AAR727" s="149"/>
      <c r="AAS727" s="149"/>
      <c r="AAT727" s="149"/>
      <c r="AAU727" s="149"/>
      <c r="AAV727" s="149"/>
    </row>
    <row r="728" spans="714:724" ht="9.75" customHeight="1" x14ac:dyDescent="0.2">
      <c r="AAL728" s="149"/>
      <c r="AAM728" s="149"/>
      <c r="AAN728" s="149"/>
      <c r="AAO728" s="149"/>
      <c r="AAP728" s="149"/>
      <c r="AAQ728" s="149"/>
      <c r="AAR728" s="149"/>
      <c r="AAS728" s="149"/>
      <c r="AAT728" s="149"/>
      <c r="AAU728" s="149"/>
      <c r="AAV728" s="149"/>
    </row>
    <row r="729" spans="714:724" ht="9.75" customHeight="1" x14ac:dyDescent="0.2">
      <c r="AAL729" s="149"/>
      <c r="AAM729" s="149"/>
      <c r="AAN729" s="149"/>
      <c r="AAO729" s="149"/>
      <c r="AAP729" s="149"/>
      <c r="AAQ729" s="149"/>
      <c r="AAR729" s="149"/>
      <c r="AAS729" s="149"/>
      <c r="AAT729" s="149"/>
      <c r="AAU729" s="149"/>
      <c r="AAV729" s="149"/>
    </row>
    <row r="730" spans="714:724" ht="9.75" customHeight="1" x14ac:dyDescent="0.2">
      <c r="AAL730" s="149"/>
      <c r="AAM730" s="149"/>
      <c r="AAN730" s="149"/>
      <c r="AAO730" s="149"/>
      <c r="AAP730" s="149"/>
      <c r="AAQ730" s="149"/>
      <c r="AAR730" s="149"/>
      <c r="AAS730" s="149"/>
      <c r="AAT730" s="149"/>
      <c r="AAU730" s="149"/>
      <c r="AAV730" s="149"/>
    </row>
    <row r="731" spans="714:724" ht="9.75" customHeight="1" x14ac:dyDescent="0.2">
      <c r="AAL731" s="149"/>
      <c r="AAM731" s="149"/>
      <c r="AAN731" s="149"/>
      <c r="AAO731" s="149"/>
      <c r="AAP731" s="149"/>
      <c r="AAQ731" s="149"/>
      <c r="AAR731" s="149"/>
      <c r="AAS731" s="149"/>
      <c r="AAT731" s="149"/>
      <c r="AAU731" s="149"/>
      <c r="AAV731" s="149"/>
    </row>
    <row r="732" spans="714:724" ht="9.75" customHeight="1" x14ac:dyDescent="0.2">
      <c r="AAL732" s="149"/>
      <c r="AAM732" s="149"/>
      <c r="AAN732" s="149"/>
      <c r="AAO732" s="149"/>
      <c r="AAP732" s="149"/>
      <c r="AAQ732" s="149"/>
      <c r="AAR732" s="149"/>
      <c r="AAS732" s="149"/>
      <c r="AAT732" s="149"/>
      <c r="AAU732" s="149"/>
      <c r="AAV732" s="149"/>
    </row>
    <row r="733" spans="714:724" ht="9.75" customHeight="1" x14ac:dyDescent="0.2">
      <c r="AAL733" s="149"/>
      <c r="AAM733" s="149"/>
      <c r="AAN733" s="149"/>
      <c r="AAO733" s="149"/>
      <c r="AAP733" s="149"/>
      <c r="AAQ733" s="149"/>
      <c r="AAR733" s="149"/>
      <c r="AAS733" s="149"/>
      <c r="AAT733" s="149"/>
      <c r="AAU733" s="149"/>
      <c r="AAV733" s="149"/>
    </row>
    <row r="734" spans="714:724" ht="9.75" customHeight="1" x14ac:dyDescent="0.2">
      <c r="AAL734" s="149"/>
      <c r="AAM734" s="149"/>
      <c r="AAN734" s="149"/>
      <c r="AAO734" s="149"/>
      <c r="AAP734" s="149"/>
      <c r="AAQ734" s="149"/>
      <c r="AAR734" s="149"/>
      <c r="AAS734" s="149"/>
      <c r="AAT734" s="149"/>
      <c r="AAU734" s="149"/>
      <c r="AAV734" s="149"/>
    </row>
    <row r="735" spans="714:724" ht="9.75" customHeight="1" x14ac:dyDescent="0.2">
      <c r="AAL735" s="149"/>
      <c r="AAM735" s="149"/>
      <c r="AAN735" s="149"/>
      <c r="AAO735" s="149"/>
      <c r="AAP735" s="149"/>
      <c r="AAQ735" s="149"/>
      <c r="AAR735" s="149"/>
      <c r="AAS735" s="149"/>
      <c r="AAT735" s="149"/>
      <c r="AAU735" s="149"/>
      <c r="AAV735" s="149"/>
    </row>
    <row r="736" spans="714:724" ht="9.75" customHeight="1" x14ac:dyDescent="0.2">
      <c r="AAL736" s="149"/>
      <c r="AAM736" s="149"/>
      <c r="AAN736" s="149"/>
      <c r="AAO736" s="149"/>
      <c r="AAP736" s="149"/>
      <c r="AAQ736" s="149"/>
      <c r="AAR736" s="149"/>
      <c r="AAS736" s="149"/>
      <c r="AAT736" s="149"/>
      <c r="AAU736" s="149"/>
      <c r="AAV736" s="149"/>
    </row>
    <row r="737" spans="714:724" ht="9.75" customHeight="1" x14ac:dyDescent="0.2">
      <c r="AAL737" s="149"/>
      <c r="AAM737" s="149"/>
      <c r="AAN737" s="149"/>
      <c r="AAO737" s="149"/>
      <c r="AAP737" s="149"/>
      <c r="AAQ737" s="149"/>
      <c r="AAR737" s="149"/>
      <c r="AAS737" s="149"/>
      <c r="AAT737" s="149"/>
      <c r="AAU737" s="149"/>
      <c r="AAV737" s="149"/>
    </row>
    <row r="738" spans="714:724" ht="9.75" customHeight="1" x14ac:dyDescent="0.2">
      <c r="AAL738" s="149"/>
      <c r="AAM738" s="149"/>
      <c r="AAN738" s="149"/>
      <c r="AAO738" s="149"/>
      <c r="AAP738" s="149"/>
      <c r="AAQ738" s="149"/>
      <c r="AAR738" s="149"/>
      <c r="AAS738" s="149"/>
      <c r="AAT738" s="149"/>
      <c r="AAU738" s="149"/>
      <c r="AAV738" s="149"/>
    </row>
    <row r="739" spans="714:724" ht="9.75" customHeight="1" x14ac:dyDescent="0.2">
      <c r="AAL739" s="149"/>
      <c r="AAM739" s="149"/>
      <c r="AAN739" s="149"/>
      <c r="AAO739" s="149"/>
      <c r="AAP739" s="149"/>
      <c r="AAQ739" s="149"/>
      <c r="AAR739" s="149"/>
      <c r="AAS739" s="149"/>
      <c r="AAT739" s="149"/>
      <c r="AAU739" s="149"/>
      <c r="AAV739" s="149"/>
    </row>
    <row r="740" spans="714:724" ht="9.75" customHeight="1" x14ac:dyDescent="0.2">
      <c r="AAL740" s="149"/>
      <c r="AAM740" s="149"/>
      <c r="AAN740" s="149"/>
      <c r="AAO740" s="149"/>
      <c r="AAP740" s="149"/>
      <c r="AAQ740" s="149"/>
      <c r="AAR740" s="149"/>
      <c r="AAS740" s="149"/>
      <c r="AAT740" s="149"/>
      <c r="AAU740" s="149"/>
      <c r="AAV740" s="149"/>
    </row>
    <row r="741" spans="714:724" ht="9.75" customHeight="1" x14ac:dyDescent="0.2">
      <c r="AAL741" s="149"/>
      <c r="AAM741" s="149"/>
      <c r="AAN741" s="149"/>
      <c r="AAO741" s="149"/>
      <c r="AAP741" s="149"/>
      <c r="AAQ741" s="149"/>
      <c r="AAR741" s="149"/>
      <c r="AAS741" s="149"/>
      <c r="AAT741" s="149"/>
      <c r="AAU741" s="149"/>
      <c r="AAV741" s="149"/>
    </row>
    <row r="742" spans="714:724" ht="9.75" customHeight="1" x14ac:dyDescent="0.2">
      <c r="AAL742" s="149"/>
      <c r="AAM742" s="149"/>
      <c r="AAN742" s="149"/>
      <c r="AAO742" s="149"/>
      <c r="AAP742" s="149"/>
      <c r="AAQ742" s="149"/>
      <c r="AAR742" s="149"/>
      <c r="AAS742" s="149"/>
      <c r="AAT742" s="149"/>
      <c r="AAU742" s="149"/>
      <c r="AAV742" s="149"/>
    </row>
    <row r="743" spans="714:724" ht="9.75" customHeight="1" x14ac:dyDescent="0.2">
      <c r="AAL743" s="149"/>
      <c r="AAM743" s="149"/>
      <c r="AAN743" s="149"/>
      <c r="AAO743" s="149"/>
      <c r="AAP743" s="149"/>
      <c r="AAQ743" s="149"/>
      <c r="AAR743" s="149"/>
      <c r="AAS743" s="149"/>
      <c r="AAT743" s="149"/>
      <c r="AAU743" s="149"/>
      <c r="AAV743" s="149"/>
    </row>
    <row r="744" spans="714:724" ht="9.75" customHeight="1" x14ac:dyDescent="0.2">
      <c r="AAL744" s="149"/>
      <c r="AAM744" s="149"/>
      <c r="AAN744" s="149"/>
      <c r="AAO744" s="149"/>
      <c r="AAP744" s="149"/>
      <c r="AAQ744" s="149"/>
      <c r="AAR744" s="149"/>
      <c r="AAS744" s="149"/>
      <c r="AAT744" s="149"/>
      <c r="AAU744" s="149"/>
      <c r="AAV744" s="149"/>
    </row>
    <row r="745" spans="714:724" ht="9.75" customHeight="1" x14ac:dyDescent="0.2">
      <c r="AAL745" s="149"/>
      <c r="AAM745" s="149"/>
      <c r="AAN745" s="149"/>
      <c r="AAO745" s="149"/>
      <c r="AAP745" s="149"/>
      <c r="AAQ745" s="149"/>
      <c r="AAR745" s="149"/>
      <c r="AAS745" s="149"/>
      <c r="AAT745" s="149"/>
      <c r="AAU745" s="149"/>
      <c r="AAV745" s="149"/>
    </row>
    <row r="746" spans="714:724" ht="9.75" customHeight="1" x14ac:dyDescent="0.2">
      <c r="AAL746" s="149"/>
      <c r="AAM746" s="149"/>
      <c r="AAN746" s="149"/>
      <c r="AAO746" s="149"/>
      <c r="AAP746" s="149"/>
      <c r="AAQ746" s="149"/>
      <c r="AAR746" s="149"/>
      <c r="AAS746" s="149"/>
      <c r="AAT746" s="149"/>
      <c r="AAU746" s="149"/>
      <c r="AAV746" s="149"/>
    </row>
    <row r="747" spans="714:724" ht="9.75" customHeight="1" x14ac:dyDescent="0.2">
      <c r="AAL747" s="149"/>
      <c r="AAM747" s="149"/>
      <c r="AAN747" s="149"/>
      <c r="AAO747" s="149"/>
      <c r="AAP747" s="149"/>
      <c r="AAQ747" s="149"/>
      <c r="AAR747" s="149"/>
      <c r="AAS747" s="149"/>
      <c r="AAT747" s="149"/>
      <c r="AAU747" s="149"/>
      <c r="AAV747" s="149"/>
    </row>
    <row r="748" spans="714:724" ht="9.75" customHeight="1" x14ac:dyDescent="0.2">
      <c r="AAL748" s="149"/>
      <c r="AAM748" s="149"/>
      <c r="AAN748" s="149"/>
      <c r="AAO748" s="149"/>
      <c r="AAP748" s="149"/>
      <c r="AAQ748" s="149"/>
      <c r="AAR748" s="149"/>
      <c r="AAS748" s="149"/>
      <c r="AAT748" s="149"/>
      <c r="AAU748" s="149"/>
      <c r="AAV748" s="149"/>
    </row>
    <row r="749" spans="714:724" ht="9.75" customHeight="1" x14ac:dyDescent="0.2">
      <c r="AAL749" s="149"/>
      <c r="AAM749" s="149"/>
      <c r="AAN749" s="149"/>
      <c r="AAO749" s="149"/>
      <c r="AAP749" s="149"/>
      <c r="AAQ749" s="149"/>
      <c r="AAR749" s="149"/>
      <c r="AAS749" s="149"/>
      <c r="AAT749" s="149"/>
      <c r="AAU749" s="149"/>
      <c r="AAV749" s="149"/>
    </row>
    <row r="750" spans="714:724" ht="9.75" customHeight="1" x14ac:dyDescent="0.2">
      <c r="AAL750" s="149"/>
      <c r="AAM750" s="149"/>
      <c r="AAN750" s="149"/>
      <c r="AAO750" s="149"/>
      <c r="AAP750" s="149"/>
      <c r="AAQ750" s="149"/>
      <c r="AAR750" s="149"/>
      <c r="AAS750" s="149"/>
      <c r="AAT750" s="149"/>
      <c r="AAU750" s="149"/>
      <c r="AAV750" s="149"/>
    </row>
    <row r="751" spans="714:724" ht="9.75" customHeight="1" x14ac:dyDescent="0.2">
      <c r="AAL751" s="149"/>
      <c r="AAM751" s="149"/>
      <c r="AAN751" s="149"/>
      <c r="AAO751" s="149"/>
      <c r="AAP751" s="149"/>
      <c r="AAQ751" s="149"/>
      <c r="AAR751" s="149"/>
      <c r="AAS751" s="149"/>
      <c r="AAT751" s="149"/>
      <c r="AAU751" s="149"/>
      <c r="AAV751" s="149"/>
    </row>
    <row r="752" spans="714:724" ht="9.75" customHeight="1" x14ac:dyDescent="0.2">
      <c r="AAL752" s="149"/>
      <c r="AAM752" s="149"/>
      <c r="AAN752" s="149"/>
      <c r="AAO752" s="149"/>
      <c r="AAP752" s="149"/>
      <c r="AAQ752" s="149"/>
      <c r="AAR752" s="149"/>
      <c r="AAS752" s="149"/>
      <c r="AAT752" s="149"/>
      <c r="AAU752" s="149"/>
      <c r="AAV752" s="149"/>
    </row>
    <row r="753" spans="714:724" ht="9.75" customHeight="1" x14ac:dyDescent="0.2">
      <c r="AAL753" s="149"/>
      <c r="AAM753" s="149"/>
      <c r="AAN753" s="149"/>
      <c r="AAO753" s="149"/>
      <c r="AAP753" s="149"/>
      <c r="AAQ753" s="149"/>
      <c r="AAR753" s="149"/>
      <c r="AAS753" s="149"/>
      <c r="AAT753" s="149"/>
      <c r="AAU753" s="149"/>
      <c r="AAV753" s="149"/>
    </row>
    <row r="754" spans="714:724" ht="9.75" customHeight="1" x14ac:dyDescent="0.2">
      <c r="AAL754" s="149"/>
      <c r="AAM754" s="149"/>
      <c r="AAN754" s="149"/>
      <c r="AAO754" s="149"/>
      <c r="AAP754" s="149"/>
      <c r="AAQ754" s="149"/>
      <c r="AAR754" s="149"/>
      <c r="AAS754" s="149"/>
      <c r="AAT754" s="149"/>
      <c r="AAU754" s="149"/>
      <c r="AAV754" s="149"/>
    </row>
    <row r="755" spans="714:724" ht="9.75" customHeight="1" x14ac:dyDescent="0.2">
      <c r="AAL755" s="149"/>
      <c r="AAM755" s="149"/>
      <c r="AAN755" s="149"/>
      <c r="AAO755" s="149"/>
      <c r="AAP755" s="149"/>
      <c r="AAQ755" s="149"/>
      <c r="AAR755" s="149"/>
      <c r="AAS755" s="149"/>
      <c r="AAT755" s="149"/>
      <c r="AAU755" s="149"/>
      <c r="AAV755" s="149"/>
    </row>
    <row r="756" spans="714:724" ht="9.75" customHeight="1" x14ac:dyDescent="0.2">
      <c r="AAL756" s="149"/>
      <c r="AAM756" s="149"/>
      <c r="AAN756" s="149"/>
      <c r="AAO756" s="149"/>
      <c r="AAP756" s="149"/>
      <c r="AAQ756" s="149"/>
      <c r="AAR756" s="149"/>
      <c r="AAS756" s="149"/>
      <c r="AAT756" s="149"/>
      <c r="AAU756" s="149"/>
      <c r="AAV756" s="149"/>
    </row>
    <row r="757" spans="714:724" ht="9.75" customHeight="1" x14ac:dyDescent="0.2">
      <c r="AAL757" s="149"/>
      <c r="AAM757" s="149"/>
      <c r="AAN757" s="149"/>
      <c r="AAO757" s="149"/>
      <c r="AAP757" s="149"/>
      <c r="AAQ757" s="149"/>
      <c r="AAR757" s="149"/>
      <c r="AAS757" s="149"/>
      <c r="AAT757" s="149"/>
      <c r="AAU757" s="149"/>
      <c r="AAV757" s="149"/>
    </row>
    <row r="758" spans="714:724" ht="9.75" customHeight="1" x14ac:dyDescent="0.2">
      <c r="AAL758" s="149"/>
      <c r="AAM758" s="149"/>
      <c r="AAN758" s="149"/>
      <c r="AAO758" s="149"/>
      <c r="AAP758" s="149"/>
      <c r="AAQ758" s="149"/>
      <c r="AAR758" s="149"/>
      <c r="AAS758" s="149"/>
      <c r="AAT758" s="149"/>
      <c r="AAU758" s="149"/>
      <c r="AAV758" s="149"/>
    </row>
    <row r="759" spans="714:724" ht="9.75" customHeight="1" x14ac:dyDescent="0.2">
      <c r="AAL759" s="149"/>
      <c r="AAM759" s="149"/>
      <c r="AAN759" s="149"/>
      <c r="AAO759" s="149"/>
      <c r="AAP759" s="149"/>
      <c r="AAQ759" s="149"/>
      <c r="AAR759" s="149"/>
      <c r="AAS759" s="149"/>
      <c r="AAT759" s="149"/>
      <c r="AAU759" s="149"/>
      <c r="AAV759" s="149"/>
    </row>
    <row r="760" spans="714:724" ht="9.75" customHeight="1" x14ac:dyDescent="0.2">
      <c r="AAL760" s="149"/>
      <c r="AAM760" s="149"/>
      <c r="AAN760" s="149"/>
      <c r="AAO760" s="149"/>
      <c r="AAP760" s="149"/>
      <c r="AAQ760" s="149"/>
      <c r="AAR760" s="149"/>
      <c r="AAS760" s="149"/>
      <c r="AAT760" s="149"/>
      <c r="AAU760" s="149"/>
      <c r="AAV760" s="149"/>
    </row>
    <row r="761" spans="714:724" ht="9.75" customHeight="1" x14ac:dyDescent="0.2">
      <c r="AAL761" s="149"/>
      <c r="AAM761" s="149"/>
      <c r="AAN761" s="149"/>
      <c r="AAO761" s="149"/>
      <c r="AAP761" s="149"/>
      <c r="AAQ761" s="149"/>
      <c r="AAR761" s="149"/>
      <c r="AAS761" s="149"/>
      <c r="AAT761" s="149"/>
      <c r="AAU761" s="149"/>
      <c r="AAV761" s="149"/>
    </row>
    <row r="762" spans="714:724" ht="9.75" customHeight="1" x14ac:dyDescent="0.2">
      <c r="AAL762" s="149"/>
      <c r="AAM762" s="149"/>
      <c r="AAN762" s="149"/>
      <c r="AAO762" s="149"/>
      <c r="AAP762" s="149"/>
      <c r="AAQ762" s="149"/>
      <c r="AAR762" s="149"/>
      <c r="AAS762" s="149"/>
      <c r="AAT762" s="149"/>
      <c r="AAU762" s="149"/>
      <c r="AAV762" s="149"/>
    </row>
    <row r="763" spans="714:724" ht="9.75" customHeight="1" x14ac:dyDescent="0.2">
      <c r="AAL763" s="149"/>
      <c r="AAM763" s="149"/>
      <c r="AAN763" s="149"/>
      <c r="AAO763" s="149"/>
      <c r="AAP763" s="149"/>
      <c r="AAQ763" s="149"/>
      <c r="AAR763" s="149"/>
      <c r="AAS763" s="149"/>
      <c r="AAT763" s="149"/>
      <c r="AAU763" s="149"/>
      <c r="AAV763" s="149"/>
    </row>
    <row r="764" spans="714:724" ht="9.75" customHeight="1" x14ac:dyDescent="0.2">
      <c r="AAL764" s="149"/>
      <c r="AAM764" s="149"/>
      <c r="AAN764" s="149"/>
      <c r="AAO764" s="149"/>
      <c r="AAP764" s="149"/>
      <c r="AAQ764" s="149"/>
      <c r="AAR764" s="149"/>
      <c r="AAS764" s="149"/>
      <c r="AAT764" s="149"/>
      <c r="AAU764" s="149"/>
      <c r="AAV764" s="149"/>
    </row>
    <row r="765" spans="714:724" ht="9.75" customHeight="1" x14ac:dyDescent="0.2">
      <c r="AAL765" s="149"/>
      <c r="AAM765" s="149"/>
      <c r="AAN765" s="149"/>
      <c r="AAO765" s="149"/>
      <c r="AAP765" s="149"/>
      <c r="AAQ765" s="149"/>
      <c r="AAR765" s="149"/>
      <c r="AAS765" s="149"/>
      <c r="AAT765" s="149"/>
      <c r="AAU765" s="149"/>
      <c r="AAV765" s="149"/>
    </row>
    <row r="766" spans="714:724" ht="9.75" customHeight="1" x14ac:dyDescent="0.2">
      <c r="AAL766" s="149"/>
      <c r="AAM766" s="149"/>
      <c r="AAN766" s="149"/>
      <c r="AAO766" s="149"/>
      <c r="AAP766" s="149"/>
      <c r="AAQ766" s="149"/>
      <c r="AAR766" s="149"/>
      <c r="AAS766" s="149"/>
      <c r="AAT766" s="149"/>
      <c r="AAU766" s="149"/>
      <c r="AAV766" s="149"/>
    </row>
    <row r="767" spans="714:724" ht="9.75" customHeight="1" x14ac:dyDescent="0.2">
      <c r="AAL767" s="149"/>
      <c r="AAM767" s="149"/>
      <c r="AAN767" s="149"/>
      <c r="AAO767" s="149"/>
      <c r="AAP767" s="149"/>
      <c r="AAQ767" s="149"/>
      <c r="AAR767" s="149"/>
      <c r="AAS767" s="149"/>
      <c r="AAT767" s="149"/>
      <c r="AAU767" s="149"/>
      <c r="AAV767" s="149"/>
    </row>
    <row r="768" spans="714:724" ht="9.75" customHeight="1" x14ac:dyDescent="0.2">
      <c r="AAL768" s="149"/>
      <c r="AAM768" s="149"/>
      <c r="AAN768" s="149"/>
      <c r="AAO768" s="149"/>
      <c r="AAP768" s="149"/>
      <c r="AAQ768" s="149"/>
      <c r="AAR768" s="149"/>
      <c r="AAS768" s="149"/>
      <c r="AAT768" s="149"/>
      <c r="AAU768" s="149"/>
      <c r="AAV768" s="149"/>
    </row>
    <row r="769" spans="714:724" ht="9.75" customHeight="1" x14ac:dyDescent="0.2">
      <c r="AAL769" s="149"/>
      <c r="AAM769" s="149"/>
      <c r="AAN769" s="149"/>
      <c r="AAO769" s="149"/>
      <c r="AAP769" s="149"/>
      <c r="AAQ769" s="149"/>
      <c r="AAR769" s="149"/>
      <c r="AAS769" s="149"/>
      <c r="AAT769" s="149"/>
      <c r="AAU769" s="149"/>
      <c r="AAV769" s="149"/>
    </row>
    <row r="770" spans="714:724" ht="9.75" customHeight="1" x14ac:dyDescent="0.2">
      <c r="AAL770" s="149"/>
      <c r="AAM770" s="149"/>
      <c r="AAN770" s="149"/>
      <c r="AAO770" s="149"/>
      <c r="AAP770" s="149"/>
      <c r="AAQ770" s="149"/>
      <c r="AAR770" s="149"/>
      <c r="AAS770" s="149"/>
      <c r="AAT770" s="149"/>
      <c r="AAU770" s="149"/>
      <c r="AAV770" s="149"/>
    </row>
    <row r="771" spans="714:724" ht="9.75" customHeight="1" x14ac:dyDescent="0.2">
      <c r="AAL771" s="149"/>
      <c r="AAM771" s="149"/>
      <c r="AAN771" s="149"/>
      <c r="AAO771" s="149"/>
      <c r="AAP771" s="149"/>
      <c r="AAQ771" s="149"/>
      <c r="AAR771" s="149"/>
      <c r="AAS771" s="149"/>
      <c r="AAT771" s="149"/>
      <c r="AAU771" s="149"/>
      <c r="AAV771" s="149"/>
    </row>
    <row r="772" spans="714:724" ht="9.75" customHeight="1" x14ac:dyDescent="0.2">
      <c r="AAL772" s="149"/>
      <c r="AAM772" s="149"/>
      <c r="AAN772" s="149"/>
      <c r="AAO772" s="149"/>
      <c r="AAP772" s="149"/>
      <c r="AAQ772" s="149"/>
      <c r="AAR772" s="149"/>
      <c r="AAS772" s="149"/>
      <c r="AAT772" s="149"/>
      <c r="AAU772" s="149"/>
      <c r="AAV772" s="149"/>
    </row>
    <row r="773" spans="714:724" ht="9.75" customHeight="1" x14ac:dyDescent="0.2">
      <c r="AAL773" s="149"/>
      <c r="AAM773" s="149"/>
      <c r="AAN773" s="149"/>
      <c r="AAO773" s="149"/>
      <c r="AAP773" s="149"/>
      <c r="AAQ773" s="149"/>
      <c r="AAR773" s="149"/>
      <c r="AAS773" s="149"/>
      <c r="AAT773" s="149"/>
      <c r="AAU773" s="149"/>
      <c r="AAV773" s="149"/>
    </row>
    <row r="774" spans="714:724" ht="9.75" customHeight="1" x14ac:dyDescent="0.2">
      <c r="AAL774" s="149"/>
      <c r="AAM774" s="149"/>
      <c r="AAN774" s="149"/>
      <c r="AAO774" s="149"/>
      <c r="AAP774" s="149"/>
      <c r="AAQ774" s="149"/>
      <c r="AAR774" s="149"/>
      <c r="AAS774" s="149"/>
      <c r="AAT774" s="149"/>
      <c r="AAU774" s="149"/>
      <c r="AAV774" s="149"/>
    </row>
    <row r="775" spans="714:724" ht="9.75" customHeight="1" x14ac:dyDescent="0.2">
      <c r="AAL775" s="149"/>
      <c r="AAM775" s="149"/>
      <c r="AAN775" s="149"/>
      <c r="AAO775" s="149"/>
      <c r="AAP775" s="149"/>
      <c r="AAQ775" s="149"/>
      <c r="AAR775" s="149"/>
      <c r="AAS775" s="149"/>
      <c r="AAT775" s="149"/>
      <c r="AAU775" s="149"/>
      <c r="AAV775" s="149"/>
    </row>
    <row r="776" spans="714:724" ht="9.75" customHeight="1" x14ac:dyDescent="0.2">
      <c r="AAL776" s="149"/>
      <c r="AAM776" s="149"/>
      <c r="AAN776" s="149"/>
      <c r="AAO776" s="149"/>
      <c r="AAP776" s="149"/>
      <c r="AAQ776" s="149"/>
      <c r="AAR776" s="149"/>
      <c r="AAS776" s="149"/>
      <c r="AAT776" s="149"/>
      <c r="AAU776" s="149"/>
      <c r="AAV776" s="149"/>
    </row>
    <row r="777" spans="714:724" ht="9.75" customHeight="1" x14ac:dyDescent="0.2">
      <c r="AAL777" s="149"/>
      <c r="AAM777" s="149"/>
      <c r="AAN777" s="149"/>
      <c r="AAO777" s="149"/>
      <c r="AAP777" s="149"/>
      <c r="AAQ777" s="149"/>
      <c r="AAR777" s="149"/>
      <c r="AAS777" s="149"/>
      <c r="AAT777" s="149"/>
      <c r="AAU777" s="149"/>
      <c r="AAV777" s="149"/>
    </row>
    <row r="778" spans="714:724" ht="9.75" customHeight="1" x14ac:dyDescent="0.2">
      <c r="AAL778" s="149"/>
      <c r="AAM778" s="149"/>
      <c r="AAN778" s="149"/>
      <c r="AAO778" s="149"/>
      <c r="AAP778" s="149"/>
      <c r="AAQ778" s="149"/>
      <c r="AAR778" s="149"/>
      <c r="AAS778" s="149"/>
      <c r="AAT778" s="149"/>
      <c r="AAU778" s="149"/>
      <c r="AAV778" s="149"/>
    </row>
    <row r="779" spans="714:724" ht="9.75" customHeight="1" x14ac:dyDescent="0.2">
      <c r="AAL779" s="149"/>
      <c r="AAM779" s="149"/>
      <c r="AAN779" s="149"/>
      <c r="AAO779" s="149"/>
      <c r="AAP779" s="149"/>
      <c r="AAQ779" s="149"/>
      <c r="AAR779" s="149"/>
      <c r="AAS779" s="149"/>
      <c r="AAT779" s="149"/>
      <c r="AAU779" s="149"/>
      <c r="AAV779" s="149"/>
    </row>
    <row r="780" spans="714:724" ht="9.75" customHeight="1" x14ac:dyDescent="0.2">
      <c r="AAL780" s="149"/>
      <c r="AAM780" s="149"/>
      <c r="AAN780" s="149"/>
      <c r="AAO780" s="149"/>
      <c r="AAP780" s="149"/>
      <c r="AAQ780" s="149"/>
      <c r="AAR780" s="149"/>
      <c r="AAS780" s="149"/>
      <c r="AAT780" s="149"/>
      <c r="AAU780" s="149"/>
      <c r="AAV780" s="149"/>
    </row>
    <row r="781" spans="714:724" ht="9.75" customHeight="1" x14ac:dyDescent="0.2">
      <c r="AAL781" s="149"/>
      <c r="AAM781" s="149"/>
      <c r="AAN781" s="149"/>
      <c r="AAO781" s="149"/>
      <c r="AAP781" s="149"/>
      <c r="AAQ781" s="149"/>
      <c r="AAR781" s="149"/>
      <c r="AAS781" s="149"/>
      <c r="AAT781" s="149"/>
      <c r="AAU781" s="149"/>
      <c r="AAV781" s="149"/>
    </row>
    <row r="782" spans="714:724" ht="9.75" customHeight="1" x14ac:dyDescent="0.2">
      <c r="AAL782" s="149"/>
      <c r="AAM782" s="149"/>
      <c r="AAN782" s="149"/>
      <c r="AAO782" s="149"/>
      <c r="AAP782" s="149"/>
      <c r="AAQ782" s="149"/>
      <c r="AAR782" s="149"/>
      <c r="AAS782" s="149"/>
      <c r="AAT782" s="149"/>
      <c r="AAU782" s="149"/>
      <c r="AAV782" s="149"/>
    </row>
    <row r="783" spans="714:724" ht="9.75" customHeight="1" x14ac:dyDescent="0.2">
      <c r="AAL783" s="149"/>
      <c r="AAM783" s="149"/>
      <c r="AAN783" s="149"/>
      <c r="AAO783" s="149"/>
      <c r="AAP783" s="149"/>
      <c r="AAQ783" s="149"/>
      <c r="AAR783" s="149"/>
      <c r="AAS783" s="149"/>
      <c r="AAT783" s="149"/>
      <c r="AAU783" s="149"/>
      <c r="AAV783" s="149"/>
    </row>
    <row r="784" spans="714:724" ht="9.75" customHeight="1" x14ac:dyDescent="0.2">
      <c r="AAL784" s="149"/>
      <c r="AAM784" s="149"/>
      <c r="AAN784" s="149"/>
      <c r="AAO784" s="149"/>
      <c r="AAP784" s="149"/>
      <c r="AAQ784" s="149"/>
      <c r="AAR784" s="149"/>
      <c r="AAS784" s="149"/>
      <c r="AAT784" s="149"/>
      <c r="AAU784" s="149"/>
      <c r="AAV784" s="149"/>
    </row>
    <row r="785" spans="714:724" ht="9.75" customHeight="1" x14ac:dyDescent="0.2">
      <c r="AAL785" s="149"/>
      <c r="AAM785" s="149"/>
      <c r="AAN785" s="149"/>
      <c r="AAO785" s="149"/>
      <c r="AAP785" s="149"/>
      <c r="AAQ785" s="149"/>
      <c r="AAR785" s="149"/>
      <c r="AAS785" s="149"/>
      <c r="AAT785" s="149"/>
      <c r="AAU785" s="149"/>
      <c r="AAV785" s="149"/>
    </row>
    <row r="786" spans="714:724" ht="9.75" customHeight="1" x14ac:dyDescent="0.2">
      <c r="AAL786" s="149"/>
      <c r="AAM786" s="149"/>
      <c r="AAN786" s="149"/>
      <c r="AAO786" s="149"/>
      <c r="AAP786" s="149"/>
      <c r="AAQ786" s="149"/>
      <c r="AAR786" s="149"/>
      <c r="AAS786" s="149"/>
      <c r="AAT786" s="149"/>
      <c r="AAU786" s="149"/>
      <c r="AAV786" s="149"/>
    </row>
    <row r="787" spans="714:724" ht="9.75" customHeight="1" x14ac:dyDescent="0.2">
      <c r="AAL787" s="149"/>
      <c r="AAM787" s="149"/>
      <c r="AAN787" s="149"/>
      <c r="AAO787" s="149"/>
      <c r="AAP787" s="149"/>
      <c r="AAQ787" s="149"/>
      <c r="AAR787" s="149"/>
      <c r="AAS787" s="149"/>
      <c r="AAT787" s="149"/>
      <c r="AAU787" s="149"/>
      <c r="AAV787" s="149"/>
    </row>
    <row r="788" spans="714:724" ht="9.75" customHeight="1" x14ac:dyDescent="0.2">
      <c r="AAL788" s="149"/>
      <c r="AAM788" s="149"/>
      <c r="AAN788" s="149"/>
      <c r="AAO788" s="149"/>
      <c r="AAP788" s="149"/>
      <c r="AAQ788" s="149"/>
      <c r="AAR788" s="149"/>
      <c r="AAS788" s="149"/>
      <c r="AAT788" s="149"/>
      <c r="AAU788" s="149"/>
      <c r="AAV788" s="149"/>
    </row>
    <row r="789" spans="714:724" ht="9.75" customHeight="1" x14ac:dyDescent="0.2">
      <c r="AAL789" s="149"/>
      <c r="AAM789" s="149"/>
      <c r="AAN789" s="149"/>
      <c r="AAO789" s="149"/>
      <c r="AAP789" s="149"/>
      <c r="AAQ789" s="149"/>
      <c r="AAR789" s="149"/>
      <c r="AAS789" s="149"/>
      <c r="AAT789" s="149"/>
      <c r="AAU789" s="149"/>
      <c r="AAV789" s="149"/>
    </row>
    <row r="790" spans="714:724" ht="9.75" customHeight="1" x14ac:dyDescent="0.2">
      <c r="AAL790" s="149"/>
      <c r="AAM790" s="149"/>
      <c r="AAN790" s="149"/>
      <c r="AAO790" s="149"/>
      <c r="AAP790" s="149"/>
      <c r="AAQ790" s="149"/>
      <c r="AAR790" s="149"/>
      <c r="AAS790" s="149"/>
      <c r="AAT790" s="149"/>
      <c r="AAU790" s="149"/>
      <c r="AAV790" s="149"/>
    </row>
    <row r="791" spans="714:724" ht="9.75" customHeight="1" x14ac:dyDescent="0.2">
      <c r="AAL791" s="149"/>
      <c r="AAM791" s="149"/>
      <c r="AAN791" s="149"/>
      <c r="AAO791" s="149"/>
      <c r="AAP791" s="149"/>
      <c r="AAQ791" s="149"/>
      <c r="AAR791" s="149"/>
      <c r="AAS791" s="149"/>
      <c r="AAT791" s="149"/>
      <c r="AAU791" s="149"/>
      <c r="AAV791" s="149"/>
    </row>
    <row r="792" spans="714:724" ht="9.75" customHeight="1" x14ac:dyDescent="0.2">
      <c r="AAL792" s="149"/>
      <c r="AAM792" s="149"/>
      <c r="AAN792" s="149"/>
      <c r="AAO792" s="149"/>
      <c r="AAP792" s="149"/>
      <c r="AAQ792" s="149"/>
      <c r="AAR792" s="149"/>
      <c r="AAS792" s="149"/>
      <c r="AAT792" s="149"/>
      <c r="AAU792" s="149"/>
      <c r="AAV792" s="149"/>
    </row>
    <row r="793" spans="714:724" ht="9.75" customHeight="1" x14ac:dyDescent="0.2">
      <c r="AAL793" s="149"/>
      <c r="AAM793" s="149"/>
      <c r="AAN793" s="149"/>
      <c r="AAO793" s="149"/>
      <c r="AAP793" s="149"/>
      <c r="AAQ793" s="149"/>
      <c r="AAR793" s="149"/>
      <c r="AAS793" s="149"/>
      <c r="AAT793" s="149"/>
      <c r="AAU793" s="149"/>
      <c r="AAV793" s="149"/>
    </row>
    <row r="794" spans="714:724" ht="9.75" customHeight="1" x14ac:dyDescent="0.2">
      <c r="AAL794" s="149"/>
      <c r="AAM794" s="149"/>
      <c r="AAN794" s="149"/>
      <c r="AAO794" s="149"/>
      <c r="AAP794" s="149"/>
      <c r="AAQ794" s="149"/>
      <c r="AAR794" s="149"/>
      <c r="AAS794" s="149"/>
      <c r="AAT794" s="149"/>
      <c r="AAU794" s="149"/>
      <c r="AAV794" s="149"/>
    </row>
    <row r="795" spans="714:724" ht="9.75" customHeight="1" x14ac:dyDescent="0.2">
      <c r="AAL795" s="149"/>
      <c r="AAM795" s="149"/>
      <c r="AAN795" s="149"/>
      <c r="AAO795" s="149"/>
      <c r="AAP795" s="149"/>
      <c r="AAQ795" s="149"/>
      <c r="AAR795" s="149"/>
      <c r="AAS795" s="149"/>
      <c r="AAT795" s="149"/>
      <c r="AAU795" s="149"/>
      <c r="AAV795" s="149"/>
    </row>
    <row r="796" spans="714:724" ht="9.75" customHeight="1" x14ac:dyDescent="0.2">
      <c r="AAL796" s="149"/>
      <c r="AAM796" s="149"/>
      <c r="AAN796" s="149"/>
      <c r="AAO796" s="149"/>
      <c r="AAP796" s="149"/>
      <c r="AAQ796" s="149"/>
      <c r="AAR796" s="149"/>
      <c r="AAS796" s="149"/>
      <c r="AAT796" s="149"/>
      <c r="AAU796" s="149"/>
      <c r="AAV796" s="149"/>
    </row>
    <row r="797" spans="714:724" ht="9.75" customHeight="1" x14ac:dyDescent="0.2">
      <c r="AAL797" s="149"/>
      <c r="AAM797" s="149"/>
      <c r="AAN797" s="149"/>
      <c r="AAO797" s="149"/>
      <c r="AAP797" s="149"/>
      <c r="AAQ797" s="149"/>
      <c r="AAR797" s="149"/>
      <c r="AAS797" s="149"/>
      <c r="AAT797" s="149"/>
      <c r="AAU797" s="149"/>
      <c r="AAV797" s="149"/>
    </row>
    <row r="798" spans="714:724" ht="9.75" customHeight="1" x14ac:dyDescent="0.2">
      <c r="AAL798" s="149"/>
      <c r="AAM798" s="149"/>
      <c r="AAN798" s="149"/>
      <c r="AAO798" s="149"/>
      <c r="AAP798" s="149"/>
      <c r="AAQ798" s="149"/>
      <c r="AAR798" s="149"/>
      <c r="AAS798" s="149"/>
      <c r="AAT798" s="149"/>
      <c r="AAU798" s="149"/>
      <c r="AAV798" s="149"/>
    </row>
    <row r="799" spans="714:724" ht="9.75" customHeight="1" x14ac:dyDescent="0.2">
      <c r="AAL799" s="149"/>
      <c r="AAM799" s="149"/>
      <c r="AAN799" s="149"/>
      <c r="AAO799" s="149"/>
      <c r="AAP799" s="149"/>
      <c r="AAQ799" s="149"/>
      <c r="AAR799" s="149"/>
      <c r="AAS799" s="149"/>
      <c r="AAT799" s="149"/>
      <c r="AAU799" s="149"/>
      <c r="AAV799" s="149"/>
    </row>
    <row r="800" spans="714:724" ht="9.75" customHeight="1" x14ac:dyDescent="0.2">
      <c r="AAL800" s="149"/>
      <c r="AAM800" s="149"/>
      <c r="AAN800" s="149"/>
      <c r="AAO800" s="149"/>
      <c r="AAP800" s="149"/>
      <c r="AAQ800" s="149"/>
      <c r="AAR800" s="149"/>
      <c r="AAS800" s="149"/>
      <c r="AAT800" s="149"/>
      <c r="AAU800" s="149"/>
      <c r="AAV800" s="149"/>
    </row>
    <row r="801" spans="714:724" ht="9.75" customHeight="1" x14ac:dyDescent="0.2">
      <c r="AAL801" s="149"/>
      <c r="AAM801" s="149"/>
      <c r="AAN801" s="149"/>
      <c r="AAO801" s="149"/>
      <c r="AAP801" s="149"/>
      <c r="AAQ801" s="149"/>
      <c r="AAR801" s="149"/>
      <c r="AAS801" s="149"/>
      <c r="AAT801" s="149"/>
      <c r="AAU801" s="149"/>
      <c r="AAV801" s="149"/>
    </row>
    <row r="802" spans="714:724" ht="9.75" customHeight="1" x14ac:dyDescent="0.2">
      <c r="AAL802" s="149"/>
      <c r="AAM802" s="149"/>
      <c r="AAN802" s="149"/>
      <c r="AAO802" s="149"/>
      <c r="AAP802" s="149"/>
      <c r="AAQ802" s="149"/>
      <c r="AAR802" s="149"/>
      <c r="AAS802" s="149"/>
      <c r="AAT802" s="149"/>
      <c r="AAU802" s="149"/>
      <c r="AAV802" s="149"/>
    </row>
    <row r="803" spans="714:724" ht="9.75" customHeight="1" x14ac:dyDescent="0.2">
      <c r="AAL803" s="149"/>
      <c r="AAM803" s="149"/>
      <c r="AAN803" s="149"/>
      <c r="AAO803" s="149"/>
      <c r="AAP803" s="149"/>
      <c r="AAQ803" s="149"/>
      <c r="AAR803" s="149"/>
      <c r="AAS803" s="149"/>
      <c r="AAT803" s="149"/>
      <c r="AAU803" s="149"/>
      <c r="AAV803" s="149"/>
    </row>
    <row r="804" spans="714:724" ht="9.75" customHeight="1" x14ac:dyDescent="0.2">
      <c r="AAL804" s="149"/>
      <c r="AAM804" s="149"/>
      <c r="AAN804" s="149"/>
      <c r="AAO804" s="149"/>
      <c r="AAP804" s="149"/>
      <c r="AAQ804" s="149"/>
      <c r="AAR804" s="149"/>
      <c r="AAS804" s="149"/>
      <c r="AAT804" s="149"/>
      <c r="AAU804" s="149"/>
      <c r="AAV804" s="149"/>
    </row>
    <row r="805" spans="714:724" ht="9.75" customHeight="1" x14ac:dyDescent="0.2">
      <c r="AAL805" s="149"/>
      <c r="AAM805" s="149"/>
      <c r="AAN805" s="149"/>
      <c r="AAO805" s="149"/>
      <c r="AAP805" s="149"/>
      <c r="AAQ805" s="149"/>
      <c r="AAR805" s="149"/>
      <c r="AAS805" s="149"/>
      <c r="AAT805" s="149"/>
      <c r="AAU805" s="149"/>
      <c r="AAV805" s="149"/>
    </row>
    <row r="806" spans="714:724" ht="9.75" customHeight="1" x14ac:dyDescent="0.2">
      <c r="AAL806" s="149"/>
      <c r="AAM806" s="149"/>
      <c r="AAN806" s="149"/>
      <c r="AAO806" s="149"/>
      <c r="AAP806" s="149"/>
      <c r="AAQ806" s="149"/>
      <c r="AAR806" s="149"/>
      <c r="AAS806" s="149"/>
      <c r="AAT806" s="149"/>
      <c r="AAU806" s="149"/>
      <c r="AAV806" s="149"/>
    </row>
    <row r="807" spans="714:724" ht="9.75" customHeight="1" x14ac:dyDescent="0.2">
      <c r="AAL807" s="149"/>
      <c r="AAM807" s="149"/>
      <c r="AAN807" s="149"/>
      <c r="AAO807" s="149"/>
      <c r="AAP807" s="149"/>
      <c r="AAQ807" s="149"/>
      <c r="AAR807" s="149"/>
      <c r="AAS807" s="149"/>
      <c r="AAT807" s="149"/>
      <c r="AAU807" s="149"/>
      <c r="AAV807" s="149"/>
    </row>
    <row r="808" spans="714:724" ht="9.75" customHeight="1" x14ac:dyDescent="0.2">
      <c r="AAL808" s="149"/>
      <c r="AAM808" s="149"/>
      <c r="AAN808" s="149"/>
      <c r="AAO808" s="149"/>
      <c r="AAP808" s="149"/>
      <c r="AAQ808" s="149"/>
      <c r="AAR808" s="149"/>
      <c r="AAS808" s="149"/>
      <c r="AAT808" s="149"/>
      <c r="AAU808" s="149"/>
      <c r="AAV808" s="149"/>
    </row>
    <row r="809" spans="714:724" ht="9.75" customHeight="1" x14ac:dyDescent="0.2">
      <c r="AAL809" s="149"/>
      <c r="AAM809" s="149"/>
      <c r="AAN809" s="149"/>
      <c r="AAO809" s="149"/>
      <c r="AAP809" s="149"/>
      <c r="AAQ809" s="149"/>
      <c r="AAR809" s="149"/>
      <c r="AAS809" s="149"/>
      <c r="AAT809" s="149"/>
      <c r="AAU809" s="149"/>
      <c r="AAV809" s="149"/>
    </row>
    <row r="810" spans="714:724" ht="9.75" customHeight="1" x14ac:dyDescent="0.2">
      <c r="AAL810" s="149"/>
      <c r="AAM810" s="149"/>
      <c r="AAN810" s="149"/>
      <c r="AAO810" s="149"/>
      <c r="AAP810" s="149"/>
      <c r="AAQ810" s="149"/>
      <c r="AAR810" s="149"/>
      <c r="AAS810" s="149"/>
      <c r="AAT810" s="149"/>
      <c r="AAU810" s="149"/>
      <c r="AAV810" s="149"/>
    </row>
    <row r="811" spans="714:724" ht="9.75" customHeight="1" x14ac:dyDescent="0.2">
      <c r="AAL811" s="149"/>
      <c r="AAM811" s="149"/>
      <c r="AAN811" s="149"/>
      <c r="AAO811" s="149"/>
      <c r="AAP811" s="149"/>
      <c r="AAQ811" s="149"/>
      <c r="AAR811" s="149"/>
      <c r="AAS811" s="149"/>
      <c r="AAT811" s="149"/>
      <c r="AAU811" s="149"/>
      <c r="AAV811" s="149"/>
    </row>
    <row r="812" spans="714:724" ht="9.75" customHeight="1" x14ac:dyDescent="0.2">
      <c r="AAL812" s="149"/>
      <c r="AAM812" s="149"/>
      <c r="AAN812" s="149"/>
      <c r="AAO812" s="149"/>
      <c r="AAP812" s="149"/>
      <c r="AAQ812" s="149"/>
      <c r="AAR812" s="149"/>
      <c r="AAS812" s="149"/>
      <c r="AAT812" s="149"/>
      <c r="AAU812" s="149"/>
      <c r="AAV812" s="149"/>
    </row>
    <row r="813" spans="714:724" ht="9.75" customHeight="1" x14ac:dyDescent="0.2">
      <c r="AAL813" s="149"/>
      <c r="AAM813" s="149"/>
      <c r="AAN813" s="149"/>
      <c r="AAO813" s="149"/>
      <c r="AAP813" s="149"/>
      <c r="AAQ813" s="149"/>
      <c r="AAR813" s="149"/>
      <c r="AAS813" s="149"/>
      <c r="AAT813" s="149"/>
      <c r="AAU813" s="149"/>
      <c r="AAV813" s="149"/>
    </row>
    <row r="814" spans="714:724" ht="9.75" customHeight="1" x14ac:dyDescent="0.2">
      <c r="AAL814" s="149"/>
      <c r="AAM814" s="149"/>
      <c r="AAN814" s="149"/>
      <c r="AAO814" s="149"/>
      <c r="AAP814" s="149"/>
      <c r="AAQ814" s="149"/>
      <c r="AAR814" s="149"/>
      <c r="AAS814" s="149"/>
      <c r="AAT814" s="149"/>
      <c r="AAU814" s="149"/>
      <c r="AAV814" s="149"/>
    </row>
    <row r="815" spans="714:724" ht="9.75" customHeight="1" x14ac:dyDescent="0.2">
      <c r="AAL815" s="149"/>
      <c r="AAM815" s="149"/>
      <c r="AAN815" s="149"/>
      <c r="AAO815" s="149"/>
      <c r="AAP815" s="149"/>
      <c r="AAQ815" s="149"/>
      <c r="AAR815" s="149"/>
      <c r="AAS815" s="149"/>
      <c r="AAT815" s="149"/>
      <c r="AAU815" s="149"/>
      <c r="AAV815" s="149"/>
    </row>
    <row r="816" spans="714:724" ht="9.75" customHeight="1" x14ac:dyDescent="0.2">
      <c r="AAL816" s="149"/>
      <c r="AAM816" s="149"/>
      <c r="AAN816" s="149"/>
      <c r="AAO816" s="149"/>
      <c r="AAP816" s="149"/>
      <c r="AAQ816" s="149"/>
      <c r="AAR816" s="149"/>
      <c r="AAS816" s="149"/>
      <c r="AAT816" s="149"/>
      <c r="AAU816" s="149"/>
      <c r="AAV816" s="149"/>
    </row>
    <row r="817" spans="714:724" ht="9.75" customHeight="1" x14ac:dyDescent="0.2">
      <c r="AAL817" s="149"/>
      <c r="AAM817" s="149"/>
      <c r="AAN817" s="149"/>
      <c r="AAO817" s="149"/>
      <c r="AAP817" s="149"/>
      <c r="AAQ817" s="149"/>
      <c r="AAR817" s="149"/>
      <c r="AAS817" s="149"/>
      <c r="AAT817" s="149"/>
      <c r="AAU817" s="149"/>
      <c r="AAV817" s="149"/>
    </row>
    <row r="818" spans="714:724" ht="9.75" customHeight="1" x14ac:dyDescent="0.2">
      <c r="AAL818" s="149"/>
      <c r="AAM818" s="149"/>
      <c r="AAN818" s="149"/>
      <c r="AAO818" s="149"/>
      <c r="AAP818" s="149"/>
      <c r="AAQ818" s="149"/>
      <c r="AAR818" s="149"/>
      <c r="AAS818" s="149"/>
      <c r="AAT818" s="149"/>
      <c r="AAU818" s="149"/>
      <c r="AAV818" s="149"/>
    </row>
    <row r="819" spans="714:724" ht="9.75" customHeight="1" x14ac:dyDescent="0.2">
      <c r="AAL819" s="149"/>
      <c r="AAM819" s="149"/>
      <c r="AAN819" s="149"/>
      <c r="AAO819" s="149"/>
      <c r="AAP819" s="149"/>
      <c r="AAQ819" s="149"/>
      <c r="AAR819" s="149"/>
      <c r="AAS819" s="149"/>
      <c r="AAT819" s="149"/>
      <c r="AAU819" s="149"/>
      <c r="AAV819" s="149"/>
    </row>
    <row r="820" spans="714:724" ht="9.75" customHeight="1" x14ac:dyDescent="0.2">
      <c r="AAL820" s="149"/>
      <c r="AAM820" s="149"/>
      <c r="AAN820" s="149"/>
      <c r="AAO820" s="149"/>
      <c r="AAP820" s="149"/>
      <c r="AAQ820" s="149"/>
      <c r="AAR820" s="149"/>
      <c r="AAS820" s="149"/>
      <c r="AAT820" s="149"/>
      <c r="AAU820" s="149"/>
      <c r="AAV820" s="149"/>
    </row>
    <row r="821" spans="714:724" ht="9.75" customHeight="1" x14ac:dyDescent="0.2">
      <c r="AAL821" s="149"/>
      <c r="AAM821" s="149"/>
      <c r="AAN821" s="149"/>
      <c r="AAO821" s="149"/>
      <c r="AAP821" s="149"/>
      <c r="AAQ821" s="149"/>
      <c r="AAR821" s="149"/>
      <c r="AAS821" s="149"/>
      <c r="AAT821" s="149"/>
      <c r="AAU821" s="149"/>
      <c r="AAV821" s="149"/>
    </row>
    <row r="822" spans="714:724" ht="9.75" customHeight="1" x14ac:dyDescent="0.2">
      <c r="AAL822" s="149"/>
      <c r="AAM822" s="149"/>
      <c r="AAN822" s="149"/>
      <c r="AAO822" s="149"/>
      <c r="AAP822" s="149"/>
      <c r="AAQ822" s="149"/>
      <c r="AAR822" s="149"/>
      <c r="AAS822" s="149"/>
      <c r="AAT822" s="149"/>
      <c r="AAU822" s="149"/>
      <c r="AAV822" s="149"/>
    </row>
    <row r="823" spans="714:724" ht="9.75" customHeight="1" x14ac:dyDescent="0.2">
      <c r="AAL823" s="149"/>
      <c r="AAM823" s="149"/>
      <c r="AAN823" s="149"/>
      <c r="AAO823" s="149"/>
      <c r="AAP823" s="149"/>
      <c r="AAQ823" s="149"/>
      <c r="AAR823" s="149"/>
      <c r="AAS823" s="149"/>
      <c r="AAT823" s="149"/>
      <c r="AAU823" s="149"/>
      <c r="AAV823" s="149"/>
    </row>
    <row r="824" spans="714:724" ht="9.75" customHeight="1" x14ac:dyDescent="0.2">
      <c r="AAL824" s="149"/>
      <c r="AAM824" s="149"/>
      <c r="AAN824" s="149"/>
      <c r="AAO824" s="149"/>
      <c r="AAP824" s="149"/>
      <c r="AAQ824" s="149"/>
      <c r="AAR824" s="149"/>
      <c r="AAS824" s="149"/>
      <c r="AAT824" s="149"/>
      <c r="AAU824" s="149"/>
      <c r="AAV824" s="149"/>
    </row>
    <row r="825" spans="714:724" ht="9.75" customHeight="1" x14ac:dyDescent="0.2">
      <c r="AAL825" s="149"/>
      <c r="AAM825" s="149"/>
      <c r="AAN825" s="149"/>
      <c r="AAO825" s="149"/>
      <c r="AAP825" s="149"/>
      <c r="AAQ825" s="149"/>
      <c r="AAR825" s="149"/>
      <c r="AAS825" s="149"/>
      <c r="AAT825" s="149"/>
      <c r="AAU825" s="149"/>
      <c r="AAV825" s="149"/>
    </row>
    <row r="826" spans="714:724" ht="9.75" customHeight="1" x14ac:dyDescent="0.2">
      <c r="AAL826" s="149"/>
      <c r="AAM826" s="149"/>
      <c r="AAN826" s="149"/>
      <c r="AAO826" s="149"/>
      <c r="AAP826" s="149"/>
      <c r="AAQ826" s="149"/>
      <c r="AAR826" s="149"/>
      <c r="AAS826" s="149"/>
      <c r="AAT826" s="149"/>
      <c r="AAU826" s="149"/>
      <c r="AAV826" s="149"/>
    </row>
    <row r="827" spans="714:724" ht="9.75" customHeight="1" x14ac:dyDescent="0.2">
      <c r="AAL827" s="149"/>
      <c r="AAM827" s="149"/>
      <c r="AAN827" s="149"/>
      <c r="AAO827" s="149"/>
      <c r="AAP827" s="149"/>
      <c r="AAQ827" s="149"/>
      <c r="AAR827" s="149"/>
      <c r="AAS827" s="149"/>
      <c r="AAT827" s="149"/>
      <c r="AAU827" s="149"/>
      <c r="AAV827" s="149"/>
    </row>
    <row r="828" spans="714:724" ht="9.75" customHeight="1" x14ac:dyDescent="0.2">
      <c r="AAL828" s="149"/>
      <c r="AAM828" s="149"/>
      <c r="AAN828" s="149"/>
      <c r="AAO828" s="149"/>
      <c r="AAP828" s="149"/>
      <c r="AAQ828" s="149"/>
      <c r="AAR828" s="149"/>
      <c r="AAS828" s="149"/>
      <c r="AAT828" s="149"/>
      <c r="AAU828" s="149"/>
      <c r="AAV828" s="149"/>
    </row>
    <row r="829" spans="714:724" ht="9.75" customHeight="1" x14ac:dyDescent="0.2">
      <c r="AAL829" s="149"/>
      <c r="AAM829" s="149"/>
      <c r="AAN829" s="149"/>
      <c r="AAO829" s="149"/>
      <c r="AAP829" s="149"/>
      <c r="AAQ829" s="149"/>
      <c r="AAR829" s="149"/>
      <c r="AAS829" s="149"/>
      <c r="AAT829" s="149"/>
      <c r="AAU829" s="149"/>
      <c r="AAV829" s="149"/>
    </row>
    <row r="830" spans="714:724" ht="9.75" customHeight="1" x14ac:dyDescent="0.2">
      <c r="AAL830" s="149"/>
      <c r="AAM830" s="149"/>
      <c r="AAN830" s="149"/>
      <c r="AAO830" s="149"/>
      <c r="AAP830" s="149"/>
      <c r="AAQ830" s="149"/>
      <c r="AAR830" s="149"/>
      <c r="AAS830" s="149"/>
      <c r="AAT830" s="149"/>
      <c r="AAU830" s="149"/>
      <c r="AAV830" s="149"/>
    </row>
    <row r="831" spans="714:724" ht="9.75" customHeight="1" x14ac:dyDescent="0.2">
      <c r="AAL831" s="149"/>
      <c r="AAM831" s="149"/>
      <c r="AAN831" s="149"/>
      <c r="AAO831" s="149"/>
      <c r="AAP831" s="149"/>
      <c r="AAQ831" s="149"/>
      <c r="AAR831" s="149"/>
      <c r="AAS831" s="149"/>
      <c r="AAT831" s="149"/>
      <c r="AAU831" s="149"/>
      <c r="AAV831" s="149"/>
    </row>
    <row r="832" spans="714:724" ht="9.75" customHeight="1" x14ac:dyDescent="0.2">
      <c r="AAL832" s="149"/>
      <c r="AAM832" s="149"/>
      <c r="AAN832" s="149"/>
      <c r="AAO832" s="149"/>
      <c r="AAP832" s="149"/>
      <c r="AAQ832" s="149"/>
      <c r="AAR832" s="149"/>
      <c r="AAS832" s="149"/>
      <c r="AAT832" s="149"/>
      <c r="AAU832" s="149"/>
      <c r="AAV832" s="149"/>
    </row>
    <row r="833" spans="714:724" ht="9.75" customHeight="1" x14ac:dyDescent="0.2">
      <c r="AAL833" s="149"/>
      <c r="AAM833" s="149"/>
      <c r="AAN833" s="149"/>
      <c r="AAO833" s="149"/>
      <c r="AAP833" s="149"/>
      <c r="AAQ833" s="149"/>
      <c r="AAR833" s="149"/>
      <c r="AAS833" s="149"/>
      <c r="AAT833" s="149"/>
      <c r="AAU833" s="149"/>
      <c r="AAV833" s="149"/>
    </row>
    <row r="834" spans="714:724" ht="9.75" customHeight="1" x14ac:dyDescent="0.2">
      <c r="AAL834" s="149"/>
      <c r="AAM834" s="149"/>
      <c r="AAN834" s="149"/>
      <c r="AAO834" s="149"/>
      <c r="AAP834" s="149"/>
      <c r="AAQ834" s="149"/>
      <c r="AAR834" s="149"/>
      <c r="AAS834" s="149"/>
      <c r="AAT834" s="149"/>
      <c r="AAU834" s="149"/>
      <c r="AAV834" s="149"/>
    </row>
    <row r="835" spans="714:724" ht="9.75" customHeight="1" x14ac:dyDescent="0.2">
      <c r="AAL835" s="149"/>
      <c r="AAM835" s="149"/>
      <c r="AAN835" s="149"/>
      <c r="AAO835" s="149"/>
      <c r="AAP835" s="149"/>
      <c r="AAQ835" s="149"/>
      <c r="AAR835" s="149"/>
      <c r="AAS835" s="149"/>
      <c r="AAT835" s="149"/>
      <c r="AAU835" s="149"/>
      <c r="AAV835" s="149"/>
    </row>
    <row r="836" spans="714:724" ht="9.75" customHeight="1" x14ac:dyDescent="0.2">
      <c r="AAL836" s="149"/>
      <c r="AAM836" s="149"/>
      <c r="AAN836" s="149"/>
      <c r="AAO836" s="149"/>
      <c r="AAP836" s="149"/>
      <c r="AAQ836" s="149"/>
      <c r="AAR836" s="149"/>
      <c r="AAS836" s="149"/>
      <c r="AAT836" s="149"/>
      <c r="AAU836" s="149"/>
      <c r="AAV836" s="149"/>
    </row>
    <row r="837" spans="714:724" ht="9.75" customHeight="1" x14ac:dyDescent="0.2">
      <c r="AAL837" s="149"/>
      <c r="AAM837" s="149"/>
      <c r="AAN837" s="149"/>
      <c r="AAO837" s="149"/>
      <c r="AAP837" s="149"/>
      <c r="AAQ837" s="149"/>
      <c r="AAR837" s="149"/>
      <c r="AAS837" s="149"/>
      <c r="AAT837" s="149"/>
      <c r="AAU837" s="149"/>
      <c r="AAV837" s="149"/>
    </row>
    <row r="838" spans="714:724" ht="9.75" customHeight="1" x14ac:dyDescent="0.2">
      <c r="AAL838" s="149"/>
      <c r="AAM838" s="149"/>
      <c r="AAN838" s="149"/>
      <c r="AAO838" s="149"/>
      <c r="AAP838" s="149"/>
      <c r="AAQ838" s="149"/>
      <c r="AAR838" s="149"/>
      <c r="AAS838" s="149"/>
      <c r="AAT838" s="149"/>
      <c r="AAU838" s="149"/>
      <c r="AAV838" s="149"/>
    </row>
    <row r="839" spans="714:724" ht="9.75" customHeight="1" x14ac:dyDescent="0.2">
      <c r="AAL839" s="149"/>
      <c r="AAM839" s="149"/>
      <c r="AAN839" s="149"/>
      <c r="AAO839" s="149"/>
      <c r="AAP839" s="149"/>
      <c r="AAQ839" s="149"/>
      <c r="AAR839" s="149"/>
      <c r="AAS839" s="149"/>
      <c r="AAT839" s="149"/>
      <c r="AAU839" s="149"/>
      <c r="AAV839" s="149"/>
    </row>
    <row r="840" spans="714:724" ht="9.75" customHeight="1" x14ac:dyDescent="0.2">
      <c r="AAL840" s="149"/>
      <c r="AAM840" s="149"/>
      <c r="AAN840" s="149"/>
      <c r="AAO840" s="149"/>
      <c r="AAP840" s="149"/>
      <c r="AAQ840" s="149"/>
      <c r="AAR840" s="149"/>
      <c r="AAS840" s="149"/>
      <c r="AAT840" s="149"/>
      <c r="AAU840" s="149"/>
      <c r="AAV840" s="149"/>
    </row>
    <row r="841" spans="714:724" ht="9.75" customHeight="1" x14ac:dyDescent="0.2">
      <c r="AAL841" s="149"/>
      <c r="AAM841" s="149"/>
      <c r="AAN841" s="149"/>
      <c r="AAO841" s="149"/>
      <c r="AAP841" s="149"/>
      <c r="AAQ841" s="149"/>
      <c r="AAR841" s="149"/>
      <c r="AAS841" s="149"/>
      <c r="AAT841" s="149"/>
      <c r="AAU841" s="149"/>
      <c r="AAV841" s="149"/>
    </row>
    <row r="842" spans="714:724" ht="9.75" customHeight="1" x14ac:dyDescent="0.2">
      <c r="AAL842" s="149"/>
      <c r="AAM842" s="149"/>
      <c r="AAN842" s="149"/>
      <c r="AAO842" s="149"/>
      <c r="AAP842" s="149"/>
      <c r="AAQ842" s="149"/>
      <c r="AAR842" s="149"/>
      <c r="AAS842" s="149"/>
      <c r="AAT842" s="149"/>
      <c r="AAU842" s="149"/>
      <c r="AAV842" s="149"/>
    </row>
    <row r="843" spans="714:724" ht="9.75" customHeight="1" x14ac:dyDescent="0.2">
      <c r="AAL843" s="149"/>
      <c r="AAM843" s="149"/>
      <c r="AAN843" s="149"/>
      <c r="AAO843" s="149"/>
      <c r="AAP843" s="149"/>
      <c r="AAQ843" s="149"/>
      <c r="AAR843" s="149"/>
      <c r="AAS843" s="149"/>
      <c r="AAT843" s="149"/>
      <c r="AAU843" s="149"/>
      <c r="AAV843" s="149"/>
    </row>
    <row r="844" spans="714:724" ht="9.75" customHeight="1" x14ac:dyDescent="0.2">
      <c r="AAL844" s="149"/>
      <c r="AAM844" s="149"/>
      <c r="AAN844" s="149"/>
      <c r="AAO844" s="149"/>
      <c r="AAP844" s="149"/>
      <c r="AAQ844" s="149"/>
      <c r="AAR844" s="149"/>
      <c r="AAS844" s="149"/>
      <c r="AAT844" s="149"/>
      <c r="AAU844" s="149"/>
      <c r="AAV844" s="149"/>
    </row>
    <row r="845" spans="714:724" ht="9.75" customHeight="1" x14ac:dyDescent="0.2">
      <c r="AAL845" s="149"/>
      <c r="AAM845" s="149"/>
      <c r="AAN845" s="149"/>
      <c r="AAO845" s="149"/>
      <c r="AAP845" s="149"/>
      <c r="AAQ845" s="149"/>
      <c r="AAR845" s="149"/>
      <c r="AAS845" s="149"/>
      <c r="AAT845" s="149"/>
      <c r="AAU845" s="149"/>
      <c r="AAV845" s="149"/>
    </row>
    <row r="846" spans="714:724" ht="9.75" customHeight="1" x14ac:dyDescent="0.2">
      <c r="AAL846" s="149"/>
      <c r="AAM846" s="149"/>
      <c r="AAN846" s="149"/>
      <c r="AAO846" s="149"/>
      <c r="AAP846" s="149"/>
      <c r="AAQ846" s="149"/>
      <c r="AAR846" s="149"/>
      <c r="AAS846" s="149"/>
      <c r="AAT846" s="149"/>
      <c r="AAU846" s="149"/>
      <c r="AAV846" s="149"/>
    </row>
    <row r="847" spans="714:724" ht="9.75" customHeight="1" x14ac:dyDescent="0.2">
      <c r="AAL847" s="149"/>
      <c r="AAM847" s="149"/>
      <c r="AAN847" s="149"/>
      <c r="AAO847" s="149"/>
      <c r="AAP847" s="149"/>
      <c r="AAQ847" s="149"/>
      <c r="AAR847" s="149"/>
      <c r="AAS847" s="149"/>
      <c r="AAT847" s="149"/>
      <c r="AAU847" s="149"/>
      <c r="AAV847" s="149"/>
    </row>
    <row r="848" spans="714:724" ht="9.75" customHeight="1" x14ac:dyDescent="0.2">
      <c r="AAL848" s="149"/>
      <c r="AAM848" s="149"/>
      <c r="AAN848" s="149"/>
      <c r="AAO848" s="149"/>
      <c r="AAP848" s="149"/>
      <c r="AAQ848" s="149"/>
      <c r="AAR848" s="149"/>
      <c r="AAS848" s="149"/>
      <c r="AAT848" s="149"/>
      <c r="AAU848" s="149"/>
      <c r="AAV848" s="149"/>
    </row>
    <row r="849" spans="714:724" ht="9.75" customHeight="1" x14ac:dyDescent="0.2">
      <c r="AAL849" s="149"/>
      <c r="AAM849" s="149"/>
      <c r="AAN849" s="149"/>
      <c r="AAO849" s="149"/>
      <c r="AAP849" s="149"/>
      <c r="AAQ849" s="149"/>
      <c r="AAR849" s="149"/>
      <c r="AAS849" s="149"/>
      <c r="AAT849" s="149"/>
      <c r="AAU849" s="149"/>
      <c r="AAV849" s="149"/>
    </row>
    <row r="850" spans="714:724" ht="9.75" customHeight="1" x14ac:dyDescent="0.2">
      <c r="AAL850" s="149"/>
      <c r="AAM850" s="149"/>
      <c r="AAN850" s="149"/>
      <c r="AAO850" s="149"/>
      <c r="AAP850" s="149"/>
      <c r="AAQ850" s="149"/>
      <c r="AAR850" s="149"/>
      <c r="AAS850" s="149"/>
      <c r="AAT850" s="149"/>
      <c r="AAU850" s="149"/>
      <c r="AAV850" s="149"/>
    </row>
    <row r="851" spans="714:724" ht="9.75" customHeight="1" x14ac:dyDescent="0.2">
      <c r="AAL851" s="149"/>
      <c r="AAM851" s="149"/>
      <c r="AAN851" s="149"/>
      <c r="AAO851" s="149"/>
      <c r="AAP851" s="149"/>
      <c r="AAQ851" s="149"/>
      <c r="AAR851" s="149"/>
      <c r="AAS851" s="149"/>
      <c r="AAT851" s="149"/>
      <c r="AAU851" s="149"/>
      <c r="AAV851" s="149"/>
    </row>
    <row r="852" spans="714:724" ht="9.75" customHeight="1" x14ac:dyDescent="0.2">
      <c r="AAL852" s="149"/>
      <c r="AAM852" s="149"/>
      <c r="AAN852" s="149"/>
      <c r="AAO852" s="149"/>
      <c r="AAP852" s="149"/>
      <c r="AAQ852" s="149"/>
      <c r="AAR852" s="149"/>
      <c r="AAS852" s="149"/>
      <c r="AAT852" s="149"/>
      <c r="AAU852" s="149"/>
      <c r="AAV852" s="149"/>
    </row>
    <row r="853" spans="714:724" ht="9.75" customHeight="1" x14ac:dyDescent="0.2">
      <c r="AAL853" s="149"/>
      <c r="AAM853" s="149"/>
      <c r="AAN853" s="149"/>
      <c r="AAO853" s="149"/>
      <c r="AAP853" s="149"/>
      <c r="AAQ853" s="149"/>
      <c r="AAR853" s="149"/>
      <c r="AAS853" s="149"/>
      <c r="AAT853" s="149"/>
      <c r="AAU853" s="149"/>
      <c r="AAV853" s="149"/>
    </row>
    <row r="854" spans="714:724" ht="9.75" customHeight="1" x14ac:dyDescent="0.2">
      <c r="AAL854" s="149"/>
      <c r="AAM854" s="149"/>
      <c r="AAN854" s="149"/>
      <c r="AAO854" s="149"/>
      <c r="AAP854" s="149"/>
      <c r="AAQ854" s="149"/>
      <c r="AAR854" s="149"/>
      <c r="AAS854" s="149"/>
      <c r="AAT854" s="149"/>
      <c r="AAU854" s="149"/>
      <c r="AAV854" s="149"/>
    </row>
    <row r="855" spans="714:724" ht="9.75" customHeight="1" x14ac:dyDescent="0.2">
      <c r="AAL855" s="149"/>
      <c r="AAM855" s="149"/>
      <c r="AAN855" s="149"/>
      <c r="AAO855" s="149"/>
      <c r="AAP855" s="149"/>
      <c r="AAQ855" s="149"/>
      <c r="AAR855" s="149"/>
      <c r="AAS855" s="149"/>
      <c r="AAT855" s="149"/>
      <c r="AAU855" s="149"/>
      <c r="AAV855" s="149"/>
    </row>
    <row r="856" spans="714:724" ht="9.75" customHeight="1" x14ac:dyDescent="0.2">
      <c r="AAL856" s="149"/>
      <c r="AAM856" s="149"/>
      <c r="AAN856" s="149"/>
      <c r="AAO856" s="149"/>
      <c r="AAP856" s="149"/>
      <c r="AAQ856" s="149"/>
      <c r="AAR856" s="149"/>
      <c r="AAS856" s="149"/>
      <c r="AAT856" s="149"/>
      <c r="AAU856" s="149"/>
      <c r="AAV856" s="149"/>
    </row>
    <row r="857" spans="714:724" ht="9.75" customHeight="1" x14ac:dyDescent="0.2">
      <c r="AAL857" s="149"/>
      <c r="AAM857" s="149"/>
      <c r="AAN857" s="149"/>
      <c r="AAO857" s="149"/>
      <c r="AAP857" s="149"/>
      <c r="AAQ857" s="149"/>
      <c r="AAR857" s="149"/>
      <c r="AAS857" s="149"/>
      <c r="AAT857" s="149"/>
      <c r="AAU857" s="149"/>
      <c r="AAV857" s="149"/>
    </row>
    <row r="858" spans="714:724" ht="9.75" customHeight="1" x14ac:dyDescent="0.2">
      <c r="AAL858" s="149"/>
      <c r="AAM858" s="149"/>
      <c r="AAN858" s="149"/>
      <c r="AAO858" s="149"/>
      <c r="AAP858" s="149"/>
      <c r="AAQ858" s="149"/>
      <c r="AAR858" s="149"/>
      <c r="AAS858" s="149"/>
      <c r="AAT858" s="149"/>
      <c r="AAU858" s="149"/>
      <c r="AAV858" s="149"/>
    </row>
    <row r="859" spans="714:724" ht="9.75" customHeight="1" x14ac:dyDescent="0.2">
      <c r="AAL859" s="149"/>
      <c r="AAM859" s="149"/>
      <c r="AAN859" s="149"/>
      <c r="AAO859" s="149"/>
      <c r="AAP859" s="149"/>
      <c r="AAQ859" s="149"/>
      <c r="AAR859" s="149"/>
      <c r="AAS859" s="149"/>
      <c r="AAT859" s="149"/>
      <c r="AAU859" s="149"/>
      <c r="AAV859" s="149"/>
    </row>
    <row r="860" spans="714:724" ht="9.75" customHeight="1" x14ac:dyDescent="0.2">
      <c r="AAL860" s="149"/>
      <c r="AAM860" s="149"/>
      <c r="AAN860" s="149"/>
      <c r="AAO860" s="149"/>
      <c r="AAP860" s="149"/>
      <c r="AAQ860" s="149"/>
      <c r="AAR860" s="149"/>
      <c r="AAS860" s="149"/>
      <c r="AAT860" s="149"/>
      <c r="AAU860" s="149"/>
      <c r="AAV860" s="149"/>
    </row>
    <row r="861" spans="714:724" ht="9.75" customHeight="1" x14ac:dyDescent="0.2">
      <c r="AAL861" s="149"/>
      <c r="AAM861" s="149"/>
      <c r="AAN861" s="149"/>
      <c r="AAO861" s="149"/>
      <c r="AAP861" s="149"/>
      <c r="AAQ861" s="149"/>
      <c r="AAR861" s="149"/>
      <c r="AAS861" s="149"/>
      <c r="AAT861" s="149"/>
      <c r="AAU861" s="149"/>
      <c r="AAV861" s="149"/>
    </row>
    <row r="862" spans="714:724" ht="9.75" customHeight="1" x14ac:dyDescent="0.2">
      <c r="AAL862" s="149"/>
      <c r="AAM862" s="149"/>
      <c r="AAN862" s="149"/>
      <c r="AAO862" s="149"/>
      <c r="AAP862" s="149"/>
      <c r="AAQ862" s="149"/>
      <c r="AAR862" s="149"/>
      <c r="AAS862" s="149"/>
      <c r="AAT862" s="149"/>
      <c r="AAU862" s="149"/>
      <c r="AAV862" s="149"/>
    </row>
    <row r="863" spans="714:724" ht="9.75" customHeight="1" x14ac:dyDescent="0.2">
      <c r="AAL863" s="149"/>
      <c r="AAM863" s="149"/>
      <c r="AAN863" s="149"/>
      <c r="AAO863" s="149"/>
      <c r="AAP863" s="149"/>
      <c r="AAQ863" s="149"/>
      <c r="AAR863" s="149"/>
      <c r="AAS863" s="149"/>
      <c r="AAT863" s="149"/>
      <c r="AAU863" s="149"/>
      <c r="AAV863" s="149"/>
    </row>
    <row r="864" spans="714:724" ht="9.75" customHeight="1" x14ac:dyDescent="0.2">
      <c r="AAL864" s="149"/>
      <c r="AAM864" s="149"/>
      <c r="AAN864" s="149"/>
      <c r="AAO864" s="149"/>
      <c r="AAP864" s="149"/>
      <c r="AAQ864" s="149"/>
      <c r="AAR864" s="149"/>
      <c r="AAS864" s="149"/>
      <c r="AAT864" s="149"/>
      <c r="AAU864" s="149"/>
      <c r="AAV864" s="149"/>
    </row>
    <row r="865" spans="714:724" ht="9.75" customHeight="1" x14ac:dyDescent="0.2">
      <c r="AAL865" s="149"/>
      <c r="AAM865" s="149"/>
      <c r="AAN865" s="149"/>
      <c r="AAO865" s="149"/>
      <c r="AAP865" s="149"/>
      <c r="AAQ865" s="149"/>
      <c r="AAR865" s="149"/>
      <c r="AAS865" s="149"/>
      <c r="AAT865" s="149"/>
      <c r="AAU865" s="149"/>
      <c r="AAV865" s="149"/>
    </row>
    <row r="866" spans="714:724" ht="9.75" customHeight="1" x14ac:dyDescent="0.2">
      <c r="AAL866" s="149"/>
      <c r="AAM866" s="149"/>
      <c r="AAN866" s="149"/>
      <c r="AAO866" s="149"/>
      <c r="AAP866" s="149"/>
      <c r="AAQ866" s="149"/>
      <c r="AAR866" s="149"/>
      <c r="AAS866" s="149"/>
      <c r="AAT866" s="149"/>
      <c r="AAU866" s="149"/>
      <c r="AAV866" s="149"/>
    </row>
    <row r="867" spans="714:724" ht="9.75" customHeight="1" x14ac:dyDescent="0.2">
      <c r="AAL867" s="149"/>
      <c r="AAM867" s="149"/>
      <c r="AAN867" s="149"/>
      <c r="AAO867" s="149"/>
      <c r="AAP867" s="149"/>
      <c r="AAQ867" s="149"/>
      <c r="AAR867" s="149"/>
      <c r="AAS867" s="149"/>
      <c r="AAT867" s="149"/>
      <c r="AAU867" s="149"/>
      <c r="AAV867" s="149"/>
    </row>
    <row r="868" spans="714:724" ht="9.75" customHeight="1" x14ac:dyDescent="0.2">
      <c r="AAL868" s="149"/>
      <c r="AAM868" s="149"/>
      <c r="AAN868" s="149"/>
      <c r="AAO868" s="149"/>
      <c r="AAP868" s="149"/>
      <c r="AAQ868" s="149"/>
      <c r="AAR868" s="149"/>
      <c r="AAS868" s="149"/>
      <c r="AAT868" s="149"/>
      <c r="AAU868" s="149"/>
      <c r="AAV868" s="149"/>
    </row>
    <row r="869" spans="714:724" ht="9.75" customHeight="1" x14ac:dyDescent="0.2">
      <c r="AAL869" s="149"/>
      <c r="AAM869" s="149"/>
      <c r="AAN869" s="149"/>
      <c r="AAO869" s="149"/>
      <c r="AAP869" s="149"/>
      <c r="AAQ869" s="149"/>
      <c r="AAR869" s="149"/>
      <c r="AAS869" s="149"/>
      <c r="AAT869" s="149"/>
      <c r="AAU869" s="149"/>
      <c r="AAV869" s="149"/>
    </row>
    <row r="870" spans="714:724" ht="9.75" customHeight="1" x14ac:dyDescent="0.2">
      <c r="AAL870" s="149"/>
      <c r="AAM870" s="149"/>
      <c r="AAN870" s="149"/>
      <c r="AAO870" s="149"/>
      <c r="AAP870" s="149"/>
      <c r="AAQ870" s="149"/>
      <c r="AAR870" s="149"/>
      <c r="AAS870" s="149"/>
      <c r="AAT870" s="149"/>
      <c r="AAU870" s="149"/>
      <c r="AAV870" s="149"/>
    </row>
    <row r="871" spans="714:724" ht="9.75" customHeight="1" x14ac:dyDescent="0.2">
      <c r="AAL871" s="149"/>
      <c r="AAM871" s="149"/>
      <c r="AAN871" s="149"/>
      <c r="AAO871" s="149"/>
      <c r="AAP871" s="149"/>
      <c r="AAQ871" s="149"/>
      <c r="AAR871" s="149"/>
      <c r="AAS871" s="149"/>
      <c r="AAT871" s="149"/>
      <c r="AAU871" s="149"/>
      <c r="AAV871" s="149"/>
    </row>
    <row r="872" spans="714:724" ht="9.75" customHeight="1" x14ac:dyDescent="0.2">
      <c r="AAL872" s="149"/>
      <c r="AAM872" s="149"/>
      <c r="AAN872" s="149"/>
      <c r="AAO872" s="149"/>
      <c r="AAP872" s="149"/>
      <c r="AAQ872" s="149"/>
      <c r="AAR872" s="149"/>
      <c r="AAS872" s="149"/>
      <c r="AAT872" s="149"/>
      <c r="AAU872" s="149"/>
      <c r="AAV872" s="149"/>
    </row>
    <row r="873" spans="714:724" ht="9.75" customHeight="1" x14ac:dyDescent="0.2">
      <c r="AAL873" s="149"/>
      <c r="AAM873" s="149"/>
      <c r="AAN873" s="149"/>
      <c r="AAO873" s="149"/>
      <c r="AAP873" s="149"/>
      <c r="AAQ873" s="149"/>
      <c r="AAR873" s="149"/>
      <c r="AAS873" s="149"/>
      <c r="AAT873" s="149"/>
      <c r="AAU873" s="149"/>
      <c r="AAV873" s="149"/>
    </row>
    <row r="874" spans="714:724" ht="9.75" customHeight="1" x14ac:dyDescent="0.2">
      <c r="AAL874" s="149"/>
      <c r="AAM874" s="149"/>
      <c r="AAN874" s="149"/>
      <c r="AAO874" s="149"/>
      <c r="AAP874" s="149"/>
      <c r="AAQ874" s="149"/>
      <c r="AAR874" s="149"/>
      <c r="AAS874" s="149"/>
      <c r="AAT874" s="149"/>
      <c r="AAU874" s="149"/>
      <c r="AAV874" s="149"/>
    </row>
    <row r="875" spans="714:724" ht="9.75" customHeight="1" x14ac:dyDescent="0.2">
      <c r="AAL875" s="149"/>
      <c r="AAM875" s="149"/>
      <c r="AAN875" s="149"/>
      <c r="AAO875" s="149"/>
      <c r="AAP875" s="149"/>
      <c r="AAQ875" s="149"/>
      <c r="AAR875" s="149"/>
      <c r="AAS875" s="149"/>
      <c r="AAT875" s="149"/>
      <c r="AAU875" s="149"/>
      <c r="AAV875" s="149"/>
    </row>
    <row r="876" spans="714:724" ht="9.75" customHeight="1" x14ac:dyDescent="0.2">
      <c r="AAL876" s="149"/>
      <c r="AAM876" s="149"/>
      <c r="AAN876" s="149"/>
      <c r="AAO876" s="149"/>
      <c r="AAP876" s="149"/>
      <c r="AAQ876" s="149"/>
      <c r="AAR876" s="149"/>
      <c r="AAS876" s="149"/>
      <c r="AAT876" s="149"/>
      <c r="AAU876" s="149"/>
      <c r="AAV876" s="149"/>
    </row>
    <row r="877" spans="714:724" ht="9.75" customHeight="1" x14ac:dyDescent="0.2">
      <c r="AAL877" s="149"/>
      <c r="AAM877" s="149"/>
      <c r="AAN877" s="149"/>
      <c r="AAO877" s="149"/>
      <c r="AAP877" s="149"/>
      <c r="AAQ877" s="149"/>
      <c r="AAR877" s="149"/>
      <c r="AAS877" s="149"/>
      <c r="AAT877" s="149"/>
      <c r="AAU877" s="149"/>
      <c r="AAV877" s="149"/>
    </row>
    <row r="878" spans="714:724" ht="9.75" customHeight="1" x14ac:dyDescent="0.2">
      <c r="AAL878" s="149"/>
      <c r="AAM878" s="149"/>
      <c r="AAN878" s="149"/>
      <c r="AAO878" s="149"/>
      <c r="AAP878" s="149"/>
      <c r="AAQ878" s="149"/>
      <c r="AAR878" s="149"/>
      <c r="AAS878" s="149"/>
      <c r="AAT878" s="149"/>
      <c r="AAU878" s="149"/>
      <c r="AAV878" s="149"/>
    </row>
    <row r="879" spans="714:724" ht="9.75" customHeight="1" x14ac:dyDescent="0.2">
      <c r="AAL879" s="149"/>
      <c r="AAM879" s="149"/>
      <c r="AAN879" s="149"/>
      <c r="AAO879" s="149"/>
      <c r="AAP879" s="149"/>
      <c r="AAQ879" s="149"/>
      <c r="AAR879" s="149"/>
      <c r="AAS879" s="149"/>
      <c r="AAT879" s="149"/>
      <c r="AAU879" s="149"/>
      <c r="AAV879" s="149"/>
    </row>
    <row r="880" spans="714:724" ht="9.75" customHeight="1" x14ac:dyDescent="0.2">
      <c r="AAL880" s="149"/>
      <c r="AAM880" s="149"/>
      <c r="AAN880" s="149"/>
      <c r="AAO880" s="149"/>
      <c r="AAP880" s="149"/>
      <c r="AAQ880" s="149"/>
      <c r="AAR880" s="149"/>
      <c r="AAS880" s="149"/>
      <c r="AAT880" s="149"/>
      <c r="AAU880" s="149"/>
      <c r="AAV880" s="149"/>
    </row>
    <row r="881" spans="714:724" ht="9.75" customHeight="1" x14ac:dyDescent="0.2">
      <c r="AAL881" s="149"/>
      <c r="AAM881" s="149"/>
      <c r="AAN881" s="149"/>
      <c r="AAO881" s="149"/>
      <c r="AAP881" s="149"/>
      <c r="AAQ881" s="149"/>
      <c r="AAR881" s="149"/>
      <c r="AAS881" s="149"/>
      <c r="AAT881" s="149"/>
      <c r="AAU881" s="149"/>
      <c r="AAV881" s="149"/>
    </row>
    <row r="882" spans="714:724" ht="9.75" customHeight="1" x14ac:dyDescent="0.2">
      <c r="AAL882" s="149"/>
      <c r="AAM882" s="149"/>
      <c r="AAN882" s="149"/>
      <c r="AAO882" s="149"/>
      <c r="AAP882" s="149"/>
      <c r="AAQ882" s="149"/>
      <c r="AAR882" s="149"/>
      <c r="AAS882" s="149"/>
      <c r="AAT882" s="149"/>
      <c r="AAU882" s="149"/>
      <c r="AAV882" s="149"/>
    </row>
    <row r="883" spans="714:724" ht="9.75" customHeight="1" x14ac:dyDescent="0.2">
      <c r="AAL883" s="149"/>
      <c r="AAM883" s="149"/>
      <c r="AAN883" s="149"/>
      <c r="AAO883" s="149"/>
      <c r="AAP883" s="149"/>
      <c r="AAQ883" s="149"/>
      <c r="AAR883" s="149"/>
      <c r="AAS883" s="149"/>
      <c r="AAT883" s="149"/>
      <c r="AAU883" s="149"/>
      <c r="AAV883" s="149"/>
    </row>
    <row r="884" spans="714:724" ht="9.75" customHeight="1" x14ac:dyDescent="0.2">
      <c r="AAL884" s="149"/>
      <c r="AAM884" s="149"/>
      <c r="AAN884" s="149"/>
      <c r="AAO884" s="149"/>
      <c r="AAP884" s="149"/>
      <c r="AAQ884" s="149"/>
      <c r="AAR884" s="149"/>
      <c r="AAS884" s="149"/>
      <c r="AAT884" s="149"/>
      <c r="AAU884" s="149"/>
      <c r="AAV884" s="149"/>
    </row>
    <row r="885" spans="714:724" ht="9.75" customHeight="1" x14ac:dyDescent="0.2">
      <c r="AAL885" s="149"/>
      <c r="AAM885" s="149"/>
      <c r="AAN885" s="149"/>
      <c r="AAO885" s="149"/>
      <c r="AAP885" s="149"/>
      <c r="AAQ885" s="149"/>
      <c r="AAR885" s="149"/>
      <c r="AAS885" s="149"/>
      <c r="AAT885" s="149"/>
      <c r="AAU885" s="149"/>
      <c r="AAV885" s="149"/>
    </row>
    <row r="886" spans="714:724" ht="9.75" customHeight="1" x14ac:dyDescent="0.2">
      <c r="AAL886" s="149"/>
      <c r="AAM886" s="149"/>
      <c r="AAN886" s="149"/>
      <c r="AAO886" s="149"/>
      <c r="AAP886" s="149"/>
      <c r="AAQ886" s="149"/>
      <c r="AAR886" s="149"/>
      <c r="AAS886" s="149"/>
      <c r="AAT886" s="149"/>
      <c r="AAU886" s="149"/>
      <c r="AAV886" s="149"/>
    </row>
    <row r="887" spans="714:724" ht="9.75" customHeight="1" x14ac:dyDescent="0.2">
      <c r="AAL887" s="149"/>
      <c r="AAM887" s="149"/>
      <c r="AAN887" s="149"/>
      <c r="AAO887" s="149"/>
      <c r="AAP887" s="149"/>
      <c r="AAQ887" s="149"/>
      <c r="AAR887" s="149"/>
      <c r="AAS887" s="149"/>
      <c r="AAT887" s="149"/>
      <c r="AAU887" s="149"/>
      <c r="AAV887" s="149"/>
    </row>
    <row r="888" spans="714:724" ht="9.75" customHeight="1" x14ac:dyDescent="0.2">
      <c r="AAL888" s="149"/>
      <c r="AAM888" s="149"/>
      <c r="AAN888" s="149"/>
      <c r="AAO888" s="149"/>
      <c r="AAP888" s="149"/>
      <c r="AAQ888" s="149"/>
      <c r="AAR888" s="149"/>
      <c r="AAS888" s="149"/>
      <c r="AAT888" s="149"/>
      <c r="AAU888" s="149"/>
      <c r="AAV888" s="149"/>
    </row>
    <row r="889" spans="714:724" ht="9.75" customHeight="1" x14ac:dyDescent="0.2">
      <c r="AAL889" s="149"/>
      <c r="AAM889" s="149"/>
      <c r="AAN889" s="149"/>
      <c r="AAO889" s="149"/>
      <c r="AAP889" s="149"/>
      <c r="AAQ889" s="149"/>
      <c r="AAR889" s="149"/>
      <c r="AAS889" s="149"/>
      <c r="AAT889" s="149"/>
      <c r="AAU889" s="149"/>
      <c r="AAV889" s="149"/>
    </row>
    <row r="890" spans="714:724" ht="9.75" customHeight="1" x14ac:dyDescent="0.2">
      <c r="AAL890" s="149"/>
      <c r="AAM890" s="149"/>
      <c r="AAN890" s="149"/>
      <c r="AAO890" s="149"/>
      <c r="AAP890" s="149"/>
      <c r="AAQ890" s="149"/>
      <c r="AAR890" s="149"/>
      <c r="AAS890" s="149"/>
      <c r="AAT890" s="149"/>
      <c r="AAU890" s="149"/>
      <c r="AAV890" s="149"/>
    </row>
    <row r="891" spans="714:724" ht="9.75" customHeight="1" x14ac:dyDescent="0.2">
      <c r="AAL891" s="149"/>
      <c r="AAM891" s="149"/>
      <c r="AAN891" s="149"/>
      <c r="AAO891" s="149"/>
      <c r="AAP891" s="149"/>
      <c r="AAQ891" s="149"/>
      <c r="AAR891" s="149"/>
      <c r="AAS891" s="149"/>
      <c r="AAT891" s="149"/>
      <c r="AAU891" s="149"/>
      <c r="AAV891" s="149"/>
    </row>
    <row r="892" spans="714:724" ht="9.75" customHeight="1" x14ac:dyDescent="0.2">
      <c r="AAL892" s="149"/>
      <c r="AAM892" s="149"/>
      <c r="AAN892" s="149"/>
      <c r="AAO892" s="149"/>
      <c r="AAP892" s="149"/>
      <c r="AAQ892" s="149"/>
      <c r="AAR892" s="149"/>
      <c r="AAS892" s="149"/>
      <c r="AAT892" s="149"/>
      <c r="AAU892" s="149"/>
      <c r="AAV892" s="149"/>
    </row>
    <row r="893" spans="714:724" ht="9.75" customHeight="1" x14ac:dyDescent="0.2">
      <c r="AAL893" s="149"/>
      <c r="AAM893" s="149"/>
      <c r="AAN893" s="149"/>
      <c r="AAO893" s="149"/>
      <c r="AAP893" s="149"/>
      <c r="AAQ893" s="149"/>
      <c r="AAR893" s="149"/>
      <c r="AAS893" s="149"/>
      <c r="AAT893" s="149"/>
      <c r="AAU893" s="149"/>
      <c r="AAV893" s="149"/>
    </row>
    <row r="894" spans="714:724" ht="9.75" customHeight="1" x14ac:dyDescent="0.2">
      <c r="AAL894" s="149"/>
      <c r="AAM894" s="149"/>
      <c r="AAN894" s="149"/>
      <c r="AAO894" s="149"/>
      <c r="AAP894" s="149"/>
      <c r="AAQ894" s="149"/>
      <c r="AAR894" s="149"/>
      <c r="AAS894" s="149"/>
      <c r="AAT894" s="149"/>
      <c r="AAU894" s="149"/>
      <c r="AAV894" s="149"/>
    </row>
    <row r="895" spans="714:724" ht="9.75" customHeight="1" x14ac:dyDescent="0.2">
      <c r="AAL895" s="149"/>
      <c r="AAM895" s="149"/>
      <c r="AAN895" s="149"/>
      <c r="AAO895" s="149"/>
      <c r="AAP895" s="149"/>
      <c r="AAQ895" s="149"/>
      <c r="AAR895" s="149"/>
      <c r="AAS895" s="149"/>
      <c r="AAT895" s="149"/>
      <c r="AAU895" s="149"/>
      <c r="AAV895" s="149"/>
    </row>
    <row r="896" spans="714:724" ht="9.75" customHeight="1" x14ac:dyDescent="0.2">
      <c r="AAL896" s="149"/>
      <c r="AAM896" s="149"/>
      <c r="AAN896" s="149"/>
      <c r="AAO896" s="149"/>
      <c r="AAP896" s="149"/>
      <c r="AAQ896" s="149"/>
      <c r="AAR896" s="149"/>
      <c r="AAS896" s="149"/>
      <c r="AAT896" s="149"/>
      <c r="AAU896" s="149"/>
      <c r="AAV896" s="149"/>
    </row>
    <row r="897" spans="714:724" ht="9.75" customHeight="1" x14ac:dyDescent="0.2">
      <c r="AAL897" s="149"/>
      <c r="AAM897" s="149"/>
      <c r="AAN897" s="149"/>
      <c r="AAO897" s="149"/>
      <c r="AAP897" s="149"/>
      <c r="AAQ897" s="149"/>
      <c r="AAR897" s="149"/>
      <c r="AAS897" s="149"/>
      <c r="AAT897" s="149"/>
      <c r="AAU897" s="149"/>
      <c r="AAV897" s="149"/>
    </row>
    <row r="898" spans="714:724" ht="9.75" customHeight="1" x14ac:dyDescent="0.2">
      <c r="AAL898" s="149"/>
      <c r="AAM898" s="149"/>
      <c r="AAN898" s="149"/>
      <c r="AAO898" s="149"/>
      <c r="AAP898" s="149"/>
      <c r="AAQ898" s="149"/>
      <c r="AAR898" s="149"/>
      <c r="AAS898" s="149"/>
      <c r="AAT898" s="149"/>
      <c r="AAU898" s="149"/>
      <c r="AAV898" s="149"/>
    </row>
    <row r="899" spans="714:724" ht="9.75" customHeight="1" x14ac:dyDescent="0.2">
      <c r="AAL899" s="149"/>
      <c r="AAM899" s="149"/>
      <c r="AAN899" s="149"/>
      <c r="AAO899" s="149"/>
      <c r="AAP899" s="149"/>
      <c r="AAQ899" s="149"/>
      <c r="AAR899" s="149"/>
      <c r="AAS899" s="149"/>
      <c r="AAT899" s="149"/>
      <c r="AAU899" s="149"/>
      <c r="AAV899" s="149"/>
    </row>
    <row r="900" spans="714:724" ht="9.75" customHeight="1" x14ac:dyDescent="0.2">
      <c r="AAL900" s="149"/>
      <c r="AAM900" s="149"/>
      <c r="AAN900" s="149"/>
      <c r="AAO900" s="149"/>
      <c r="AAP900" s="149"/>
      <c r="AAQ900" s="149"/>
      <c r="AAR900" s="149"/>
      <c r="AAS900" s="149"/>
      <c r="AAT900" s="149"/>
      <c r="AAU900" s="149"/>
      <c r="AAV900" s="149"/>
    </row>
    <row r="901" spans="714:724" ht="9.75" customHeight="1" x14ac:dyDescent="0.2">
      <c r="AAL901" s="149"/>
      <c r="AAM901" s="149"/>
      <c r="AAN901" s="149"/>
      <c r="AAO901" s="149"/>
      <c r="AAP901" s="149"/>
      <c r="AAQ901" s="149"/>
      <c r="AAR901" s="149"/>
      <c r="AAS901" s="149"/>
      <c r="AAT901" s="149"/>
      <c r="AAU901" s="149"/>
      <c r="AAV901" s="149"/>
    </row>
    <row r="902" spans="714:724" ht="9.75" customHeight="1" x14ac:dyDescent="0.2">
      <c r="AAL902" s="149"/>
      <c r="AAM902" s="149"/>
      <c r="AAN902" s="149"/>
      <c r="AAO902" s="149"/>
      <c r="AAP902" s="149"/>
      <c r="AAQ902" s="149"/>
      <c r="AAR902" s="149"/>
      <c r="AAS902" s="149"/>
      <c r="AAT902" s="149"/>
      <c r="AAU902" s="149"/>
      <c r="AAV902" s="149"/>
    </row>
    <row r="903" spans="714:724" ht="9.75" customHeight="1" x14ac:dyDescent="0.2">
      <c r="AAL903" s="149"/>
      <c r="AAM903" s="149"/>
      <c r="AAN903" s="149"/>
      <c r="AAO903" s="149"/>
      <c r="AAP903" s="149"/>
      <c r="AAQ903" s="149"/>
      <c r="AAR903" s="149"/>
      <c r="AAS903" s="149"/>
      <c r="AAT903" s="149"/>
      <c r="AAU903" s="149"/>
      <c r="AAV903" s="149"/>
    </row>
    <row r="904" spans="714:724" ht="9.75" customHeight="1" x14ac:dyDescent="0.2">
      <c r="AAL904" s="149"/>
      <c r="AAM904" s="149"/>
      <c r="AAN904" s="149"/>
      <c r="AAO904" s="149"/>
      <c r="AAP904" s="149"/>
      <c r="AAQ904" s="149"/>
      <c r="AAR904" s="149"/>
      <c r="AAS904" s="149"/>
      <c r="AAT904" s="149"/>
      <c r="AAU904" s="149"/>
      <c r="AAV904" s="149"/>
    </row>
    <row r="905" spans="714:724" ht="9.75" customHeight="1" x14ac:dyDescent="0.2">
      <c r="AAL905" s="149"/>
      <c r="AAM905" s="149"/>
      <c r="AAN905" s="149"/>
      <c r="AAO905" s="149"/>
      <c r="AAP905" s="149"/>
      <c r="AAQ905" s="149"/>
      <c r="AAR905" s="149"/>
      <c r="AAS905" s="149"/>
      <c r="AAT905" s="149"/>
      <c r="AAU905" s="149"/>
      <c r="AAV905" s="149"/>
    </row>
    <row r="906" spans="714:724" ht="9.75" customHeight="1" x14ac:dyDescent="0.2">
      <c r="AAL906" s="149"/>
      <c r="AAM906" s="149"/>
      <c r="AAN906" s="149"/>
      <c r="AAO906" s="149"/>
      <c r="AAP906" s="149"/>
      <c r="AAQ906" s="149"/>
      <c r="AAR906" s="149"/>
      <c r="AAS906" s="149"/>
      <c r="AAT906" s="149"/>
      <c r="AAU906" s="149"/>
      <c r="AAV906" s="149"/>
    </row>
    <row r="907" spans="714:724" ht="9.75" customHeight="1" x14ac:dyDescent="0.2">
      <c r="AAL907" s="149"/>
      <c r="AAM907" s="149"/>
      <c r="AAN907" s="149"/>
      <c r="AAO907" s="149"/>
      <c r="AAP907" s="149"/>
      <c r="AAQ907" s="149"/>
      <c r="AAR907" s="149"/>
      <c r="AAS907" s="149"/>
      <c r="AAT907" s="149"/>
      <c r="AAU907" s="149"/>
      <c r="AAV907" s="149"/>
    </row>
    <row r="908" spans="714:724" ht="9.75" customHeight="1" x14ac:dyDescent="0.2">
      <c r="AAL908" s="149"/>
      <c r="AAM908" s="149"/>
      <c r="AAN908" s="149"/>
      <c r="AAO908" s="149"/>
      <c r="AAP908" s="149"/>
      <c r="AAQ908" s="149"/>
      <c r="AAR908" s="149"/>
      <c r="AAS908" s="149"/>
      <c r="AAT908" s="149"/>
      <c r="AAU908" s="149"/>
      <c r="AAV908" s="149"/>
    </row>
    <row r="909" spans="714:724" ht="9.75" customHeight="1" x14ac:dyDescent="0.2">
      <c r="AAL909" s="149"/>
      <c r="AAM909" s="149"/>
      <c r="AAN909" s="149"/>
      <c r="AAO909" s="149"/>
      <c r="AAP909" s="149"/>
      <c r="AAQ909" s="149"/>
      <c r="AAR909" s="149"/>
      <c r="AAS909" s="149"/>
      <c r="AAT909" s="149"/>
      <c r="AAU909" s="149"/>
      <c r="AAV909" s="149"/>
    </row>
    <row r="910" spans="714:724" ht="9.75" customHeight="1" x14ac:dyDescent="0.2">
      <c r="AAL910" s="149"/>
      <c r="AAM910" s="149"/>
      <c r="AAN910" s="149"/>
      <c r="AAO910" s="149"/>
      <c r="AAP910" s="149"/>
      <c r="AAQ910" s="149"/>
      <c r="AAR910" s="149"/>
      <c r="AAS910" s="149"/>
      <c r="AAT910" s="149"/>
      <c r="AAU910" s="149"/>
      <c r="AAV910" s="149"/>
    </row>
    <row r="911" spans="714:724" ht="9.75" customHeight="1" x14ac:dyDescent="0.2">
      <c r="AAL911" s="149"/>
      <c r="AAM911" s="149"/>
      <c r="AAN911" s="149"/>
      <c r="AAO911" s="149"/>
      <c r="AAP911" s="149"/>
      <c r="AAQ911" s="149"/>
      <c r="AAR911" s="149"/>
      <c r="AAS911" s="149"/>
      <c r="AAT911" s="149"/>
      <c r="AAU911" s="149"/>
      <c r="AAV911" s="149"/>
    </row>
    <row r="912" spans="714:724" ht="9.75" customHeight="1" x14ac:dyDescent="0.2">
      <c r="AAL912" s="149"/>
      <c r="AAM912" s="149"/>
      <c r="AAN912" s="149"/>
      <c r="AAO912" s="149"/>
      <c r="AAP912" s="149"/>
      <c r="AAQ912" s="149"/>
      <c r="AAR912" s="149"/>
      <c r="AAS912" s="149"/>
      <c r="AAT912" s="149"/>
      <c r="AAU912" s="149"/>
      <c r="AAV912" s="149"/>
    </row>
    <row r="913" spans="714:724" ht="9.75" customHeight="1" x14ac:dyDescent="0.2">
      <c r="AAL913" s="149"/>
      <c r="AAM913" s="149"/>
      <c r="AAN913" s="149"/>
      <c r="AAO913" s="149"/>
      <c r="AAP913" s="149"/>
      <c r="AAQ913" s="149"/>
      <c r="AAR913" s="149"/>
      <c r="AAS913" s="149"/>
      <c r="AAT913" s="149"/>
      <c r="AAU913" s="149"/>
      <c r="AAV913" s="149"/>
    </row>
    <row r="914" spans="714:724" ht="9.75" customHeight="1" x14ac:dyDescent="0.2">
      <c r="AAL914" s="149"/>
      <c r="AAM914" s="149"/>
      <c r="AAN914" s="149"/>
      <c r="AAO914" s="149"/>
      <c r="AAP914" s="149"/>
      <c r="AAQ914" s="149"/>
      <c r="AAR914" s="149"/>
      <c r="AAS914" s="149"/>
      <c r="AAT914" s="149"/>
      <c r="AAU914" s="149"/>
      <c r="AAV914" s="149"/>
    </row>
    <row r="915" spans="714:724" ht="9.75" customHeight="1" x14ac:dyDescent="0.2">
      <c r="AAL915" s="149"/>
      <c r="AAM915" s="149"/>
      <c r="AAN915" s="149"/>
      <c r="AAO915" s="149"/>
      <c r="AAP915" s="149"/>
      <c r="AAQ915" s="149"/>
      <c r="AAR915" s="149"/>
      <c r="AAS915" s="149"/>
      <c r="AAT915" s="149"/>
      <c r="AAU915" s="149"/>
      <c r="AAV915" s="149"/>
    </row>
    <row r="916" spans="714:724" ht="9.75" customHeight="1" x14ac:dyDescent="0.2">
      <c r="AAL916" s="149"/>
      <c r="AAM916" s="149"/>
      <c r="AAN916" s="149"/>
      <c r="AAO916" s="149"/>
      <c r="AAP916" s="149"/>
      <c r="AAQ916" s="149"/>
      <c r="AAR916" s="149"/>
      <c r="AAS916" s="149"/>
      <c r="AAT916" s="149"/>
      <c r="AAU916" s="149"/>
      <c r="AAV916" s="149"/>
    </row>
    <row r="917" spans="714:724" ht="9.75" customHeight="1" x14ac:dyDescent="0.2">
      <c r="AAL917" s="149"/>
      <c r="AAM917" s="149"/>
      <c r="AAN917" s="149"/>
      <c r="AAO917" s="149"/>
      <c r="AAP917" s="149"/>
      <c r="AAQ917" s="149"/>
      <c r="AAR917" s="149"/>
      <c r="AAS917" s="149"/>
      <c r="AAT917" s="149"/>
      <c r="AAU917" s="149"/>
      <c r="AAV917" s="149"/>
    </row>
    <row r="918" spans="714:724" ht="9.75" customHeight="1" x14ac:dyDescent="0.2">
      <c r="AAL918" s="149"/>
      <c r="AAM918" s="149"/>
      <c r="AAN918" s="149"/>
      <c r="AAO918" s="149"/>
      <c r="AAP918" s="149"/>
      <c r="AAQ918" s="149"/>
      <c r="AAR918" s="149"/>
      <c r="AAS918" s="149"/>
      <c r="AAT918" s="149"/>
      <c r="AAU918" s="149"/>
      <c r="AAV918" s="149"/>
    </row>
    <row r="919" spans="714:724" ht="9.75" customHeight="1" x14ac:dyDescent="0.2">
      <c r="AAL919" s="149"/>
      <c r="AAM919" s="149"/>
      <c r="AAN919" s="149"/>
      <c r="AAO919" s="149"/>
      <c r="AAP919" s="149"/>
      <c r="AAQ919" s="149"/>
      <c r="AAR919" s="149"/>
      <c r="AAS919" s="149"/>
      <c r="AAT919" s="149"/>
      <c r="AAU919" s="149"/>
      <c r="AAV919" s="149"/>
    </row>
    <row r="920" spans="714:724" ht="9.75" customHeight="1" x14ac:dyDescent="0.2">
      <c r="AAL920" s="149"/>
      <c r="AAM920" s="149"/>
      <c r="AAN920" s="149"/>
      <c r="AAO920" s="149"/>
      <c r="AAP920" s="149"/>
      <c r="AAQ920" s="149"/>
      <c r="AAR920" s="149"/>
      <c r="AAS920" s="149"/>
      <c r="AAT920" s="149"/>
      <c r="AAU920" s="149"/>
      <c r="AAV920" s="149"/>
    </row>
    <row r="921" spans="714:724" ht="9.75" customHeight="1" x14ac:dyDescent="0.2">
      <c r="AAL921" s="149"/>
      <c r="AAM921" s="149"/>
      <c r="AAN921" s="149"/>
      <c r="AAO921" s="149"/>
      <c r="AAP921" s="149"/>
      <c r="AAQ921" s="149"/>
      <c r="AAR921" s="149"/>
      <c r="AAS921" s="149"/>
      <c r="AAT921" s="149"/>
      <c r="AAU921" s="149"/>
      <c r="AAV921" s="149"/>
    </row>
    <row r="922" spans="714:724" ht="9.75" customHeight="1" x14ac:dyDescent="0.2">
      <c r="AAL922" s="149"/>
      <c r="AAM922" s="149"/>
      <c r="AAN922" s="149"/>
      <c r="AAO922" s="149"/>
      <c r="AAP922" s="149"/>
      <c r="AAQ922" s="149"/>
      <c r="AAR922" s="149"/>
      <c r="AAS922" s="149"/>
      <c r="AAT922" s="149"/>
      <c r="AAU922" s="149"/>
      <c r="AAV922" s="149"/>
    </row>
    <row r="923" spans="714:724" ht="9.75" customHeight="1" x14ac:dyDescent="0.2">
      <c r="AAL923" s="149"/>
      <c r="AAM923" s="149"/>
      <c r="AAN923" s="149"/>
      <c r="AAO923" s="149"/>
      <c r="AAP923" s="149"/>
      <c r="AAQ923" s="149"/>
      <c r="AAR923" s="149"/>
      <c r="AAS923" s="149"/>
      <c r="AAT923" s="149"/>
      <c r="AAU923" s="149"/>
      <c r="AAV923" s="149"/>
    </row>
    <row r="924" spans="714:724" ht="9.75" customHeight="1" x14ac:dyDescent="0.2">
      <c r="AAL924" s="149"/>
      <c r="AAM924" s="149"/>
      <c r="AAN924" s="149"/>
      <c r="AAO924" s="149"/>
      <c r="AAP924" s="149"/>
      <c r="AAQ924" s="149"/>
      <c r="AAR924" s="149"/>
      <c r="AAS924" s="149"/>
      <c r="AAT924" s="149"/>
      <c r="AAU924" s="149"/>
      <c r="AAV924" s="149"/>
    </row>
    <row r="925" spans="714:724" ht="9.75" customHeight="1" x14ac:dyDescent="0.2">
      <c r="AAL925" s="149"/>
      <c r="AAM925" s="149"/>
      <c r="AAN925" s="149"/>
      <c r="AAO925" s="149"/>
      <c r="AAP925" s="149"/>
      <c r="AAQ925" s="149"/>
      <c r="AAR925" s="149"/>
      <c r="AAS925" s="149"/>
      <c r="AAT925" s="149"/>
      <c r="AAU925" s="149"/>
      <c r="AAV925" s="149"/>
    </row>
    <row r="926" spans="714:724" ht="9.75" customHeight="1" x14ac:dyDescent="0.2">
      <c r="AAL926" s="149"/>
      <c r="AAM926" s="149"/>
      <c r="AAN926" s="149"/>
      <c r="AAO926" s="149"/>
      <c r="AAP926" s="149"/>
      <c r="AAQ926" s="149"/>
      <c r="AAR926" s="149"/>
      <c r="AAS926" s="149"/>
      <c r="AAT926" s="149"/>
      <c r="AAU926" s="149"/>
      <c r="AAV926" s="149"/>
    </row>
    <row r="927" spans="714:724" ht="9.75" customHeight="1" x14ac:dyDescent="0.2">
      <c r="AAL927" s="149"/>
      <c r="AAM927" s="149"/>
      <c r="AAN927" s="149"/>
      <c r="AAO927" s="149"/>
      <c r="AAP927" s="149"/>
      <c r="AAQ927" s="149"/>
      <c r="AAR927" s="149"/>
      <c r="AAS927" s="149"/>
      <c r="AAT927" s="149"/>
      <c r="AAU927" s="149"/>
      <c r="AAV927" s="149"/>
    </row>
    <row r="928" spans="714:724" ht="9.75" customHeight="1" x14ac:dyDescent="0.2">
      <c r="AAL928" s="149"/>
      <c r="AAM928" s="149"/>
      <c r="AAN928" s="149"/>
      <c r="AAO928" s="149"/>
      <c r="AAP928" s="149"/>
      <c r="AAQ928" s="149"/>
      <c r="AAR928" s="149"/>
      <c r="AAS928" s="149"/>
      <c r="AAT928" s="149"/>
      <c r="AAU928" s="149"/>
      <c r="AAV928" s="149"/>
    </row>
    <row r="929" spans="714:724" ht="9.75" customHeight="1" x14ac:dyDescent="0.2">
      <c r="AAL929" s="149"/>
      <c r="AAM929" s="149"/>
      <c r="AAN929" s="149"/>
      <c r="AAO929" s="149"/>
      <c r="AAP929" s="149"/>
      <c r="AAQ929" s="149"/>
      <c r="AAR929" s="149"/>
      <c r="AAS929" s="149"/>
      <c r="AAT929" s="149"/>
      <c r="AAU929" s="149"/>
      <c r="AAV929" s="149"/>
    </row>
    <row r="930" spans="714:724" ht="9.75" customHeight="1" x14ac:dyDescent="0.2">
      <c r="AAL930" s="149"/>
      <c r="AAM930" s="149"/>
      <c r="AAN930" s="149"/>
      <c r="AAO930" s="149"/>
      <c r="AAP930" s="149"/>
      <c r="AAQ930" s="149"/>
      <c r="AAR930" s="149"/>
      <c r="AAS930" s="149"/>
      <c r="AAT930" s="149"/>
      <c r="AAU930" s="149"/>
      <c r="AAV930" s="149"/>
    </row>
    <row r="931" spans="714:724" ht="9.75" customHeight="1" x14ac:dyDescent="0.2">
      <c r="AAL931" s="149"/>
      <c r="AAM931" s="149"/>
      <c r="AAN931" s="149"/>
      <c r="AAO931" s="149"/>
      <c r="AAP931" s="149"/>
      <c r="AAQ931" s="149"/>
      <c r="AAR931" s="149"/>
      <c r="AAS931" s="149"/>
      <c r="AAT931" s="149"/>
      <c r="AAU931" s="149"/>
      <c r="AAV931" s="149"/>
    </row>
    <row r="932" spans="714:724" ht="9.75" customHeight="1" x14ac:dyDescent="0.2">
      <c r="AAL932" s="149"/>
      <c r="AAM932" s="149"/>
      <c r="AAN932" s="149"/>
      <c r="AAO932" s="149"/>
      <c r="AAP932" s="149"/>
      <c r="AAQ932" s="149"/>
      <c r="AAR932" s="149"/>
      <c r="AAS932" s="149"/>
      <c r="AAT932" s="149"/>
      <c r="AAU932" s="149"/>
      <c r="AAV932" s="149"/>
    </row>
    <row r="933" spans="714:724" ht="9.75" customHeight="1" x14ac:dyDescent="0.2">
      <c r="AAL933" s="149"/>
      <c r="AAM933" s="149"/>
      <c r="AAN933" s="149"/>
      <c r="AAO933" s="149"/>
      <c r="AAP933" s="149"/>
      <c r="AAQ933" s="149"/>
      <c r="AAR933" s="149"/>
      <c r="AAS933" s="149"/>
      <c r="AAT933" s="149"/>
      <c r="AAU933" s="149"/>
      <c r="AAV933" s="149"/>
    </row>
    <row r="934" spans="714:724" ht="9.75" customHeight="1" x14ac:dyDescent="0.2">
      <c r="AAL934" s="149"/>
      <c r="AAM934" s="149"/>
      <c r="AAN934" s="149"/>
      <c r="AAO934" s="149"/>
      <c r="AAP934" s="149"/>
      <c r="AAQ934" s="149"/>
      <c r="AAR934" s="149"/>
      <c r="AAS934" s="149"/>
      <c r="AAT934" s="149"/>
      <c r="AAU934" s="149"/>
      <c r="AAV934" s="149"/>
    </row>
    <row r="935" spans="714:724" ht="9.75" customHeight="1" x14ac:dyDescent="0.2">
      <c r="AAL935" s="149"/>
      <c r="AAM935" s="149"/>
      <c r="AAN935" s="149"/>
      <c r="AAO935" s="149"/>
      <c r="AAP935" s="149"/>
      <c r="AAQ935" s="149"/>
      <c r="AAR935" s="149"/>
      <c r="AAS935" s="149"/>
      <c r="AAT935" s="149"/>
      <c r="AAU935" s="149"/>
      <c r="AAV935" s="149"/>
    </row>
    <row r="936" spans="714:724" ht="9.75" customHeight="1" x14ac:dyDescent="0.2">
      <c r="AAL936" s="149"/>
      <c r="AAM936" s="149"/>
      <c r="AAN936" s="149"/>
      <c r="AAO936" s="149"/>
      <c r="AAP936" s="149"/>
      <c r="AAQ936" s="149"/>
      <c r="AAR936" s="149"/>
      <c r="AAS936" s="149"/>
      <c r="AAT936" s="149"/>
      <c r="AAU936" s="149"/>
      <c r="AAV936" s="149"/>
    </row>
    <row r="937" spans="714:724" ht="9.75" customHeight="1" x14ac:dyDescent="0.2">
      <c r="AAL937" s="149"/>
      <c r="AAM937" s="149"/>
      <c r="AAN937" s="149"/>
      <c r="AAO937" s="149"/>
      <c r="AAP937" s="149"/>
      <c r="AAQ937" s="149"/>
      <c r="AAR937" s="149"/>
      <c r="AAS937" s="149"/>
      <c r="AAT937" s="149"/>
      <c r="AAU937" s="149"/>
      <c r="AAV937" s="149"/>
    </row>
    <row r="938" spans="714:724" ht="9.75" customHeight="1" x14ac:dyDescent="0.2">
      <c r="AAL938" s="149"/>
      <c r="AAM938" s="149"/>
      <c r="AAN938" s="149"/>
      <c r="AAO938" s="149"/>
      <c r="AAP938" s="149"/>
      <c r="AAQ938" s="149"/>
      <c r="AAR938" s="149"/>
      <c r="AAS938" s="149"/>
      <c r="AAT938" s="149"/>
      <c r="AAU938" s="149"/>
      <c r="AAV938" s="149"/>
    </row>
    <row r="939" spans="714:724" ht="9.75" customHeight="1" x14ac:dyDescent="0.2">
      <c r="AAL939" s="149"/>
      <c r="AAM939" s="149"/>
      <c r="AAN939" s="149"/>
      <c r="AAO939" s="149"/>
      <c r="AAP939" s="149"/>
      <c r="AAQ939" s="149"/>
      <c r="AAR939" s="149"/>
      <c r="AAS939" s="149"/>
      <c r="AAT939" s="149"/>
      <c r="AAU939" s="149"/>
      <c r="AAV939" s="149"/>
    </row>
    <row r="940" spans="714:724" ht="9.75" customHeight="1" x14ac:dyDescent="0.2">
      <c r="AAL940" s="149"/>
      <c r="AAM940" s="149"/>
      <c r="AAN940" s="149"/>
      <c r="AAO940" s="149"/>
      <c r="AAP940" s="149"/>
      <c r="AAQ940" s="149"/>
      <c r="AAR940" s="149"/>
      <c r="AAS940" s="149"/>
      <c r="AAT940" s="149"/>
      <c r="AAU940" s="149"/>
      <c r="AAV940" s="149"/>
    </row>
    <row r="941" spans="714:724" ht="9.75" customHeight="1" x14ac:dyDescent="0.2">
      <c r="AAL941" s="149"/>
      <c r="AAM941" s="149"/>
      <c r="AAN941" s="149"/>
      <c r="AAO941" s="149"/>
      <c r="AAP941" s="149"/>
      <c r="AAQ941" s="149"/>
      <c r="AAR941" s="149"/>
      <c r="AAS941" s="149"/>
      <c r="AAT941" s="149"/>
      <c r="AAU941" s="149"/>
      <c r="AAV941" s="149"/>
    </row>
    <row r="942" spans="714:724" ht="9.75" customHeight="1" x14ac:dyDescent="0.2">
      <c r="AAL942" s="149"/>
      <c r="AAM942" s="149"/>
      <c r="AAN942" s="149"/>
      <c r="AAO942" s="149"/>
      <c r="AAP942" s="149"/>
      <c r="AAQ942" s="149"/>
      <c r="AAR942" s="149"/>
      <c r="AAS942" s="149"/>
      <c r="AAT942" s="149"/>
      <c r="AAU942" s="149"/>
      <c r="AAV942" s="149"/>
    </row>
    <row r="943" spans="714:724" ht="9.75" customHeight="1" x14ac:dyDescent="0.2">
      <c r="AAL943" s="149"/>
      <c r="AAM943" s="149"/>
      <c r="AAN943" s="149"/>
      <c r="AAO943" s="149"/>
      <c r="AAP943" s="149"/>
      <c r="AAQ943" s="149"/>
      <c r="AAR943" s="149"/>
      <c r="AAS943" s="149"/>
      <c r="AAT943" s="149"/>
      <c r="AAU943" s="149"/>
      <c r="AAV943" s="149"/>
    </row>
    <row r="944" spans="714:724" ht="9.75" customHeight="1" x14ac:dyDescent="0.2">
      <c r="AAL944" s="149"/>
      <c r="AAM944" s="149"/>
      <c r="AAN944" s="149"/>
      <c r="AAO944" s="149"/>
      <c r="AAP944" s="149"/>
      <c r="AAQ944" s="149"/>
      <c r="AAR944" s="149"/>
      <c r="AAS944" s="149"/>
      <c r="AAT944" s="149"/>
      <c r="AAU944" s="149"/>
      <c r="AAV944" s="149"/>
    </row>
    <row r="945" spans="714:724" ht="9.75" customHeight="1" x14ac:dyDescent="0.2">
      <c r="AAL945" s="149"/>
      <c r="AAM945" s="149"/>
      <c r="AAN945" s="149"/>
      <c r="AAO945" s="149"/>
      <c r="AAP945" s="149"/>
      <c r="AAQ945" s="149"/>
      <c r="AAR945" s="149"/>
      <c r="AAS945" s="149"/>
      <c r="AAT945" s="149"/>
      <c r="AAU945" s="149"/>
      <c r="AAV945" s="149"/>
    </row>
    <row r="946" spans="714:724" ht="9.75" customHeight="1" x14ac:dyDescent="0.2">
      <c r="AAL946" s="149"/>
      <c r="AAM946" s="149"/>
      <c r="AAN946" s="149"/>
      <c r="AAO946" s="149"/>
      <c r="AAP946" s="149"/>
      <c r="AAQ946" s="149"/>
      <c r="AAR946" s="149"/>
      <c r="AAS946" s="149"/>
      <c r="AAT946" s="149"/>
      <c r="AAU946" s="149"/>
      <c r="AAV946" s="149"/>
    </row>
    <row r="947" spans="714:724" ht="9.75" customHeight="1" x14ac:dyDescent="0.2">
      <c r="AAL947" s="149"/>
      <c r="AAM947" s="149"/>
      <c r="AAN947" s="149"/>
      <c r="AAO947" s="149"/>
      <c r="AAP947" s="149"/>
      <c r="AAQ947" s="149"/>
      <c r="AAR947" s="149"/>
      <c r="AAS947" s="149"/>
      <c r="AAT947" s="149"/>
      <c r="AAU947" s="149"/>
      <c r="AAV947" s="149"/>
    </row>
    <row r="948" spans="714:724" ht="9.75" customHeight="1" x14ac:dyDescent="0.2">
      <c r="AAL948" s="149"/>
      <c r="AAM948" s="149"/>
      <c r="AAN948" s="149"/>
      <c r="AAO948" s="149"/>
      <c r="AAP948" s="149"/>
      <c r="AAQ948" s="149"/>
      <c r="AAR948" s="149"/>
      <c r="AAS948" s="149"/>
      <c r="AAT948" s="149"/>
      <c r="AAU948" s="149"/>
      <c r="AAV948" s="149"/>
    </row>
    <row r="949" spans="714:724" ht="9.75" customHeight="1" x14ac:dyDescent="0.2">
      <c r="AAL949" s="149"/>
      <c r="AAM949" s="149"/>
      <c r="AAN949" s="149"/>
      <c r="AAO949" s="149"/>
      <c r="AAP949" s="149"/>
      <c r="AAQ949" s="149"/>
      <c r="AAR949" s="149"/>
      <c r="AAS949" s="149"/>
      <c r="AAT949" s="149"/>
      <c r="AAU949" s="149"/>
      <c r="AAV949" s="149"/>
    </row>
    <row r="950" spans="714:724" ht="9.75" customHeight="1" x14ac:dyDescent="0.2">
      <c r="AAL950" s="149"/>
      <c r="AAM950" s="149"/>
      <c r="AAN950" s="149"/>
      <c r="AAO950" s="149"/>
      <c r="AAP950" s="149"/>
      <c r="AAQ950" s="149"/>
      <c r="AAR950" s="149"/>
      <c r="AAS950" s="149"/>
      <c r="AAT950" s="149"/>
      <c r="AAU950" s="149"/>
      <c r="AAV950" s="149"/>
    </row>
    <row r="951" spans="714:724" ht="9.75" customHeight="1" x14ac:dyDescent="0.2">
      <c r="AAL951" s="149"/>
      <c r="AAM951" s="149"/>
      <c r="AAN951" s="149"/>
      <c r="AAO951" s="149"/>
      <c r="AAP951" s="149"/>
      <c r="AAQ951" s="149"/>
      <c r="AAR951" s="149"/>
      <c r="AAS951" s="149"/>
      <c r="AAT951" s="149"/>
      <c r="AAU951" s="149"/>
      <c r="AAV951" s="149"/>
    </row>
    <row r="952" spans="714:724" ht="9.75" customHeight="1" x14ac:dyDescent="0.2">
      <c r="AAL952" s="149"/>
      <c r="AAM952" s="149"/>
      <c r="AAN952" s="149"/>
      <c r="AAO952" s="149"/>
      <c r="AAP952" s="149"/>
      <c r="AAQ952" s="149"/>
      <c r="AAR952" s="149"/>
      <c r="AAS952" s="149"/>
      <c r="AAT952" s="149"/>
      <c r="AAU952" s="149"/>
      <c r="AAV952" s="149"/>
    </row>
    <row r="953" spans="714:724" ht="9.75" customHeight="1" x14ac:dyDescent="0.2">
      <c r="AAL953" s="149"/>
      <c r="AAM953" s="149"/>
      <c r="AAN953" s="149"/>
      <c r="AAO953" s="149"/>
      <c r="AAP953" s="149"/>
      <c r="AAQ953" s="149"/>
      <c r="AAR953" s="149"/>
      <c r="AAS953" s="149"/>
      <c r="AAT953" s="149"/>
      <c r="AAU953" s="149"/>
      <c r="AAV953" s="149"/>
    </row>
    <row r="954" spans="714:724" ht="9.75" customHeight="1" x14ac:dyDescent="0.2">
      <c r="AAL954" s="149"/>
      <c r="AAM954" s="149"/>
      <c r="AAN954" s="149"/>
      <c r="AAO954" s="149"/>
      <c r="AAP954" s="149"/>
      <c r="AAQ954" s="149"/>
      <c r="AAR954" s="149"/>
      <c r="AAS954" s="149"/>
      <c r="AAT954" s="149"/>
      <c r="AAU954" s="149"/>
      <c r="AAV954" s="149"/>
    </row>
    <row r="955" spans="714:724" ht="9.75" customHeight="1" x14ac:dyDescent="0.2">
      <c r="AAL955" s="149"/>
      <c r="AAM955" s="149"/>
      <c r="AAN955" s="149"/>
      <c r="AAO955" s="149"/>
      <c r="AAP955" s="149"/>
      <c r="AAQ955" s="149"/>
      <c r="AAR955" s="149"/>
      <c r="AAS955" s="149"/>
      <c r="AAT955" s="149"/>
      <c r="AAU955" s="149"/>
      <c r="AAV955" s="149"/>
    </row>
    <row r="956" spans="714:724" ht="9.75" customHeight="1" x14ac:dyDescent="0.2">
      <c r="AAL956" s="149"/>
      <c r="AAM956" s="149"/>
      <c r="AAN956" s="149"/>
      <c r="AAO956" s="149"/>
      <c r="AAP956" s="149"/>
      <c r="AAQ956" s="149"/>
      <c r="AAR956" s="149"/>
      <c r="AAS956" s="149"/>
      <c r="AAT956" s="149"/>
      <c r="AAU956" s="149"/>
      <c r="AAV956" s="149"/>
    </row>
    <row r="957" spans="714:724" ht="9.75" customHeight="1" x14ac:dyDescent="0.2">
      <c r="AAL957" s="149"/>
      <c r="AAM957" s="149"/>
      <c r="AAN957" s="149"/>
      <c r="AAO957" s="149"/>
      <c r="AAP957" s="149"/>
      <c r="AAQ957" s="149"/>
      <c r="AAR957" s="149"/>
      <c r="AAS957" s="149"/>
      <c r="AAT957" s="149"/>
      <c r="AAU957" s="149"/>
      <c r="AAV957" s="149"/>
    </row>
    <row r="958" spans="714:724" ht="9.75" customHeight="1" x14ac:dyDescent="0.2">
      <c r="AAL958" s="149"/>
      <c r="AAM958" s="149"/>
      <c r="AAN958" s="149"/>
      <c r="AAO958" s="149"/>
      <c r="AAP958" s="149"/>
      <c r="AAQ958" s="149"/>
      <c r="AAR958" s="149"/>
      <c r="AAS958" s="149"/>
      <c r="AAT958" s="149"/>
      <c r="AAU958" s="149"/>
      <c r="AAV958" s="149"/>
    </row>
    <row r="959" spans="714:724" ht="9.75" customHeight="1" x14ac:dyDescent="0.2">
      <c r="AAL959" s="149"/>
      <c r="AAM959" s="149"/>
      <c r="AAN959" s="149"/>
      <c r="AAO959" s="149"/>
      <c r="AAP959" s="149"/>
      <c r="AAQ959" s="149"/>
      <c r="AAR959" s="149"/>
      <c r="AAS959" s="149"/>
      <c r="AAT959" s="149"/>
      <c r="AAU959" s="149"/>
      <c r="AAV959" s="149"/>
    </row>
    <row r="960" spans="714:724" ht="9.75" customHeight="1" x14ac:dyDescent="0.2">
      <c r="AAL960" s="149"/>
      <c r="AAM960" s="149"/>
      <c r="AAN960" s="149"/>
      <c r="AAO960" s="149"/>
      <c r="AAP960" s="149"/>
      <c r="AAQ960" s="149"/>
      <c r="AAR960" s="149"/>
      <c r="AAS960" s="149"/>
      <c r="AAT960" s="149"/>
      <c r="AAU960" s="149"/>
      <c r="AAV960" s="149"/>
    </row>
    <row r="961" spans="714:724" ht="9.75" customHeight="1" x14ac:dyDescent="0.2">
      <c r="AAL961" s="149"/>
      <c r="AAM961" s="149"/>
      <c r="AAN961" s="149"/>
      <c r="AAO961" s="149"/>
      <c r="AAP961" s="149"/>
      <c r="AAQ961" s="149"/>
      <c r="AAR961" s="149"/>
      <c r="AAS961" s="149"/>
      <c r="AAT961" s="149"/>
      <c r="AAU961" s="149"/>
      <c r="AAV961" s="149"/>
    </row>
    <row r="962" spans="714:724" ht="9.75" customHeight="1" x14ac:dyDescent="0.2">
      <c r="AAL962" s="149"/>
      <c r="AAM962" s="149"/>
      <c r="AAN962" s="149"/>
      <c r="AAO962" s="149"/>
      <c r="AAP962" s="149"/>
      <c r="AAQ962" s="149"/>
      <c r="AAR962" s="149"/>
      <c r="AAS962" s="149"/>
      <c r="AAT962" s="149"/>
      <c r="AAU962" s="149"/>
      <c r="AAV962" s="149"/>
    </row>
    <row r="963" spans="714:724" ht="9.75" customHeight="1" x14ac:dyDescent="0.2">
      <c r="AAL963" s="149"/>
      <c r="AAM963" s="149"/>
      <c r="AAN963" s="149"/>
      <c r="AAO963" s="149"/>
      <c r="AAP963" s="149"/>
      <c r="AAQ963" s="149"/>
      <c r="AAR963" s="149"/>
      <c r="AAS963" s="149"/>
      <c r="AAT963" s="149"/>
      <c r="AAU963" s="149"/>
      <c r="AAV963" s="149"/>
    </row>
    <row r="964" spans="714:724" ht="9.75" customHeight="1" x14ac:dyDescent="0.2">
      <c r="AAL964" s="149"/>
      <c r="AAM964" s="149"/>
      <c r="AAN964" s="149"/>
      <c r="AAO964" s="149"/>
      <c r="AAP964" s="149"/>
      <c r="AAQ964" s="149"/>
      <c r="AAR964" s="149"/>
      <c r="AAS964" s="149"/>
      <c r="AAT964" s="149"/>
      <c r="AAU964" s="149"/>
      <c r="AAV964" s="149"/>
    </row>
    <row r="965" spans="714:724" ht="9.75" customHeight="1" x14ac:dyDescent="0.2">
      <c r="AAL965" s="149"/>
      <c r="AAM965" s="149"/>
      <c r="AAN965" s="149"/>
      <c r="AAO965" s="149"/>
      <c r="AAP965" s="149"/>
      <c r="AAQ965" s="149"/>
      <c r="AAR965" s="149"/>
      <c r="AAS965" s="149"/>
      <c r="AAT965" s="149"/>
      <c r="AAU965" s="149"/>
      <c r="AAV965" s="149"/>
    </row>
    <row r="966" spans="714:724" ht="9.75" customHeight="1" x14ac:dyDescent="0.2">
      <c r="AAL966" s="149"/>
      <c r="AAM966" s="149"/>
      <c r="AAN966" s="149"/>
      <c r="AAO966" s="149"/>
      <c r="AAP966" s="149"/>
      <c r="AAQ966" s="149"/>
      <c r="AAR966" s="149"/>
      <c r="AAS966" s="149"/>
      <c r="AAT966" s="149"/>
      <c r="AAU966" s="149"/>
      <c r="AAV966" s="149"/>
    </row>
    <row r="967" spans="714:724" ht="9.75" customHeight="1" x14ac:dyDescent="0.2">
      <c r="AAL967" s="149"/>
      <c r="AAM967" s="149"/>
      <c r="AAN967" s="149"/>
      <c r="AAO967" s="149"/>
      <c r="AAP967" s="149"/>
      <c r="AAQ967" s="149"/>
      <c r="AAR967" s="149"/>
      <c r="AAS967" s="149"/>
      <c r="AAT967" s="149"/>
      <c r="AAU967" s="149"/>
      <c r="AAV967" s="149"/>
    </row>
    <row r="968" spans="714:724" ht="9.75" customHeight="1" x14ac:dyDescent="0.2">
      <c r="AAL968" s="149"/>
      <c r="AAM968" s="149"/>
      <c r="AAN968" s="149"/>
      <c r="AAO968" s="149"/>
      <c r="AAP968" s="149"/>
      <c r="AAQ968" s="149"/>
      <c r="AAR968" s="149"/>
      <c r="AAS968" s="149"/>
      <c r="AAT968" s="149"/>
      <c r="AAU968" s="149"/>
      <c r="AAV968" s="149"/>
    </row>
    <row r="969" spans="714:724" ht="9.75" customHeight="1" x14ac:dyDescent="0.2">
      <c r="AAL969" s="149"/>
      <c r="AAM969" s="149"/>
      <c r="AAN969" s="149"/>
      <c r="AAO969" s="149"/>
      <c r="AAP969" s="149"/>
      <c r="AAQ969" s="149"/>
      <c r="AAR969" s="149"/>
      <c r="AAS969" s="149"/>
      <c r="AAT969" s="149"/>
      <c r="AAU969" s="149"/>
      <c r="AAV969" s="149"/>
    </row>
    <row r="970" spans="714:724" ht="9.75" customHeight="1" x14ac:dyDescent="0.2">
      <c r="AAL970" s="149"/>
      <c r="AAM970" s="149"/>
      <c r="AAN970" s="149"/>
      <c r="AAO970" s="149"/>
      <c r="AAP970" s="149"/>
      <c r="AAQ970" s="149"/>
      <c r="AAR970" s="149"/>
      <c r="AAS970" s="149"/>
      <c r="AAT970" s="149"/>
      <c r="AAU970" s="149"/>
      <c r="AAV970" s="149"/>
    </row>
    <row r="971" spans="714:724" ht="9.75" customHeight="1" x14ac:dyDescent="0.2">
      <c r="AAL971" s="149"/>
      <c r="AAM971" s="149"/>
      <c r="AAN971" s="149"/>
      <c r="AAO971" s="149"/>
      <c r="AAP971" s="149"/>
      <c r="AAQ971" s="149"/>
      <c r="AAR971" s="149"/>
      <c r="AAS971" s="149"/>
      <c r="AAT971" s="149"/>
      <c r="AAU971" s="149"/>
      <c r="AAV971" s="149"/>
    </row>
    <row r="972" spans="714:724" ht="9.75" customHeight="1" x14ac:dyDescent="0.2">
      <c r="AAL972" s="149"/>
      <c r="AAM972" s="149"/>
      <c r="AAN972" s="149"/>
      <c r="AAO972" s="149"/>
      <c r="AAP972" s="149"/>
      <c r="AAQ972" s="149"/>
      <c r="AAR972" s="149"/>
      <c r="AAS972" s="149"/>
      <c r="AAT972" s="149"/>
      <c r="AAU972" s="149"/>
      <c r="AAV972" s="149"/>
    </row>
    <row r="973" spans="714:724" ht="9.75" customHeight="1" x14ac:dyDescent="0.2">
      <c r="AAL973" s="149"/>
      <c r="AAM973" s="149"/>
      <c r="AAN973" s="149"/>
      <c r="AAO973" s="149"/>
      <c r="AAP973" s="149"/>
      <c r="AAQ973" s="149"/>
      <c r="AAR973" s="149"/>
      <c r="AAS973" s="149"/>
      <c r="AAT973" s="149"/>
      <c r="AAU973" s="149"/>
      <c r="AAV973" s="149"/>
    </row>
    <row r="974" spans="714:724" ht="9.75" customHeight="1" x14ac:dyDescent="0.2">
      <c r="AAL974" s="149"/>
      <c r="AAM974" s="149"/>
      <c r="AAN974" s="149"/>
      <c r="AAO974" s="149"/>
      <c r="AAP974" s="149"/>
      <c r="AAQ974" s="149"/>
      <c r="AAR974" s="149"/>
      <c r="AAS974" s="149"/>
      <c r="AAT974" s="149"/>
      <c r="AAU974" s="149"/>
      <c r="AAV974" s="149"/>
    </row>
    <row r="975" spans="714:724" ht="9.75" customHeight="1" x14ac:dyDescent="0.2">
      <c r="AAL975" s="149"/>
      <c r="AAM975" s="149"/>
      <c r="AAN975" s="149"/>
      <c r="AAO975" s="149"/>
      <c r="AAP975" s="149"/>
      <c r="AAQ975" s="149"/>
      <c r="AAR975" s="149"/>
      <c r="AAS975" s="149"/>
      <c r="AAT975" s="149"/>
      <c r="AAU975" s="149"/>
      <c r="AAV975" s="149"/>
    </row>
    <row r="976" spans="714:724" ht="9.75" customHeight="1" x14ac:dyDescent="0.2">
      <c r="AAL976" s="149"/>
      <c r="AAM976" s="149"/>
      <c r="AAN976" s="149"/>
      <c r="AAO976" s="149"/>
      <c r="AAP976" s="149"/>
      <c r="AAQ976" s="149"/>
      <c r="AAR976" s="149"/>
      <c r="AAS976" s="149"/>
      <c r="AAT976" s="149"/>
      <c r="AAU976" s="149"/>
      <c r="AAV976" s="149"/>
    </row>
    <row r="977" spans="714:724" ht="9.75" customHeight="1" x14ac:dyDescent="0.2">
      <c r="AAL977" s="149"/>
      <c r="AAM977" s="149"/>
      <c r="AAN977" s="149"/>
      <c r="AAO977" s="149"/>
      <c r="AAP977" s="149"/>
      <c r="AAQ977" s="149"/>
      <c r="AAR977" s="149"/>
      <c r="AAS977" s="149"/>
      <c r="AAT977" s="149"/>
      <c r="AAU977" s="149"/>
      <c r="AAV977" s="149"/>
    </row>
    <row r="978" spans="714:724" ht="9.75" customHeight="1" x14ac:dyDescent="0.2">
      <c r="AAL978" s="149"/>
      <c r="AAM978" s="149"/>
      <c r="AAN978" s="149"/>
      <c r="AAO978" s="149"/>
      <c r="AAP978" s="149"/>
      <c r="AAQ978" s="149"/>
      <c r="AAR978" s="149"/>
      <c r="AAS978" s="149"/>
      <c r="AAT978" s="149"/>
      <c r="AAU978" s="149"/>
      <c r="AAV978" s="149"/>
    </row>
    <row r="979" spans="714:724" ht="9.75" customHeight="1" x14ac:dyDescent="0.2">
      <c r="AAL979" s="149"/>
      <c r="AAM979" s="149"/>
      <c r="AAN979" s="149"/>
      <c r="AAO979" s="149"/>
      <c r="AAP979" s="149"/>
      <c r="AAQ979" s="149"/>
      <c r="AAR979" s="149"/>
      <c r="AAS979" s="149"/>
      <c r="AAT979" s="149"/>
      <c r="AAU979" s="149"/>
      <c r="AAV979" s="149"/>
    </row>
    <row r="980" spans="714:724" ht="9.75" customHeight="1" x14ac:dyDescent="0.2">
      <c r="AAL980" s="149"/>
      <c r="AAM980" s="149"/>
      <c r="AAN980" s="149"/>
      <c r="AAO980" s="149"/>
      <c r="AAP980" s="149"/>
      <c r="AAQ980" s="149"/>
      <c r="AAR980" s="149"/>
      <c r="AAS980" s="149"/>
      <c r="AAT980" s="149"/>
      <c r="AAU980" s="149"/>
      <c r="AAV980" s="149"/>
    </row>
    <row r="981" spans="714:724" ht="9.75" customHeight="1" x14ac:dyDescent="0.2">
      <c r="AAL981" s="149"/>
      <c r="AAM981" s="149"/>
      <c r="AAN981" s="149"/>
      <c r="AAO981" s="149"/>
      <c r="AAP981" s="149"/>
      <c r="AAQ981" s="149"/>
      <c r="AAR981" s="149"/>
      <c r="AAS981" s="149"/>
      <c r="AAT981" s="149"/>
      <c r="AAU981" s="149"/>
      <c r="AAV981" s="149"/>
    </row>
    <row r="982" spans="714:724" ht="9.75" customHeight="1" x14ac:dyDescent="0.2">
      <c r="AAL982" s="149"/>
      <c r="AAM982" s="149"/>
      <c r="AAN982" s="149"/>
      <c r="AAO982" s="149"/>
      <c r="AAP982" s="149"/>
      <c r="AAQ982" s="149"/>
      <c r="AAR982" s="149"/>
      <c r="AAS982" s="149"/>
      <c r="AAT982" s="149"/>
      <c r="AAU982" s="149"/>
      <c r="AAV982" s="149"/>
    </row>
    <row r="983" spans="714:724" ht="9.75" customHeight="1" x14ac:dyDescent="0.2">
      <c r="AAL983" s="149"/>
      <c r="AAM983" s="149"/>
      <c r="AAN983" s="149"/>
      <c r="AAO983" s="149"/>
      <c r="AAP983" s="149"/>
      <c r="AAQ983" s="149"/>
      <c r="AAR983" s="149"/>
      <c r="AAS983" s="149"/>
      <c r="AAT983" s="149"/>
      <c r="AAU983" s="149"/>
      <c r="AAV983" s="149"/>
    </row>
    <row r="984" spans="714:724" ht="9.75" customHeight="1" x14ac:dyDescent="0.2">
      <c r="AAL984" s="149"/>
      <c r="AAM984" s="149"/>
      <c r="AAN984" s="149"/>
      <c r="AAO984" s="149"/>
      <c r="AAP984" s="149"/>
      <c r="AAQ984" s="149"/>
      <c r="AAR984" s="149"/>
      <c r="AAS984" s="149"/>
      <c r="AAT984" s="149"/>
      <c r="AAU984" s="149"/>
      <c r="AAV984" s="149"/>
    </row>
    <row r="985" spans="714:724" ht="9.75" customHeight="1" x14ac:dyDescent="0.2">
      <c r="AAL985" s="149"/>
      <c r="AAM985" s="149"/>
      <c r="AAN985" s="149"/>
      <c r="AAO985" s="149"/>
      <c r="AAP985" s="149"/>
      <c r="AAQ985" s="149"/>
      <c r="AAR985" s="149"/>
      <c r="AAS985" s="149"/>
      <c r="AAT985" s="149"/>
      <c r="AAU985" s="149"/>
      <c r="AAV985" s="149"/>
    </row>
    <row r="986" spans="714:724" ht="9.75" customHeight="1" x14ac:dyDescent="0.2">
      <c r="AAL986" s="149"/>
      <c r="AAM986" s="149"/>
      <c r="AAN986" s="149"/>
      <c r="AAO986" s="149"/>
      <c r="AAP986" s="149"/>
      <c r="AAQ986" s="149"/>
      <c r="AAR986" s="149"/>
      <c r="AAS986" s="149"/>
      <c r="AAT986" s="149"/>
      <c r="AAU986" s="149"/>
      <c r="AAV986" s="149"/>
    </row>
    <row r="987" spans="714:724" ht="9.75" customHeight="1" x14ac:dyDescent="0.2">
      <c r="AAL987" s="149"/>
      <c r="AAM987" s="149"/>
      <c r="AAN987" s="149"/>
      <c r="AAO987" s="149"/>
      <c r="AAP987" s="149"/>
      <c r="AAQ987" s="149"/>
      <c r="AAR987" s="149"/>
      <c r="AAS987" s="149"/>
      <c r="AAT987" s="149"/>
      <c r="AAU987" s="149"/>
      <c r="AAV987" s="149"/>
    </row>
    <row r="988" spans="714:724" ht="9.75" customHeight="1" x14ac:dyDescent="0.2">
      <c r="AAL988" s="149"/>
      <c r="AAM988" s="149"/>
      <c r="AAN988" s="149"/>
      <c r="AAO988" s="149"/>
      <c r="AAP988" s="149"/>
      <c r="AAQ988" s="149"/>
      <c r="AAR988" s="149"/>
      <c r="AAS988" s="149"/>
      <c r="AAT988" s="149"/>
      <c r="AAU988" s="149"/>
      <c r="AAV988" s="149"/>
    </row>
    <row r="989" spans="714:724" ht="9.75" customHeight="1" x14ac:dyDescent="0.2">
      <c r="AAL989" s="149"/>
      <c r="AAM989" s="149"/>
      <c r="AAN989" s="149"/>
      <c r="AAO989" s="149"/>
      <c r="AAP989" s="149"/>
      <c r="AAQ989" s="149"/>
      <c r="AAR989" s="149"/>
      <c r="AAS989" s="149"/>
      <c r="AAT989" s="149"/>
      <c r="AAU989" s="149"/>
      <c r="AAV989" s="149"/>
    </row>
    <row r="990" spans="714:724" ht="9.75" customHeight="1" x14ac:dyDescent="0.2">
      <c r="AAL990" s="149"/>
      <c r="AAM990" s="149"/>
      <c r="AAN990" s="149"/>
      <c r="AAO990" s="149"/>
      <c r="AAP990" s="149"/>
      <c r="AAQ990" s="149"/>
      <c r="AAR990" s="149"/>
      <c r="AAS990" s="149"/>
      <c r="AAT990" s="149"/>
      <c r="AAU990" s="149"/>
      <c r="AAV990" s="149"/>
    </row>
    <row r="991" spans="714:724" ht="9.75" customHeight="1" x14ac:dyDescent="0.2">
      <c r="AAL991" s="149"/>
      <c r="AAM991" s="149"/>
      <c r="AAN991" s="149"/>
      <c r="AAO991" s="149"/>
      <c r="AAP991" s="149"/>
      <c r="AAQ991" s="149"/>
      <c r="AAR991" s="149"/>
      <c r="AAS991" s="149"/>
      <c r="AAT991" s="149"/>
      <c r="AAU991" s="149"/>
      <c r="AAV991" s="149"/>
    </row>
    <row r="992" spans="714:724" ht="9.75" customHeight="1" x14ac:dyDescent="0.2">
      <c r="AAL992" s="149"/>
      <c r="AAM992" s="149"/>
      <c r="AAN992" s="149"/>
      <c r="AAO992" s="149"/>
      <c r="AAP992" s="149"/>
      <c r="AAQ992" s="149"/>
      <c r="AAR992" s="149"/>
      <c r="AAS992" s="149"/>
      <c r="AAT992" s="149"/>
      <c r="AAU992" s="149"/>
      <c r="AAV992" s="149"/>
    </row>
    <row r="993" spans="714:724" ht="9.75" customHeight="1" x14ac:dyDescent="0.2">
      <c r="AAL993" s="149"/>
      <c r="AAM993" s="149"/>
      <c r="AAN993" s="149"/>
      <c r="AAO993" s="149"/>
      <c r="AAP993" s="149"/>
      <c r="AAQ993" s="149"/>
      <c r="AAR993" s="149"/>
      <c r="AAS993" s="149"/>
      <c r="AAT993" s="149"/>
      <c r="AAU993" s="149"/>
      <c r="AAV993" s="149"/>
    </row>
    <row r="994" spans="714:724" ht="9.75" customHeight="1" x14ac:dyDescent="0.2">
      <c r="AAL994" s="149"/>
      <c r="AAM994" s="149"/>
      <c r="AAN994" s="149"/>
      <c r="AAO994" s="149"/>
      <c r="AAP994" s="149"/>
      <c r="AAQ994" s="149"/>
      <c r="AAR994" s="149"/>
      <c r="AAS994" s="149"/>
      <c r="AAT994" s="149"/>
      <c r="AAU994" s="149"/>
      <c r="AAV994" s="149"/>
    </row>
    <row r="995" spans="714:724" ht="9.75" customHeight="1" x14ac:dyDescent="0.2">
      <c r="AAL995" s="149"/>
      <c r="AAM995" s="149"/>
      <c r="AAN995" s="149"/>
      <c r="AAO995" s="149"/>
      <c r="AAP995" s="149"/>
      <c r="AAQ995" s="149"/>
      <c r="AAR995" s="149"/>
      <c r="AAS995" s="149"/>
      <c r="AAT995" s="149"/>
      <c r="AAU995" s="149"/>
      <c r="AAV995" s="149"/>
    </row>
    <row r="996" spans="714:724" ht="9.75" customHeight="1" x14ac:dyDescent="0.2">
      <c r="AAL996" s="149"/>
      <c r="AAM996" s="149"/>
      <c r="AAN996" s="149"/>
      <c r="AAO996" s="149"/>
      <c r="AAP996" s="149"/>
      <c r="AAQ996" s="149"/>
      <c r="AAR996" s="149"/>
      <c r="AAS996" s="149"/>
      <c r="AAT996" s="149"/>
      <c r="AAU996" s="149"/>
      <c r="AAV996" s="149"/>
    </row>
    <row r="997" spans="714:724" ht="9.75" customHeight="1" x14ac:dyDescent="0.2">
      <c r="AAL997" s="149"/>
      <c r="AAM997" s="149"/>
      <c r="AAN997" s="149"/>
      <c r="AAO997" s="149"/>
      <c r="AAP997" s="149"/>
      <c r="AAQ997" s="149"/>
      <c r="AAR997" s="149"/>
      <c r="AAS997" s="149"/>
      <c r="AAT997" s="149"/>
      <c r="AAU997" s="149"/>
      <c r="AAV997" s="149"/>
    </row>
    <row r="998" spans="714:724" ht="9.75" customHeight="1" x14ac:dyDescent="0.2">
      <c r="AAL998" s="149"/>
      <c r="AAM998" s="149"/>
      <c r="AAN998" s="149"/>
      <c r="AAO998" s="149"/>
      <c r="AAP998" s="149"/>
      <c r="AAQ998" s="149"/>
      <c r="AAR998" s="149"/>
      <c r="AAS998" s="149"/>
      <c r="AAT998" s="149"/>
      <c r="AAU998" s="149"/>
      <c r="AAV998" s="149"/>
    </row>
    <row r="999" spans="714:724" ht="9.75" customHeight="1" x14ac:dyDescent="0.2">
      <c r="AAL999" s="149"/>
      <c r="AAM999" s="149"/>
      <c r="AAN999" s="149"/>
      <c r="AAO999" s="149"/>
      <c r="AAP999" s="149"/>
      <c r="AAQ999" s="149"/>
      <c r="AAR999" s="149"/>
      <c r="AAS999" s="149"/>
      <c r="AAT999" s="149"/>
      <c r="AAU999" s="149"/>
      <c r="AAV999" s="149"/>
    </row>
    <row r="1000" spans="714:724" ht="9.75" customHeight="1" x14ac:dyDescent="0.2">
      <c r="AAL1000" s="149"/>
      <c r="AAM1000" s="149"/>
      <c r="AAN1000" s="149"/>
      <c r="AAO1000" s="149"/>
      <c r="AAP1000" s="149"/>
      <c r="AAQ1000" s="149"/>
      <c r="AAR1000" s="149"/>
      <c r="AAS1000" s="149"/>
      <c r="AAT1000" s="149"/>
      <c r="AAU1000" s="149"/>
      <c r="AAV1000" s="149"/>
    </row>
    <row r="1001" spans="714:724" ht="9.75" customHeight="1" x14ac:dyDescent="0.2">
      <c r="AAL1001" s="149"/>
      <c r="AAM1001" s="149"/>
      <c r="AAN1001" s="149"/>
      <c r="AAO1001" s="149"/>
      <c r="AAP1001" s="149"/>
      <c r="AAQ1001" s="149"/>
      <c r="AAR1001" s="149"/>
      <c r="AAS1001" s="149"/>
      <c r="AAT1001" s="149"/>
      <c r="AAU1001" s="149"/>
      <c r="AAV1001" s="149"/>
    </row>
    <row r="1002" spans="714:724" ht="9.75" customHeight="1" x14ac:dyDescent="0.2">
      <c r="AAL1002" s="149"/>
      <c r="AAM1002" s="149"/>
      <c r="AAN1002" s="149"/>
      <c r="AAO1002" s="149"/>
      <c r="AAP1002" s="149"/>
      <c r="AAQ1002" s="149"/>
      <c r="AAR1002" s="149"/>
      <c r="AAS1002" s="149"/>
      <c r="AAT1002" s="149"/>
      <c r="AAU1002" s="149"/>
      <c r="AAV1002" s="149"/>
    </row>
    <row r="1003" spans="714:724" ht="9.75" customHeight="1" x14ac:dyDescent="0.2">
      <c r="AAL1003" s="149"/>
      <c r="AAM1003" s="149"/>
      <c r="AAN1003" s="149"/>
      <c r="AAO1003" s="149"/>
      <c r="AAP1003" s="149"/>
      <c r="AAQ1003" s="149"/>
      <c r="AAR1003" s="149"/>
      <c r="AAS1003" s="149"/>
      <c r="AAT1003" s="149"/>
      <c r="AAU1003" s="149"/>
      <c r="AAV1003" s="149"/>
    </row>
    <row r="1004" spans="714:724" ht="9.75" customHeight="1" x14ac:dyDescent="0.2">
      <c r="AAL1004" s="149"/>
      <c r="AAM1004" s="149"/>
      <c r="AAN1004" s="149"/>
      <c r="AAO1004" s="149"/>
      <c r="AAP1004" s="149"/>
      <c r="AAQ1004" s="149"/>
      <c r="AAR1004" s="149"/>
      <c r="AAS1004" s="149"/>
      <c r="AAT1004" s="149"/>
      <c r="AAU1004" s="149"/>
      <c r="AAV1004" s="149"/>
    </row>
    <row r="1005" spans="714:724" ht="9.75" customHeight="1" x14ac:dyDescent="0.2">
      <c r="AAL1005" s="149"/>
      <c r="AAM1005" s="149"/>
      <c r="AAN1005" s="149"/>
      <c r="AAO1005" s="149"/>
      <c r="AAP1005" s="149"/>
      <c r="AAQ1005" s="149"/>
      <c r="AAR1005" s="149"/>
      <c r="AAS1005" s="149"/>
      <c r="AAT1005" s="149"/>
      <c r="AAU1005" s="149"/>
      <c r="AAV1005" s="149"/>
    </row>
    <row r="1006" spans="714:724" ht="9.75" customHeight="1" x14ac:dyDescent="0.2">
      <c r="AAL1006" s="149"/>
      <c r="AAM1006" s="149"/>
      <c r="AAN1006" s="149"/>
      <c r="AAO1006" s="149"/>
      <c r="AAP1006" s="149"/>
      <c r="AAQ1006" s="149"/>
      <c r="AAR1006" s="149"/>
      <c r="AAS1006" s="149"/>
      <c r="AAT1006" s="149"/>
      <c r="AAU1006" s="149"/>
      <c r="AAV1006" s="149"/>
    </row>
    <row r="1007" spans="714:724" ht="9.75" customHeight="1" x14ac:dyDescent="0.2">
      <c r="AAL1007" s="149"/>
      <c r="AAM1007" s="149"/>
      <c r="AAN1007" s="149"/>
      <c r="AAO1007" s="149"/>
      <c r="AAP1007" s="149"/>
      <c r="AAQ1007" s="149"/>
      <c r="AAR1007" s="149"/>
      <c r="AAS1007" s="149"/>
      <c r="AAT1007" s="149"/>
      <c r="AAU1007" s="149"/>
      <c r="AAV1007" s="149"/>
    </row>
    <row r="1008" spans="714:724" ht="9.75" customHeight="1" x14ac:dyDescent="0.2">
      <c r="AAL1008" s="149"/>
      <c r="AAM1008" s="149"/>
      <c r="AAN1008" s="149"/>
      <c r="AAO1008" s="149"/>
      <c r="AAP1008" s="149"/>
      <c r="AAQ1008" s="149"/>
      <c r="AAR1008" s="149"/>
      <c r="AAS1008" s="149"/>
      <c r="AAT1008" s="149"/>
      <c r="AAU1008" s="149"/>
      <c r="AAV1008" s="149"/>
    </row>
    <row r="1009" spans="714:724" ht="9.75" customHeight="1" x14ac:dyDescent="0.2">
      <c r="AAL1009" s="149"/>
      <c r="AAM1009" s="149"/>
      <c r="AAN1009" s="149"/>
      <c r="AAO1009" s="149"/>
      <c r="AAP1009" s="149"/>
      <c r="AAQ1009" s="149"/>
      <c r="AAR1009" s="149"/>
      <c r="AAS1009" s="149"/>
      <c r="AAT1009" s="149"/>
      <c r="AAU1009" s="149"/>
      <c r="AAV1009" s="149"/>
    </row>
    <row r="1010" spans="714:724" ht="9.75" customHeight="1" x14ac:dyDescent="0.2">
      <c r="AAL1010" s="149"/>
      <c r="AAM1010" s="149"/>
      <c r="AAN1010" s="149"/>
      <c r="AAO1010" s="149"/>
      <c r="AAP1010" s="149"/>
      <c r="AAQ1010" s="149"/>
      <c r="AAR1010" s="149"/>
      <c r="AAS1010" s="149"/>
      <c r="AAT1010" s="149"/>
      <c r="AAU1010" s="149"/>
      <c r="AAV1010" s="149"/>
    </row>
    <row r="1011" spans="714:724" ht="9.75" customHeight="1" x14ac:dyDescent="0.2">
      <c r="AAL1011" s="149"/>
      <c r="AAM1011" s="149"/>
      <c r="AAN1011" s="149"/>
      <c r="AAO1011" s="149"/>
      <c r="AAP1011" s="149"/>
      <c r="AAQ1011" s="149"/>
      <c r="AAR1011" s="149"/>
      <c r="AAS1011" s="149"/>
      <c r="AAT1011" s="149"/>
      <c r="AAU1011" s="149"/>
      <c r="AAV1011" s="149"/>
    </row>
    <row r="1012" spans="714:724" ht="9.75" customHeight="1" x14ac:dyDescent="0.2">
      <c r="AAL1012" s="149"/>
      <c r="AAM1012" s="149"/>
      <c r="AAN1012" s="149"/>
      <c r="AAO1012" s="149"/>
      <c r="AAP1012" s="149"/>
      <c r="AAQ1012" s="149"/>
      <c r="AAR1012" s="149"/>
      <c r="AAS1012" s="149"/>
      <c r="AAT1012" s="149"/>
      <c r="AAU1012" s="149"/>
      <c r="AAV1012" s="149"/>
    </row>
    <row r="1013" spans="714:724" ht="9.75" customHeight="1" x14ac:dyDescent="0.2">
      <c r="AAL1013" s="149"/>
      <c r="AAM1013" s="149"/>
      <c r="AAN1013" s="149"/>
      <c r="AAO1013" s="149"/>
      <c r="AAP1013" s="149"/>
      <c r="AAQ1013" s="149"/>
      <c r="AAR1013" s="149"/>
      <c r="AAS1013" s="149"/>
      <c r="AAT1013" s="149"/>
      <c r="AAU1013" s="149"/>
      <c r="AAV1013" s="149"/>
    </row>
    <row r="1014" spans="714:724" ht="9.75" customHeight="1" x14ac:dyDescent="0.2">
      <c r="AAL1014" s="149"/>
      <c r="AAM1014" s="149"/>
      <c r="AAN1014" s="149"/>
      <c r="AAO1014" s="149"/>
      <c r="AAP1014" s="149"/>
      <c r="AAQ1014" s="149"/>
      <c r="AAR1014" s="149"/>
      <c r="AAS1014" s="149"/>
      <c r="AAT1014" s="149"/>
      <c r="AAU1014" s="149"/>
      <c r="AAV1014" s="149"/>
    </row>
    <row r="1015" spans="714:724" ht="9.75" customHeight="1" x14ac:dyDescent="0.2">
      <c r="AAL1015" s="149"/>
      <c r="AAM1015" s="149"/>
      <c r="AAN1015" s="149"/>
      <c r="AAO1015" s="149"/>
      <c r="AAP1015" s="149"/>
      <c r="AAQ1015" s="149"/>
      <c r="AAR1015" s="149"/>
      <c r="AAS1015" s="149"/>
      <c r="AAT1015" s="149"/>
      <c r="AAU1015" s="149"/>
      <c r="AAV1015" s="149"/>
    </row>
    <row r="1016" spans="714:724" ht="9.75" customHeight="1" x14ac:dyDescent="0.2">
      <c r="AAL1016" s="149"/>
      <c r="AAM1016" s="149"/>
      <c r="AAN1016" s="149"/>
      <c r="AAO1016" s="149"/>
      <c r="AAP1016" s="149"/>
      <c r="AAQ1016" s="149"/>
      <c r="AAR1016" s="149"/>
      <c r="AAS1016" s="149"/>
      <c r="AAT1016" s="149"/>
      <c r="AAU1016" s="149"/>
      <c r="AAV1016" s="149"/>
    </row>
    <row r="1017" spans="714:724" ht="9.75" customHeight="1" x14ac:dyDescent="0.2">
      <c r="AAL1017" s="149"/>
      <c r="AAM1017" s="149"/>
      <c r="AAN1017" s="149"/>
      <c r="AAO1017" s="149"/>
      <c r="AAP1017" s="149"/>
      <c r="AAQ1017" s="149"/>
      <c r="AAR1017" s="149"/>
      <c r="AAS1017" s="149"/>
      <c r="AAT1017" s="149"/>
      <c r="AAU1017" s="149"/>
      <c r="AAV1017" s="149"/>
    </row>
    <row r="1018" spans="714:724" ht="9.75" customHeight="1" x14ac:dyDescent="0.2">
      <c r="AAL1018" s="149"/>
      <c r="AAM1018" s="149"/>
      <c r="AAN1018" s="149"/>
      <c r="AAO1018" s="149"/>
      <c r="AAP1018" s="149"/>
      <c r="AAQ1018" s="149"/>
      <c r="AAR1018" s="149"/>
      <c r="AAS1018" s="149"/>
      <c r="AAT1018" s="149"/>
      <c r="AAU1018" s="149"/>
      <c r="AAV1018" s="149"/>
    </row>
    <row r="1019" spans="714:724" ht="9.75" customHeight="1" x14ac:dyDescent="0.2">
      <c r="AAL1019" s="149"/>
      <c r="AAM1019" s="149"/>
      <c r="AAN1019" s="149"/>
      <c r="AAO1019" s="149"/>
      <c r="AAP1019" s="149"/>
      <c r="AAQ1019" s="149"/>
      <c r="AAR1019" s="149"/>
      <c r="AAS1019" s="149"/>
      <c r="AAT1019" s="149"/>
      <c r="AAU1019" s="149"/>
      <c r="AAV1019" s="149"/>
    </row>
    <row r="1020" spans="714:724" ht="9.75" customHeight="1" x14ac:dyDescent="0.2">
      <c r="AAL1020" s="149"/>
      <c r="AAM1020" s="149"/>
      <c r="AAN1020" s="149"/>
      <c r="AAO1020" s="149"/>
      <c r="AAP1020" s="149"/>
      <c r="AAQ1020" s="149"/>
      <c r="AAR1020" s="149"/>
      <c r="AAS1020" s="149"/>
      <c r="AAT1020" s="149"/>
      <c r="AAU1020" s="149"/>
      <c r="AAV1020" s="149"/>
    </row>
    <row r="1021" spans="714:724" ht="9.75" customHeight="1" x14ac:dyDescent="0.2">
      <c r="AAL1021" s="149"/>
      <c r="AAM1021" s="149"/>
      <c r="AAN1021" s="149"/>
      <c r="AAO1021" s="149"/>
      <c r="AAP1021" s="149"/>
      <c r="AAQ1021" s="149"/>
      <c r="AAR1021" s="149"/>
      <c r="AAS1021" s="149"/>
      <c r="AAT1021" s="149"/>
      <c r="AAU1021" s="149"/>
      <c r="AAV1021" s="149"/>
    </row>
    <row r="1022" spans="714:724" ht="9.75" customHeight="1" x14ac:dyDescent="0.2">
      <c r="AAL1022" s="149"/>
      <c r="AAM1022" s="149"/>
      <c r="AAN1022" s="149"/>
      <c r="AAO1022" s="149"/>
      <c r="AAP1022" s="149"/>
      <c r="AAQ1022" s="149"/>
      <c r="AAR1022" s="149"/>
      <c r="AAS1022" s="149"/>
      <c r="AAT1022" s="149"/>
      <c r="AAU1022" s="149"/>
      <c r="AAV1022" s="149"/>
    </row>
    <row r="1023" spans="714:724" ht="9.75" customHeight="1" x14ac:dyDescent="0.2">
      <c r="AAL1023" s="149"/>
      <c r="AAM1023" s="149"/>
      <c r="AAN1023" s="149"/>
      <c r="AAO1023" s="149"/>
      <c r="AAP1023" s="149"/>
      <c r="AAQ1023" s="149"/>
      <c r="AAR1023" s="149"/>
      <c r="AAS1023" s="149"/>
      <c r="AAT1023" s="149"/>
      <c r="AAU1023" s="149"/>
      <c r="AAV1023" s="149"/>
    </row>
    <row r="1024" spans="714:724" ht="9.75" customHeight="1" x14ac:dyDescent="0.2">
      <c r="AAL1024" s="149"/>
      <c r="AAM1024" s="149"/>
      <c r="AAN1024" s="149"/>
      <c r="AAO1024" s="149"/>
      <c r="AAP1024" s="149"/>
      <c r="AAQ1024" s="149"/>
      <c r="AAR1024" s="149"/>
      <c r="AAS1024" s="149"/>
      <c r="AAT1024" s="149"/>
      <c r="AAU1024" s="149"/>
      <c r="AAV1024" s="149"/>
    </row>
    <row r="1025" spans="714:724" ht="9.75" customHeight="1" x14ac:dyDescent="0.2">
      <c r="AAL1025" s="149"/>
      <c r="AAM1025" s="149"/>
      <c r="AAN1025" s="149"/>
      <c r="AAO1025" s="149"/>
      <c r="AAP1025" s="149"/>
      <c r="AAQ1025" s="149"/>
      <c r="AAR1025" s="149"/>
      <c r="AAS1025" s="149"/>
      <c r="AAT1025" s="149"/>
      <c r="AAU1025" s="149"/>
      <c r="AAV1025" s="149"/>
    </row>
    <row r="1026" spans="714:724" ht="9.75" customHeight="1" x14ac:dyDescent="0.2">
      <c r="AAL1026" s="149"/>
      <c r="AAM1026" s="149"/>
      <c r="AAN1026" s="149"/>
      <c r="AAO1026" s="149"/>
      <c r="AAP1026" s="149"/>
      <c r="AAQ1026" s="149"/>
      <c r="AAR1026" s="149"/>
      <c r="AAS1026" s="149"/>
      <c r="AAT1026" s="149"/>
      <c r="AAU1026" s="149"/>
      <c r="AAV1026" s="149"/>
    </row>
    <row r="1027" spans="714:724" ht="9.75" customHeight="1" x14ac:dyDescent="0.2">
      <c r="AAL1027" s="149"/>
      <c r="AAM1027" s="149"/>
      <c r="AAN1027" s="149"/>
      <c r="AAO1027" s="149"/>
      <c r="AAP1027" s="149"/>
      <c r="AAQ1027" s="149"/>
      <c r="AAR1027" s="149"/>
      <c r="AAS1027" s="149"/>
      <c r="AAT1027" s="149"/>
      <c r="AAU1027" s="149"/>
      <c r="AAV1027" s="149"/>
    </row>
    <row r="1028" spans="714:724" ht="9.75" customHeight="1" x14ac:dyDescent="0.2">
      <c r="AAL1028" s="149"/>
      <c r="AAM1028" s="149"/>
      <c r="AAN1028" s="149"/>
      <c r="AAO1028" s="149"/>
      <c r="AAP1028" s="149"/>
      <c r="AAQ1028" s="149"/>
      <c r="AAR1028" s="149"/>
      <c r="AAS1028" s="149"/>
      <c r="AAT1028" s="149"/>
      <c r="AAU1028" s="149"/>
      <c r="AAV1028" s="149"/>
    </row>
    <row r="1029" spans="714:724" ht="9.75" customHeight="1" x14ac:dyDescent="0.2">
      <c r="AAL1029" s="149"/>
      <c r="AAM1029" s="149"/>
      <c r="AAN1029" s="149"/>
      <c r="AAO1029" s="149"/>
      <c r="AAP1029" s="149"/>
      <c r="AAQ1029" s="149"/>
      <c r="AAR1029" s="149"/>
      <c r="AAS1029" s="149"/>
      <c r="AAT1029" s="149"/>
      <c r="AAU1029" s="149"/>
      <c r="AAV1029" s="149"/>
    </row>
    <row r="1030" spans="714:724" ht="9.75" customHeight="1" x14ac:dyDescent="0.2">
      <c r="AAL1030" s="149"/>
      <c r="AAM1030" s="149"/>
      <c r="AAN1030" s="149"/>
      <c r="AAO1030" s="149"/>
      <c r="AAP1030" s="149"/>
      <c r="AAQ1030" s="149"/>
      <c r="AAR1030" s="149"/>
      <c r="AAS1030" s="149"/>
      <c r="AAT1030" s="149"/>
      <c r="AAU1030" s="149"/>
      <c r="AAV1030" s="149"/>
    </row>
    <row r="1031" spans="714:724" ht="9.75" customHeight="1" x14ac:dyDescent="0.2">
      <c r="AAL1031" s="149"/>
      <c r="AAM1031" s="149"/>
      <c r="AAN1031" s="149"/>
      <c r="AAO1031" s="149"/>
      <c r="AAP1031" s="149"/>
      <c r="AAQ1031" s="149"/>
      <c r="AAR1031" s="149"/>
      <c r="AAS1031" s="149"/>
      <c r="AAT1031" s="149"/>
      <c r="AAU1031" s="149"/>
      <c r="AAV1031" s="149"/>
    </row>
    <row r="1032" spans="714:724" ht="9.75" customHeight="1" x14ac:dyDescent="0.2">
      <c r="AAL1032" s="149"/>
      <c r="AAM1032" s="149"/>
      <c r="AAN1032" s="149"/>
      <c r="AAO1032" s="149"/>
      <c r="AAP1032" s="149"/>
      <c r="AAQ1032" s="149"/>
      <c r="AAR1032" s="149"/>
      <c r="AAS1032" s="149"/>
      <c r="AAT1032" s="149"/>
      <c r="AAU1032" s="149"/>
      <c r="AAV1032" s="149"/>
    </row>
    <row r="1033" spans="714:724" ht="9.75" customHeight="1" x14ac:dyDescent="0.2">
      <c r="AAL1033" s="149"/>
      <c r="AAM1033" s="149"/>
      <c r="AAN1033" s="149"/>
      <c r="AAO1033" s="149"/>
      <c r="AAP1033" s="149"/>
      <c r="AAQ1033" s="149"/>
      <c r="AAR1033" s="149"/>
      <c r="AAS1033" s="149"/>
      <c r="AAT1033" s="149"/>
      <c r="AAU1033" s="149"/>
      <c r="AAV1033" s="149"/>
    </row>
    <row r="1034" spans="714:724" ht="9.75" customHeight="1" x14ac:dyDescent="0.2">
      <c r="AAL1034" s="149"/>
      <c r="AAM1034" s="149"/>
      <c r="AAN1034" s="149"/>
      <c r="AAO1034" s="149"/>
      <c r="AAP1034" s="149"/>
      <c r="AAQ1034" s="149"/>
      <c r="AAR1034" s="149"/>
      <c r="AAS1034" s="149"/>
      <c r="AAT1034" s="149"/>
      <c r="AAU1034" s="149"/>
      <c r="AAV1034" s="149"/>
    </row>
    <row r="1035" spans="714:724" ht="9.75" customHeight="1" x14ac:dyDescent="0.2">
      <c r="AAL1035" s="149"/>
      <c r="AAM1035" s="149"/>
      <c r="AAN1035" s="149"/>
      <c r="AAO1035" s="149"/>
      <c r="AAP1035" s="149"/>
      <c r="AAQ1035" s="149"/>
      <c r="AAR1035" s="149"/>
      <c r="AAS1035" s="149"/>
      <c r="AAT1035" s="149"/>
      <c r="AAU1035" s="149"/>
      <c r="AAV1035" s="149"/>
    </row>
    <row r="1036" spans="714:724" ht="9.75" customHeight="1" x14ac:dyDescent="0.2">
      <c r="AAL1036" s="149"/>
      <c r="AAM1036" s="149"/>
      <c r="AAN1036" s="149"/>
      <c r="AAO1036" s="149"/>
      <c r="AAP1036" s="149"/>
      <c r="AAQ1036" s="149"/>
      <c r="AAR1036" s="149"/>
      <c r="AAS1036" s="149"/>
      <c r="AAT1036" s="149"/>
      <c r="AAU1036" s="149"/>
      <c r="AAV1036" s="149"/>
    </row>
    <row r="1037" spans="714:724" ht="9.75" customHeight="1" x14ac:dyDescent="0.2">
      <c r="AAL1037" s="149"/>
      <c r="AAM1037" s="149"/>
      <c r="AAN1037" s="149"/>
      <c r="AAO1037" s="149"/>
      <c r="AAP1037" s="149"/>
      <c r="AAQ1037" s="149"/>
      <c r="AAR1037" s="149"/>
      <c r="AAS1037" s="149"/>
      <c r="AAT1037" s="149"/>
      <c r="AAU1037" s="149"/>
      <c r="AAV1037" s="149"/>
    </row>
    <row r="1038" spans="714:724" ht="9.75" customHeight="1" x14ac:dyDescent="0.2">
      <c r="AAL1038" s="149"/>
      <c r="AAM1038" s="149"/>
      <c r="AAN1038" s="149"/>
      <c r="AAO1038" s="149"/>
      <c r="AAP1038" s="149"/>
      <c r="AAQ1038" s="149"/>
      <c r="AAR1038" s="149"/>
      <c r="AAS1038" s="149"/>
      <c r="AAT1038" s="149"/>
      <c r="AAU1038" s="149"/>
      <c r="AAV1038" s="149"/>
    </row>
    <row r="1039" spans="714:724" ht="9.75" customHeight="1" x14ac:dyDescent="0.2">
      <c r="AAL1039" s="149"/>
      <c r="AAM1039" s="149"/>
      <c r="AAN1039" s="149"/>
      <c r="AAO1039" s="149"/>
      <c r="AAP1039" s="149"/>
      <c r="AAQ1039" s="149"/>
      <c r="AAR1039" s="149"/>
      <c r="AAS1039" s="149"/>
      <c r="AAT1039" s="149"/>
      <c r="AAU1039" s="149"/>
      <c r="AAV1039" s="149"/>
    </row>
    <row r="1040" spans="714:724" ht="9.75" customHeight="1" x14ac:dyDescent="0.2">
      <c r="AAL1040" s="149"/>
      <c r="AAM1040" s="149"/>
      <c r="AAN1040" s="149"/>
      <c r="AAO1040" s="149"/>
      <c r="AAP1040" s="149"/>
      <c r="AAQ1040" s="149"/>
      <c r="AAR1040" s="149"/>
      <c r="AAS1040" s="149"/>
      <c r="AAT1040" s="149"/>
      <c r="AAU1040" s="149"/>
      <c r="AAV1040" s="149"/>
    </row>
    <row r="1041" spans="714:724" ht="9.75" customHeight="1" x14ac:dyDescent="0.2">
      <c r="AAL1041" s="149"/>
      <c r="AAM1041" s="149"/>
      <c r="AAN1041" s="149"/>
      <c r="AAO1041" s="149"/>
      <c r="AAP1041" s="149"/>
      <c r="AAQ1041" s="149"/>
      <c r="AAR1041" s="149"/>
      <c r="AAS1041" s="149"/>
      <c r="AAT1041" s="149"/>
      <c r="AAU1041" s="149"/>
      <c r="AAV1041" s="149"/>
    </row>
    <row r="1042" spans="714:724" ht="9.75" customHeight="1" x14ac:dyDescent="0.2">
      <c r="AAL1042" s="149"/>
      <c r="AAM1042" s="149"/>
      <c r="AAN1042" s="149"/>
      <c r="AAO1042" s="149"/>
      <c r="AAP1042" s="149"/>
      <c r="AAQ1042" s="149"/>
      <c r="AAR1042" s="149"/>
      <c r="AAS1042" s="149"/>
      <c r="AAT1042" s="149"/>
      <c r="AAU1042" s="149"/>
      <c r="AAV1042" s="149"/>
    </row>
    <row r="1043" spans="714:724" ht="9.75" customHeight="1" x14ac:dyDescent="0.2">
      <c r="AAL1043" s="149"/>
      <c r="AAM1043" s="149"/>
      <c r="AAN1043" s="149"/>
      <c r="AAO1043" s="149"/>
      <c r="AAP1043" s="149"/>
      <c r="AAQ1043" s="149"/>
      <c r="AAR1043" s="149"/>
      <c r="AAS1043" s="149"/>
      <c r="AAT1043" s="149"/>
      <c r="AAU1043" s="149"/>
      <c r="AAV1043" s="149"/>
    </row>
    <row r="1044" spans="714:724" ht="9.75" customHeight="1" x14ac:dyDescent="0.2">
      <c r="AAL1044" s="149"/>
      <c r="AAM1044" s="149"/>
      <c r="AAN1044" s="149"/>
      <c r="AAO1044" s="149"/>
      <c r="AAP1044" s="149"/>
      <c r="AAQ1044" s="149"/>
      <c r="AAR1044" s="149"/>
      <c r="AAS1044" s="149"/>
      <c r="AAT1044" s="149"/>
      <c r="AAU1044" s="149"/>
      <c r="AAV1044" s="149"/>
    </row>
    <row r="1045" spans="714:724" ht="9.75" customHeight="1" x14ac:dyDescent="0.2">
      <c r="AAL1045" s="149"/>
      <c r="AAM1045" s="149"/>
      <c r="AAN1045" s="149"/>
      <c r="AAO1045" s="149"/>
      <c r="AAP1045" s="149"/>
      <c r="AAQ1045" s="149"/>
      <c r="AAR1045" s="149"/>
      <c r="AAS1045" s="149"/>
      <c r="AAT1045" s="149"/>
      <c r="AAU1045" s="149"/>
      <c r="AAV1045" s="149"/>
    </row>
    <row r="1046" spans="714:724" ht="9.75" customHeight="1" x14ac:dyDescent="0.2">
      <c r="AAL1046" s="149"/>
      <c r="AAM1046" s="149"/>
      <c r="AAN1046" s="149"/>
      <c r="AAO1046" s="149"/>
      <c r="AAP1046" s="149"/>
      <c r="AAQ1046" s="149"/>
      <c r="AAR1046" s="149"/>
      <c r="AAS1046" s="149"/>
      <c r="AAT1046" s="149"/>
      <c r="AAU1046" s="149"/>
      <c r="AAV1046" s="149"/>
    </row>
    <row r="1047" spans="714:724" ht="9.75" customHeight="1" x14ac:dyDescent="0.2">
      <c r="AAL1047" s="149"/>
      <c r="AAM1047" s="149"/>
      <c r="AAN1047" s="149"/>
      <c r="AAO1047" s="149"/>
      <c r="AAP1047" s="149"/>
      <c r="AAQ1047" s="149"/>
      <c r="AAR1047" s="149"/>
      <c r="AAS1047" s="149"/>
      <c r="AAT1047" s="149"/>
      <c r="AAU1047" s="149"/>
      <c r="AAV1047" s="149"/>
    </row>
    <row r="1048" spans="714:724" ht="9.75" customHeight="1" x14ac:dyDescent="0.2">
      <c r="AAL1048" s="149"/>
      <c r="AAM1048" s="149"/>
      <c r="AAN1048" s="149"/>
      <c r="AAO1048" s="149"/>
      <c r="AAP1048" s="149"/>
      <c r="AAQ1048" s="149"/>
      <c r="AAR1048" s="149"/>
      <c r="AAS1048" s="149"/>
      <c r="AAT1048" s="149"/>
      <c r="AAU1048" s="149"/>
      <c r="AAV1048" s="149"/>
    </row>
    <row r="1049" spans="714:724" ht="9.75" customHeight="1" x14ac:dyDescent="0.2">
      <c r="AAL1049" s="149"/>
      <c r="AAM1049" s="149"/>
      <c r="AAN1049" s="149"/>
      <c r="AAO1049" s="149"/>
      <c r="AAP1049" s="149"/>
      <c r="AAQ1049" s="149"/>
      <c r="AAR1049" s="149"/>
      <c r="AAS1049" s="149"/>
      <c r="AAT1049" s="149"/>
      <c r="AAU1049" s="149"/>
      <c r="AAV1049" s="149"/>
    </row>
    <row r="1050" spans="714:724" ht="9.75" customHeight="1" x14ac:dyDescent="0.2">
      <c r="AAL1050" s="149"/>
      <c r="AAM1050" s="149"/>
      <c r="AAN1050" s="149"/>
      <c r="AAO1050" s="149"/>
      <c r="AAP1050" s="149"/>
      <c r="AAQ1050" s="149"/>
      <c r="AAR1050" s="149"/>
      <c r="AAS1050" s="149"/>
      <c r="AAT1050" s="149"/>
      <c r="AAU1050" s="149"/>
      <c r="AAV1050" s="149"/>
    </row>
    <row r="1051" spans="714:724" ht="9.75" customHeight="1" x14ac:dyDescent="0.2">
      <c r="AAL1051" s="149"/>
      <c r="AAM1051" s="149"/>
      <c r="AAN1051" s="149"/>
      <c r="AAO1051" s="149"/>
      <c r="AAP1051" s="149"/>
      <c r="AAQ1051" s="149"/>
      <c r="AAR1051" s="149"/>
      <c r="AAS1051" s="149"/>
      <c r="AAT1051" s="149"/>
      <c r="AAU1051" s="149"/>
      <c r="AAV1051" s="149"/>
    </row>
    <row r="1052" spans="714:724" ht="9.75" customHeight="1" x14ac:dyDescent="0.2">
      <c r="AAL1052" s="149"/>
      <c r="AAM1052" s="149"/>
      <c r="AAN1052" s="149"/>
      <c r="AAO1052" s="149"/>
      <c r="AAP1052" s="149"/>
      <c r="AAQ1052" s="149"/>
      <c r="AAR1052" s="149"/>
      <c r="AAS1052" s="149"/>
      <c r="AAT1052" s="149"/>
      <c r="AAU1052" s="149"/>
      <c r="AAV1052" s="149"/>
    </row>
    <row r="1053" spans="714:724" ht="9.75" customHeight="1" x14ac:dyDescent="0.2">
      <c r="AAL1053" s="149"/>
      <c r="AAM1053" s="149"/>
      <c r="AAN1053" s="149"/>
      <c r="AAO1053" s="149"/>
      <c r="AAP1053" s="149"/>
      <c r="AAQ1053" s="149"/>
      <c r="AAR1053" s="149"/>
      <c r="AAS1053" s="149"/>
      <c r="AAT1053" s="149"/>
      <c r="AAU1053" s="149"/>
      <c r="AAV1053" s="149"/>
    </row>
    <row r="1054" spans="714:724" ht="9.75" customHeight="1" x14ac:dyDescent="0.2">
      <c r="AAL1054" s="149"/>
      <c r="AAM1054" s="149"/>
      <c r="AAN1054" s="149"/>
      <c r="AAO1054" s="149"/>
      <c r="AAP1054" s="149"/>
      <c r="AAQ1054" s="149"/>
      <c r="AAR1054" s="149"/>
      <c r="AAS1054" s="149"/>
      <c r="AAT1054" s="149"/>
      <c r="AAU1054" s="149"/>
      <c r="AAV1054" s="149"/>
    </row>
    <row r="1055" spans="714:724" ht="9.75" customHeight="1" x14ac:dyDescent="0.2">
      <c r="AAL1055" s="149"/>
      <c r="AAM1055" s="149"/>
      <c r="AAN1055" s="149"/>
      <c r="AAO1055" s="149"/>
      <c r="AAP1055" s="149"/>
      <c r="AAQ1055" s="149"/>
      <c r="AAR1055" s="149"/>
      <c r="AAS1055" s="149"/>
      <c r="AAT1055" s="149"/>
      <c r="AAU1055" s="149"/>
      <c r="AAV1055" s="149"/>
    </row>
    <row r="1056" spans="714:724" ht="9.75" customHeight="1" x14ac:dyDescent="0.2">
      <c r="AAL1056" s="149"/>
      <c r="AAM1056" s="149"/>
      <c r="AAN1056" s="149"/>
      <c r="AAO1056" s="149"/>
      <c r="AAP1056" s="149"/>
      <c r="AAQ1056" s="149"/>
      <c r="AAR1056" s="149"/>
      <c r="AAS1056" s="149"/>
      <c r="AAT1056" s="149"/>
      <c r="AAU1056" s="149"/>
      <c r="AAV1056" s="149"/>
    </row>
    <row r="1057" spans="1:738" ht="9.75" customHeight="1" x14ac:dyDescent="0.2">
      <c r="AAL1057" s="149"/>
      <c r="AAM1057" s="149"/>
      <c r="AAN1057" s="149"/>
      <c r="AAO1057" s="149"/>
      <c r="AAP1057" s="149"/>
      <c r="AAQ1057" s="149"/>
      <c r="AAR1057" s="149"/>
      <c r="AAS1057" s="149"/>
      <c r="AAT1057" s="149"/>
      <c r="AAU1057" s="149"/>
      <c r="AAV1057" s="149"/>
    </row>
    <row r="1058" spans="1:738" ht="9.75" customHeight="1" x14ac:dyDescent="0.2">
      <c r="AAL1058" s="149"/>
      <c r="AAM1058" s="149"/>
      <c r="AAN1058" s="149"/>
      <c r="AAO1058" s="149"/>
      <c r="AAP1058" s="149"/>
      <c r="AAQ1058" s="149"/>
      <c r="AAR1058" s="149"/>
      <c r="AAS1058" s="149"/>
      <c r="AAT1058" s="149"/>
      <c r="AAU1058" s="149"/>
      <c r="AAV1058" s="149"/>
    </row>
    <row r="1059" spans="1:738" ht="9.75" customHeight="1" x14ac:dyDescent="0.2">
      <c r="AAL1059" s="149"/>
      <c r="AAM1059" s="149"/>
      <c r="AAN1059" s="149"/>
      <c r="AAO1059" s="149"/>
      <c r="AAP1059" s="149"/>
      <c r="AAQ1059" s="149"/>
      <c r="AAR1059" s="149"/>
      <c r="AAS1059" s="149"/>
      <c r="AAT1059" s="149"/>
      <c r="AAU1059" s="149"/>
      <c r="AAV1059" s="149"/>
    </row>
    <row r="1060" spans="1:738" ht="9.75" customHeight="1" x14ac:dyDescent="0.2">
      <c r="AAL1060" s="149"/>
      <c r="AAM1060" s="149"/>
      <c r="AAN1060" s="149"/>
      <c r="AAO1060" s="149"/>
      <c r="AAP1060" s="149"/>
      <c r="AAQ1060" s="149"/>
      <c r="AAR1060" s="149"/>
      <c r="AAS1060" s="149"/>
      <c r="AAT1060" s="149"/>
      <c r="AAU1060" s="149"/>
      <c r="AAV1060" s="149"/>
    </row>
    <row r="1061" spans="1:738" ht="9.75" customHeight="1" x14ac:dyDescent="0.2">
      <c r="AAL1061" s="149"/>
      <c r="AAM1061" s="149"/>
      <c r="AAN1061" s="149"/>
      <c r="AAO1061" s="149"/>
      <c r="AAP1061" s="149"/>
      <c r="AAQ1061" s="149"/>
      <c r="AAR1061" s="149"/>
      <c r="AAS1061" s="149"/>
      <c r="AAT1061" s="149"/>
      <c r="AAU1061" s="149"/>
      <c r="AAV1061" s="149"/>
    </row>
    <row r="1062" spans="1:738" ht="9.75" customHeight="1" x14ac:dyDescent="0.2">
      <c r="AAL1062" s="149"/>
      <c r="AAM1062" s="149"/>
      <c r="AAN1062" s="149"/>
      <c r="AAO1062" s="149"/>
      <c r="AAP1062" s="149"/>
      <c r="AAQ1062" s="149"/>
      <c r="AAR1062" s="149"/>
      <c r="AAS1062" s="149"/>
      <c r="AAT1062" s="149"/>
      <c r="AAU1062" s="149"/>
      <c r="AAV1062" s="149"/>
    </row>
    <row r="1063" spans="1:738" ht="9.75" customHeight="1" x14ac:dyDescent="0.2">
      <c r="AAL1063" s="149"/>
      <c r="AAM1063" s="149"/>
      <c r="AAN1063" s="149"/>
      <c r="AAO1063" s="149"/>
      <c r="AAP1063" s="149"/>
      <c r="AAQ1063" s="149"/>
      <c r="AAR1063" s="149"/>
      <c r="AAS1063" s="149"/>
      <c r="AAT1063" s="149"/>
      <c r="AAU1063" s="149"/>
      <c r="AAV1063" s="149"/>
    </row>
    <row r="1064" spans="1:738" ht="9.75" customHeight="1" x14ac:dyDescent="0.2">
      <c r="AAL1064" s="149"/>
      <c r="AAM1064" s="149"/>
      <c r="AAN1064" s="149"/>
      <c r="AAO1064" s="149"/>
      <c r="AAP1064" s="149"/>
      <c r="AAQ1064" s="149"/>
      <c r="AAR1064" s="149"/>
      <c r="AAS1064" s="149"/>
      <c r="AAT1064" s="149"/>
      <c r="AAU1064" s="149"/>
      <c r="AAV1064" s="149"/>
    </row>
    <row r="1065" spans="1:738" ht="9.75" customHeight="1" x14ac:dyDescent="0.2">
      <c r="AAL1065" s="149"/>
      <c r="AAM1065" s="149"/>
      <c r="AAN1065" s="149"/>
      <c r="AAO1065" s="149"/>
      <c r="AAP1065" s="149"/>
      <c r="AAQ1065" s="149"/>
      <c r="AAR1065" s="149"/>
      <c r="AAS1065" s="149"/>
      <c r="AAT1065" s="149"/>
      <c r="AAU1065" s="149"/>
      <c r="AAV1065" s="149"/>
    </row>
    <row r="1066" spans="1:738" ht="10.5" customHeight="1" x14ac:dyDescent="0.2">
      <c r="AAL1066" s="149"/>
      <c r="AAM1066" s="149"/>
      <c r="AAN1066" s="149"/>
      <c r="AAO1066" s="149"/>
      <c r="AAP1066" s="149"/>
      <c r="AAQ1066" s="149"/>
      <c r="AAR1066" s="149"/>
      <c r="AAS1066" s="149"/>
      <c r="AAT1066" s="149"/>
      <c r="AAU1066" s="149"/>
      <c r="AAV1066" s="149"/>
    </row>
    <row r="1067" spans="1:738" ht="9.75" customHeight="1"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39" priority="5" operator="containsText" text="EXTREMO">
      <formula>NOT(ISERROR(SEARCH("EXTREMO",O71)))</formula>
    </cfRule>
    <cfRule type="containsText" dxfId="38" priority="6" operator="containsText" text="ALTO">
      <formula>NOT(ISERROR(SEARCH("ALTO",O71)))</formula>
    </cfRule>
    <cfRule type="containsText" dxfId="37" priority="7" operator="containsText" text="MODERADO">
      <formula>NOT(ISERROR(SEARCH("MODERADO",O71)))</formula>
    </cfRule>
    <cfRule type="containsText" dxfId="36" priority="8" operator="containsText" text="bajo">
      <formula>NOT(ISERROR(SEARCH("bajo",O71)))</formula>
    </cfRule>
  </conditionalFormatting>
  <conditionalFormatting sqref="O110:T113">
    <cfRule type="containsText" dxfId="35" priority="1" operator="containsText" text="EXTREMO">
      <formula>NOT(ISERROR(SEARCH("EXTREMO",O110)))</formula>
    </cfRule>
    <cfRule type="containsText" dxfId="34" priority="2" operator="containsText" text="ALTO">
      <formula>NOT(ISERROR(SEARCH("ALTO",O110)))</formula>
    </cfRule>
    <cfRule type="containsText" dxfId="33" priority="3" operator="containsText" text="MODERADO">
      <formula>NOT(ISERROR(SEARCH("MODERADO",O110)))</formula>
    </cfRule>
    <cfRule type="containsText" dxfId="32"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showErrorMessage="1" sqref="D142:D148">
      <formula1>CLASIFICACION</formula1>
    </dataValidation>
    <dataValidation type="list" allowBlank="1" showInputMessage="1" showErrorMessage="1" sqref="B33:B39">
      <formula1>Consecuencia</formula1>
    </dataValidation>
    <dataValidation type="list" showErrorMessage="1" sqref="N77:N106">
      <formula1>frecuencias</formula1>
    </dataValidation>
    <dataValidation type="list" showInputMessage="1" showErrorMessage="1" sqref="P77:Q106">
      <formula1>Contr_implement</formula1>
    </dataValidation>
    <dataValidation type="list" showInputMessage="1" showErrorMessage="1" sqref="R77:S106">
      <formula1>Proposito</formula1>
    </dataValidation>
    <dataValidation type="list" showInputMessage="1" showErrorMessage="1" sqref="T77:U106">
      <formula1>Efectos</formula1>
    </dataValidation>
    <dataValidation type="list" allowBlank="1" showInputMessage="1" showErrorMessage="1" sqref="U10:W29">
      <formula1>Fact_causa</formula1>
    </dataValidation>
    <dataValidation type="list" showInputMessage="1" showErrorMessage="1" sqref="G112">
      <formula1>Politica_tto</formula1>
    </dataValidation>
    <dataValidation type="list" showInputMessage="1" showErrorMessage="1" sqref="O138:R138">
      <formula1>SN</formula1>
    </dataValidation>
    <dataValidation type="list" showInputMessage="1" showErrorMessage="1" sqref="D7">
      <formula1>tipo_riesg</formula1>
    </dataValidation>
    <dataValidation type="list" allowBlank="1" showInputMessage="1" showErrorMessage="1" sqref="E41:E44">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560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T1169"/>
  <sheetViews>
    <sheetView showGridLines="0" zoomScale="145" zoomScaleNormal="145" zoomScaleSheetLayoutView="100" workbookViewId="0">
      <pane ySplit="8" topLeftCell="A9" activePane="bottomLeft" state="frozen"/>
      <selection activeCell="B130" sqref="B130:C131"/>
      <selection pane="bottomLeft" activeCell="B9" sqref="B9:F9"/>
    </sheetView>
  </sheetViews>
  <sheetFormatPr baseColWidth="10" defaultColWidth="11.42578125" defaultRowHeight="11.25" x14ac:dyDescent="0.2"/>
  <cols>
    <col min="1" max="1" width="3.5703125" style="14" customWidth="1"/>
    <col min="2" max="2" width="13" style="14" customWidth="1"/>
    <col min="3" max="3" width="14.140625" style="15" customWidth="1"/>
    <col min="4" max="4" width="15.7109375" style="15" customWidth="1"/>
    <col min="5" max="5" width="14.285156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3.85546875" style="14" customWidth="1"/>
    <col min="21" max="21" width="4.7109375" style="14" customWidth="1"/>
    <col min="22" max="22" width="6" style="14" customWidth="1"/>
    <col min="23"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5703125" style="14" hidden="1" customWidth="1"/>
    <col min="40" max="40" width="16.5703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5703125" style="14" customWidth="1"/>
    <col min="63" max="63" width="4.5703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5703125" style="14" customWidth="1"/>
    <col min="82" max="82" width="9.5703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5"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x14ac:dyDescent="0.2">
      <c r="A2" s="619" t="s">
        <v>498</v>
      </c>
      <c r="B2" s="620"/>
      <c r="C2" s="620"/>
      <c r="D2" s="620"/>
      <c r="E2" s="620"/>
      <c r="F2" s="620"/>
      <c r="G2" s="621"/>
      <c r="H2" s="610"/>
      <c r="I2" s="611"/>
      <c r="J2" s="611"/>
      <c r="K2" s="612"/>
      <c r="L2" s="32"/>
      <c r="M2" s="598" t="s">
        <v>599</v>
      </c>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2.75" thickBot="1" x14ac:dyDescent="0.25">
      <c r="A4" s="595" t="s">
        <v>109</v>
      </c>
      <c r="B4" s="596"/>
      <c r="C4" s="596" t="s">
        <v>106</v>
      </c>
      <c r="D4" s="596"/>
      <c r="E4" s="596"/>
      <c r="F4" s="596">
        <v>9</v>
      </c>
      <c r="G4" s="597"/>
      <c r="H4" s="613"/>
      <c r="I4" s="614"/>
      <c r="J4" s="614"/>
      <c r="K4" s="615"/>
      <c r="L4" s="32"/>
      <c r="M4" s="598"/>
      <c r="N4" s="599"/>
      <c r="O4" s="599"/>
      <c r="P4" s="599"/>
      <c r="Q4" s="599"/>
      <c r="R4" s="599"/>
      <c r="S4" s="599"/>
      <c r="T4" s="599"/>
      <c r="U4" s="600"/>
      <c r="V4" s="32"/>
      <c r="W4" s="601">
        <v>45065</v>
      </c>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5.0999999999999996" customHeight="1"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26.25" customHeight="1"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54.75" customHeight="1" thickBot="1" x14ac:dyDescent="0.25">
      <c r="A7" s="581" t="s">
        <v>648</v>
      </c>
      <c r="B7" s="582"/>
      <c r="C7" s="115" t="s">
        <v>594</v>
      </c>
      <c r="D7" s="137" t="s">
        <v>518</v>
      </c>
      <c r="E7" s="653" t="s">
        <v>600</v>
      </c>
      <c r="F7" s="654"/>
      <c r="G7" s="654"/>
      <c r="H7" s="654"/>
      <c r="I7" s="654"/>
      <c r="J7" s="654"/>
      <c r="K7" s="654"/>
      <c r="L7" s="654"/>
      <c r="M7" s="654"/>
      <c r="N7" s="654"/>
      <c r="O7" s="654"/>
      <c r="P7" s="654"/>
      <c r="Q7" s="654"/>
      <c r="R7" s="654"/>
      <c r="S7" s="654"/>
      <c r="T7" s="654"/>
      <c r="U7" s="654"/>
      <c r="V7" s="654"/>
      <c r="W7" s="655"/>
      <c r="X7" s="586" t="s">
        <v>689</v>
      </c>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ht="5.0999999999999996" customHeight="1"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31.5" customHeight="1"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38.25" customHeight="1" x14ac:dyDescent="0.2">
      <c r="A10" s="176">
        <v>1</v>
      </c>
      <c r="B10" s="570" t="s">
        <v>596</v>
      </c>
      <c r="C10" s="571"/>
      <c r="D10" s="571"/>
      <c r="E10" s="571"/>
      <c r="F10" s="572"/>
      <c r="G10" s="564" t="s">
        <v>597</v>
      </c>
      <c r="H10" s="564"/>
      <c r="I10" s="564"/>
      <c r="J10" s="564"/>
      <c r="K10" s="564"/>
      <c r="L10" s="564"/>
      <c r="M10" s="564"/>
      <c r="N10" s="564"/>
      <c r="O10" s="564"/>
      <c r="P10" s="564"/>
      <c r="Q10" s="564"/>
      <c r="R10" s="564"/>
      <c r="S10" s="564"/>
      <c r="T10" s="564"/>
      <c r="U10" s="565" t="s">
        <v>520</v>
      </c>
      <c r="V10" s="565"/>
      <c r="W10" s="565"/>
      <c r="X10" s="652" t="s">
        <v>608</v>
      </c>
      <c r="Y10" s="652"/>
      <c r="Z10" s="652"/>
      <c r="AA10" s="652"/>
      <c r="AB10" s="131" t="str">
        <f>CONCATENATE(A10," ",B10," 
",A11," ",B11," 
",A12," ",B12," 
",A13," ",B13," 
",A14," ",B14," 
",A15," ",B15," 
",A16," ",B16," 
",A17," ",B17," 
",A18," ",B18," 
",A19," ",B19," 
",A20," ",B20," 
",A21," ",B21," 
",A22," ",B22," 
",A23," ",B23," 
",A24," ",B24," 
",A25," ",B25," 
",A26," ",B26," 
",A27," ",B27," 
",A28," ",B28," 
",A29," ",B29,)</f>
        <v xml:space="preserve">1 Nombre o identidad falsa de la persona a vincular. 
2 Que la Persona se incluya en listas restrictivas en un periodo posterior a la vinculación y que no sea identificada oportunamente en el monitoreo de debida diligencia. 
 </v>
      </c>
      <c r="AC10" s="131" t="str">
        <f>CONCATENATE(A10," ",G10," 
",A11," ",G11," 
",A12," ",G12," 
",A13," ",G13," 
",A14," ",G14," 
",A15," ",G15," 
",A16," ",G16," 
",A17," ",G17," 
",A18," ",G18," 
",A19," ",G19," 
",A20," ",G20," 
",A21," ",G21," 
",A22," ",G22," 
",A23," ",G23," 
",A24," ",G24," 
",A25," ",G25," 
",A26," ",G26," 
",A27," ",G27," 
",A28," ",G28," 
",A29," ",G29,)</f>
        <v xml:space="preserve">1 No hacer una debida diligencia previa a la vincuación 
2 No hacer una debida diligencia en el monitoreo al personal. 
 </v>
      </c>
      <c r="AD10" s="131" t="str">
        <f>CONCATENATE(A10," ",U10," 
",A11," ",U11," 
",A12," ",U12," 
",A13," ",U13," 
",A14," ",U14," 
",A15," ",U15," 
",A16," ",U16," 
",A17," ",U17," 
",A18," ",U18," 
",A19," ",U19," 
",A20," ",U20," 
",A21," ",U21," 
",A22," ",U22," 
",A23," ",U23," 
",A24," ",U24," 
",A25," ",U25," 
",A26," ",U26," 
",A27," ",U27," 
",A28," ",U28," 
",A29," ",U29,)</f>
        <v xml:space="preserve">1 Contraparte 
2 Contraparte 
 </v>
      </c>
      <c r="AE10" s="32"/>
      <c r="AF10" s="32"/>
      <c r="AG10" s="32"/>
      <c r="AH10" s="32"/>
      <c r="AI10" s="32"/>
      <c r="AJ10" s="32"/>
      <c r="AK10" s="32"/>
      <c r="AL10" s="32"/>
      <c r="AM10" s="32"/>
      <c r="AN10" s="32"/>
      <c r="AP10" s="150">
        <f t="shared" ref="AP10:AP29" si="0">A77</f>
        <v>1</v>
      </c>
      <c r="AQ10" s="151" t="str">
        <f t="shared" ref="AQ10:AQ29" si="1">IF(B77="","",B77)</f>
        <v>Debida diligencia simple para vinculación de personal: 
(Consulta y análisis en listas LAFT previo a la vinculación)
Cuando aplique se realiza reporte de alerta para que el equipo operativo Sarlaft ejecute la debida diligencia intensificada.</v>
      </c>
      <c r="AAL10" s="149"/>
      <c r="AAM10" s="149"/>
      <c r="AAN10" s="149"/>
      <c r="AAO10" s="149"/>
      <c r="AAP10" s="149"/>
      <c r="AAQ10" s="149"/>
      <c r="AAR10" s="149"/>
      <c r="AAS10" s="149"/>
      <c r="AAT10" s="149"/>
      <c r="AAU10" s="149"/>
      <c r="AAV10" s="149"/>
    </row>
    <row r="11" spans="1:724" ht="38.25" customHeight="1" x14ac:dyDescent="0.2">
      <c r="A11" s="176">
        <f t="shared" ref="A11:A29" si="2">IF(B11="","",A10+1)</f>
        <v>2</v>
      </c>
      <c r="B11" s="570" t="s">
        <v>654</v>
      </c>
      <c r="C11" s="571"/>
      <c r="D11" s="571"/>
      <c r="E11" s="571"/>
      <c r="F11" s="572"/>
      <c r="G11" s="564" t="s">
        <v>688</v>
      </c>
      <c r="H11" s="564"/>
      <c r="I11" s="564"/>
      <c r="J11" s="564"/>
      <c r="K11" s="564"/>
      <c r="L11" s="564"/>
      <c r="M11" s="564"/>
      <c r="N11" s="564"/>
      <c r="O11" s="564"/>
      <c r="P11" s="564"/>
      <c r="Q11" s="564"/>
      <c r="R11" s="564"/>
      <c r="S11" s="564"/>
      <c r="T11" s="564"/>
      <c r="U11" s="565" t="s">
        <v>520</v>
      </c>
      <c r="V11" s="565"/>
      <c r="W11" s="565"/>
      <c r="X11" s="652" t="s">
        <v>607</v>
      </c>
      <c r="Y11" s="652"/>
      <c r="Z11" s="652"/>
      <c r="AA11" s="652"/>
      <c r="AB11" s="93"/>
      <c r="AC11" s="93"/>
      <c r="AD11" s="32"/>
      <c r="AE11" s="32"/>
      <c r="AF11" s="32"/>
      <c r="AG11" s="32"/>
      <c r="AH11" s="32"/>
      <c r="AI11" s="32"/>
      <c r="AJ11" s="32"/>
      <c r="AK11" s="32"/>
      <c r="AL11" s="32"/>
      <c r="AM11" s="32"/>
      <c r="AN11" s="32"/>
      <c r="AP11" s="150">
        <f t="shared" si="0"/>
        <v>2</v>
      </c>
      <c r="AQ11" s="151" t="str">
        <f t="shared" si="1"/>
        <v xml:space="preserve">Debida diligencia intensificada de acuerdo al tipo de persona sensible al LAFT:
</v>
      </c>
      <c r="AAL11" s="149"/>
      <c r="AAM11" s="149"/>
      <c r="AAN11" s="149"/>
      <c r="AAO11" s="149"/>
      <c r="AAP11" s="149"/>
      <c r="AAQ11" s="149"/>
      <c r="AAR11" s="149"/>
      <c r="AAS11" s="149"/>
      <c r="AAT11" s="149"/>
      <c r="AAU11" s="149"/>
      <c r="AAV11" s="149"/>
    </row>
    <row r="12" spans="1:724" ht="38.25" customHeight="1" x14ac:dyDescent="0.2">
      <c r="A12" s="176" t="str">
        <f t="shared" si="2"/>
        <v/>
      </c>
      <c r="B12" s="564"/>
      <c r="C12" s="564"/>
      <c r="D12" s="564"/>
      <c r="E12" s="564"/>
      <c r="F12" s="564"/>
      <c r="G12" s="564"/>
      <c r="H12" s="564"/>
      <c r="I12" s="564"/>
      <c r="J12" s="564"/>
      <c r="K12" s="564"/>
      <c r="L12" s="564"/>
      <c r="M12" s="564"/>
      <c r="N12" s="564"/>
      <c r="O12" s="564"/>
      <c r="P12" s="564"/>
      <c r="Q12" s="564"/>
      <c r="R12" s="564"/>
      <c r="S12" s="564"/>
      <c r="T12" s="564"/>
      <c r="U12" s="565"/>
      <c r="V12" s="565"/>
      <c r="W12" s="565"/>
      <c r="X12" s="565"/>
      <c r="Y12" s="565"/>
      <c r="Z12" s="565"/>
      <c r="AA12" s="565"/>
      <c r="AB12" s="93"/>
      <c r="AC12" s="93"/>
      <c r="AD12" s="32"/>
      <c r="AE12" s="32"/>
      <c r="AF12" s="32"/>
      <c r="AG12" s="32"/>
      <c r="AH12" s="32"/>
      <c r="AI12" s="32"/>
      <c r="AJ12" s="32"/>
      <c r="AK12" s="32"/>
      <c r="AL12" s="32"/>
      <c r="AM12" s="32"/>
      <c r="AN12" s="32"/>
      <c r="AP12" s="150">
        <f t="shared" si="0"/>
        <v>3</v>
      </c>
      <c r="AQ12" s="151" t="str">
        <f t="shared" si="1"/>
        <v xml:space="preserve">Monitoreo periódico a personal vinculado sensible a LAFT 
</v>
      </c>
      <c r="AAL12" s="149"/>
      <c r="AAM12" s="149"/>
      <c r="AAN12" s="149"/>
      <c r="AAO12" s="149"/>
      <c r="AAP12" s="149"/>
      <c r="AAQ12" s="149"/>
      <c r="AAR12" s="149"/>
      <c r="AAS12" s="149"/>
      <c r="AAT12" s="149"/>
      <c r="AAU12" s="149"/>
      <c r="AAV12" s="149"/>
    </row>
    <row r="13" spans="1:724" ht="11.25" hidden="1" customHeight="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t="str">
        <f t="shared" si="0"/>
        <v/>
      </c>
      <c r="AQ13" s="151" t="str">
        <f t="shared" si="1"/>
        <v/>
      </c>
      <c r="AAL13" s="149"/>
      <c r="AAM13" s="149"/>
      <c r="AAN13" s="149"/>
      <c r="AAO13" s="149"/>
      <c r="AAP13" s="149"/>
      <c r="AAQ13" s="149"/>
      <c r="AAR13" s="149"/>
      <c r="AAS13" s="149"/>
      <c r="AAT13" s="149"/>
      <c r="AAU13" s="149"/>
      <c r="AAV13" s="149"/>
    </row>
    <row r="14" spans="1:724" ht="11.25" hidden="1" customHeight="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t="str">
        <f t="shared" si="0"/>
        <v/>
      </c>
      <c r="AQ14" s="151" t="str">
        <f t="shared" si="1"/>
        <v/>
      </c>
      <c r="AAL14" s="149"/>
      <c r="AAM14" s="149"/>
      <c r="AAN14" s="149"/>
      <c r="AAO14" s="149"/>
      <c r="AAP14" s="149"/>
      <c r="AAQ14" s="149"/>
      <c r="AAR14" s="149"/>
      <c r="AAS14" s="149"/>
      <c r="AAT14" s="149"/>
      <c r="AAU14" s="149"/>
      <c r="AAV14" s="149"/>
    </row>
    <row r="15" spans="1:724" ht="11.25" hidden="1" customHeight="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t="11.25" hidden="1" customHeight="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t="11.25" hidden="1" customHeight="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t="11.25" hidden="1" customHeight="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t="11.25" hidden="1" customHeight="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t="11.25" hidden="1" customHeight="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t="11.25" hidden="1" customHeight="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t="11.25" hidden="1" customHeight="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t="11.25" hidden="1" customHeight="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t="11.25" hidden="1" customHeight="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t="11.25" hidden="1" customHeight="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t="11.25" hidden="1" customHeight="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t="11.25" hidden="1" customHeight="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t="11.25" hidden="1" customHeight="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t="11.25" customHeight="1" x14ac:dyDescent="0.2">
      <c r="A29" s="176"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ht="9" customHeight="1"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2.75" customHeight="1"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1.2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34.5" customHeight="1" x14ac:dyDescent="0.2">
      <c r="A33" s="155">
        <v>1</v>
      </c>
      <c r="B33" s="209" t="s">
        <v>317</v>
      </c>
      <c r="C33" s="520" t="s">
        <v>598</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2"/>
      <c r="AB33" s="146" t="str">
        <f>CONCATENATE(A33," ",B33," ",C33," 
",A34," ",B34," ",C34," 
",A35," ",B35," ",C35," 
",A36," ",B36," ",C36," 
",A37," ",B37," ",C37," 
",A38," ",B38," ",C38," 
",A39," ",B39," ",C39,"",)</f>
        <v xml:space="preserve">1 Reputacional: Afecta la Imagen a nivel distrital de la Entidad. 
2 Legal: Sanciones disciplinarias por materialización del riesgos de LAFT por no relaizar debida diligencia.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34.5" customHeight="1" x14ac:dyDescent="0.2">
      <c r="A34" s="176">
        <f t="shared" ref="A34:A39" si="3">IF(C34="","",A33+1)</f>
        <v>2</v>
      </c>
      <c r="B34" s="209" t="s">
        <v>318</v>
      </c>
      <c r="C34" s="520" t="s">
        <v>601</v>
      </c>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2"/>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34.5" customHeight="1" x14ac:dyDescent="0.2">
      <c r="A35" s="176" t="str">
        <f t="shared" si="3"/>
        <v/>
      </c>
      <c r="B35" s="209"/>
      <c r="C35" s="520"/>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34.5"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34.5"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ht="23.25" customHeight="1"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ht="23.25" customHeight="1"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21.75" customHeight="1"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21.75" customHeight="1" x14ac:dyDescent="0.2">
      <c r="A41" s="17"/>
      <c r="B41" s="524" t="s">
        <v>497</v>
      </c>
      <c r="C41" s="525"/>
      <c r="D41" s="526"/>
      <c r="E41" s="215" t="s">
        <v>72</v>
      </c>
      <c r="F41" s="124" t="s">
        <v>312</v>
      </c>
      <c r="G41" s="527"/>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21.75" customHeight="1"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21.75" customHeight="1" x14ac:dyDescent="0.2">
      <c r="A43" s="17"/>
      <c r="B43" s="524" t="s">
        <v>311</v>
      </c>
      <c r="C43" s="525"/>
      <c r="D43" s="525"/>
      <c r="E43" s="215" t="s">
        <v>15</v>
      </c>
      <c r="F43" s="125" t="s">
        <v>490</v>
      </c>
      <c r="G43" s="90" t="s">
        <v>491</v>
      </c>
      <c r="H43" s="215"/>
      <c r="I43" s="90" t="s">
        <v>492</v>
      </c>
      <c r="J43" s="215"/>
      <c r="K43" s="90" t="s">
        <v>493</v>
      </c>
      <c r="L43" s="215"/>
      <c r="M43" s="90" t="s">
        <v>494</v>
      </c>
      <c r="N43" s="215" t="s">
        <v>512</v>
      </c>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21.75" customHeight="1"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21.75" customHeight="1"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ht="18.75" customHeight="1"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ht="24" customHeight="1"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ht="5.0999999999999996" customHeight="1"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ht="12.95" customHeight="1"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95"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ht="12.95" customHeight="1"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
      </c>
      <c r="BD51" s="507"/>
      <c r="BE51" s="510" t="str">
        <f>IF(O69=4,"X","")</f>
        <v>X</v>
      </c>
      <c r="BF51" s="511"/>
      <c r="BG51" s="506" t="str">
        <f>IF(O69=5,"X","")</f>
        <v/>
      </c>
      <c r="BH51" s="507"/>
      <c r="BI51" s="35"/>
      <c r="BJ51" s="32"/>
      <c r="BK51" s="32"/>
      <c r="BL51" s="32"/>
      <c r="BM51" s="32"/>
      <c r="BN51" s="32"/>
      <c r="BO51" s="32"/>
      <c r="BP51" s="506" t="str">
        <f>IF(R108=1,"X","")</f>
        <v>X</v>
      </c>
      <c r="BQ51" s="507"/>
      <c r="BR51" s="506" t="str">
        <f>IF(R108=2,"X","")</f>
        <v/>
      </c>
      <c r="BS51" s="507"/>
      <c r="BT51" s="506" t="str">
        <f>IF(R108=3,"X","")</f>
        <v/>
      </c>
      <c r="BU51" s="507"/>
      <c r="BV51" s="510" t="str">
        <f>IF(R108=4,"X","")</f>
        <v/>
      </c>
      <c r="BW51" s="511"/>
      <c r="BX51" s="506" t="str">
        <f>IF(R108=5,"X","")</f>
        <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ht="12.95" customHeigh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ht="12.95" customHeight="1" x14ac:dyDescent="0.2">
      <c r="A53" s="186">
        <v>1</v>
      </c>
      <c r="B53" s="145" t="s">
        <v>180</v>
      </c>
      <c r="C53" s="493" t="s">
        <v>127</v>
      </c>
      <c r="D53" s="493"/>
      <c r="E53" s="493"/>
      <c r="F53" s="493"/>
      <c r="G53" s="118">
        <v>0.2</v>
      </c>
      <c r="H53" s="134"/>
      <c r="I53" s="134"/>
      <c r="J53" s="134"/>
      <c r="K53" s="134"/>
      <c r="L53" s="134"/>
      <c r="M53" s="134"/>
      <c r="N53" s="134"/>
      <c r="O53" s="134"/>
      <c r="P53" s="134"/>
      <c r="Q53" s="134"/>
      <c r="R53" s="134"/>
      <c r="S53" s="134"/>
      <c r="T53" s="134"/>
      <c r="U53" s="134"/>
      <c r="V53" s="134"/>
      <c r="W53" s="134"/>
      <c r="X53" s="134"/>
      <c r="Y53" s="134"/>
      <c r="Z53" s="198">
        <f>COUNTA(H53:Y53)*G53</f>
        <v>0</v>
      </c>
      <c r="AA53" s="494">
        <f>IFERROR(SUM(Z53:Z57)/COUNTA(H53:W57),"")</f>
        <v>0.66666666666666663</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ht="12.95" customHeight="1" x14ac:dyDescent="0.2">
      <c r="A54" s="186">
        <v>2</v>
      </c>
      <c r="B54" s="144" t="s">
        <v>128</v>
      </c>
      <c r="C54" s="492" t="s">
        <v>129</v>
      </c>
      <c r="D54" s="492"/>
      <c r="E54" s="492"/>
      <c r="F54" s="492"/>
      <c r="G54" s="118">
        <v>0.4</v>
      </c>
      <c r="H54" s="134"/>
      <c r="I54" s="134"/>
      <c r="J54" s="134"/>
      <c r="K54" s="134"/>
      <c r="L54" s="134"/>
      <c r="M54" s="134"/>
      <c r="N54" s="134"/>
      <c r="O54" s="134"/>
      <c r="P54" s="134"/>
      <c r="Q54" s="134"/>
      <c r="R54" s="134"/>
      <c r="S54" s="134"/>
      <c r="T54" s="134"/>
      <c r="U54" s="134"/>
      <c r="V54" s="134"/>
      <c r="W54" s="134"/>
      <c r="X54" s="134"/>
      <c r="Y54" s="134"/>
      <c r="Z54" s="198">
        <f t="shared" ref="Z54:Z57" si="5">COUNTA(H54:Y54)*G54</f>
        <v>0</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v>
      </c>
      <c r="BE54" s="84"/>
      <c r="BF54" s="83">
        <f>IF(BE51="X",V69,0)</f>
        <v>0.73333333333333339</v>
      </c>
      <c r="BG54" s="84"/>
      <c r="BH54" s="83">
        <f>IF(BG51="X",V69,0)</f>
        <v>0</v>
      </c>
      <c r="BI54" s="35"/>
      <c r="BJ54" s="32"/>
      <c r="BK54" s="32"/>
      <c r="BL54" s="32"/>
      <c r="BM54" s="515"/>
      <c r="BN54" s="515"/>
      <c r="BO54" s="32"/>
      <c r="BP54" s="70"/>
      <c r="BQ54" s="71">
        <f>IF(BP51="X",W108,0)</f>
        <v>0.18480000000000002</v>
      </c>
      <c r="BR54" s="70"/>
      <c r="BS54" s="71">
        <f>IF(BR51="X",W108,0)</f>
        <v>0</v>
      </c>
      <c r="BT54" s="70"/>
      <c r="BU54" s="71">
        <f>IF(BT51="X",W108,0)</f>
        <v>0</v>
      </c>
      <c r="BV54" s="70"/>
      <c r="BW54" s="71">
        <f>IF(BV51="X",W108,0)</f>
        <v>0</v>
      </c>
      <c r="BX54" s="70"/>
      <c r="BY54" s="71">
        <f>IF(BX51="X",W108,0)</f>
        <v>0</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ht="12.95" customHeight="1" x14ac:dyDescent="0.2">
      <c r="A55" s="186">
        <v>3</v>
      </c>
      <c r="B55" s="143" t="s">
        <v>181</v>
      </c>
      <c r="C55" s="492" t="s">
        <v>130</v>
      </c>
      <c r="D55" s="492"/>
      <c r="E55" s="492"/>
      <c r="F55" s="492"/>
      <c r="G55" s="118">
        <v>0.6</v>
      </c>
      <c r="H55" s="134"/>
      <c r="I55" s="134" t="s">
        <v>315</v>
      </c>
      <c r="J55" s="134" t="s">
        <v>315</v>
      </c>
      <c r="K55" s="134"/>
      <c r="L55" s="134"/>
      <c r="M55" s="134"/>
      <c r="N55" s="134"/>
      <c r="O55" s="134"/>
      <c r="P55" s="134"/>
      <c r="Q55" s="134"/>
      <c r="R55" s="134"/>
      <c r="S55" s="134"/>
      <c r="T55" s="134"/>
      <c r="U55" s="134"/>
      <c r="V55" s="134"/>
      <c r="W55" s="134"/>
      <c r="X55" s="134"/>
      <c r="Y55" s="134"/>
      <c r="Z55" s="198">
        <f t="shared" si="5"/>
        <v>1.2</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ht="12.95" customHeight="1" x14ac:dyDescent="0.2">
      <c r="A56" s="186">
        <v>4</v>
      </c>
      <c r="B56" s="142" t="s">
        <v>131</v>
      </c>
      <c r="C56" s="492" t="s">
        <v>132</v>
      </c>
      <c r="D56" s="492"/>
      <c r="E56" s="492"/>
      <c r="F56" s="492"/>
      <c r="G56" s="118">
        <v>0.8</v>
      </c>
      <c r="H56" s="134" t="s">
        <v>512</v>
      </c>
      <c r="I56" s="134"/>
      <c r="J56" s="134"/>
      <c r="K56" s="134"/>
      <c r="L56" s="134"/>
      <c r="M56" s="134"/>
      <c r="N56" s="134"/>
      <c r="O56" s="134"/>
      <c r="P56" s="134"/>
      <c r="Q56" s="134"/>
      <c r="R56" s="134"/>
      <c r="S56" s="134"/>
      <c r="T56" s="134"/>
      <c r="U56" s="134"/>
      <c r="V56" s="134"/>
      <c r="W56" s="134"/>
      <c r="X56" s="134"/>
      <c r="Y56" s="134"/>
      <c r="Z56" s="198">
        <f>COUNTA(H56:Y56)*G56</f>
        <v>0.8</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
      </c>
      <c r="BN56" s="465">
        <f>IF(BM56="X",J108,0)</f>
        <v>0</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str">
        <f>IF(AND(BM56="X",BX51="X"),BN56*BY54,"")</f>
        <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ht="12.95" customHeight="1" thickBot="1" x14ac:dyDescent="0.25">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1.25" hidden="1" customHeight="1" thickBot="1" x14ac:dyDescent="0.25">
      <c r="A58" s="188"/>
      <c r="B58" s="40"/>
      <c r="C58" s="41"/>
      <c r="D58" s="41"/>
      <c r="E58" s="41"/>
      <c r="F58" s="42"/>
      <c r="G58" s="40"/>
      <c r="H58" s="43">
        <f>COUNTA(H53:H57)</f>
        <v>1</v>
      </c>
      <c r="I58" s="43">
        <f t="shared" ref="I58:T58" si="6">COUNTA(I53:I57)</f>
        <v>1</v>
      </c>
      <c r="J58" s="43">
        <f t="shared" si="6"/>
        <v>1</v>
      </c>
      <c r="K58" s="43">
        <f t="shared" si="6"/>
        <v>0</v>
      </c>
      <c r="L58" s="43">
        <f t="shared" si="6"/>
        <v>0</v>
      </c>
      <c r="M58" s="43">
        <f t="shared" si="6"/>
        <v>0</v>
      </c>
      <c r="N58" s="43">
        <f t="shared" si="6"/>
        <v>0</v>
      </c>
      <c r="O58" s="44">
        <f t="shared" si="6"/>
        <v>0</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5.75" customHeight="1"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f>IF(AA53="","",IF(V59&gt;0.8,5,IF(V59&gt;0.6,4,IF(V59&gt;0.4,3,IF(V59&gt;0.2,2,1)))))</f>
        <v>4</v>
      </c>
      <c r="P59" s="502"/>
      <c r="Q59" s="502"/>
      <c r="R59" s="503" t="str">
        <f>_xlfn.IFNA(VLOOKUP(O59,A53:B57,2,1),"")</f>
        <v>Alta</v>
      </c>
      <c r="S59" s="503"/>
      <c r="T59" s="503"/>
      <c r="U59" s="503"/>
      <c r="V59" s="504">
        <f>IFERROR(AA53,"")</f>
        <v>0.66666666666666663</v>
      </c>
      <c r="W59" s="504"/>
      <c r="X59" s="505"/>
      <c r="Y59" s="32"/>
      <c r="Z59" s="32"/>
      <c r="AA59" s="32"/>
      <c r="AB59" s="131" t="str">
        <f>CONCATENATE(O59," - ",R59)</f>
        <v>4 - Alta</v>
      </c>
      <c r="AC59" s="32"/>
      <c r="AD59" s="32"/>
      <c r="AE59" s="32"/>
      <c r="AF59" s="32"/>
      <c r="AG59" s="32"/>
      <c r="AH59" s="32"/>
      <c r="AI59" s="32"/>
      <c r="AJ59" s="32"/>
      <c r="AK59" s="32"/>
      <c r="AL59" s="32"/>
      <c r="AM59" s="32"/>
      <c r="AN59" s="32"/>
      <c r="AR59" s="483"/>
      <c r="AS59" s="449">
        <v>4</v>
      </c>
      <c r="AT59" s="476" t="str">
        <f>IF(O59=4,"X","")</f>
        <v>X</v>
      </c>
      <c r="AU59" s="451" t="s">
        <v>262</v>
      </c>
      <c r="AV59" s="452"/>
      <c r="AW59" s="471">
        <f>IF(AT59="X",V59,0)</f>
        <v>0.66666666666666663</v>
      </c>
      <c r="AX59" s="32"/>
      <c r="AY59" s="488"/>
      <c r="AZ59" s="489" t="str">
        <f>IF(AND(AT59="X",AY51="X"),AW59*AZ54,"")</f>
        <v/>
      </c>
      <c r="BA59" s="474"/>
      <c r="BB59" s="474" t="str">
        <f>IF(AND(AT59="X",BA51="X"),AW59*BB54,"")</f>
        <v/>
      </c>
      <c r="BC59" s="486"/>
      <c r="BD59" s="484" t="str">
        <f>IF(AND(AT59="X",BC51="X"),AW59*BD54,"")</f>
        <v/>
      </c>
      <c r="BE59" s="487"/>
      <c r="BF59" s="487">
        <f>IF(AND(AT59="X",BE51="X"),AW59*BF54,"")</f>
        <v>0.48888888888888893</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95" customHeight="1"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ht="12.95" customHeight="1"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
      </c>
      <c r="AU61" s="451" t="s">
        <v>261</v>
      </c>
      <c r="AV61" s="452"/>
      <c r="AW61" s="471">
        <f>IF(AT61="X",V59,0)</f>
        <v>0</v>
      </c>
      <c r="AX61" s="32"/>
      <c r="AY61" s="469"/>
      <c r="AZ61" s="445" t="str">
        <f>IF(AND(AT61="X",AY51="X"),AW61*AZ54,"")</f>
        <v/>
      </c>
      <c r="BA61" s="467"/>
      <c r="BB61" s="467" t="str">
        <f>IF(AND(AT61="X",BA51="X"),AW61*BB54,"")</f>
        <v/>
      </c>
      <c r="BC61" s="443"/>
      <c r="BD61" s="445" t="str">
        <f>IF(AND(AT61="X",BC51="X"),AW61*BD54,"")</f>
        <v/>
      </c>
      <c r="BE61" s="435"/>
      <c r="BF61" s="435" t="str">
        <f>IF(AND(AT61="X",BE51="X"),AW61*BF54,"")</f>
        <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ht="12.95" customHeigh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ht="12.95" customHeight="1"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f>IFERROR(SUM(Z63:Z67)/COUNTA(H63:W67),"")</f>
        <v>0.73333333333333339</v>
      </c>
      <c r="AB63" s="32"/>
      <c r="AC63" s="32"/>
      <c r="AD63" s="32"/>
      <c r="AE63" s="32"/>
      <c r="AF63" s="32"/>
      <c r="AG63" s="32"/>
      <c r="AH63" s="32"/>
      <c r="AI63" s="32"/>
      <c r="AJ63" s="32"/>
      <c r="AK63" s="32"/>
      <c r="AL63" s="32"/>
      <c r="AM63" s="32"/>
      <c r="AN63" s="32"/>
      <c r="AR63" s="483"/>
      <c r="AS63" s="449">
        <v>2</v>
      </c>
      <c r="AT63" s="458" t="str">
        <f>IF(O59=2,"X","")</f>
        <v/>
      </c>
      <c r="AU63" s="451" t="s">
        <v>260</v>
      </c>
      <c r="AV63" s="452"/>
      <c r="AW63" s="471">
        <f>IF(AT63="X",V59,0)</f>
        <v>0</v>
      </c>
      <c r="AX63" s="32"/>
      <c r="AY63" s="456"/>
      <c r="AZ63" s="447" t="str">
        <f>IF(AND(AT63="X",AY51="X"),AW63*AZ54,"")</f>
        <v/>
      </c>
      <c r="BA63" s="443"/>
      <c r="BB63" s="445" t="str">
        <f>IF(AND(AT63="X",BA51="X"),AW63*BB54,"")</f>
        <v/>
      </c>
      <c r="BC63" s="443"/>
      <c r="BD63" s="445" t="str">
        <f>IF(AND(AT63="X",BC51="X"),AW63*BD54,"")</f>
        <v/>
      </c>
      <c r="BE63" s="461"/>
      <c r="BF63" s="463" t="str">
        <f>IF(AND(AT63="X",BE51="X"),AW63*BF54,"")</f>
        <v/>
      </c>
      <c r="BG63" s="437"/>
      <c r="BH63" s="439" t="str">
        <f>IF(AND(AT63="X",BG51="X"),AW63*BH54,"")</f>
        <v/>
      </c>
      <c r="BI63" s="32"/>
      <c r="BJ63" s="32"/>
      <c r="BK63" s="483"/>
      <c r="BL63" s="449">
        <v>2</v>
      </c>
      <c r="BM63" s="458" t="str">
        <f>IF(F108=2,"X","")</f>
        <v>X</v>
      </c>
      <c r="BN63" s="465">
        <f>IF(BM63="X",J108,0)</f>
        <v>0.23999999999999996</v>
      </c>
      <c r="BO63" s="32"/>
      <c r="BP63" s="456"/>
      <c r="BQ63" s="447">
        <f>IF(AND(BM63="X",BP51="X"),BN63*BQ54,"")</f>
        <v>4.4351999999999996E-2</v>
      </c>
      <c r="BR63" s="443"/>
      <c r="BS63" s="445" t="str">
        <f>IF(AND(BM63="X",BR51="X"),BN63*BS54,"")</f>
        <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ht="12.95" customHeight="1" x14ac:dyDescent="0.2">
      <c r="A64" s="186">
        <v>2</v>
      </c>
      <c r="B64" s="144" t="s">
        <v>134</v>
      </c>
      <c r="C64" s="492"/>
      <c r="D64" s="492"/>
      <c r="E64" s="492"/>
      <c r="F64" s="492"/>
      <c r="G64" s="118">
        <v>0.4</v>
      </c>
      <c r="H64" s="134"/>
      <c r="I64" s="134"/>
      <c r="J64" s="134"/>
      <c r="K64" s="134"/>
      <c r="L64" s="134"/>
      <c r="M64" s="134"/>
      <c r="N64" s="134"/>
      <c r="O64" s="134"/>
      <c r="P64" s="134"/>
      <c r="Q64" s="134"/>
      <c r="R64" s="134"/>
      <c r="S64" s="134"/>
      <c r="T64" s="134"/>
      <c r="U64" s="134"/>
      <c r="V64" s="134"/>
      <c r="W64" s="134"/>
      <c r="X64" s="134"/>
      <c r="Y64" s="134"/>
      <c r="Z64" s="198">
        <f t="shared" ref="Z64:Z67" si="7">COUNTA(H64:Y64)*G64</f>
        <v>0</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ht="12.95" customHeight="1" x14ac:dyDescent="0.2">
      <c r="A65" s="186">
        <v>3</v>
      </c>
      <c r="B65" s="143" t="s">
        <v>32</v>
      </c>
      <c r="C65" s="492"/>
      <c r="D65" s="492"/>
      <c r="E65" s="492"/>
      <c r="F65" s="492"/>
      <c r="G65" s="118">
        <v>0.6</v>
      </c>
      <c r="H65" s="134"/>
      <c r="I65" s="134"/>
      <c r="J65" s="134" t="s">
        <v>315</v>
      </c>
      <c r="K65" s="134"/>
      <c r="L65" s="134"/>
      <c r="M65" s="134"/>
      <c r="N65" s="134"/>
      <c r="O65" s="134"/>
      <c r="P65" s="134"/>
      <c r="Q65" s="134"/>
      <c r="R65" s="134"/>
      <c r="S65" s="134"/>
      <c r="T65" s="134"/>
      <c r="U65" s="134"/>
      <c r="V65" s="134"/>
      <c r="W65" s="134"/>
      <c r="X65" s="134"/>
      <c r="Y65" s="134"/>
      <c r="Z65" s="198">
        <f t="shared" si="7"/>
        <v>0.6</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
      </c>
      <c r="BN65" s="460">
        <f>IF(BM65="x",J108,0)</f>
        <v>0</v>
      </c>
      <c r="BO65" s="32"/>
      <c r="BP65" s="456"/>
      <c r="BQ65" s="447" t="str">
        <f>IF(AND(BM65="X",BP51="X"),BN65*BQ54,"")</f>
        <v/>
      </c>
      <c r="BR65" s="441"/>
      <c r="BS65" s="441" t="str">
        <f>IF(AND(BM65="X",BR51="X"),BN65*BS54,"")</f>
        <v/>
      </c>
      <c r="BT65" s="443"/>
      <c r="BU65" s="445" t="str">
        <f>IF(AND(BM65="X",BT51="X"),BN65*BU54,"")</f>
        <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ht="12.95" customHeight="1" x14ac:dyDescent="0.2">
      <c r="A66" s="186">
        <v>4</v>
      </c>
      <c r="B66" s="142" t="s">
        <v>135</v>
      </c>
      <c r="C66" s="492"/>
      <c r="D66" s="492"/>
      <c r="E66" s="492"/>
      <c r="F66" s="492"/>
      <c r="G66" s="118">
        <v>0.8</v>
      </c>
      <c r="H66" s="134" t="s">
        <v>512</v>
      </c>
      <c r="I66" s="134" t="s">
        <v>315</v>
      </c>
      <c r="J66" s="134"/>
      <c r="K66" s="134"/>
      <c r="L66" s="134"/>
      <c r="M66" s="134"/>
      <c r="N66" s="134"/>
      <c r="O66" s="134"/>
      <c r="P66" s="134"/>
      <c r="Q66" s="134"/>
      <c r="R66" s="134"/>
      <c r="S66" s="134"/>
      <c r="T66" s="134"/>
      <c r="U66" s="134"/>
      <c r="V66" s="134"/>
      <c r="W66" s="134"/>
      <c r="X66" s="134"/>
      <c r="Y66" s="134"/>
      <c r="Z66" s="198">
        <f t="shared" si="7"/>
        <v>1.6</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ht="12.95" customHeight="1" thickBot="1" x14ac:dyDescent="0.25">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3.5" hidden="1" customHeight="1" thickBot="1" x14ac:dyDescent="0.25">
      <c r="A68" s="17"/>
      <c r="B68" s="46"/>
      <c r="C68" s="47"/>
      <c r="D68" s="47"/>
      <c r="E68" s="47"/>
      <c r="F68" s="42"/>
      <c r="G68" s="46"/>
      <c r="H68" s="44">
        <f>COUNTA(H63:H67)</f>
        <v>1</v>
      </c>
      <c r="I68" s="44">
        <f t="shared" ref="I68:V68" si="8">COUNTA(I63:I67)</f>
        <v>1</v>
      </c>
      <c r="J68" s="44">
        <f t="shared" si="8"/>
        <v>1</v>
      </c>
      <c r="K68" s="44">
        <f t="shared" si="8"/>
        <v>0</v>
      </c>
      <c r="L68" s="44">
        <f t="shared" si="8"/>
        <v>0</v>
      </c>
      <c r="M68" s="44">
        <f t="shared" si="8"/>
        <v>0</v>
      </c>
      <c r="N68" s="44">
        <f t="shared" si="8"/>
        <v>0</v>
      </c>
      <c r="O68" s="44">
        <f t="shared" si="8"/>
        <v>0</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5.75" customHeight="1"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f>IF(AA63="","",IF(V69&gt;0.8,5,IF(V69&gt;0.6,4,IF(V69&gt;0.4,3,IF(V69&gt;0.2,2,1)))))</f>
        <v>4</v>
      </c>
      <c r="P69" s="428"/>
      <c r="Q69" s="428"/>
      <c r="R69" s="429" t="str">
        <f>_xlfn.IFNA(VLOOKUP(O69,A63:B67,2,1),"")</f>
        <v>Mayor</v>
      </c>
      <c r="S69" s="429"/>
      <c r="T69" s="429"/>
      <c r="U69" s="429"/>
      <c r="V69" s="430">
        <f>IFERROR(AA63,"")</f>
        <v>0.73333333333333339</v>
      </c>
      <c r="W69" s="430"/>
      <c r="X69" s="431"/>
      <c r="Y69" s="32"/>
      <c r="Z69" s="32"/>
      <c r="AA69" s="32"/>
      <c r="AB69" s="131" t="str">
        <f>CONCATENATE(O69," - ",R69)</f>
        <v>4 - Mayor</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5.25" customHeight="1"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28.5" customHeight="1" thickBot="1" x14ac:dyDescent="0.25">
      <c r="A71" s="189"/>
      <c r="C71" s="74"/>
      <c r="E71" s="74"/>
      <c r="F71" s="74"/>
      <c r="G71" s="378" t="s">
        <v>291</v>
      </c>
      <c r="H71" s="379"/>
      <c r="I71" s="379"/>
      <c r="J71" s="379"/>
      <c r="K71" s="379"/>
      <c r="L71" s="379"/>
      <c r="M71" s="379"/>
      <c r="N71" s="379"/>
      <c r="O71" s="380" t="str">
        <f>IFERROR(INDEX(ABN1157:ABR1161,MATCH(O59,ABI1157:ABI1161,0),MATCH(O69,ABN1153:ABR1153,0)),"")</f>
        <v>ALTO</v>
      </c>
      <c r="P71" s="380"/>
      <c r="Q71" s="380"/>
      <c r="R71" s="380"/>
      <c r="S71" s="380"/>
      <c r="T71" s="380"/>
      <c r="U71" s="381">
        <f>V59*V69</f>
        <v>0.48888888888888893</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5.25" customHeight="1"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ht="12.95" customHeight="1"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ht="12.95" customHeight="1"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12.75" customHeight="1"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ht="39.75" customHeight="1" x14ac:dyDescent="0.2">
      <c r="A76" s="191"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60.75" customHeight="1" x14ac:dyDescent="0.2">
      <c r="A77" s="192">
        <v>1</v>
      </c>
      <c r="B77" s="630" t="s">
        <v>658</v>
      </c>
      <c r="C77" s="630"/>
      <c r="D77" s="630"/>
      <c r="E77" s="210" t="s">
        <v>655</v>
      </c>
      <c r="F77" s="405" t="s">
        <v>603</v>
      </c>
      <c r="G77" s="406"/>
      <c r="H77" s="407"/>
      <c r="I77" s="403" t="s">
        <v>657</v>
      </c>
      <c r="J77" s="403"/>
      <c r="K77" s="403"/>
      <c r="L77" s="403"/>
      <c r="M77" s="403"/>
      <c r="N77" s="410" t="s">
        <v>218</v>
      </c>
      <c r="O77" s="411"/>
      <c r="P77" s="405" t="s">
        <v>170</v>
      </c>
      <c r="Q77" s="407"/>
      <c r="R77" s="405" t="s">
        <v>167</v>
      </c>
      <c r="S77" s="407"/>
      <c r="T77" s="405" t="s">
        <v>62</v>
      </c>
      <c r="U77" s="407"/>
      <c r="V77" s="184">
        <f>IF(W77&gt;0.8,5,IF(W77&gt;0.6,4,IF(W77&gt;0.4,3,IF(W77&gt;0.2,2,1))))</f>
        <v>2</v>
      </c>
      <c r="W77" s="390">
        <f>IF(OR(T77="Ambos",T77="Probabilidad"),V59-(V59*AD77),V59)</f>
        <v>0.39999999999999997</v>
      </c>
      <c r="X77" s="391"/>
      <c r="Y77" s="184">
        <f>IF(Z77&gt;0.8,5,IF(Z77&gt;0.6,4,IF(Z77&gt;0.4,3,IF(Z77&gt;0.2,2,1))))</f>
        <v>3</v>
      </c>
      <c r="Z77" s="390">
        <f>IF(OR(T77="Ambos",T77="Impacto"),V69-(V69*AD77),V69)</f>
        <v>0.44</v>
      </c>
      <c r="AA77" s="391"/>
      <c r="AB77" s="59">
        <f>IF(R77="",0,IF(P77="Automático",0.25,IF(P77="Manual",0.15,0)))</f>
        <v>0.15</v>
      </c>
      <c r="AC77" s="59">
        <f>IF(P77="",0,IF(R77="Preventivo",0.25,IF(R77="Detectivo",0.15,IF(R77="Correctivo",0.1,0))))</f>
        <v>0.25</v>
      </c>
      <c r="AD77" s="59">
        <f>IF(OR(P77=0,R77=0),0,AB77+AC77)</f>
        <v>0.4</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Debida diligencia simple para vinculación de personal: 
(Consulta y análisis en listas LAFT previo a la vinculación)
Cuando aplique se realiza reporte de alerta para que el equipo operativo Sarlaft ejecute la debida diligencia intensificada. 
2 Debida diligencia intensificada de acuerdo al tipo de persona sensible al LAFT:
3 Monitoreo periódico a personal vinculado sensible a LAFT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Profesional asignado en STRH 
2 Equipo Operativo SARLAFT 
3 Equipo Operativo SARLAFT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Documento de debida Diligencia 
2 Documento de debida Diligencia 
3 Documento de debida Diligencia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*Formato de Solicitud de Autorización para consultas
*Registro de consulta a listas
*Reporte de necesidad de debida diligencia intensificada cuando aplique. 
2 *Informe Debida diligencia intensificada.
*ROS si lo hubiere 
3 *Informe Debida diligencia intensificada.
*ROS si lo hubiere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Continua 
2 Aleatoria 
3 Aleatoria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Manual 
2 Manual 
3 Manual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Preventivo 
2 Preventivo 
3 Detectivo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Ambos 
2 Ambos 
3 Impacto 
 </v>
      </c>
      <c r="AM77" s="106"/>
      <c r="AN77" s="106"/>
      <c r="AO77" s="153"/>
      <c r="AP77" s="150">
        <f t="shared" ref="AP77:AP96" si="9">A10</f>
        <v>1</v>
      </c>
      <c r="AQ77" s="151" t="str">
        <f t="shared" ref="AQ77:AQ96" si="10">IF(B10="","",B10)</f>
        <v>Nombre o identidad falsa de la persona a vincular.</v>
      </c>
      <c r="AAL77" s="149"/>
      <c r="AAM77" s="149"/>
      <c r="AAN77" s="149"/>
      <c r="AAO77" s="149"/>
      <c r="AAP77" s="149"/>
      <c r="AAQ77" s="149"/>
      <c r="AAR77" s="149"/>
      <c r="AAS77" s="149"/>
      <c r="AAT77" s="149"/>
      <c r="AAU77" s="149"/>
      <c r="AAV77" s="149"/>
    </row>
    <row r="78" spans="1:724" ht="60.75" customHeight="1" x14ac:dyDescent="0.2">
      <c r="A78" s="176">
        <f>IF(B78="","",A77+1)</f>
        <v>2</v>
      </c>
      <c r="B78" s="630" t="s">
        <v>602</v>
      </c>
      <c r="C78" s="630"/>
      <c r="D78" s="630"/>
      <c r="E78" s="210" t="s">
        <v>616</v>
      </c>
      <c r="F78" s="405" t="s">
        <v>603</v>
      </c>
      <c r="G78" s="406"/>
      <c r="H78" s="407"/>
      <c r="I78" s="403" t="s">
        <v>604</v>
      </c>
      <c r="J78" s="403"/>
      <c r="K78" s="403"/>
      <c r="L78" s="403"/>
      <c r="M78" s="403"/>
      <c r="N78" s="410" t="s">
        <v>176</v>
      </c>
      <c r="O78" s="411"/>
      <c r="P78" s="405" t="s">
        <v>170</v>
      </c>
      <c r="Q78" s="407"/>
      <c r="R78" s="405" t="s">
        <v>167</v>
      </c>
      <c r="S78" s="407"/>
      <c r="T78" s="405" t="s">
        <v>62</v>
      </c>
      <c r="U78" s="407"/>
      <c r="V78" s="184">
        <f>IF(W78&gt;0.8,5,IF(W78&gt;0.6,4,IF(W78&gt;0.4,3,IF(W78&gt;0.2,2,1))))</f>
        <v>2</v>
      </c>
      <c r="W78" s="390">
        <f t="shared" ref="W78:W106" si="11">IF(OR(T78="Ambos",T78="Probabilidad"),W77-(W77*AD78),W77)</f>
        <v>0.23999999999999996</v>
      </c>
      <c r="X78" s="391"/>
      <c r="Y78" s="184">
        <f>IF(Z78&gt;0.8,5,IF(Z78&gt;0.6,4,IF(Z78&gt;0.4,3,IF(Z78&gt;0.2,2,1))))</f>
        <v>2</v>
      </c>
      <c r="Z78" s="390">
        <f t="shared" ref="Z78:Z106" si="12">IF(OR(T78="Ambos",T78="Impacto"),Z77-(Z77*AD78),Z77)</f>
        <v>0.26400000000000001</v>
      </c>
      <c r="AA78" s="391"/>
      <c r="AB78" s="60">
        <f>IF(R78="",0,IF(P78="Automático",0.25,IF(P78="Manual",0.15,0)))</f>
        <v>0.15</v>
      </c>
      <c r="AC78" s="60">
        <f>IF(P78="",0,IF(R78="Preventivo",0.25,IF(R78="Detectivo",0.15,IF(R78="Correctivo",0.1,0))))</f>
        <v>0.25</v>
      </c>
      <c r="AD78" s="60">
        <f>IF(OR(P78=0,R78=0),0,AB78+AC78)</f>
        <v>0.4</v>
      </c>
      <c r="AE78" s="93"/>
      <c r="AF78" s="93"/>
      <c r="AG78" s="93"/>
      <c r="AH78" s="93"/>
      <c r="AI78" s="93"/>
      <c r="AJ78" s="93"/>
      <c r="AK78" s="93"/>
      <c r="AL78" s="93"/>
      <c r="AM78" s="106"/>
      <c r="AN78" s="106"/>
      <c r="AO78" s="153"/>
      <c r="AP78" s="150">
        <f t="shared" si="9"/>
        <v>2</v>
      </c>
      <c r="AQ78" s="151" t="str">
        <f t="shared" si="10"/>
        <v>Que la Persona se incluya en listas restrictivas en un periodo posterior a la vinculación y que no sea identificada oportunamente en el monitoreo de debida diligencia.</v>
      </c>
      <c r="AAL78" s="149"/>
      <c r="AAM78" s="149"/>
      <c r="AAN78" s="149"/>
      <c r="AAO78" s="149"/>
      <c r="AAP78" s="149"/>
      <c r="AAQ78" s="149"/>
      <c r="AAR78" s="149"/>
      <c r="AAS78" s="149"/>
      <c r="AAT78" s="149"/>
      <c r="AAU78" s="149"/>
      <c r="AAV78" s="149"/>
    </row>
    <row r="79" spans="1:724" ht="60.75" customHeight="1" x14ac:dyDescent="0.2">
      <c r="A79" s="176">
        <f t="shared" ref="A79:A106" si="13">IF(B79="","",A78+1)</f>
        <v>3</v>
      </c>
      <c r="B79" s="372" t="s">
        <v>656</v>
      </c>
      <c r="C79" s="373"/>
      <c r="D79" s="373"/>
      <c r="E79" s="210" t="s">
        <v>616</v>
      </c>
      <c r="F79" s="405" t="s">
        <v>603</v>
      </c>
      <c r="G79" s="406"/>
      <c r="H79" s="407"/>
      <c r="I79" s="403" t="s">
        <v>604</v>
      </c>
      <c r="J79" s="403"/>
      <c r="K79" s="403"/>
      <c r="L79" s="403"/>
      <c r="M79" s="403"/>
      <c r="N79" s="410" t="s">
        <v>176</v>
      </c>
      <c r="O79" s="411"/>
      <c r="P79" s="405" t="s">
        <v>170</v>
      </c>
      <c r="Q79" s="407"/>
      <c r="R79" s="405" t="s">
        <v>168</v>
      </c>
      <c r="S79" s="407"/>
      <c r="T79" s="405" t="s">
        <v>35</v>
      </c>
      <c r="U79" s="407"/>
      <c r="V79" s="184">
        <f t="shared" ref="V79:V106" si="14">IF(W79&gt;0.8,5,IF(W79&gt;0.6,4,IF(W79&gt;0.4,3,IF(W79&gt;0.2,2,1))))</f>
        <v>2</v>
      </c>
      <c r="W79" s="390">
        <f t="shared" si="11"/>
        <v>0.23999999999999996</v>
      </c>
      <c r="X79" s="391"/>
      <c r="Y79" s="184">
        <f t="shared" ref="Y79:Y106" si="15">IF(Z79&gt;0.8,5,IF(Z79&gt;0.6,4,IF(Z79&gt;0.4,3,IF(Z79&gt;0.2,2,1))))</f>
        <v>1</v>
      </c>
      <c r="Z79" s="390">
        <f t="shared" si="12"/>
        <v>0.18480000000000002</v>
      </c>
      <c r="AA79" s="391"/>
      <c r="AB79" s="60">
        <f t="shared" ref="AB79:AB106" si="16">IF(R79="",0,IF(P79="Automático",0.25,IF(P79="Manual",0.15,0)))</f>
        <v>0.15</v>
      </c>
      <c r="AC79" s="60">
        <f t="shared" ref="AC79:AC106" si="17">IF(P79="",0,IF(R79="Preventivo",0.25,IF(R79="Detectivo",0.15,IF(R79="Correctivo",0.1,0))))</f>
        <v>0.15</v>
      </c>
      <c r="AD79" s="60">
        <f t="shared" ref="AD79:AD106" si="18">IF(OR(P79=0,R79=0),0,AB79+AC79)</f>
        <v>0.3</v>
      </c>
      <c r="AE79" s="93"/>
      <c r="AF79" s="93"/>
      <c r="AG79" s="93"/>
      <c r="AH79" s="93"/>
      <c r="AI79" s="93"/>
      <c r="AJ79" s="93"/>
      <c r="AK79" s="93"/>
      <c r="AL79" s="93"/>
      <c r="AM79" s="106"/>
      <c r="AN79" s="106"/>
      <c r="AO79" s="153"/>
      <c r="AP79" s="150" t="str">
        <f t="shared" si="9"/>
        <v/>
      </c>
      <c r="AQ79" s="151" t="str">
        <f t="shared" si="10"/>
        <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60.75" customHeight="1" x14ac:dyDescent="0.2">
      <c r="A80" s="176" t="str">
        <f t="shared" si="13"/>
        <v/>
      </c>
      <c r="B80" s="650"/>
      <c r="C80" s="651"/>
      <c r="D80" s="651"/>
      <c r="E80" s="218"/>
      <c r="F80" s="636"/>
      <c r="G80" s="637"/>
      <c r="H80" s="638"/>
      <c r="I80" s="403"/>
      <c r="J80" s="403"/>
      <c r="K80" s="403"/>
      <c r="L80" s="403"/>
      <c r="M80" s="403"/>
      <c r="N80" s="404"/>
      <c r="O80" s="404"/>
      <c r="P80" s="402"/>
      <c r="Q80" s="402"/>
      <c r="R80" s="402"/>
      <c r="S80" s="402"/>
      <c r="T80" s="402"/>
      <c r="U80" s="402"/>
      <c r="V80" s="184">
        <f t="shared" si="14"/>
        <v>2</v>
      </c>
      <c r="W80" s="390">
        <f t="shared" si="11"/>
        <v>0.23999999999999996</v>
      </c>
      <c r="X80" s="391"/>
      <c r="Y80" s="184">
        <f t="shared" si="15"/>
        <v>1</v>
      </c>
      <c r="Z80" s="390">
        <f t="shared" si="12"/>
        <v>0.18480000000000002</v>
      </c>
      <c r="AA80" s="391"/>
      <c r="AB80" s="60">
        <f t="shared" si="16"/>
        <v>0</v>
      </c>
      <c r="AC80" s="60">
        <f t="shared" si="17"/>
        <v>0</v>
      </c>
      <c r="AD80" s="60">
        <f>IF(OR(P80=0,R80=0),0,AB80+AC80)</f>
        <v>0</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60.75" customHeight="1" x14ac:dyDescent="0.2">
      <c r="A81" s="176" t="str">
        <f t="shared" si="13"/>
        <v/>
      </c>
      <c r="B81" s="635"/>
      <c r="C81" s="635"/>
      <c r="D81" s="635"/>
      <c r="E81" s="218"/>
      <c r="F81" s="636"/>
      <c r="G81" s="637"/>
      <c r="H81" s="638"/>
      <c r="I81" s="403"/>
      <c r="J81" s="403"/>
      <c r="K81" s="403"/>
      <c r="L81" s="403"/>
      <c r="M81" s="403"/>
      <c r="N81" s="404"/>
      <c r="O81" s="404"/>
      <c r="P81" s="402"/>
      <c r="Q81" s="402"/>
      <c r="R81" s="402"/>
      <c r="S81" s="402"/>
      <c r="T81" s="402"/>
      <c r="U81" s="402"/>
      <c r="V81" s="184">
        <f t="shared" si="14"/>
        <v>2</v>
      </c>
      <c r="W81" s="390">
        <f t="shared" si="11"/>
        <v>0.23999999999999996</v>
      </c>
      <c r="X81" s="391"/>
      <c r="Y81" s="184">
        <f t="shared" si="15"/>
        <v>1</v>
      </c>
      <c r="Z81" s="390">
        <f t="shared" si="12"/>
        <v>0.18480000000000002</v>
      </c>
      <c r="AA81" s="391"/>
      <c r="AB81" s="60">
        <f t="shared" si="16"/>
        <v>0</v>
      </c>
      <c r="AC81" s="60">
        <f t="shared" si="17"/>
        <v>0</v>
      </c>
      <c r="AD81" s="60">
        <f>IF(OR(P81=0,R81=0),0,AB81+AC81)</f>
        <v>0</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0.5" customHeight="1" x14ac:dyDescent="0.2">
      <c r="A82" s="176" t="str">
        <f t="shared" si="13"/>
        <v/>
      </c>
      <c r="B82" s="403"/>
      <c r="C82" s="403"/>
      <c r="D82" s="403"/>
      <c r="E82" s="130"/>
      <c r="F82" s="403"/>
      <c r="G82" s="403"/>
      <c r="H82" s="403"/>
      <c r="I82" s="403"/>
      <c r="J82" s="403"/>
      <c r="K82" s="403"/>
      <c r="L82" s="403"/>
      <c r="M82" s="403"/>
      <c r="N82" s="404"/>
      <c r="O82" s="404"/>
      <c r="P82" s="402"/>
      <c r="Q82" s="402"/>
      <c r="R82" s="402"/>
      <c r="S82" s="402"/>
      <c r="T82" s="402"/>
      <c r="U82" s="402"/>
      <c r="V82" s="184">
        <f t="shared" si="14"/>
        <v>2</v>
      </c>
      <c r="W82" s="390">
        <f t="shared" si="11"/>
        <v>0.23999999999999996</v>
      </c>
      <c r="X82" s="391"/>
      <c r="Y82" s="184">
        <f t="shared" si="15"/>
        <v>1</v>
      </c>
      <c r="Z82" s="390">
        <f t="shared" si="12"/>
        <v>0.18480000000000002</v>
      </c>
      <c r="AA82" s="391"/>
      <c r="AB82" s="60">
        <f t="shared" si="16"/>
        <v>0</v>
      </c>
      <c r="AC82" s="60">
        <f t="shared" si="17"/>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0.5" customHeight="1" x14ac:dyDescent="0.2">
      <c r="A83" s="176" t="str">
        <f t="shared" si="13"/>
        <v/>
      </c>
      <c r="B83" s="403"/>
      <c r="C83" s="403"/>
      <c r="D83" s="403"/>
      <c r="E83" s="130"/>
      <c r="F83" s="403"/>
      <c r="G83" s="403"/>
      <c r="H83" s="403"/>
      <c r="I83" s="403"/>
      <c r="J83" s="403"/>
      <c r="K83" s="403"/>
      <c r="L83" s="403"/>
      <c r="M83" s="403"/>
      <c r="N83" s="404"/>
      <c r="O83" s="404"/>
      <c r="P83" s="402"/>
      <c r="Q83" s="402"/>
      <c r="R83" s="402"/>
      <c r="S83" s="402"/>
      <c r="T83" s="402"/>
      <c r="U83" s="402"/>
      <c r="V83" s="184">
        <f t="shared" si="14"/>
        <v>2</v>
      </c>
      <c r="W83" s="390">
        <f t="shared" si="11"/>
        <v>0.23999999999999996</v>
      </c>
      <c r="X83" s="391"/>
      <c r="Y83" s="184">
        <f t="shared" si="15"/>
        <v>1</v>
      </c>
      <c r="Z83" s="390">
        <f t="shared" si="12"/>
        <v>0.18480000000000002</v>
      </c>
      <c r="AA83" s="391"/>
      <c r="AB83" s="60">
        <f t="shared" si="16"/>
        <v>0</v>
      </c>
      <c r="AC83" s="60">
        <f t="shared" si="17"/>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0.5" hidden="1" customHeight="1" x14ac:dyDescent="0.2">
      <c r="A84" s="176" t="str">
        <f t="shared" si="13"/>
        <v/>
      </c>
      <c r="B84" s="403"/>
      <c r="C84" s="403"/>
      <c r="D84" s="403"/>
      <c r="E84" s="130"/>
      <c r="F84" s="403"/>
      <c r="G84" s="403"/>
      <c r="H84" s="403"/>
      <c r="I84" s="403"/>
      <c r="J84" s="403"/>
      <c r="K84" s="403"/>
      <c r="L84" s="403"/>
      <c r="M84" s="403"/>
      <c r="N84" s="404"/>
      <c r="O84" s="404"/>
      <c r="P84" s="402"/>
      <c r="Q84" s="402"/>
      <c r="R84" s="402"/>
      <c r="S84" s="402"/>
      <c r="T84" s="402"/>
      <c r="U84" s="402"/>
      <c r="V84" s="184">
        <f t="shared" si="14"/>
        <v>2</v>
      </c>
      <c r="W84" s="390">
        <f t="shared" si="11"/>
        <v>0.23999999999999996</v>
      </c>
      <c r="X84" s="391"/>
      <c r="Y84" s="184">
        <f t="shared" si="15"/>
        <v>1</v>
      </c>
      <c r="Z84" s="390">
        <f t="shared" si="12"/>
        <v>0.18480000000000002</v>
      </c>
      <c r="AA84" s="391"/>
      <c r="AB84" s="60">
        <f t="shared" si="16"/>
        <v>0</v>
      </c>
      <c r="AC84" s="60">
        <f t="shared" si="17"/>
        <v>0</v>
      </c>
      <c r="AD84" s="60">
        <f t="shared" si="18"/>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0.5" hidden="1" customHeight="1" x14ac:dyDescent="0.2">
      <c r="A85" s="176" t="str">
        <f t="shared" si="13"/>
        <v/>
      </c>
      <c r="B85" s="403"/>
      <c r="C85" s="403"/>
      <c r="D85" s="403"/>
      <c r="E85" s="130"/>
      <c r="F85" s="403"/>
      <c r="G85" s="403"/>
      <c r="H85" s="403"/>
      <c r="I85" s="403"/>
      <c r="J85" s="403"/>
      <c r="K85" s="403"/>
      <c r="L85" s="403"/>
      <c r="M85" s="403"/>
      <c r="N85" s="404"/>
      <c r="O85" s="404"/>
      <c r="P85" s="402"/>
      <c r="Q85" s="402"/>
      <c r="R85" s="402"/>
      <c r="S85" s="402"/>
      <c r="T85" s="402"/>
      <c r="U85" s="402"/>
      <c r="V85" s="184">
        <f t="shared" si="14"/>
        <v>2</v>
      </c>
      <c r="W85" s="390">
        <f t="shared" si="11"/>
        <v>0.23999999999999996</v>
      </c>
      <c r="X85" s="391"/>
      <c r="Y85" s="184">
        <f t="shared" si="15"/>
        <v>1</v>
      </c>
      <c r="Z85" s="390">
        <f t="shared" si="12"/>
        <v>0.18480000000000002</v>
      </c>
      <c r="AA85" s="391"/>
      <c r="AB85" s="60">
        <f t="shared" si="16"/>
        <v>0</v>
      </c>
      <c r="AC85" s="60">
        <f t="shared" si="17"/>
        <v>0</v>
      </c>
      <c r="AD85" s="60">
        <f t="shared" si="18"/>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0.5" hidden="1" customHeight="1" x14ac:dyDescent="0.2">
      <c r="A86" s="176" t="str">
        <f t="shared" si="13"/>
        <v/>
      </c>
      <c r="B86" s="403"/>
      <c r="C86" s="403"/>
      <c r="D86" s="403"/>
      <c r="E86" s="130"/>
      <c r="F86" s="403"/>
      <c r="G86" s="403"/>
      <c r="H86" s="403"/>
      <c r="I86" s="403"/>
      <c r="J86" s="403"/>
      <c r="K86" s="403"/>
      <c r="L86" s="403"/>
      <c r="M86" s="403"/>
      <c r="N86" s="404"/>
      <c r="O86" s="404"/>
      <c r="P86" s="402"/>
      <c r="Q86" s="402"/>
      <c r="R86" s="402"/>
      <c r="S86" s="402"/>
      <c r="T86" s="402"/>
      <c r="U86" s="402"/>
      <c r="V86" s="184">
        <f t="shared" si="14"/>
        <v>2</v>
      </c>
      <c r="W86" s="390">
        <f t="shared" si="11"/>
        <v>0.23999999999999996</v>
      </c>
      <c r="X86" s="391"/>
      <c r="Y86" s="184">
        <f t="shared" si="15"/>
        <v>1</v>
      </c>
      <c r="Z86" s="390">
        <f t="shared" si="12"/>
        <v>0.18480000000000002</v>
      </c>
      <c r="AA86" s="391"/>
      <c r="AB86" s="60">
        <f t="shared" si="16"/>
        <v>0</v>
      </c>
      <c r="AC86" s="60">
        <f t="shared" si="17"/>
        <v>0</v>
      </c>
      <c r="AD86" s="60">
        <f t="shared" si="18"/>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0.5" hidden="1" customHeight="1" x14ac:dyDescent="0.2">
      <c r="A87" s="176" t="str">
        <f t="shared" si="13"/>
        <v/>
      </c>
      <c r="B87" s="403"/>
      <c r="C87" s="403"/>
      <c r="D87" s="403"/>
      <c r="E87" s="130"/>
      <c r="F87" s="403"/>
      <c r="G87" s="403"/>
      <c r="H87" s="403"/>
      <c r="I87" s="403"/>
      <c r="J87" s="403"/>
      <c r="K87" s="403"/>
      <c r="L87" s="403"/>
      <c r="M87" s="403"/>
      <c r="N87" s="404"/>
      <c r="O87" s="404"/>
      <c r="P87" s="402"/>
      <c r="Q87" s="402"/>
      <c r="R87" s="402"/>
      <c r="S87" s="402"/>
      <c r="T87" s="402"/>
      <c r="U87" s="402"/>
      <c r="V87" s="184">
        <f t="shared" si="14"/>
        <v>2</v>
      </c>
      <c r="W87" s="390">
        <f t="shared" si="11"/>
        <v>0.23999999999999996</v>
      </c>
      <c r="X87" s="391"/>
      <c r="Y87" s="184">
        <f t="shared" si="15"/>
        <v>1</v>
      </c>
      <c r="Z87" s="390">
        <f t="shared" si="12"/>
        <v>0.18480000000000002</v>
      </c>
      <c r="AA87" s="391"/>
      <c r="AB87" s="60">
        <f t="shared" si="16"/>
        <v>0</v>
      </c>
      <c r="AC87" s="60">
        <f t="shared" si="17"/>
        <v>0</v>
      </c>
      <c r="AD87" s="60">
        <f t="shared" si="18"/>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0.5" hidden="1" customHeight="1" x14ac:dyDescent="0.2">
      <c r="A88" s="176" t="str">
        <f t="shared" si="13"/>
        <v/>
      </c>
      <c r="B88" s="403"/>
      <c r="C88" s="403"/>
      <c r="D88" s="403"/>
      <c r="E88" s="130"/>
      <c r="F88" s="403"/>
      <c r="G88" s="403"/>
      <c r="H88" s="403"/>
      <c r="I88" s="403"/>
      <c r="J88" s="403"/>
      <c r="K88" s="403"/>
      <c r="L88" s="403"/>
      <c r="M88" s="403"/>
      <c r="N88" s="404"/>
      <c r="O88" s="404"/>
      <c r="P88" s="402"/>
      <c r="Q88" s="402"/>
      <c r="R88" s="402"/>
      <c r="S88" s="402"/>
      <c r="T88" s="402"/>
      <c r="U88" s="402"/>
      <c r="V88" s="184">
        <f t="shared" si="14"/>
        <v>2</v>
      </c>
      <c r="W88" s="390">
        <f t="shared" si="11"/>
        <v>0.23999999999999996</v>
      </c>
      <c r="X88" s="391"/>
      <c r="Y88" s="184">
        <f t="shared" si="15"/>
        <v>1</v>
      </c>
      <c r="Z88" s="390">
        <f t="shared" si="12"/>
        <v>0.18480000000000002</v>
      </c>
      <c r="AA88" s="391"/>
      <c r="AB88" s="60">
        <f t="shared" si="16"/>
        <v>0</v>
      </c>
      <c r="AC88" s="60">
        <f t="shared" si="17"/>
        <v>0</v>
      </c>
      <c r="AD88" s="60">
        <f t="shared" si="18"/>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0.5" hidden="1" customHeight="1" x14ac:dyDescent="0.2">
      <c r="A89" s="176" t="str">
        <f t="shared" si="13"/>
        <v/>
      </c>
      <c r="B89" s="403"/>
      <c r="C89" s="403"/>
      <c r="D89" s="403"/>
      <c r="E89" s="130"/>
      <c r="F89" s="403"/>
      <c r="G89" s="403"/>
      <c r="H89" s="403"/>
      <c r="I89" s="403"/>
      <c r="J89" s="403"/>
      <c r="K89" s="403"/>
      <c r="L89" s="403"/>
      <c r="M89" s="403"/>
      <c r="N89" s="404"/>
      <c r="O89" s="404"/>
      <c r="P89" s="402"/>
      <c r="Q89" s="402"/>
      <c r="R89" s="402"/>
      <c r="S89" s="402"/>
      <c r="T89" s="402"/>
      <c r="U89" s="402"/>
      <c r="V89" s="184">
        <f t="shared" si="14"/>
        <v>2</v>
      </c>
      <c r="W89" s="390">
        <f t="shared" si="11"/>
        <v>0.23999999999999996</v>
      </c>
      <c r="X89" s="391"/>
      <c r="Y89" s="184">
        <f t="shared" si="15"/>
        <v>1</v>
      </c>
      <c r="Z89" s="390">
        <f t="shared" si="12"/>
        <v>0.18480000000000002</v>
      </c>
      <c r="AA89" s="391"/>
      <c r="AB89" s="60">
        <f t="shared" si="16"/>
        <v>0</v>
      </c>
      <c r="AC89" s="60">
        <f t="shared" si="17"/>
        <v>0</v>
      </c>
      <c r="AD89" s="60">
        <f t="shared" si="18"/>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0.5" hidden="1" customHeight="1" x14ac:dyDescent="0.2">
      <c r="A90" s="176" t="str">
        <f t="shared" si="13"/>
        <v/>
      </c>
      <c r="B90" s="403"/>
      <c r="C90" s="403"/>
      <c r="D90" s="403"/>
      <c r="E90" s="130"/>
      <c r="F90" s="403"/>
      <c r="G90" s="403"/>
      <c r="H90" s="403"/>
      <c r="I90" s="403"/>
      <c r="J90" s="403"/>
      <c r="K90" s="403"/>
      <c r="L90" s="403"/>
      <c r="M90" s="403"/>
      <c r="N90" s="404"/>
      <c r="O90" s="404"/>
      <c r="P90" s="402"/>
      <c r="Q90" s="402"/>
      <c r="R90" s="402"/>
      <c r="S90" s="402"/>
      <c r="T90" s="402"/>
      <c r="U90" s="402"/>
      <c r="V90" s="184">
        <f t="shared" si="14"/>
        <v>2</v>
      </c>
      <c r="W90" s="390">
        <f t="shared" si="11"/>
        <v>0.23999999999999996</v>
      </c>
      <c r="X90" s="391"/>
      <c r="Y90" s="184">
        <f t="shared" si="15"/>
        <v>1</v>
      </c>
      <c r="Z90" s="390">
        <f t="shared" si="12"/>
        <v>0.18480000000000002</v>
      </c>
      <c r="AA90" s="391"/>
      <c r="AB90" s="60">
        <f t="shared" si="16"/>
        <v>0</v>
      </c>
      <c r="AC90" s="60">
        <f t="shared" si="17"/>
        <v>0</v>
      </c>
      <c r="AD90" s="60">
        <f t="shared" si="18"/>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0.5" hidden="1" customHeight="1" x14ac:dyDescent="0.2">
      <c r="A91" s="176" t="str">
        <f t="shared" si="13"/>
        <v/>
      </c>
      <c r="B91" s="403"/>
      <c r="C91" s="403"/>
      <c r="D91" s="403"/>
      <c r="E91" s="130"/>
      <c r="F91" s="403"/>
      <c r="G91" s="403"/>
      <c r="H91" s="403"/>
      <c r="I91" s="403"/>
      <c r="J91" s="403"/>
      <c r="K91" s="403"/>
      <c r="L91" s="403"/>
      <c r="M91" s="403"/>
      <c r="N91" s="404"/>
      <c r="O91" s="404"/>
      <c r="P91" s="402"/>
      <c r="Q91" s="402"/>
      <c r="R91" s="402"/>
      <c r="S91" s="402"/>
      <c r="T91" s="402"/>
      <c r="U91" s="402"/>
      <c r="V91" s="184">
        <f t="shared" si="14"/>
        <v>2</v>
      </c>
      <c r="W91" s="390">
        <f t="shared" si="11"/>
        <v>0.23999999999999996</v>
      </c>
      <c r="X91" s="391"/>
      <c r="Y91" s="184">
        <f t="shared" si="15"/>
        <v>1</v>
      </c>
      <c r="Z91" s="390">
        <f t="shared" si="12"/>
        <v>0.18480000000000002</v>
      </c>
      <c r="AA91" s="391"/>
      <c r="AB91" s="60">
        <f t="shared" si="16"/>
        <v>0</v>
      </c>
      <c r="AC91" s="60">
        <f t="shared" si="17"/>
        <v>0</v>
      </c>
      <c r="AD91" s="60">
        <f t="shared" si="18"/>
        <v>0</v>
      </c>
      <c r="AE91" s="93"/>
      <c r="AF91" s="93"/>
      <c r="AG91" s="93"/>
      <c r="AH91" s="93"/>
      <c r="AI91" s="93"/>
      <c r="AJ91" s="93"/>
      <c r="AK91" s="93"/>
      <c r="AL91" s="93"/>
      <c r="AM91" s="106"/>
      <c r="AN91" s="106"/>
      <c r="AO91" s="153"/>
      <c r="AP91" s="150" t="str">
        <f t="shared" si="9"/>
        <v/>
      </c>
      <c r="AQ91" s="151" t="str">
        <f t="shared" si="10"/>
        <v/>
      </c>
    </row>
    <row r="92" spans="1:724" ht="10.5" hidden="1" customHeight="1" x14ac:dyDescent="0.2">
      <c r="A92" s="176" t="str">
        <f t="shared" si="13"/>
        <v/>
      </c>
      <c r="B92" s="403"/>
      <c r="C92" s="403"/>
      <c r="D92" s="403"/>
      <c r="E92" s="130"/>
      <c r="F92" s="403"/>
      <c r="G92" s="403"/>
      <c r="H92" s="403"/>
      <c r="I92" s="403"/>
      <c r="J92" s="403"/>
      <c r="K92" s="403"/>
      <c r="L92" s="403"/>
      <c r="M92" s="403"/>
      <c r="N92" s="404"/>
      <c r="O92" s="404"/>
      <c r="P92" s="402"/>
      <c r="Q92" s="402"/>
      <c r="R92" s="402"/>
      <c r="S92" s="402"/>
      <c r="T92" s="402"/>
      <c r="U92" s="402"/>
      <c r="V92" s="184">
        <f t="shared" si="14"/>
        <v>2</v>
      </c>
      <c r="W92" s="390">
        <f t="shared" si="11"/>
        <v>0.23999999999999996</v>
      </c>
      <c r="X92" s="391"/>
      <c r="Y92" s="184">
        <f t="shared" si="15"/>
        <v>1</v>
      </c>
      <c r="Z92" s="390">
        <f t="shared" si="12"/>
        <v>0.18480000000000002</v>
      </c>
      <c r="AA92" s="391"/>
      <c r="AB92" s="60">
        <f t="shared" si="16"/>
        <v>0</v>
      </c>
      <c r="AC92" s="60">
        <f t="shared" si="17"/>
        <v>0</v>
      </c>
      <c r="AD92" s="60">
        <f t="shared" si="18"/>
        <v>0</v>
      </c>
      <c r="AE92" s="93"/>
      <c r="AF92" s="93"/>
      <c r="AG92" s="93"/>
      <c r="AH92" s="93"/>
      <c r="AI92" s="93"/>
      <c r="AJ92" s="93"/>
      <c r="AK92" s="93"/>
      <c r="AL92" s="93"/>
      <c r="AM92" s="106"/>
      <c r="AN92" s="106"/>
      <c r="AO92" s="153"/>
      <c r="AP92" s="150" t="str">
        <f t="shared" si="9"/>
        <v/>
      </c>
      <c r="AQ92" s="151" t="str">
        <f t="shared" si="10"/>
        <v/>
      </c>
    </row>
    <row r="93" spans="1:724" ht="10.5" hidden="1" customHeight="1" x14ac:dyDescent="0.2">
      <c r="A93" s="176" t="str">
        <f t="shared" si="13"/>
        <v/>
      </c>
      <c r="B93" s="403"/>
      <c r="C93" s="403"/>
      <c r="D93" s="403"/>
      <c r="E93" s="130"/>
      <c r="F93" s="403"/>
      <c r="G93" s="403"/>
      <c r="H93" s="403"/>
      <c r="I93" s="403"/>
      <c r="J93" s="403"/>
      <c r="K93" s="403"/>
      <c r="L93" s="403"/>
      <c r="M93" s="403"/>
      <c r="N93" s="404"/>
      <c r="O93" s="404"/>
      <c r="P93" s="402"/>
      <c r="Q93" s="402"/>
      <c r="R93" s="402"/>
      <c r="S93" s="402"/>
      <c r="T93" s="402"/>
      <c r="U93" s="402"/>
      <c r="V93" s="184">
        <f t="shared" si="14"/>
        <v>2</v>
      </c>
      <c r="W93" s="390">
        <f t="shared" si="11"/>
        <v>0.23999999999999996</v>
      </c>
      <c r="X93" s="391"/>
      <c r="Y93" s="184">
        <f t="shared" si="15"/>
        <v>1</v>
      </c>
      <c r="Z93" s="390">
        <f t="shared" si="12"/>
        <v>0.18480000000000002</v>
      </c>
      <c r="AA93" s="391"/>
      <c r="AB93" s="60">
        <f t="shared" si="16"/>
        <v>0</v>
      </c>
      <c r="AC93" s="60">
        <f t="shared" si="17"/>
        <v>0</v>
      </c>
      <c r="AD93" s="60">
        <f t="shared" si="18"/>
        <v>0</v>
      </c>
      <c r="AE93" s="93"/>
      <c r="AF93" s="93"/>
      <c r="AG93" s="93"/>
      <c r="AH93" s="93"/>
      <c r="AI93" s="93"/>
      <c r="AJ93" s="93"/>
      <c r="AK93" s="93"/>
      <c r="AL93" s="93"/>
      <c r="AM93" s="106"/>
      <c r="AN93" s="106"/>
      <c r="AO93" s="153"/>
      <c r="AP93" s="150" t="str">
        <f t="shared" si="9"/>
        <v/>
      </c>
      <c r="AQ93" s="151" t="str">
        <f t="shared" si="10"/>
        <v/>
      </c>
    </row>
    <row r="94" spans="1:724" ht="10.5" hidden="1" customHeight="1" x14ac:dyDescent="0.2">
      <c r="A94" s="176" t="str">
        <f t="shared" si="13"/>
        <v/>
      </c>
      <c r="B94" s="403"/>
      <c r="C94" s="403"/>
      <c r="D94" s="403"/>
      <c r="E94" s="130"/>
      <c r="F94" s="403"/>
      <c r="G94" s="403"/>
      <c r="H94" s="403"/>
      <c r="I94" s="403"/>
      <c r="J94" s="403"/>
      <c r="K94" s="403"/>
      <c r="L94" s="403"/>
      <c r="M94" s="403"/>
      <c r="N94" s="404"/>
      <c r="O94" s="404"/>
      <c r="P94" s="402"/>
      <c r="Q94" s="402"/>
      <c r="R94" s="402"/>
      <c r="S94" s="402"/>
      <c r="T94" s="402"/>
      <c r="U94" s="402"/>
      <c r="V94" s="184">
        <f t="shared" si="14"/>
        <v>2</v>
      </c>
      <c r="W94" s="390">
        <f t="shared" si="11"/>
        <v>0.23999999999999996</v>
      </c>
      <c r="X94" s="391"/>
      <c r="Y94" s="184">
        <f t="shared" si="15"/>
        <v>1</v>
      </c>
      <c r="Z94" s="390">
        <f t="shared" si="12"/>
        <v>0.18480000000000002</v>
      </c>
      <c r="AA94" s="391"/>
      <c r="AB94" s="60">
        <f t="shared" si="16"/>
        <v>0</v>
      </c>
      <c r="AC94" s="60">
        <f t="shared" si="17"/>
        <v>0</v>
      </c>
      <c r="AD94" s="60">
        <f t="shared" si="18"/>
        <v>0</v>
      </c>
      <c r="AE94" s="93"/>
      <c r="AF94" s="93"/>
      <c r="AG94" s="93"/>
      <c r="AH94" s="93"/>
      <c r="AI94" s="93"/>
      <c r="AJ94" s="93"/>
      <c r="AK94" s="93"/>
      <c r="AL94" s="93"/>
      <c r="AM94" s="106"/>
      <c r="AN94" s="106"/>
      <c r="AO94" s="153"/>
      <c r="AP94" s="150" t="str">
        <f t="shared" si="9"/>
        <v/>
      </c>
      <c r="AQ94" s="151" t="str">
        <f t="shared" si="10"/>
        <v/>
      </c>
    </row>
    <row r="95" spans="1:724" ht="10.5" hidden="1" customHeight="1" x14ac:dyDescent="0.2">
      <c r="A95" s="176" t="str">
        <f t="shared" si="13"/>
        <v/>
      </c>
      <c r="B95" s="403"/>
      <c r="C95" s="403"/>
      <c r="D95" s="403"/>
      <c r="E95" s="130"/>
      <c r="F95" s="403"/>
      <c r="G95" s="403"/>
      <c r="H95" s="403"/>
      <c r="I95" s="403"/>
      <c r="J95" s="403"/>
      <c r="K95" s="403"/>
      <c r="L95" s="403"/>
      <c r="M95" s="403"/>
      <c r="N95" s="404"/>
      <c r="O95" s="404"/>
      <c r="P95" s="402"/>
      <c r="Q95" s="402"/>
      <c r="R95" s="402"/>
      <c r="S95" s="402"/>
      <c r="T95" s="402"/>
      <c r="U95" s="402"/>
      <c r="V95" s="184">
        <f t="shared" si="14"/>
        <v>2</v>
      </c>
      <c r="W95" s="390">
        <f t="shared" si="11"/>
        <v>0.23999999999999996</v>
      </c>
      <c r="X95" s="391"/>
      <c r="Y95" s="184">
        <f t="shared" si="15"/>
        <v>1</v>
      </c>
      <c r="Z95" s="390">
        <f t="shared" si="12"/>
        <v>0.18480000000000002</v>
      </c>
      <c r="AA95" s="391"/>
      <c r="AB95" s="60">
        <f t="shared" si="16"/>
        <v>0</v>
      </c>
      <c r="AC95" s="60">
        <f t="shared" si="17"/>
        <v>0</v>
      </c>
      <c r="AD95" s="60">
        <f t="shared" si="18"/>
        <v>0</v>
      </c>
      <c r="AE95" s="93"/>
      <c r="AF95" s="93"/>
      <c r="AG95" s="93"/>
      <c r="AH95" s="93"/>
      <c r="AI95" s="93"/>
      <c r="AJ95" s="93"/>
      <c r="AK95" s="93"/>
      <c r="AL95" s="93"/>
      <c r="AM95" s="106"/>
      <c r="AN95" s="106"/>
      <c r="AO95" s="153"/>
      <c r="AP95" s="150" t="str">
        <f t="shared" si="9"/>
        <v/>
      </c>
      <c r="AQ95" s="151" t="str">
        <f t="shared" si="10"/>
        <v/>
      </c>
    </row>
    <row r="96" spans="1:724" ht="10.5" hidden="1" customHeight="1" x14ac:dyDescent="0.2">
      <c r="A96" s="176" t="str">
        <f t="shared" si="13"/>
        <v/>
      </c>
      <c r="B96" s="403"/>
      <c r="C96" s="403"/>
      <c r="D96" s="403"/>
      <c r="E96" s="130"/>
      <c r="F96" s="403"/>
      <c r="G96" s="403"/>
      <c r="H96" s="403"/>
      <c r="I96" s="403"/>
      <c r="J96" s="403"/>
      <c r="K96" s="403"/>
      <c r="L96" s="403"/>
      <c r="M96" s="403"/>
      <c r="N96" s="404"/>
      <c r="O96" s="404"/>
      <c r="P96" s="402"/>
      <c r="Q96" s="402"/>
      <c r="R96" s="402"/>
      <c r="S96" s="402"/>
      <c r="T96" s="402"/>
      <c r="U96" s="402"/>
      <c r="V96" s="184">
        <f t="shared" si="14"/>
        <v>2</v>
      </c>
      <c r="W96" s="390">
        <f t="shared" si="11"/>
        <v>0.23999999999999996</v>
      </c>
      <c r="X96" s="391"/>
      <c r="Y96" s="184">
        <f t="shared" si="15"/>
        <v>1</v>
      </c>
      <c r="Z96" s="390">
        <f t="shared" si="12"/>
        <v>0.18480000000000002</v>
      </c>
      <c r="AA96" s="391"/>
      <c r="AB96" s="60">
        <f t="shared" si="16"/>
        <v>0</v>
      </c>
      <c r="AC96" s="60">
        <f t="shared" si="17"/>
        <v>0</v>
      </c>
      <c r="AD96" s="60">
        <f t="shared" si="18"/>
        <v>0</v>
      </c>
      <c r="AE96" s="93"/>
      <c r="AF96" s="93"/>
      <c r="AG96" s="93"/>
      <c r="AH96" s="93"/>
      <c r="AI96" s="93"/>
      <c r="AJ96" s="93"/>
      <c r="AK96" s="93"/>
      <c r="AL96" s="93"/>
      <c r="AM96" s="106"/>
      <c r="AN96" s="106"/>
      <c r="AO96" s="153"/>
      <c r="AP96" s="150" t="str">
        <f t="shared" si="9"/>
        <v/>
      </c>
      <c r="AQ96" s="151" t="str">
        <f t="shared" si="10"/>
        <v/>
      </c>
    </row>
    <row r="97" spans="1:45" ht="10.5" hidden="1" customHeight="1" x14ac:dyDescent="0.2">
      <c r="A97" s="176" t="str">
        <f t="shared" si="13"/>
        <v/>
      </c>
      <c r="B97" s="403"/>
      <c r="C97" s="403"/>
      <c r="D97" s="403"/>
      <c r="E97" s="130"/>
      <c r="F97" s="403"/>
      <c r="G97" s="403"/>
      <c r="H97" s="403"/>
      <c r="I97" s="403"/>
      <c r="J97" s="403"/>
      <c r="K97" s="403"/>
      <c r="L97" s="403"/>
      <c r="M97" s="403"/>
      <c r="N97" s="404"/>
      <c r="O97" s="404"/>
      <c r="P97" s="402"/>
      <c r="Q97" s="402"/>
      <c r="R97" s="402"/>
      <c r="S97" s="402"/>
      <c r="T97" s="402"/>
      <c r="U97" s="402"/>
      <c r="V97" s="184">
        <f t="shared" si="14"/>
        <v>2</v>
      </c>
      <c r="W97" s="390">
        <f t="shared" si="11"/>
        <v>0.23999999999999996</v>
      </c>
      <c r="X97" s="391"/>
      <c r="Y97" s="184">
        <f t="shared" si="15"/>
        <v>1</v>
      </c>
      <c r="Z97" s="390">
        <f t="shared" si="12"/>
        <v>0.18480000000000002</v>
      </c>
      <c r="AA97" s="391"/>
      <c r="AB97" s="60">
        <f t="shared" si="16"/>
        <v>0</v>
      </c>
      <c r="AC97" s="60">
        <f t="shared" si="17"/>
        <v>0</v>
      </c>
      <c r="AD97" s="60">
        <f t="shared" si="18"/>
        <v>0</v>
      </c>
      <c r="AE97" s="93"/>
      <c r="AF97" s="93"/>
      <c r="AG97" s="93"/>
      <c r="AH97" s="93"/>
      <c r="AI97" s="93"/>
      <c r="AJ97" s="93"/>
      <c r="AK97" s="93"/>
      <c r="AL97" s="93"/>
      <c r="AM97" s="106"/>
      <c r="AN97" s="106"/>
      <c r="AO97" s="153"/>
      <c r="AP97" s="17"/>
      <c r="AQ97" s="154"/>
      <c r="AR97" s="165"/>
      <c r="AS97" s="165"/>
    </row>
    <row r="98" spans="1:45" ht="10.5" hidden="1" customHeight="1" x14ac:dyDescent="0.2">
      <c r="A98" s="176" t="str">
        <f t="shared" si="13"/>
        <v/>
      </c>
      <c r="B98" s="403"/>
      <c r="C98" s="403"/>
      <c r="D98" s="403"/>
      <c r="E98" s="130"/>
      <c r="F98" s="403"/>
      <c r="G98" s="403"/>
      <c r="H98" s="403"/>
      <c r="I98" s="403"/>
      <c r="J98" s="403"/>
      <c r="K98" s="403"/>
      <c r="L98" s="403"/>
      <c r="M98" s="403"/>
      <c r="N98" s="404"/>
      <c r="O98" s="404"/>
      <c r="P98" s="402"/>
      <c r="Q98" s="402"/>
      <c r="R98" s="402"/>
      <c r="S98" s="402"/>
      <c r="T98" s="402"/>
      <c r="U98" s="402"/>
      <c r="V98" s="184">
        <f t="shared" si="14"/>
        <v>2</v>
      </c>
      <c r="W98" s="390">
        <f t="shared" si="11"/>
        <v>0.23999999999999996</v>
      </c>
      <c r="X98" s="391"/>
      <c r="Y98" s="184">
        <f t="shared" si="15"/>
        <v>1</v>
      </c>
      <c r="Z98" s="390">
        <f t="shared" si="12"/>
        <v>0.18480000000000002</v>
      </c>
      <c r="AA98" s="391"/>
      <c r="AB98" s="60">
        <f t="shared" si="16"/>
        <v>0</v>
      </c>
      <c r="AC98" s="60">
        <f t="shared" si="17"/>
        <v>0</v>
      </c>
      <c r="AD98" s="60">
        <f t="shared" si="18"/>
        <v>0</v>
      </c>
      <c r="AE98" s="93"/>
      <c r="AF98" s="93"/>
      <c r="AG98" s="93"/>
      <c r="AH98" s="93"/>
      <c r="AI98" s="93"/>
      <c r="AJ98" s="93"/>
      <c r="AK98" s="93"/>
      <c r="AL98" s="93"/>
      <c r="AM98" s="106"/>
      <c r="AN98" s="106"/>
      <c r="AO98" s="153"/>
      <c r="AP98" s="17"/>
      <c r="AQ98" s="154"/>
      <c r="AR98" s="165"/>
      <c r="AS98" s="165"/>
    </row>
    <row r="99" spans="1:45" ht="10.5" hidden="1" customHeight="1" x14ac:dyDescent="0.2">
      <c r="A99" s="176" t="str">
        <f t="shared" si="13"/>
        <v/>
      </c>
      <c r="B99" s="403"/>
      <c r="C99" s="403"/>
      <c r="D99" s="403"/>
      <c r="E99" s="130"/>
      <c r="F99" s="403"/>
      <c r="G99" s="403"/>
      <c r="H99" s="403"/>
      <c r="I99" s="403"/>
      <c r="J99" s="403"/>
      <c r="K99" s="403"/>
      <c r="L99" s="403"/>
      <c r="M99" s="403"/>
      <c r="N99" s="404"/>
      <c r="O99" s="404"/>
      <c r="P99" s="402"/>
      <c r="Q99" s="402"/>
      <c r="R99" s="402"/>
      <c r="S99" s="402"/>
      <c r="T99" s="402"/>
      <c r="U99" s="402"/>
      <c r="V99" s="184">
        <f t="shared" si="14"/>
        <v>2</v>
      </c>
      <c r="W99" s="390">
        <f t="shared" si="11"/>
        <v>0.23999999999999996</v>
      </c>
      <c r="X99" s="391"/>
      <c r="Y99" s="184">
        <f t="shared" si="15"/>
        <v>1</v>
      </c>
      <c r="Z99" s="390">
        <f t="shared" si="12"/>
        <v>0.18480000000000002</v>
      </c>
      <c r="AA99" s="391"/>
      <c r="AB99" s="60">
        <f t="shared" si="16"/>
        <v>0</v>
      </c>
      <c r="AC99" s="60">
        <f t="shared" si="17"/>
        <v>0</v>
      </c>
      <c r="AD99" s="60">
        <f t="shared" si="18"/>
        <v>0</v>
      </c>
      <c r="AE99" s="93"/>
      <c r="AF99" s="93"/>
      <c r="AG99" s="93"/>
      <c r="AH99" s="93"/>
      <c r="AI99" s="93"/>
      <c r="AJ99" s="93"/>
      <c r="AK99" s="93"/>
      <c r="AL99" s="93"/>
      <c r="AM99" s="106"/>
      <c r="AN99" s="106"/>
      <c r="AO99" s="153"/>
      <c r="AP99" s="17"/>
      <c r="AQ99" s="154"/>
      <c r="AR99" s="165"/>
      <c r="AS99" s="165"/>
    </row>
    <row r="100" spans="1:45" ht="10.5" hidden="1" customHeight="1" x14ac:dyDescent="0.2">
      <c r="A100" s="176" t="str">
        <f t="shared" si="13"/>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4"/>
        <v>2</v>
      </c>
      <c r="W100" s="390">
        <f t="shared" si="11"/>
        <v>0.23999999999999996</v>
      </c>
      <c r="X100" s="391"/>
      <c r="Y100" s="184">
        <f t="shared" si="15"/>
        <v>1</v>
      </c>
      <c r="Z100" s="390">
        <f t="shared" si="12"/>
        <v>0.18480000000000002</v>
      </c>
      <c r="AA100" s="391"/>
      <c r="AB100" s="60">
        <f t="shared" si="16"/>
        <v>0</v>
      </c>
      <c r="AC100" s="60">
        <f t="shared" si="17"/>
        <v>0</v>
      </c>
      <c r="AD100" s="60">
        <f t="shared" si="18"/>
        <v>0</v>
      </c>
      <c r="AE100" s="93"/>
      <c r="AF100" s="93"/>
      <c r="AG100" s="93"/>
      <c r="AH100" s="93"/>
      <c r="AI100" s="93"/>
      <c r="AJ100" s="93"/>
      <c r="AK100" s="93"/>
      <c r="AL100" s="93"/>
      <c r="AM100" s="106"/>
      <c r="AN100" s="106"/>
      <c r="AO100" s="153"/>
      <c r="AP100" s="17"/>
      <c r="AQ100" s="154"/>
    </row>
    <row r="101" spans="1:45" ht="10.5" hidden="1" customHeight="1" x14ac:dyDescent="0.2">
      <c r="A101" s="176" t="str">
        <f t="shared" si="13"/>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4"/>
        <v>2</v>
      </c>
      <c r="W101" s="390">
        <f t="shared" si="11"/>
        <v>0.23999999999999996</v>
      </c>
      <c r="X101" s="391"/>
      <c r="Y101" s="184">
        <f t="shared" si="15"/>
        <v>1</v>
      </c>
      <c r="Z101" s="390">
        <f t="shared" si="12"/>
        <v>0.18480000000000002</v>
      </c>
      <c r="AA101" s="391"/>
      <c r="AB101" s="60">
        <f t="shared" si="16"/>
        <v>0</v>
      </c>
      <c r="AC101" s="60">
        <f t="shared" si="17"/>
        <v>0</v>
      </c>
      <c r="AD101" s="60">
        <f t="shared" si="18"/>
        <v>0</v>
      </c>
      <c r="AE101" s="93"/>
      <c r="AF101" s="93"/>
      <c r="AG101" s="93"/>
      <c r="AH101" s="93"/>
      <c r="AI101" s="93"/>
      <c r="AJ101" s="93"/>
      <c r="AK101" s="93"/>
      <c r="AL101" s="93"/>
      <c r="AM101" s="106"/>
      <c r="AN101" s="106"/>
      <c r="AO101" s="153"/>
      <c r="AP101" s="17"/>
      <c r="AQ101" s="154"/>
    </row>
    <row r="102" spans="1:45" ht="10.5" hidden="1" customHeight="1" x14ac:dyDescent="0.2">
      <c r="A102" s="176" t="str">
        <f t="shared" si="13"/>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4"/>
        <v>2</v>
      </c>
      <c r="W102" s="390">
        <f t="shared" si="11"/>
        <v>0.23999999999999996</v>
      </c>
      <c r="X102" s="391"/>
      <c r="Y102" s="184">
        <f t="shared" si="15"/>
        <v>1</v>
      </c>
      <c r="Z102" s="390">
        <f t="shared" si="12"/>
        <v>0.18480000000000002</v>
      </c>
      <c r="AA102" s="391"/>
      <c r="AB102" s="60">
        <f t="shared" si="16"/>
        <v>0</v>
      </c>
      <c r="AC102" s="60">
        <f t="shared" si="17"/>
        <v>0</v>
      </c>
      <c r="AD102" s="60">
        <f t="shared" si="18"/>
        <v>0</v>
      </c>
      <c r="AE102" s="93"/>
      <c r="AF102" s="93"/>
      <c r="AG102" s="93"/>
      <c r="AH102" s="93"/>
      <c r="AI102" s="93"/>
      <c r="AJ102" s="93"/>
      <c r="AK102" s="93"/>
      <c r="AL102" s="93"/>
      <c r="AM102" s="106"/>
      <c r="AN102" s="106"/>
      <c r="AO102" s="153"/>
      <c r="AP102" s="17"/>
      <c r="AQ102" s="154"/>
    </row>
    <row r="103" spans="1:45" ht="10.5" hidden="1" customHeight="1" x14ac:dyDescent="0.2">
      <c r="A103" s="176" t="str">
        <f t="shared" si="13"/>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4"/>
        <v>2</v>
      </c>
      <c r="W103" s="390">
        <f t="shared" si="11"/>
        <v>0.23999999999999996</v>
      </c>
      <c r="X103" s="391"/>
      <c r="Y103" s="184">
        <f t="shared" si="15"/>
        <v>1</v>
      </c>
      <c r="Z103" s="390">
        <f t="shared" si="12"/>
        <v>0.18480000000000002</v>
      </c>
      <c r="AA103" s="391"/>
      <c r="AB103" s="60">
        <f t="shared" si="16"/>
        <v>0</v>
      </c>
      <c r="AC103" s="60">
        <f t="shared" si="17"/>
        <v>0</v>
      </c>
      <c r="AD103" s="60">
        <f t="shared" si="18"/>
        <v>0</v>
      </c>
      <c r="AE103" s="93"/>
      <c r="AF103" s="93"/>
      <c r="AG103" s="93"/>
      <c r="AH103" s="93"/>
      <c r="AI103" s="93"/>
      <c r="AJ103" s="93"/>
      <c r="AK103" s="93"/>
      <c r="AL103" s="93"/>
      <c r="AM103" s="106"/>
      <c r="AN103" s="106"/>
      <c r="AO103" s="153"/>
      <c r="AP103" s="17"/>
      <c r="AQ103" s="154"/>
    </row>
    <row r="104" spans="1:45" ht="10.5" hidden="1" customHeight="1" x14ac:dyDescent="0.2">
      <c r="A104" s="176" t="str">
        <f t="shared" si="13"/>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4"/>
        <v>2</v>
      </c>
      <c r="W104" s="390">
        <f t="shared" si="11"/>
        <v>0.23999999999999996</v>
      </c>
      <c r="X104" s="391"/>
      <c r="Y104" s="184">
        <f t="shared" si="15"/>
        <v>1</v>
      </c>
      <c r="Z104" s="390">
        <f t="shared" si="12"/>
        <v>0.18480000000000002</v>
      </c>
      <c r="AA104" s="391"/>
      <c r="AB104" s="60">
        <f t="shared" si="16"/>
        <v>0</v>
      </c>
      <c r="AC104" s="60">
        <f t="shared" si="17"/>
        <v>0</v>
      </c>
      <c r="AD104" s="60">
        <f t="shared" si="18"/>
        <v>0</v>
      </c>
      <c r="AE104" s="93"/>
      <c r="AF104" s="93"/>
      <c r="AG104" s="93"/>
      <c r="AH104" s="93"/>
      <c r="AI104" s="93"/>
      <c r="AJ104" s="93"/>
      <c r="AK104" s="93"/>
      <c r="AL104" s="93"/>
      <c r="AM104" s="106"/>
      <c r="AN104" s="106"/>
      <c r="AO104" s="153"/>
      <c r="AP104" s="17"/>
      <c r="AQ104" s="154"/>
    </row>
    <row r="105" spans="1:45" ht="10.5" hidden="1" customHeight="1" x14ac:dyDescent="0.2">
      <c r="A105" s="176" t="str">
        <f t="shared" si="13"/>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4"/>
        <v>2</v>
      </c>
      <c r="W105" s="390">
        <f t="shared" si="11"/>
        <v>0.23999999999999996</v>
      </c>
      <c r="X105" s="391"/>
      <c r="Y105" s="184">
        <f t="shared" si="15"/>
        <v>1</v>
      </c>
      <c r="Z105" s="390">
        <f t="shared" si="12"/>
        <v>0.18480000000000002</v>
      </c>
      <c r="AA105" s="391"/>
      <c r="AB105" s="60">
        <f t="shared" si="16"/>
        <v>0</v>
      </c>
      <c r="AC105" s="60">
        <f t="shared" si="17"/>
        <v>0</v>
      </c>
      <c r="AD105" s="60">
        <f t="shared" si="18"/>
        <v>0</v>
      </c>
      <c r="AE105" s="93"/>
      <c r="AF105" s="93"/>
      <c r="AG105" s="93"/>
      <c r="AH105" s="93"/>
      <c r="AI105" s="93"/>
      <c r="AJ105" s="93"/>
      <c r="AK105" s="93"/>
      <c r="AL105" s="93"/>
      <c r="AM105" s="106"/>
      <c r="AN105" s="106"/>
      <c r="AO105" s="153"/>
      <c r="AP105" s="17"/>
      <c r="AQ105" s="154"/>
    </row>
    <row r="106" spans="1:45" ht="10.5" hidden="1" customHeight="1" x14ac:dyDescent="0.2">
      <c r="A106" s="176" t="str">
        <f t="shared" si="13"/>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4"/>
        <v>2</v>
      </c>
      <c r="W106" s="390">
        <f t="shared" si="11"/>
        <v>0.23999999999999996</v>
      </c>
      <c r="X106" s="391"/>
      <c r="Y106" s="184">
        <f t="shared" si="15"/>
        <v>1</v>
      </c>
      <c r="Z106" s="390">
        <f t="shared" si="12"/>
        <v>0.18480000000000002</v>
      </c>
      <c r="AA106" s="391"/>
      <c r="AB106" s="60">
        <f t="shared" si="16"/>
        <v>0</v>
      </c>
      <c r="AC106" s="60">
        <f t="shared" si="17"/>
        <v>0</v>
      </c>
      <c r="AD106" s="60">
        <f t="shared" si="18"/>
        <v>0</v>
      </c>
      <c r="AE106" s="93"/>
      <c r="AF106" s="93"/>
      <c r="AG106" s="93"/>
      <c r="AH106" s="93"/>
      <c r="AI106" s="93"/>
      <c r="AJ106" s="93"/>
      <c r="AK106" s="93"/>
      <c r="AL106" s="93"/>
      <c r="AM106" s="106"/>
      <c r="AN106" s="106"/>
      <c r="AO106" s="153"/>
      <c r="AP106" s="17"/>
      <c r="AQ106" s="154"/>
    </row>
    <row r="107" spans="1:45" ht="6" customHeight="1"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22.5" customHeight="1" thickTop="1" thickBot="1" x14ac:dyDescent="0.25">
      <c r="A108" s="191"/>
      <c r="B108" s="81"/>
      <c r="C108" s="392" t="s">
        <v>194</v>
      </c>
      <c r="D108" s="393"/>
      <c r="E108" s="393"/>
      <c r="F108" s="177">
        <f>V106</f>
        <v>2</v>
      </c>
      <c r="G108" s="394" t="str">
        <f>_xlfn.IFNA(VLOOKUP(F108,A53:B57,2,1),"")</f>
        <v>Baja</v>
      </c>
      <c r="H108" s="394"/>
      <c r="I108" s="394"/>
      <c r="J108" s="395">
        <f>W106</f>
        <v>0.23999999999999996</v>
      </c>
      <c r="K108" s="396"/>
      <c r="L108" s="397" t="s">
        <v>193</v>
      </c>
      <c r="M108" s="397"/>
      <c r="N108" s="397"/>
      <c r="O108" s="397"/>
      <c r="P108" s="397"/>
      <c r="Q108" s="398"/>
      <c r="R108" s="178">
        <f>Y106</f>
        <v>1</v>
      </c>
      <c r="S108" s="399" t="str">
        <f>_xlfn.IFNA(VLOOKUP(R108,A63:B67,2,1),"")</f>
        <v>Leve</v>
      </c>
      <c r="T108" s="399"/>
      <c r="U108" s="399"/>
      <c r="V108" s="399"/>
      <c r="W108" s="400">
        <f>Z106</f>
        <v>0.18480000000000002</v>
      </c>
      <c r="X108" s="401"/>
      <c r="Y108" s="32"/>
      <c r="Z108" s="32"/>
      <c r="AA108" s="32"/>
      <c r="AB108" s="131" t="str">
        <f>CONCATENATE(F108," - ",G108)</f>
        <v>2 - Baja</v>
      </c>
      <c r="AC108" s="131" t="str">
        <f>CONCATENATE(R108," - ",S108)</f>
        <v>1 - Leve</v>
      </c>
      <c r="AD108" s="32"/>
      <c r="AE108" s="32"/>
      <c r="AF108" s="32"/>
      <c r="AG108" s="32"/>
      <c r="AH108" s="32"/>
      <c r="AI108" s="32"/>
      <c r="AJ108" s="32"/>
      <c r="AK108" s="32"/>
      <c r="AL108" s="32"/>
      <c r="AM108" s="32"/>
      <c r="AN108" s="32"/>
    </row>
    <row r="109" spans="1:45" ht="6" customHeight="1"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28.5" customHeight="1"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BAJO</v>
      </c>
      <c r="P110" s="380"/>
      <c r="Q110" s="380"/>
      <c r="R110" s="380"/>
      <c r="S110" s="380"/>
      <c r="T110" s="380"/>
      <c r="U110" s="381">
        <f>J108*W108</f>
        <v>4.4351999999999996E-2</v>
      </c>
      <c r="V110" s="381"/>
      <c r="W110" s="381"/>
      <c r="X110" s="382"/>
      <c r="Y110" s="32"/>
      <c r="Z110" s="32"/>
      <c r="AA110" s="32"/>
      <c r="AB110" s="32"/>
      <c r="AC110" s="32"/>
      <c r="AD110" s="32"/>
      <c r="AE110" s="32"/>
      <c r="AF110" s="32"/>
      <c r="AG110" s="32"/>
      <c r="AH110" s="32"/>
      <c r="AI110" s="32"/>
      <c r="AJ110" s="32"/>
      <c r="AK110" s="32"/>
      <c r="AL110" s="32"/>
      <c r="AM110" s="32"/>
      <c r="AN110" s="32"/>
    </row>
    <row r="111" spans="1:45" ht="12.75" customHeight="1"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28.5" customHeight="1" x14ac:dyDescent="0.2">
      <c r="A112" s="191"/>
      <c r="B112" s="383" t="s">
        <v>460</v>
      </c>
      <c r="C112" s="384"/>
      <c r="D112" s="384"/>
      <c r="E112" s="384"/>
      <c r="F112" s="384"/>
      <c r="G112" s="385" t="s">
        <v>81</v>
      </c>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5.25" customHeight="1"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25.5" customHeight="1"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28.5" customHeight="1"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64.5" customHeight="1" x14ac:dyDescent="0.2">
      <c r="A116" s="191">
        <v>1</v>
      </c>
      <c r="B116" s="408"/>
      <c r="C116" s="408"/>
      <c r="D116" s="408"/>
      <c r="E116" s="408"/>
      <c r="F116" s="40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ht="78.75" customHeight="1" x14ac:dyDescent="0.2">
      <c r="A117" s="176" t="str">
        <f>IF(B117="","",A116+1)</f>
        <v/>
      </c>
      <c r="B117" s="408"/>
      <c r="C117" s="408"/>
      <c r="D117" s="408"/>
      <c r="E117" s="408"/>
      <c r="F117" s="40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ht="57.75" customHeight="1" x14ac:dyDescent="0.2">
      <c r="A118" s="176" t="str">
        <f t="shared" ref="A118:A121" si="19">IF(B118="","",A117+1)</f>
        <v/>
      </c>
      <c r="B118" s="408"/>
      <c r="C118" s="408"/>
      <c r="D118" s="408"/>
      <c r="E118" s="408"/>
      <c r="F118" s="40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ht="21.75" customHeight="1"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ht="21.75" customHeight="1"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ht="21.75" customHeight="1"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ht="21.75" customHeight="1"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8.25" customHeight="1"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25.5" customHeight="1"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ht="19.5" customHeight="1"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39" customHeight="1" x14ac:dyDescent="0.2">
      <c r="A126" s="332">
        <v>1</v>
      </c>
      <c r="B126" s="351" t="s">
        <v>349</v>
      </c>
      <c r="C126" s="352"/>
      <c r="D126" s="337" t="s">
        <v>605</v>
      </c>
      <c r="E126" s="338"/>
      <c r="F126" s="339"/>
      <c r="G126" s="120" t="s">
        <v>352</v>
      </c>
      <c r="H126" s="348"/>
      <c r="I126" s="349"/>
      <c r="J126" s="349"/>
      <c r="K126" s="350"/>
      <c r="L126" s="343" t="str">
        <f>IFERROR(ROUND(H126/H127,1),"")</f>
        <v/>
      </c>
      <c r="M126" s="343"/>
      <c r="N126" s="343"/>
      <c r="O126" s="344"/>
      <c r="P126" s="344"/>
      <c r="Q126" s="344"/>
      <c r="R126" s="344"/>
      <c r="S126" s="344"/>
      <c r="T126" s="344"/>
      <c r="U126" s="344"/>
      <c r="V126" s="344"/>
      <c r="W126" s="344"/>
      <c r="X126" s="344"/>
      <c r="Y126" s="344"/>
      <c r="Z126" s="344"/>
      <c r="AA126" s="345"/>
      <c r="AB126" s="146" t="str">
        <f>CONCATENATE(A126," ",B126," 
",A128," ",B128," 
",A130," ",B130," 
",A132," ",B132)</f>
        <v>1 EFICACIA DE
CONTROLES: 
2 EFECTIVIDAD
(Alarmas - materialización): 
3 EFECTIVIDAD
(Alarmas - materialización): 
4 EFECTIVIDAD
(Alarmas - materialización):</v>
      </c>
      <c r="AC126" s="146" t="str">
        <f>CONCATENATE(A126," 
",L126," 
",A128," 
",L128," 
",A130," 
",L130," 
",A132," 
",L132)</f>
        <v xml:space="preserve">1 
2 
3 
4 
</v>
      </c>
      <c r="AD126" s="146" t="str">
        <f>CONCATENATE(A126," ",O126," 
",A128," ",O128," 
",A130," ",O130," 
",A132," ",O132)</f>
        <v xml:space="preserve">1  
2  
3  
4 </v>
      </c>
      <c r="AE126" s="32"/>
      <c r="AF126" s="32"/>
      <c r="AG126" s="32"/>
      <c r="AH126" s="32"/>
      <c r="AI126" s="32"/>
      <c r="AJ126" s="32"/>
      <c r="AK126" s="32"/>
      <c r="AL126" s="32"/>
      <c r="AM126" s="32"/>
      <c r="AN126" s="32"/>
    </row>
    <row r="127" spans="1:48" ht="39" customHeight="1" x14ac:dyDescent="0.2">
      <c r="A127" s="332"/>
      <c r="B127" s="356"/>
      <c r="C127" s="357"/>
      <c r="D127" s="340"/>
      <c r="E127" s="341"/>
      <c r="F127" s="342"/>
      <c r="G127" s="121" t="s">
        <v>353</v>
      </c>
      <c r="H127" s="340"/>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39" customHeight="1" x14ac:dyDescent="0.2">
      <c r="A128" s="332">
        <f>IF(B128="","",A126+1)</f>
        <v>2</v>
      </c>
      <c r="B128" s="351" t="s">
        <v>348</v>
      </c>
      <c r="C128" s="352"/>
      <c r="D128" s="337" t="s">
        <v>659</v>
      </c>
      <c r="E128" s="338"/>
      <c r="F128" s="339"/>
      <c r="G128" s="120" t="s">
        <v>352</v>
      </c>
      <c r="H128" s="340"/>
      <c r="I128" s="341"/>
      <c r="J128" s="341"/>
      <c r="K128" s="342"/>
      <c r="L128" s="343" t="str">
        <f>IFERROR(ROUND(H128/H129,1),"")</f>
        <v/>
      </c>
      <c r="M128" s="343"/>
      <c r="N128" s="343"/>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39" customHeight="1" x14ac:dyDescent="0.2">
      <c r="A129" s="332"/>
      <c r="B129" s="353"/>
      <c r="C129" s="354"/>
      <c r="D129" s="340"/>
      <c r="E129" s="341"/>
      <c r="F129" s="342"/>
      <c r="G129" s="121" t="s">
        <v>353</v>
      </c>
      <c r="H129" s="340"/>
      <c r="I129" s="341"/>
      <c r="J129" s="341"/>
      <c r="K129" s="342"/>
      <c r="L129" s="343"/>
      <c r="M129" s="343"/>
      <c r="N129" s="343"/>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39" customHeight="1" x14ac:dyDescent="0.2">
      <c r="A130" s="332">
        <f>IF(B130="","",A128+1)</f>
        <v>3</v>
      </c>
      <c r="B130" s="351" t="s">
        <v>348</v>
      </c>
      <c r="C130" s="352"/>
      <c r="D130" s="337" t="s">
        <v>660</v>
      </c>
      <c r="E130" s="338"/>
      <c r="F130" s="339"/>
      <c r="G130" s="120" t="s">
        <v>352</v>
      </c>
      <c r="H130" s="340"/>
      <c r="I130" s="341"/>
      <c r="J130" s="341"/>
      <c r="K130" s="342"/>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39" customHeight="1" x14ac:dyDescent="0.2">
      <c r="A131" s="332"/>
      <c r="B131" s="353"/>
      <c r="C131" s="354"/>
      <c r="D131" s="340"/>
      <c r="E131" s="341"/>
      <c r="F131" s="342"/>
      <c r="G131" s="121"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39" customHeight="1" x14ac:dyDescent="0.2">
      <c r="A132" s="332">
        <f>IF(B132="","",A130+1)</f>
        <v>4</v>
      </c>
      <c r="B132" s="351" t="s">
        <v>348</v>
      </c>
      <c r="C132" s="352"/>
      <c r="D132" s="337" t="s">
        <v>606</v>
      </c>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39" customHeight="1" x14ac:dyDescent="0.2">
      <c r="A133" s="332"/>
      <c r="B133" s="353"/>
      <c r="C133" s="354"/>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28.5" customHeight="1"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27" customHeight="1"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45" customHeight="1" x14ac:dyDescent="0.2">
      <c r="A136" s="191"/>
      <c r="B136" s="321" t="s">
        <v>465</v>
      </c>
      <c r="C136" s="321"/>
      <c r="D136" s="321"/>
      <c r="E136" s="322" t="s">
        <v>711</v>
      </c>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8.25" customHeight="1"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28.5" customHeight="1"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8.25" customHeight="1"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4.25" customHeight="1"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8.5" customHeight="1"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121.5"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9" customHeight="1"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26.25" customHeight="1"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6.25" customHeight="1" x14ac:dyDescent="0.2">
      <c r="A152" s="191"/>
      <c r="B152" s="308" t="s">
        <v>331</v>
      </c>
      <c r="C152" s="308"/>
      <c r="D152" s="309" t="s">
        <v>710</v>
      </c>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Version incial para la vigencia 2023 
CAUSAS:  
CONTROLES:  
PLAN DE TRATAMIENTO:  
OTRO: </v>
      </c>
      <c r="AC152" s="32"/>
      <c r="AD152" s="32"/>
      <c r="AE152" s="32"/>
      <c r="AF152" s="32"/>
      <c r="AG152" s="32"/>
      <c r="AH152" s="32"/>
      <c r="AI152" s="32"/>
      <c r="AJ152" s="32"/>
      <c r="AK152" s="32"/>
      <c r="AL152" s="32"/>
      <c r="AM152" s="32"/>
      <c r="AN152" s="32"/>
    </row>
    <row r="153" spans="1:42" ht="26.25" customHeight="1"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26.25" customHeight="1"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26.25" customHeight="1"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26.25" customHeight="1"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9" customHeight="1"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28.5" customHeight="1"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8.5" customHeight="1"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28.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ht="28.5" customHeight="1"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ht="12.75" customHeight="1"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ht="12.75" customHeight="1"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ht="38.25" customHeight="1"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ht="12.75" customHeight="1"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ht="12.75" customHeight="1"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ht="40.5" customHeight="1"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ht="14.25" customHeight="1"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ht="39" customHeight="1" x14ac:dyDescent="0.2">
      <c r="A169" s="196" t="s">
        <v>110</v>
      </c>
      <c r="B169" s="134" t="s">
        <v>530</v>
      </c>
      <c r="C169" s="298" t="s">
        <v>647</v>
      </c>
      <c r="D169" s="299"/>
      <c r="E169" s="300"/>
      <c r="F169" s="293" t="s">
        <v>646</v>
      </c>
      <c r="G169" s="294"/>
      <c r="H169" s="295"/>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ht="16.5" customHeight="1" x14ac:dyDescent="0.2">
      <c r="A170" s="196" t="s">
        <v>111</v>
      </c>
      <c r="B170" s="134" t="s">
        <v>664</v>
      </c>
      <c r="C170" s="293" t="s">
        <v>661</v>
      </c>
      <c r="D170" s="294"/>
      <c r="E170" s="295"/>
      <c r="F170" s="294" t="s">
        <v>665</v>
      </c>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ht="16.5" customHeight="1" x14ac:dyDescent="0.2">
      <c r="A171" s="196" t="s">
        <v>112</v>
      </c>
      <c r="B171" s="134" t="s">
        <v>664</v>
      </c>
      <c r="C171" s="293" t="s">
        <v>662</v>
      </c>
      <c r="D171" s="294"/>
      <c r="E171" s="295"/>
      <c r="F171" s="294" t="s">
        <v>667</v>
      </c>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ht="16.5" customHeight="1" x14ac:dyDescent="0.2">
      <c r="A172" s="196" t="s">
        <v>113</v>
      </c>
      <c r="B172" s="134" t="s">
        <v>664</v>
      </c>
      <c r="C172" s="293" t="s">
        <v>663</v>
      </c>
      <c r="D172" s="294"/>
      <c r="E172" s="295"/>
      <c r="F172" s="294" t="s">
        <v>666</v>
      </c>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ht="16.5" customHeight="1" x14ac:dyDescent="0.2">
      <c r="A173" s="196" t="s">
        <v>114</v>
      </c>
      <c r="B173" s="134"/>
      <c r="C173" s="293"/>
      <c r="D173" s="294"/>
      <c r="E173" s="295"/>
      <c r="F173" s="294"/>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ht="16.5" customHeight="1" x14ac:dyDescent="0.2">
      <c r="A174" s="196" t="s">
        <v>115</v>
      </c>
      <c r="B174" s="134"/>
      <c r="C174" s="293"/>
      <c r="D174" s="294"/>
      <c r="E174" s="295"/>
      <c r="F174" s="294"/>
      <c r="G174" s="294"/>
      <c r="H174" s="296"/>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ht="16.5" customHeight="1" x14ac:dyDescent="0.2">
      <c r="A175" s="196" t="s">
        <v>116</v>
      </c>
      <c r="B175" s="134"/>
      <c r="C175" s="293"/>
      <c r="D175" s="294"/>
      <c r="E175" s="294"/>
      <c r="F175" s="294"/>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16.5" customHeight="1" x14ac:dyDescent="0.2">
      <c r="A176" s="196" t="s">
        <v>117</v>
      </c>
      <c r="B176" s="134"/>
      <c r="C176" s="293"/>
      <c r="D176" s="294"/>
      <c r="E176" s="294"/>
      <c r="F176" s="294"/>
      <c r="G176" s="294"/>
      <c r="H176" s="296"/>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ht="16.5" customHeight="1" x14ac:dyDescent="0.2">
      <c r="A177" s="197" t="s">
        <v>118</v>
      </c>
      <c r="B177" s="133"/>
      <c r="C177" s="288"/>
      <c r="D177" s="289"/>
      <c r="E177" s="289"/>
      <c r="F177" s="289"/>
      <c r="G177" s="289"/>
      <c r="H177" s="291"/>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ht="9" customHeight="1" x14ac:dyDescent="0.2">
      <c r="AAL178" s="149"/>
      <c r="AAM178" s="149"/>
      <c r="AAN178" s="149"/>
      <c r="AAO178" s="149"/>
      <c r="AAP178" s="149"/>
      <c r="AAQ178" s="149"/>
      <c r="AAR178" s="149"/>
      <c r="AAS178" s="149"/>
      <c r="AAT178" s="149"/>
      <c r="AAU178" s="149"/>
      <c r="AAV178" s="149"/>
    </row>
    <row r="179" spans="1:724" ht="9.75" customHeight="1"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ht="9.75" customHeight="1"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ht="9.75" customHeight="1" x14ac:dyDescent="0.2">
      <c r="AAL181" s="149"/>
      <c r="AAM181" s="149"/>
      <c r="AAN181" s="149"/>
      <c r="AAO181" s="149"/>
      <c r="AAP181" s="149"/>
      <c r="AAQ181" s="149"/>
      <c r="AAR181" s="149"/>
      <c r="AAS181" s="149"/>
      <c r="AAT181" s="149"/>
      <c r="AAU181" s="149"/>
      <c r="AAV181" s="149"/>
    </row>
    <row r="182" spans="1:724" ht="9.75" customHeight="1" x14ac:dyDescent="0.2">
      <c r="AAL182" s="149"/>
      <c r="AAM182" s="149"/>
      <c r="AAN182" s="149"/>
      <c r="AAO182" s="149"/>
      <c r="AAP182" s="149"/>
      <c r="AAQ182" s="149"/>
      <c r="AAR182" s="149"/>
      <c r="AAS182" s="149"/>
      <c r="AAT182" s="149"/>
      <c r="AAU182" s="149"/>
      <c r="AAV182" s="149"/>
    </row>
    <row r="183" spans="1:724" ht="9.75" customHeight="1" x14ac:dyDescent="0.2">
      <c r="AAL183" s="149"/>
      <c r="AAM183" s="149"/>
      <c r="AAN183" s="149"/>
      <c r="AAO183" s="149"/>
      <c r="AAP183" s="149"/>
      <c r="AAQ183" s="149"/>
      <c r="AAR183" s="149"/>
      <c r="AAS183" s="149"/>
      <c r="AAT183" s="149"/>
      <c r="AAU183" s="149"/>
      <c r="AAV183" s="149"/>
    </row>
    <row r="184" spans="1:724" ht="9.75" customHeight="1" x14ac:dyDescent="0.2">
      <c r="AAL184" s="149"/>
      <c r="AAM184" s="149"/>
      <c r="AAN184" s="149"/>
      <c r="AAO184" s="149"/>
      <c r="AAP184" s="149"/>
      <c r="AAQ184" s="149"/>
      <c r="AAR184" s="149"/>
      <c r="AAS184" s="149"/>
      <c r="AAT184" s="149"/>
      <c r="AAU184" s="149"/>
      <c r="AAV184" s="149"/>
    </row>
    <row r="185" spans="1:724" ht="9.75" customHeight="1" x14ac:dyDescent="0.2">
      <c r="AAL185" s="149"/>
      <c r="AAM185" s="149"/>
      <c r="AAN185" s="149"/>
      <c r="AAO185" s="149"/>
      <c r="AAP185" s="149"/>
      <c r="AAQ185" s="149"/>
      <c r="AAR185" s="149"/>
      <c r="AAS185" s="149"/>
      <c r="AAT185" s="149"/>
      <c r="AAU185" s="149"/>
      <c r="AAV185" s="149"/>
    </row>
    <row r="186" spans="1:724" ht="9.75" customHeight="1" x14ac:dyDescent="0.2">
      <c r="AAL186" s="149"/>
      <c r="AAM186" s="149"/>
      <c r="AAN186" s="149"/>
      <c r="AAO186" s="149"/>
      <c r="AAP186" s="149"/>
      <c r="AAQ186" s="149"/>
      <c r="AAR186" s="149"/>
      <c r="AAS186" s="149"/>
      <c r="AAT186" s="149"/>
      <c r="AAU186" s="149"/>
      <c r="AAV186" s="149"/>
    </row>
    <row r="187" spans="1:724" ht="9.75" customHeight="1" x14ac:dyDescent="0.2">
      <c r="AAL187" s="149"/>
      <c r="AAM187" s="149"/>
      <c r="AAN187" s="149"/>
      <c r="AAO187" s="149"/>
      <c r="AAP187" s="149"/>
      <c r="AAQ187" s="149"/>
      <c r="AAR187" s="149"/>
      <c r="AAS187" s="149"/>
      <c r="AAT187" s="149"/>
      <c r="AAU187" s="149"/>
      <c r="AAV187" s="149"/>
    </row>
    <row r="188" spans="1:724" ht="9.75" customHeight="1" x14ac:dyDescent="0.2">
      <c r="AAL188" s="149"/>
      <c r="AAM188" s="149"/>
      <c r="AAN188" s="149"/>
      <c r="AAO188" s="149"/>
      <c r="AAP188" s="149"/>
      <c r="AAQ188" s="149"/>
      <c r="AAR188" s="149"/>
      <c r="AAS188" s="149"/>
      <c r="AAT188" s="149"/>
      <c r="AAU188" s="149"/>
      <c r="AAV188" s="149"/>
    </row>
    <row r="189" spans="1:724" ht="9.75" customHeight="1" x14ac:dyDescent="0.2">
      <c r="AAL189" s="149"/>
      <c r="AAM189" s="149"/>
      <c r="AAN189" s="149"/>
      <c r="AAO189" s="149"/>
      <c r="AAP189" s="149"/>
      <c r="AAQ189" s="149"/>
      <c r="AAR189" s="149"/>
      <c r="AAS189" s="149"/>
      <c r="AAT189" s="149"/>
      <c r="AAU189" s="149"/>
      <c r="AAV189" s="149"/>
    </row>
    <row r="190" spans="1:724" ht="9.75" customHeight="1" x14ac:dyDescent="0.2">
      <c r="AAL190" s="149"/>
      <c r="AAM190" s="149"/>
      <c r="AAN190" s="149"/>
      <c r="AAO190" s="149"/>
      <c r="AAP190" s="149"/>
      <c r="AAQ190" s="149"/>
      <c r="AAR190" s="149"/>
      <c r="AAS190" s="149"/>
      <c r="AAT190" s="149"/>
      <c r="AAU190" s="149"/>
      <c r="AAV190" s="149"/>
    </row>
    <row r="191" spans="1:724" ht="9.75" customHeight="1" x14ac:dyDescent="0.2">
      <c r="AAL191" s="149"/>
      <c r="AAM191" s="149"/>
      <c r="AAN191" s="149"/>
      <c r="AAO191" s="149"/>
      <c r="AAP191" s="149"/>
      <c r="AAQ191" s="149"/>
      <c r="AAR191" s="149"/>
      <c r="AAS191" s="149"/>
      <c r="AAT191" s="149"/>
      <c r="AAU191" s="149"/>
      <c r="AAV191" s="149"/>
    </row>
    <row r="192" spans="1:724" ht="9.75" customHeight="1" x14ac:dyDescent="0.2">
      <c r="AAL192" s="149"/>
      <c r="AAM192" s="149"/>
      <c r="AAN192" s="149"/>
      <c r="AAO192" s="149"/>
      <c r="AAP192" s="149"/>
      <c r="AAQ192" s="149"/>
      <c r="AAR192" s="149"/>
      <c r="AAS192" s="149"/>
      <c r="AAT192" s="149"/>
      <c r="AAU192" s="149"/>
      <c r="AAV192" s="149"/>
    </row>
    <row r="193" spans="714:724" ht="9.75" customHeight="1" x14ac:dyDescent="0.2">
      <c r="AAL193" s="149"/>
      <c r="AAM193" s="149"/>
      <c r="AAN193" s="149"/>
      <c r="AAO193" s="149"/>
      <c r="AAP193" s="149"/>
      <c r="AAQ193" s="149"/>
      <c r="AAR193" s="149"/>
      <c r="AAS193" s="149"/>
      <c r="AAT193" s="149"/>
      <c r="AAU193" s="149"/>
      <c r="AAV193" s="149"/>
    </row>
    <row r="194" spans="714:724" ht="9.75" customHeight="1" x14ac:dyDescent="0.2">
      <c r="AAL194" s="149"/>
      <c r="AAM194" s="149"/>
      <c r="AAN194" s="149"/>
      <c r="AAO194" s="149"/>
      <c r="AAP194" s="149"/>
      <c r="AAQ194" s="149"/>
      <c r="AAR194" s="149"/>
      <c r="AAS194" s="149"/>
      <c r="AAT194" s="149"/>
      <c r="AAU194" s="149"/>
      <c r="AAV194" s="149"/>
    </row>
    <row r="195" spans="714:724" ht="9.75" customHeight="1" x14ac:dyDescent="0.2">
      <c r="AAL195" s="149"/>
      <c r="AAM195" s="149"/>
      <c r="AAN195" s="149"/>
      <c r="AAO195" s="149"/>
      <c r="AAP195" s="149"/>
      <c r="AAQ195" s="149"/>
      <c r="AAR195" s="149"/>
      <c r="AAS195" s="149"/>
      <c r="AAT195" s="149"/>
      <c r="AAU195" s="149"/>
      <c r="AAV195" s="149"/>
    </row>
    <row r="196" spans="714:724" ht="9.75" customHeight="1" x14ac:dyDescent="0.2">
      <c r="AAL196" s="149"/>
      <c r="AAM196" s="149"/>
      <c r="AAN196" s="149"/>
      <c r="AAO196" s="149"/>
      <c r="AAP196" s="149"/>
      <c r="AAQ196" s="149"/>
      <c r="AAR196" s="149"/>
      <c r="AAS196" s="149"/>
      <c r="AAT196" s="149"/>
      <c r="AAU196" s="149"/>
      <c r="AAV196" s="149"/>
    </row>
    <row r="197" spans="714:724" ht="9.75" customHeight="1" x14ac:dyDescent="0.2">
      <c r="AAL197" s="149"/>
      <c r="AAM197" s="149"/>
      <c r="AAN197" s="149"/>
      <c r="AAO197" s="149"/>
      <c r="AAP197" s="149"/>
      <c r="AAQ197" s="149"/>
      <c r="AAR197" s="149"/>
      <c r="AAS197" s="149"/>
      <c r="AAT197" s="149"/>
      <c r="AAU197" s="149"/>
      <c r="AAV197" s="149"/>
    </row>
    <row r="198" spans="714:724" ht="9.75" customHeight="1" x14ac:dyDescent="0.2">
      <c r="AAL198" s="149"/>
      <c r="AAM198" s="149"/>
      <c r="AAN198" s="149"/>
      <c r="AAO198" s="149"/>
      <c r="AAP198" s="149"/>
      <c r="AAQ198" s="149"/>
      <c r="AAR198" s="149"/>
      <c r="AAS198" s="149"/>
      <c r="AAT198" s="149"/>
      <c r="AAU198" s="149"/>
      <c r="AAV198" s="149"/>
    </row>
    <row r="199" spans="714:724" ht="9.75" customHeight="1" x14ac:dyDescent="0.2">
      <c r="AAL199" s="149"/>
      <c r="AAM199" s="149"/>
      <c r="AAN199" s="149"/>
      <c r="AAO199" s="149"/>
      <c r="AAP199" s="149"/>
      <c r="AAQ199" s="149"/>
      <c r="AAR199" s="149"/>
      <c r="AAS199" s="149"/>
      <c r="AAT199" s="149"/>
      <c r="AAU199" s="149"/>
      <c r="AAV199" s="149"/>
    </row>
    <row r="200" spans="714:724" ht="9.75" customHeight="1" x14ac:dyDescent="0.2">
      <c r="AAL200" s="149"/>
      <c r="AAM200" s="149"/>
      <c r="AAN200" s="149"/>
      <c r="AAO200" s="149"/>
      <c r="AAP200" s="149"/>
      <c r="AAQ200" s="149"/>
      <c r="AAR200" s="149"/>
      <c r="AAS200" s="149"/>
      <c r="AAT200" s="149"/>
      <c r="AAU200" s="149"/>
      <c r="AAV200" s="149"/>
    </row>
    <row r="201" spans="714:724" ht="9.75" customHeight="1" x14ac:dyDescent="0.2">
      <c r="AAL201" s="149"/>
      <c r="AAM201" s="149"/>
      <c r="AAN201" s="149"/>
      <c r="AAO201" s="149"/>
      <c r="AAP201" s="149"/>
      <c r="AAQ201" s="149"/>
      <c r="AAR201" s="149"/>
      <c r="AAS201" s="149"/>
      <c r="AAT201" s="149"/>
      <c r="AAU201" s="149"/>
      <c r="AAV201" s="149"/>
    </row>
    <row r="202" spans="714:724" ht="9.75" customHeight="1" x14ac:dyDescent="0.2">
      <c r="AAL202" s="149"/>
      <c r="AAM202" s="149"/>
      <c r="AAN202" s="149"/>
      <c r="AAO202" s="149"/>
      <c r="AAP202" s="149"/>
      <c r="AAQ202" s="149"/>
      <c r="AAR202" s="149"/>
      <c r="AAS202" s="149"/>
      <c r="AAT202" s="149"/>
      <c r="AAU202" s="149"/>
      <c r="AAV202" s="149"/>
    </row>
    <row r="203" spans="714:724" ht="9.75" customHeight="1" x14ac:dyDescent="0.2">
      <c r="AAL203" s="149"/>
      <c r="AAM203" s="149"/>
      <c r="AAN203" s="149"/>
      <c r="AAO203" s="149"/>
      <c r="AAP203" s="149"/>
      <c r="AAQ203" s="149"/>
      <c r="AAR203" s="149"/>
      <c r="AAS203" s="149"/>
      <c r="AAT203" s="149"/>
      <c r="AAU203" s="149"/>
      <c r="AAV203" s="149"/>
    </row>
    <row r="204" spans="714:724" ht="9.75" customHeight="1" x14ac:dyDescent="0.2">
      <c r="AAL204" s="149"/>
      <c r="AAM204" s="149"/>
      <c r="AAN204" s="149"/>
      <c r="AAO204" s="149"/>
      <c r="AAP204" s="149"/>
      <c r="AAQ204" s="149"/>
      <c r="AAR204" s="149"/>
      <c r="AAS204" s="149"/>
      <c r="AAT204" s="149"/>
      <c r="AAU204" s="149"/>
      <c r="AAV204" s="149"/>
    </row>
    <row r="205" spans="714:724" ht="9.75" customHeight="1" x14ac:dyDescent="0.2">
      <c r="AAL205" s="149"/>
      <c r="AAM205" s="149"/>
      <c r="AAN205" s="149"/>
      <c r="AAO205" s="149"/>
      <c r="AAP205" s="149"/>
      <c r="AAQ205" s="149"/>
      <c r="AAR205" s="149"/>
      <c r="AAS205" s="149"/>
      <c r="AAT205" s="149"/>
      <c r="AAU205" s="149"/>
      <c r="AAV205" s="149"/>
    </row>
    <row r="206" spans="714:724" ht="9.75" customHeight="1" x14ac:dyDescent="0.2">
      <c r="AAL206" s="149"/>
      <c r="AAM206" s="149"/>
      <c r="AAN206" s="149"/>
      <c r="AAO206" s="149"/>
      <c r="AAP206" s="149"/>
      <c r="AAQ206" s="149"/>
      <c r="AAR206" s="149"/>
      <c r="AAS206" s="149"/>
      <c r="AAT206" s="149"/>
      <c r="AAU206" s="149"/>
      <c r="AAV206" s="149"/>
    </row>
    <row r="207" spans="714:724" ht="9.75" customHeight="1" x14ac:dyDescent="0.2">
      <c r="AAL207" s="149"/>
      <c r="AAM207" s="149"/>
      <c r="AAN207" s="149"/>
      <c r="AAO207" s="149"/>
      <c r="AAP207" s="149"/>
      <c r="AAQ207" s="149"/>
      <c r="AAR207" s="149"/>
      <c r="AAS207" s="149"/>
      <c r="AAT207" s="149"/>
      <c r="AAU207" s="149"/>
      <c r="AAV207" s="149"/>
    </row>
    <row r="208" spans="714:724" ht="9.75" customHeight="1" x14ac:dyDescent="0.2">
      <c r="AAL208" s="149"/>
      <c r="AAM208" s="149"/>
      <c r="AAN208" s="149"/>
      <c r="AAO208" s="149"/>
      <c r="AAP208" s="149"/>
      <c r="AAQ208" s="149"/>
      <c r="AAR208" s="149"/>
      <c r="AAS208" s="149"/>
      <c r="AAT208" s="149"/>
      <c r="AAU208" s="149"/>
      <c r="AAV208" s="149"/>
    </row>
    <row r="209" spans="714:724" ht="9.75" customHeight="1" x14ac:dyDescent="0.2">
      <c r="AAL209" s="149"/>
      <c r="AAM209" s="149"/>
      <c r="AAN209" s="149"/>
      <c r="AAO209" s="149"/>
      <c r="AAP209" s="149"/>
      <c r="AAQ209" s="149"/>
      <c r="AAR209" s="149"/>
      <c r="AAS209" s="149"/>
      <c r="AAT209" s="149"/>
      <c r="AAU209" s="149"/>
      <c r="AAV209" s="149"/>
    </row>
    <row r="210" spans="714:724" ht="9.75" customHeight="1" x14ac:dyDescent="0.2">
      <c r="AAL210" s="149"/>
      <c r="AAM210" s="149"/>
      <c r="AAN210" s="149"/>
      <c r="AAO210" s="149"/>
      <c r="AAP210" s="149"/>
      <c r="AAQ210" s="149"/>
      <c r="AAR210" s="149"/>
      <c r="AAS210" s="149"/>
      <c r="AAT210" s="149"/>
      <c r="AAU210" s="149"/>
      <c r="AAV210" s="149"/>
    </row>
    <row r="211" spans="714:724" ht="9.75" customHeight="1" x14ac:dyDescent="0.2">
      <c r="AAL211" s="149"/>
      <c r="AAM211" s="149"/>
      <c r="AAN211" s="149"/>
      <c r="AAO211" s="149"/>
      <c r="AAP211" s="149"/>
      <c r="AAQ211" s="149"/>
      <c r="AAR211" s="149"/>
      <c r="AAS211" s="149"/>
      <c r="AAT211" s="149"/>
      <c r="AAU211" s="149"/>
      <c r="AAV211" s="149"/>
    </row>
    <row r="212" spans="714:724" ht="9.75" customHeight="1" x14ac:dyDescent="0.2">
      <c r="AAL212" s="149"/>
      <c r="AAM212" s="149"/>
      <c r="AAN212" s="149"/>
      <c r="AAO212" s="149"/>
      <c r="AAP212" s="149"/>
      <c r="AAQ212" s="149"/>
      <c r="AAR212" s="149"/>
      <c r="AAS212" s="149"/>
      <c r="AAT212" s="149"/>
      <c r="AAU212" s="149"/>
      <c r="AAV212" s="149"/>
    </row>
    <row r="213" spans="714:724" ht="9.75" customHeight="1" x14ac:dyDescent="0.2">
      <c r="AAL213" s="149"/>
      <c r="AAM213" s="149"/>
      <c r="AAN213" s="149"/>
      <c r="AAO213" s="149"/>
      <c r="AAP213" s="149"/>
      <c r="AAQ213" s="149"/>
      <c r="AAR213" s="149"/>
      <c r="AAS213" s="149"/>
      <c r="AAT213" s="149"/>
      <c r="AAU213" s="149"/>
      <c r="AAV213" s="149"/>
    </row>
    <row r="214" spans="714:724" ht="9.75" customHeight="1" x14ac:dyDescent="0.2">
      <c r="AAL214" s="149"/>
      <c r="AAM214" s="149"/>
      <c r="AAN214" s="149"/>
      <c r="AAO214" s="149"/>
      <c r="AAP214" s="149"/>
      <c r="AAQ214" s="149"/>
      <c r="AAR214" s="149"/>
      <c r="AAS214" s="149"/>
      <c r="AAT214" s="149"/>
      <c r="AAU214" s="149"/>
      <c r="AAV214" s="149"/>
    </row>
    <row r="215" spans="714:724" ht="9.75" customHeight="1" x14ac:dyDescent="0.2">
      <c r="AAL215" s="149"/>
      <c r="AAM215" s="149"/>
      <c r="AAN215" s="149"/>
      <c r="AAO215" s="149"/>
      <c r="AAP215" s="149"/>
      <c r="AAQ215" s="149"/>
      <c r="AAR215" s="149"/>
      <c r="AAS215" s="149"/>
      <c r="AAT215" s="149"/>
      <c r="AAU215" s="149"/>
      <c r="AAV215" s="149"/>
    </row>
    <row r="216" spans="714:724" ht="9.75" customHeight="1" x14ac:dyDescent="0.2">
      <c r="AAL216" s="149"/>
      <c r="AAM216" s="149"/>
      <c r="AAN216" s="149"/>
      <c r="AAO216" s="149"/>
      <c r="AAP216" s="149"/>
      <c r="AAQ216" s="149"/>
      <c r="AAR216" s="149"/>
      <c r="AAS216" s="149"/>
      <c r="AAT216" s="149"/>
      <c r="AAU216" s="149"/>
      <c r="AAV216" s="149"/>
    </row>
    <row r="217" spans="714:724" ht="9.75" customHeight="1" x14ac:dyDescent="0.2">
      <c r="AAL217" s="149"/>
      <c r="AAM217" s="149"/>
      <c r="AAN217" s="149"/>
      <c r="AAO217" s="149"/>
      <c r="AAP217" s="149"/>
      <c r="AAQ217" s="149"/>
      <c r="AAR217" s="149"/>
      <c r="AAS217" s="149"/>
      <c r="AAT217" s="149"/>
      <c r="AAU217" s="149"/>
      <c r="AAV217" s="149"/>
    </row>
    <row r="218" spans="714:724" ht="9.75" customHeight="1" x14ac:dyDescent="0.2">
      <c r="AAL218" s="149"/>
      <c r="AAM218" s="149"/>
      <c r="AAN218" s="149"/>
      <c r="AAO218" s="149"/>
      <c r="AAP218" s="149"/>
      <c r="AAQ218" s="149"/>
      <c r="AAR218" s="149"/>
      <c r="AAS218" s="149"/>
      <c r="AAT218" s="149"/>
      <c r="AAU218" s="149"/>
      <c r="AAV218" s="149"/>
    </row>
    <row r="219" spans="714:724" ht="9.75" customHeight="1" x14ac:dyDescent="0.2">
      <c r="AAL219" s="149"/>
      <c r="AAM219" s="149"/>
      <c r="AAN219" s="149"/>
      <c r="AAO219" s="149"/>
      <c r="AAP219" s="149"/>
      <c r="AAQ219" s="149"/>
      <c r="AAR219" s="149"/>
      <c r="AAS219" s="149"/>
      <c r="AAT219" s="149"/>
      <c r="AAU219" s="149"/>
      <c r="AAV219" s="149"/>
    </row>
    <row r="220" spans="714:724" ht="9.75" customHeight="1" x14ac:dyDescent="0.2">
      <c r="AAL220" s="149"/>
      <c r="AAM220" s="149"/>
      <c r="AAN220" s="149"/>
      <c r="AAO220" s="149"/>
      <c r="AAP220" s="149"/>
      <c r="AAQ220" s="149"/>
      <c r="AAR220" s="149"/>
      <c r="AAS220" s="149"/>
      <c r="AAT220" s="149"/>
      <c r="AAU220" s="149"/>
      <c r="AAV220" s="149"/>
    </row>
    <row r="221" spans="714:724" ht="9.75" customHeight="1" x14ac:dyDescent="0.2">
      <c r="AAL221" s="149"/>
      <c r="AAM221" s="149"/>
      <c r="AAN221" s="149"/>
      <c r="AAO221" s="149"/>
      <c r="AAP221" s="149"/>
      <c r="AAQ221" s="149"/>
      <c r="AAR221" s="149"/>
      <c r="AAS221" s="149"/>
      <c r="AAT221" s="149"/>
      <c r="AAU221" s="149"/>
      <c r="AAV221" s="149"/>
    </row>
    <row r="222" spans="714:724" ht="9.75" customHeight="1" x14ac:dyDescent="0.2">
      <c r="AAL222" s="149"/>
      <c r="AAM222" s="149"/>
      <c r="AAN222" s="149"/>
      <c r="AAO222" s="149"/>
      <c r="AAP222" s="149"/>
      <c r="AAQ222" s="149"/>
      <c r="AAR222" s="149"/>
      <c r="AAS222" s="149"/>
      <c r="AAT222" s="149"/>
      <c r="AAU222" s="149"/>
      <c r="AAV222" s="149"/>
    </row>
    <row r="223" spans="714:724" ht="9.75" customHeight="1" x14ac:dyDescent="0.2">
      <c r="AAL223" s="149"/>
      <c r="AAM223" s="149"/>
      <c r="AAN223" s="149"/>
      <c r="AAO223" s="149"/>
      <c r="AAP223" s="149"/>
      <c r="AAQ223" s="149"/>
      <c r="AAR223" s="149"/>
      <c r="AAS223" s="149"/>
      <c r="AAT223" s="149"/>
      <c r="AAU223" s="149"/>
      <c r="AAV223" s="149"/>
    </row>
    <row r="224" spans="714:724" ht="9.75" customHeight="1" x14ac:dyDescent="0.2">
      <c r="AAL224" s="149"/>
      <c r="AAM224" s="149"/>
      <c r="AAN224" s="149"/>
      <c r="AAO224" s="149"/>
      <c r="AAP224" s="149"/>
      <c r="AAQ224" s="149"/>
      <c r="AAR224" s="149"/>
      <c r="AAS224" s="149"/>
      <c r="AAT224" s="149"/>
      <c r="AAU224" s="149"/>
      <c r="AAV224" s="149"/>
    </row>
    <row r="225" spans="714:724" ht="9.75" customHeight="1" x14ac:dyDescent="0.2">
      <c r="AAL225" s="149"/>
      <c r="AAM225" s="149"/>
      <c r="AAN225" s="149"/>
      <c r="AAO225" s="149"/>
      <c r="AAP225" s="149"/>
      <c r="AAQ225" s="149"/>
      <c r="AAR225" s="149"/>
      <c r="AAS225" s="149"/>
      <c r="AAT225" s="149"/>
      <c r="AAU225" s="149"/>
      <c r="AAV225" s="149"/>
    </row>
    <row r="226" spans="714:724" ht="9.75" customHeight="1" x14ac:dyDescent="0.2">
      <c r="AAL226" s="149"/>
      <c r="AAM226" s="149"/>
      <c r="AAN226" s="149"/>
      <c r="AAO226" s="149"/>
      <c r="AAP226" s="149"/>
      <c r="AAQ226" s="149"/>
      <c r="AAR226" s="149"/>
      <c r="AAS226" s="149"/>
      <c r="AAT226" s="149"/>
      <c r="AAU226" s="149"/>
      <c r="AAV226" s="149"/>
    </row>
    <row r="227" spans="714:724" ht="9.75" customHeight="1" x14ac:dyDescent="0.2">
      <c r="AAL227" s="149"/>
      <c r="AAM227" s="149"/>
      <c r="AAN227" s="149"/>
      <c r="AAO227" s="149"/>
      <c r="AAP227" s="149"/>
      <c r="AAQ227" s="149"/>
      <c r="AAR227" s="149"/>
      <c r="AAS227" s="149"/>
      <c r="AAT227" s="149"/>
      <c r="AAU227" s="149"/>
      <c r="AAV227" s="149"/>
    </row>
    <row r="228" spans="714:724" ht="9.75" customHeight="1" x14ac:dyDescent="0.2">
      <c r="AAL228" s="149"/>
      <c r="AAM228" s="149"/>
      <c r="AAN228" s="149"/>
      <c r="AAO228" s="149"/>
      <c r="AAP228" s="149"/>
      <c r="AAQ228" s="149"/>
      <c r="AAR228" s="149"/>
      <c r="AAS228" s="149"/>
      <c r="AAT228" s="149"/>
      <c r="AAU228" s="149"/>
      <c r="AAV228" s="149"/>
    </row>
    <row r="229" spans="714:724" ht="9.75" customHeight="1" x14ac:dyDescent="0.2">
      <c r="AAL229" s="149"/>
      <c r="AAM229" s="149"/>
      <c r="AAN229" s="149"/>
      <c r="AAO229" s="149"/>
      <c r="AAP229" s="149"/>
      <c r="AAQ229" s="149"/>
      <c r="AAR229" s="149"/>
      <c r="AAS229" s="149"/>
      <c r="AAT229" s="149"/>
      <c r="AAU229" s="149"/>
      <c r="AAV229" s="149"/>
    </row>
    <row r="230" spans="714:724" ht="9.75" customHeight="1" x14ac:dyDescent="0.2">
      <c r="AAL230" s="149"/>
      <c r="AAM230" s="149"/>
      <c r="AAN230" s="149"/>
      <c r="AAO230" s="149"/>
      <c r="AAP230" s="149"/>
      <c r="AAQ230" s="149"/>
      <c r="AAR230" s="149"/>
      <c r="AAS230" s="149"/>
      <c r="AAT230" s="149"/>
      <c r="AAU230" s="149"/>
      <c r="AAV230" s="149"/>
    </row>
    <row r="231" spans="714:724" ht="9.75" customHeight="1" x14ac:dyDescent="0.2">
      <c r="AAL231" s="149"/>
      <c r="AAM231" s="149"/>
      <c r="AAN231" s="149"/>
      <c r="AAO231" s="149"/>
      <c r="AAP231" s="149"/>
      <c r="AAQ231" s="149"/>
      <c r="AAR231" s="149"/>
      <c r="AAS231" s="149"/>
      <c r="AAT231" s="149"/>
      <c r="AAU231" s="149"/>
      <c r="AAV231" s="149"/>
    </row>
    <row r="232" spans="714:724" ht="9.75" customHeight="1" x14ac:dyDescent="0.2">
      <c r="AAL232" s="149"/>
      <c r="AAM232" s="149"/>
      <c r="AAN232" s="149"/>
      <c r="AAO232" s="149"/>
      <c r="AAP232" s="149"/>
      <c r="AAQ232" s="149"/>
      <c r="AAR232" s="149"/>
      <c r="AAS232" s="149"/>
      <c r="AAT232" s="149"/>
      <c r="AAU232" s="149"/>
      <c r="AAV232" s="149"/>
    </row>
    <row r="233" spans="714:724" ht="9.75" customHeight="1" x14ac:dyDescent="0.2">
      <c r="AAL233" s="149"/>
      <c r="AAM233" s="149"/>
      <c r="AAN233" s="149"/>
      <c r="AAO233" s="149"/>
      <c r="AAP233" s="149"/>
      <c r="AAQ233" s="149"/>
      <c r="AAR233" s="149"/>
      <c r="AAS233" s="149"/>
      <c r="AAT233" s="149"/>
      <c r="AAU233" s="149"/>
      <c r="AAV233" s="149"/>
    </row>
    <row r="234" spans="714:724" ht="9.75" customHeight="1" x14ac:dyDescent="0.2">
      <c r="AAL234" s="149"/>
      <c r="AAM234" s="149"/>
      <c r="AAN234" s="149"/>
      <c r="AAO234" s="149"/>
      <c r="AAP234" s="149"/>
      <c r="AAQ234" s="149"/>
      <c r="AAR234" s="149"/>
      <c r="AAS234" s="149"/>
      <c r="AAT234" s="149"/>
      <c r="AAU234" s="149"/>
      <c r="AAV234" s="149"/>
    </row>
    <row r="235" spans="714:724" ht="9.75" customHeight="1" x14ac:dyDescent="0.2">
      <c r="AAL235" s="149"/>
      <c r="AAM235" s="149"/>
      <c r="AAN235" s="149"/>
      <c r="AAO235" s="149"/>
      <c r="AAP235" s="149"/>
      <c r="AAQ235" s="149"/>
      <c r="AAR235" s="149"/>
      <c r="AAS235" s="149"/>
      <c r="AAT235" s="149"/>
      <c r="AAU235" s="149"/>
      <c r="AAV235" s="149"/>
    </row>
    <row r="236" spans="714:724" ht="9.75" customHeight="1" x14ac:dyDescent="0.2">
      <c r="AAL236" s="149"/>
      <c r="AAM236" s="149"/>
      <c r="AAN236" s="149"/>
      <c r="AAO236" s="149"/>
      <c r="AAP236" s="149"/>
      <c r="AAQ236" s="149"/>
      <c r="AAR236" s="149"/>
      <c r="AAS236" s="149"/>
      <c r="AAT236" s="149"/>
      <c r="AAU236" s="149"/>
      <c r="AAV236" s="149"/>
    </row>
    <row r="237" spans="714:724" ht="9.75" customHeight="1" x14ac:dyDescent="0.2">
      <c r="AAL237" s="149"/>
      <c r="AAM237" s="149"/>
      <c r="AAN237" s="149"/>
      <c r="AAO237" s="149"/>
      <c r="AAP237" s="149"/>
      <c r="AAQ237" s="149"/>
      <c r="AAR237" s="149"/>
      <c r="AAS237" s="149"/>
      <c r="AAT237" s="149"/>
      <c r="AAU237" s="149"/>
      <c r="AAV237" s="149"/>
    </row>
    <row r="238" spans="714:724" ht="9.75" customHeight="1" x14ac:dyDescent="0.2">
      <c r="AAL238" s="149"/>
      <c r="AAM238" s="149"/>
      <c r="AAN238" s="149"/>
      <c r="AAO238" s="149"/>
      <c r="AAP238" s="149"/>
      <c r="AAQ238" s="149"/>
      <c r="AAR238" s="149"/>
      <c r="AAS238" s="149"/>
      <c r="AAT238" s="149"/>
      <c r="AAU238" s="149"/>
      <c r="AAV238" s="149"/>
    </row>
    <row r="239" spans="714:724" ht="9.75" customHeight="1" x14ac:dyDescent="0.2">
      <c r="AAL239" s="149"/>
      <c r="AAM239" s="149"/>
      <c r="AAN239" s="149"/>
      <c r="AAO239" s="149"/>
      <c r="AAP239" s="149"/>
      <c r="AAQ239" s="149"/>
      <c r="AAR239" s="149"/>
      <c r="AAS239" s="149"/>
      <c r="AAT239" s="149"/>
      <c r="AAU239" s="149"/>
      <c r="AAV239" s="149"/>
    </row>
    <row r="240" spans="714:724" ht="9.75" customHeight="1" x14ac:dyDescent="0.2">
      <c r="AAL240" s="149"/>
      <c r="AAM240" s="149"/>
      <c r="AAN240" s="149"/>
      <c r="AAO240" s="149"/>
      <c r="AAP240" s="149"/>
      <c r="AAQ240" s="149"/>
      <c r="AAR240" s="149"/>
      <c r="AAS240" s="149"/>
      <c r="AAT240" s="149"/>
      <c r="AAU240" s="149"/>
      <c r="AAV240" s="149"/>
    </row>
    <row r="241" spans="714:724" ht="9.75" customHeight="1" x14ac:dyDescent="0.2">
      <c r="AAL241" s="149"/>
      <c r="AAM241" s="149"/>
      <c r="AAN241" s="149"/>
      <c r="AAO241" s="149"/>
      <c r="AAP241" s="149"/>
      <c r="AAQ241" s="149"/>
      <c r="AAR241" s="149"/>
      <c r="AAS241" s="149"/>
      <c r="AAT241" s="149"/>
      <c r="AAU241" s="149"/>
      <c r="AAV241" s="149"/>
    </row>
    <row r="242" spans="714:724" ht="9.75" customHeight="1" x14ac:dyDescent="0.2">
      <c r="AAL242" s="149"/>
      <c r="AAM242" s="149"/>
      <c r="AAN242" s="149"/>
      <c r="AAO242" s="149"/>
      <c r="AAP242" s="149"/>
      <c r="AAQ242" s="149"/>
      <c r="AAR242" s="149"/>
      <c r="AAS242" s="149"/>
      <c r="AAT242" s="149"/>
      <c r="AAU242" s="149"/>
      <c r="AAV242" s="149"/>
    </row>
    <row r="243" spans="714:724" ht="9.75" customHeight="1" x14ac:dyDescent="0.2">
      <c r="AAL243" s="149"/>
      <c r="AAM243" s="149"/>
      <c r="AAN243" s="149"/>
      <c r="AAO243" s="149"/>
      <c r="AAP243" s="149"/>
      <c r="AAQ243" s="149"/>
      <c r="AAR243" s="149"/>
      <c r="AAS243" s="149"/>
      <c r="AAT243" s="149"/>
      <c r="AAU243" s="149"/>
      <c r="AAV243" s="149"/>
    </row>
    <row r="244" spans="714:724" ht="9.75" customHeight="1" x14ac:dyDescent="0.2">
      <c r="AAL244" s="149"/>
      <c r="AAM244" s="149"/>
      <c r="AAN244" s="149"/>
      <c r="AAO244" s="149"/>
      <c r="AAP244" s="149"/>
      <c r="AAQ244" s="149"/>
      <c r="AAR244" s="149"/>
      <c r="AAS244" s="149"/>
      <c r="AAT244" s="149"/>
      <c r="AAU244" s="149"/>
      <c r="AAV244" s="149"/>
    </row>
    <row r="245" spans="714:724" ht="9.75" customHeight="1" x14ac:dyDescent="0.2">
      <c r="AAL245" s="149"/>
      <c r="AAM245" s="149"/>
      <c r="AAN245" s="149"/>
      <c r="AAO245" s="149"/>
      <c r="AAP245" s="149"/>
      <c r="AAQ245" s="149"/>
      <c r="AAR245" s="149"/>
      <c r="AAS245" s="149"/>
      <c r="AAT245" s="149"/>
      <c r="AAU245" s="149"/>
      <c r="AAV245" s="149"/>
    </row>
    <row r="246" spans="714:724" ht="9.75" customHeight="1" x14ac:dyDescent="0.2">
      <c r="AAL246" s="149"/>
      <c r="AAM246" s="149"/>
      <c r="AAN246" s="149"/>
      <c r="AAO246" s="149"/>
      <c r="AAP246" s="149"/>
      <c r="AAQ246" s="149"/>
      <c r="AAR246" s="149"/>
      <c r="AAS246" s="149"/>
      <c r="AAT246" s="149"/>
      <c r="AAU246" s="149"/>
      <c r="AAV246" s="149"/>
    </row>
    <row r="247" spans="714:724" ht="9.75" customHeight="1" x14ac:dyDescent="0.2">
      <c r="AAL247" s="149"/>
      <c r="AAM247" s="149"/>
      <c r="AAN247" s="149"/>
      <c r="AAO247" s="149"/>
      <c r="AAP247" s="149"/>
      <c r="AAQ247" s="149"/>
      <c r="AAR247" s="149"/>
      <c r="AAS247" s="149"/>
      <c r="AAT247" s="149"/>
      <c r="AAU247" s="149"/>
      <c r="AAV247" s="149"/>
    </row>
    <row r="248" spans="714:724" ht="9.75" customHeight="1" x14ac:dyDescent="0.2">
      <c r="AAL248" s="149"/>
      <c r="AAM248" s="149"/>
      <c r="AAN248" s="149"/>
      <c r="AAO248" s="149"/>
      <c r="AAP248" s="149"/>
      <c r="AAQ248" s="149"/>
      <c r="AAR248" s="149"/>
      <c r="AAS248" s="149"/>
      <c r="AAT248" s="149"/>
      <c r="AAU248" s="149"/>
      <c r="AAV248" s="149"/>
    </row>
    <row r="249" spans="714:724" ht="9.75" customHeight="1" x14ac:dyDescent="0.2">
      <c r="AAL249" s="149"/>
      <c r="AAM249" s="149"/>
      <c r="AAN249" s="149"/>
      <c r="AAO249" s="149"/>
      <c r="AAP249" s="149"/>
      <c r="AAQ249" s="149"/>
      <c r="AAR249" s="149"/>
      <c r="AAS249" s="149"/>
      <c r="AAT249" s="149"/>
      <c r="AAU249" s="149"/>
      <c r="AAV249" s="149"/>
    </row>
    <row r="250" spans="714:724" ht="9.75" customHeight="1" x14ac:dyDescent="0.2">
      <c r="AAL250" s="149"/>
      <c r="AAM250" s="149"/>
      <c r="AAN250" s="149"/>
      <c r="AAO250" s="149"/>
      <c r="AAP250" s="149"/>
      <c r="AAQ250" s="149"/>
      <c r="AAR250" s="149"/>
      <c r="AAS250" s="149"/>
      <c r="AAT250" s="149"/>
      <c r="AAU250" s="149"/>
      <c r="AAV250" s="149"/>
    </row>
    <row r="251" spans="714:724" ht="9.75" customHeight="1" x14ac:dyDescent="0.2">
      <c r="AAL251" s="149"/>
      <c r="AAM251" s="149"/>
      <c r="AAN251" s="149"/>
      <c r="AAO251" s="149"/>
      <c r="AAP251" s="149"/>
      <c r="AAQ251" s="149"/>
      <c r="AAR251" s="149"/>
      <c r="AAS251" s="149"/>
      <c r="AAT251" s="149"/>
      <c r="AAU251" s="149"/>
      <c r="AAV251" s="149"/>
    </row>
    <row r="252" spans="714:724" ht="9.75" customHeight="1" x14ac:dyDescent="0.2">
      <c r="AAL252" s="149"/>
      <c r="AAM252" s="149"/>
      <c r="AAN252" s="149"/>
      <c r="AAO252" s="149"/>
      <c r="AAP252" s="149"/>
      <c r="AAQ252" s="149"/>
      <c r="AAR252" s="149"/>
      <c r="AAS252" s="149"/>
      <c r="AAT252" s="149"/>
      <c r="AAU252" s="149"/>
      <c r="AAV252" s="149"/>
    </row>
    <row r="253" spans="714:724" ht="9.75" customHeight="1" x14ac:dyDescent="0.2">
      <c r="AAL253" s="149"/>
      <c r="AAM253" s="149"/>
      <c r="AAN253" s="149"/>
      <c r="AAO253" s="149"/>
      <c r="AAP253" s="149"/>
      <c r="AAQ253" s="149"/>
      <c r="AAR253" s="149"/>
      <c r="AAS253" s="149"/>
      <c r="AAT253" s="149"/>
      <c r="AAU253" s="149"/>
      <c r="AAV253" s="149"/>
    </row>
    <row r="254" spans="714:724" ht="9.75" customHeight="1" x14ac:dyDescent="0.2">
      <c r="AAL254" s="149"/>
      <c r="AAM254" s="149"/>
      <c r="AAN254" s="149"/>
      <c r="AAO254" s="149"/>
      <c r="AAP254" s="149"/>
      <c r="AAQ254" s="149"/>
      <c r="AAR254" s="149"/>
      <c r="AAS254" s="149"/>
      <c r="AAT254" s="149"/>
      <c r="AAU254" s="149"/>
      <c r="AAV254" s="149"/>
    </row>
    <row r="255" spans="714:724" ht="9.75" customHeight="1" x14ac:dyDescent="0.2">
      <c r="AAL255" s="149"/>
      <c r="AAM255" s="149"/>
      <c r="AAN255" s="149"/>
      <c r="AAO255" s="149"/>
      <c r="AAP255" s="149"/>
      <c r="AAQ255" s="149"/>
      <c r="AAR255" s="149"/>
      <c r="AAS255" s="149"/>
      <c r="AAT255" s="149"/>
      <c r="AAU255" s="149"/>
      <c r="AAV255" s="149"/>
    </row>
    <row r="256" spans="714:724" ht="9.75" customHeight="1" x14ac:dyDescent="0.2">
      <c r="AAL256" s="149"/>
      <c r="AAM256" s="149"/>
      <c r="AAN256" s="149"/>
      <c r="AAO256" s="149"/>
      <c r="AAP256" s="149"/>
      <c r="AAQ256" s="149"/>
      <c r="AAR256" s="149"/>
      <c r="AAS256" s="149"/>
      <c r="AAT256" s="149"/>
      <c r="AAU256" s="149"/>
      <c r="AAV256" s="149"/>
    </row>
    <row r="257" spans="714:724" ht="9.75" customHeight="1" x14ac:dyDescent="0.2">
      <c r="AAL257" s="149"/>
      <c r="AAM257" s="149"/>
      <c r="AAN257" s="149"/>
      <c r="AAO257" s="149"/>
      <c r="AAP257" s="149"/>
      <c r="AAQ257" s="149"/>
      <c r="AAR257" s="149"/>
      <c r="AAS257" s="149"/>
      <c r="AAT257" s="149"/>
      <c r="AAU257" s="149"/>
      <c r="AAV257" s="149"/>
    </row>
    <row r="258" spans="714:724" ht="9.75" customHeight="1" x14ac:dyDescent="0.2">
      <c r="AAL258" s="149"/>
      <c r="AAM258" s="149"/>
      <c r="AAN258" s="149"/>
      <c r="AAO258" s="149"/>
      <c r="AAP258" s="149"/>
      <c r="AAQ258" s="149"/>
      <c r="AAR258" s="149"/>
      <c r="AAS258" s="149"/>
      <c r="AAT258" s="149"/>
      <c r="AAU258" s="149"/>
      <c r="AAV258" s="149"/>
    </row>
    <row r="259" spans="714:724" ht="9.75" customHeight="1" x14ac:dyDescent="0.2">
      <c r="AAL259" s="149"/>
      <c r="AAM259" s="149"/>
      <c r="AAN259" s="149"/>
      <c r="AAO259" s="149"/>
      <c r="AAP259" s="149"/>
      <c r="AAQ259" s="149"/>
      <c r="AAR259" s="149"/>
      <c r="AAS259" s="149"/>
      <c r="AAT259" s="149"/>
      <c r="AAU259" s="149"/>
      <c r="AAV259" s="149"/>
    </row>
    <row r="260" spans="714:724" ht="9.75" customHeight="1" x14ac:dyDescent="0.2">
      <c r="AAL260" s="149"/>
      <c r="AAM260" s="149"/>
      <c r="AAN260" s="149"/>
      <c r="AAO260" s="149"/>
      <c r="AAP260" s="149"/>
      <c r="AAQ260" s="149"/>
      <c r="AAR260" s="149"/>
      <c r="AAS260" s="149"/>
      <c r="AAT260" s="149"/>
      <c r="AAU260" s="149"/>
      <c r="AAV260" s="149"/>
    </row>
    <row r="261" spans="714:724" ht="9.75" customHeight="1" x14ac:dyDescent="0.2">
      <c r="AAL261" s="149"/>
      <c r="AAM261" s="149"/>
      <c r="AAN261" s="149"/>
      <c r="AAO261" s="149"/>
      <c r="AAP261" s="149"/>
      <c r="AAQ261" s="149"/>
      <c r="AAR261" s="149"/>
      <c r="AAS261" s="149"/>
      <c r="AAT261" s="149"/>
      <c r="AAU261" s="149"/>
      <c r="AAV261" s="149"/>
    </row>
    <row r="262" spans="714:724" ht="9.75" customHeight="1" x14ac:dyDescent="0.2">
      <c r="AAL262" s="149"/>
      <c r="AAM262" s="149"/>
      <c r="AAN262" s="149"/>
      <c r="AAO262" s="149"/>
      <c r="AAP262" s="149"/>
      <c r="AAQ262" s="149"/>
      <c r="AAR262" s="149"/>
      <c r="AAS262" s="149"/>
      <c r="AAT262" s="149"/>
      <c r="AAU262" s="149"/>
      <c r="AAV262" s="149"/>
    </row>
    <row r="263" spans="714:724" ht="9.75" customHeight="1" x14ac:dyDescent="0.2">
      <c r="AAL263" s="149"/>
      <c r="AAM263" s="149"/>
      <c r="AAN263" s="149"/>
      <c r="AAO263" s="149"/>
      <c r="AAP263" s="149"/>
      <c r="AAQ263" s="149"/>
      <c r="AAR263" s="149"/>
      <c r="AAS263" s="149"/>
      <c r="AAT263" s="149"/>
      <c r="AAU263" s="149"/>
      <c r="AAV263" s="149"/>
    </row>
    <row r="264" spans="714:724" ht="9.75" customHeight="1" x14ac:dyDescent="0.2">
      <c r="AAL264" s="149"/>
      <c r="AAM264" s="149"/>
      <c r="AAN264" s="149"/>
      <c r="AAO264" s="149"/>
      <c r="AAP264" s="149"/>
      <c r="AAQ264" s="149"/>
      <c r="AAR264" s="149"/>
      <c r="AAS264" s="149"/>
      <c r="AAT264" s="149"/>
      <c r="AAU264" s="149"/>
      <c r="AAV264" s="149"/>
    </row>
    <row r="265" spans="714:724" ht="9.75" customHeight="1" x14ac:dyDescent="0.2">
      <c r="AAL265" s="149"/>
      <c r="AAM265" s="149"/>
      <c r="AAN265" s="149"/>
      <c r="AAO265" s="149"/>
      <c r="AAP265" s="149"/>
      <c r="AAQ265" s="149"/>
      <c r="AAR265" s="149"/>
      <c r="AAS265" s="149"/>
      <c r="AAT265" s="149"/>
      <c r="AAU265" s="149"/>
      <c r="AAV265" s="149"/>
    </row>
    <row r="266" spans="714:724" ht="9.75" customHeight="1" x14ac:dyDescent="0.2">
      <c r="AAL266" s="149"/>
      <c r="AAM266" s="149"/>
      <c r="AAN266" s="149"/>
      <c r="AAO266" s="149"/>
      <c r="AAP266" s="149"/>
      <c r="AAQ266" s="149"/>
      <c r="AAR266" s="149"/>
      <c r="AAS266" s="149"/>
      <c r="AAT266" s="149"/>
      <c r="AAU266" s="149"/>
      <c r="AAV266" s="149"/>
    </row>
    <row r="267" spans="714:724" ht="9.75" customHeight="1" x14ac:dyDescent="0.2">
      <c r="AAL267" s="149"/>
      <c r="AAM267" s="149"/>
      <c r="AAN267" s="149"/>
      <c r="AAO267" s="149"/>
      <c r="AAP267" s="149"/>
      <c r="AAQ267" s="149"/>
      <c r="AAR267" s="149"/>
      <c r="AAS267" s="149"/>
      <c r="AAT267" s="149"/>
      <c r="AAU267" s="149"/>
      <c r="AAV267" s="149"/>
    </row>
    <row r="268" spans="714:724" ht="9.75" customHeight="1" x14ac:dyDescent="0.2">
      <c r="AAL268" s="149"/>
      <c r="AAM268" s="149"/>
      <c r="AAN268" s="149"/>
      <c r="AAO268" s="149"/>
      <c r="AAP268" s="149"/>
      <c r="AAQ268" s="149"/>
      <c r="AAR268" s="149"/>
      <c r="AAS268" s="149"/>
      <c r="AAT268" s="149"/>
      <c r="AAU268" s="149"/>
      <c r="AAV268" s="149"/>
    </row>
    <row r="269" spans="714:724" ht="9.75" customHeight="1" x14ac:dyDescent="0.2">
      <c r="AAL269" s="149"/>
      <c r="AAM269" s="149"/>
      <c r="AAN269" s="149"/>
      <c r="AAO269" s="149"/>
      <c r="AAP269" s="149"/>
      <c r="AAQ269" s="149"/>
      <c r="AAR269" s="149"/>
      <c r="AAS269" s="149"/>
      <c r="AAT269" s="149"/>
      <c r="AAU269" s="149"/>
      <c r="AAV269" s="149"/>
    </row>
    <row r="270" spans="714:724" ht="9.75" customHeight="1" x14ac:dyDescent="0.2">
      <c r="AAL270" s="149"/>
      <c r="AAM270" s="149"/>
      <c r="AAN270" s="149"/>
      <c r="AAO270" s="149"/>
      <c r="AAP270" s="149"/>
      <c r="AAQ270" s="149"/>
      <c r="AAR270" s="149"/>
      <c r="AAS270" s="149"/>
      <c r="AAT270" s="149"/>
      <c r="AAU270" s="149"/>
      <c r="AAV270" s="149"/>
    </row>
    <row r="271" spans="714:724" ht="9.75" customHeight="1" x14ac:dyDescent="0.2">
      <c r="AAL271" s="149"/>
      <c r="AAM271" s="149"/>
      <c r="AAN271" s="149"/>
      <c r="AAO271" s="149"/>
      <c r="AAP271" s="149"/>
      <c r="AAQ271" s="149"/>
      <c r="AAR271" s="149"/>
      <c r="AAS271" s="149"/>
      <c r="AAT271" s="149"/>
      <c r="AAU271" s="149"/>
      <c r="AAV271" s="149"/>
    </row>
    <row r="272" spans="714:724" ht="9.75" customHeight="1" x14ac:dyDescent="0.2">
      <c r="AAL272" s="149"/>
      <c r="AAM272" s="149"/>
      <c r="AAN272" s="149"/>
      <c r="AAO272" s="149"/>
      <c r="AAP272" s="149"/>
      <c r="AAQ272" s="149"/>
      <c r="AAR272" s="149"/>
      <c r="AAS272" s="149"/>
      <c r="AAT272" s="149"/>
      <c r="AAU272" s="149"/>
      <c r="AAV272" s="149"/>
    </row>
    <row r="273" spans="714:724" ht="9.75" customHeight="1" x14ac:dyDescent="0.2">
      <c r="AAL273" s="149"/>
      <c r="AAM273" s="149"/>
      <c r="AAN273" s="149"/>
      <c r="AAO273" s="149"/>
      <c r="AAP273" s="149"/>
      <c r="AAQ273" s="149"/>
      <c r="AAR273" s="149"/>
      <c r="AAS273" s="149"/>
      <c r="AAT273" s="149"/>
      <c r="AAU273" s="149"/>
      <c r="AAV273" s="149"/>
    </row>
    <row r="274" spans="714:724" ht="9.75" customHeight="1" x14ac:dyDescent="0.2">
      <c r="AAL274" s="149"/>
      <c r="AAM274" s="149"/>
      <c r="AAN274" s="149"/>
      <c r="AAO274" s="149"/>
      <c r="AAP274" s="149"/>
      <c r="AAQ274" s="149"/>
      <c r="AAR274" s="149"/>
      <c r="AAS274" s="149"/>
      <c r="AAT274" s="149"/>
      <c r="AAU274" s="149"/>
      <c r="AAV274" s="149"/>
    </row>
    <row r="275" spans="714:724" ht="9.75" customHeight="1" x14ac:dyDescent="0.2">
      <c r="AAL275" s="149"/>
      <c r="AAM275" s="149"/>
      <c r="AAN275" s="149"/>
      <c r="AAO275" s="149"/>
      <c r="AAP275" s="149"/>
      <c r="AAQ275" s="149"/>
      <c r="AAR275" s="149"/>
      <c r="AAS275" s="149"/>
      <c r="AAT275" s="149"/>
      <c r="AAU275" s="149"/>
      <c r="AAV275" s="149"/>
    </row>
    <row r="276" spans="714:724" ht="9.75" customHeight="1" x14ac:dyDescent="0.2">
      <c r="AAL276" s="149"/>
      <c r="AAM276" s="149"/>
      <c r="AAN276" s="149"/>
      <c r="AAO276" s="149"/>
      <c r="AAP276" s="149"/>
      <c r="AAQ276" s="149"/>
      <c r="AAR276" s="149"/>
      <c r="AAS276" s="149"/>
      <c r="AAT276" s="149"/>
      <c r="AAU276" s="149"/>
      <c r="AAV276" s="149"/>
    </row>
    <row r="277" spans="714:724" ht="9.75" customHeight="1" x14ac:dyDescent="0.2">
      <c r="AAL277" s="149"/>
      <c r="AAM277" s="149"/>
      <c r="AAN277" s="149"/>
      <c r="AAO277" s="149"/>
      <c r="AAP277" s="149"/>
      <c r="AAQ277" s="149"/>
      <c r="AAR277" s="149"/>
      <c r="AAS277" s="149"/>
      <c r="AAT277" s="149"/>
      <c r="AAU277" s="149"/>
      <c r="AAV277" s="149"/>
    </row>
    <row r="278" spans="714:724" ht="9.75" customHeight="1" x14ac:dyDescent="0.2">
      <c r="AAL278" s="149"/>
      <c r="AAM278" s="149"/>
      <c r="AAN278" s="149"/>
      <c r="AAO278" s="149"/>
      <c r="AAP278" s="149"/>
      <c r="AAQ278" s="149"/>
      <c r="AAR278" s="149"/>
      <c r="AAS278" s="149"/>
      <c r="AAT278" s="149"/>
      <c r="AAU278" s="149"/>
      <c r="AAV278" s="149"/>
    </row>
    <row r="279" spans="714:724" ht="9.75" customHeight="1" x14ac:dyDescent="0.2">
      <c r="AAL279" s="149"/>
      <c r="AAM279" s="149"/>
      <c r="AAN279" s="149"/>
      <c r="AAO279" s="149"/>
      <c r="AAP279" s="149"/>
      <c r="AAQ279" s="149"/>
      <c r="AAR279" s="149"/>
      <c r="AAS279" s="149"/>
      <c r="AAT279" s="149"/>
      <c r="AAU279" s="149"/>
      <c r="AAV279" s="149"/>
    </row>
    <row r="280" spans="714:724" ht="9.75" customHeight="1" x14ac:dyDescent="0.2">
      <c r="AAL280" s="149"/>
      <c r="AAM280" s="149"/>
      <c r="AAN280" s="149"/>
      <c r="AAO280" s="149"/>
      <c r="AAP280" s="149"/>
      <c r="AAQ280" s="149"/>
      <c r="AAR280" s="149"/>
      <c r="AAS280" s="149"/>
      <c r="AAT280" s="149"/>
      <c r="AAU280" s="149"/>
      <c r="AAV280" s="149"/>
    </row>
    <row r="281" spans="714:724" ht="9.75" customHeight="1" x14ac:dyDescent="0.2">
      <c r="AAL281" s="149"/>
      <c r="AAM281" s="149"/>
      <c r="AAN281" s="149"/>
      <c r="AAO281" s="149"/>
      <c r="AAP281" s="149"/>
      <c r="AAQ281" s="149"/>
      <c r="AAR281" s="149"/>
      <c r="AAS281" s="149"/>
      <c r="AAT281" s="149"/>
      <c r="AAU281" s="149"/>
      <c r="AAV281" s="149"/>
    </row>
    <row r="282" spans="714:724" ht="9.75" customHeight="1" x14ac:dyDescent="0.2">
      <c r="AAL282" s="149"/>
      <c r="AAM282" s="149"/>
      <c r="AAN282" s="149"/>
      <c r="AAO282" s="149"/>
      <c r="AAP282" s="149"/>
      <c r="AAQ282" s="149"/>
      <c r="AAR282" s="149"/>
      <c r="AAS282" s="149"/>
      <c r="AAT282" s="149"/>
      <c r="AAU282" s="149"/>
      <c r="AAV282" s="149"/>
    </row>
    <row r="283" spans="714:724" ht="9.75" customHeight="1" x14ac:dyDescent="0.2">
      <c r="AAL283" s="149"/>
      <c r="AAM283" s="149"/>
      <c r="AAN283" s="149"/>
      <c r="AAO283" s="149"/>
      <c r="AAP283" s="149"/>
      <c r="AAQ283" s="149"/>
      <c r="AAR283" s="149"/>
      <c r="AAS283" s="149"/>
      <c r="AAT283" s="149"/>
      <c r="AAU283" s="149"/>
      <c r="AAV283" s="149"/>
    </row>
    <row r="284" spans="714:724" ht="9.75" customHeight="1" x14ac:dyDescent="0.2">
      <c r="AAL284" s="149"/>
      <c r="AAM284" s="149"/>
      <c r="AAN284" s="149"/>
      <c r="AAO284" s="149"/>
      <c r="AAP284" s="149"/>
      <c r="AAQ284" s="149"/>
      <c r="AAR284" s="149"/>
      <c r="AAS284" s="149"/>
      <c r="AAT284" s="149"/>
      <c r="AAU284" s="149"/>
      <c r="AAV284" s="149"/>
    </row>
    <row r="285" spans="714:724" ht="9.75" customHeight="1" x14ac:dyDescent="0.2">
      <c r="AAL285" s="149"/>
      <c r="AAM285" s="149"/>
      <c r="AAN285" s="149"/>
      <c r="AAO285" s="149"/>
      <c r="AAP285" s="149"/>
      <c r="AAQ285" s="149"/>
      <c r="AAR285" s="149"/>
      <c r="AAS285" s="149"/>
      <c r="AAT285" s="149"/>
      <c r="AAU285" s="149"/>
      <c r="AAV285" s="149"/>
    </row>
    <row r="286" spans="714:724" ht="9.75" customHeight="1" x14ac:dyDescent="0.2">
      <c r="AAL286" s="149"/>
      <c r="AAM286" s="149"/>
      <c r="AAN286" s="149"/>
      <c r="AAO286" s="149"/>
      <c r="AAP286" s="149"/>
      <c r="AAQ286" s="149"/>
      <c r="AAR286" s="149"/>
      <c r="AAS286" s="149"/>
      <c r="AAT286" s="149"/>
      <c r="AAU286" s="149"/>
      <c r="AAV286" s="149"/>
    </row>
    <row r="287" spans="714:724" ht="9.75" customHeight="1" x14ac:dyDescent="0.2">
      <c r="AAL287" s="149"/>
      <c r="AAM287" s="149"/>
      <c r="AAN287" s="149"/>
      <c r="AAO287" s="149"/>
      <c r="AAP287" s="149"/>
      <c r="AAQ287" s="149"/>
      <c r="AAR287" s="149"/>
      <c r="AAS287" s="149"/>
      <c r="AAT287" s="149"/>
      <c r="AAU287" s="149"/>
      <c r="AAV287" s="149"/>
    </row>
    <row r="288" spans="714:724" ht="9.75" customHeight="1" x14ac:dyDescent="0.2">
      <c r="AAL288" s="149"/>
      <c r="AAM288" s="149"/>
      <c r="AAN288" s="149"/>
      <c r="AAO288" s="149"/>
      <c r="AAP288" s="149"/>
      <c r="AAQ288" s="149"/>
      <c r="AAR288" s="149"/>
      <c r="AAS288" s="149"/>
      <c r="AAT288" s="149"/>
      <c r="AAU288" s="149"/>
      <c r="AAV288" s="149"/>
    </row>
    <row r="289" spans="714:724" ht="9.75" customHeight="1" x14ac:dyDescent="0.2">
      <c r="AAL289" s="149"/>
      <c r="AAM289" s="149"/>
      <c r="AAN289" s="149"/>
      <c r="AAO289" s="149"/>
      <c r="AAP289" s="149"/>
      <c r="AAQ289" s="149"/>
      <c r="AAR289" s="149"/>
      <c r="AAS289" s="149"/>
      <c r="AAT289" s="149"/>
      <c r="AAU289" s="149"/>
      <c r="AAV289" s="149"/>
    </row>
    <row r="290" spans="714:724" ht="9.75" customHeight="1" x14ac:dyDescent="0.2">
      <c r="AAL290" s="149"/>
      <c r="AAM290" s="149"/>
      <c r="AAN290" s="149"/>
      <c r="AAO290" s="149"/>
      <c r="AAP290" s="149"/>
      <c r="AAQ290" s="149"/>
      <c r="AAR290" s="149"/>
      <c r="AAS290" s="149"/>
      <c r="AAT290" s="149"/>
      <c r="AAU290" s="149"/>
      <c r="AAV290" s="149"/>
    </row>
    <row r="291" spans="714:724" ht="9.75" customHeight="1" x14ac:dyDescent="0.2">
      <c r="AAL291" s="149"/>
      <c r="AAM291" s="149"/>
      <c r="AAN291" s="149"/>
      <c r="AAO291" s="149"/>
      <c r="AAP291" s="149"/>
      <c r="AAQ291" s="149"/>
      <c r="AAR291" s="149"/>
      <c r="AAS291" s="149"/>
      <c r="AAT291" s="149"/>
      <c r="AAU291" s="149"/>
      <c r="AAV291" s="149"/>
    </row>
    <row r="292" spans="714:724" ht="9.75" customHeight="1" x14ac:dyDescent="0.2">
      <c r="AAL292" s="149"/>
      <c r="AAM292" s="149"/>
      <c r="AAN292" s="149"/>
      <c r="AAO292" s="149"/>
      <c r="AAP292" s="149"/>
      <c r="AAQ292" s="149"/>
      <c r="AAR292" s="149"/>
      <c r="AAS292" s="149"/>
      <c r="AAT292" s="149"/>
      <c r="AAU292" s="149"/>
      <c r="AAV292" s="149"/>
    </row>
    <row r="293" spans="714:724" ht="9.75" customHeight="1" x14ac:dyDescent="0.2">
      <c r="AAL293" s="149"/>
      <c r="AAM293" s="149"/>
      <c r="AAN293" s="149"/>
      <c r="AAO293" s="149"/>
      <c r="AAP293" s="149"/>
      <c r="AAQ293" s="149"/>
      <c r="AAR293" s="149"/>
      <c r="AAS293" s="149"/>
      <c r="AAT293" s="149"/>
      <c r="AAU293" s="149"/>
      <c r="AAV293" s="149"/>
    </row>
    <row r="294" spans="714:724" ht="9.75" customHeight="1" x14ac:dyDescent="0.2">
      <c r="AAL294" s="149"/>
      <c r="AAM294" s="149"/>
      <c r="AAN294" s="149"/>
      <c r="AAO294" s="149"/>
      <c r="AAP294" s="149"/>
      <c r="AAQ294" s="149"/>
      <c r="AAR294" s="149"/>
      <c r="AAS294" s="149"/>
      <c r="AAT294" s="149"/>
      <c r="AAU294" s="149"/>
      <c r="AAV294" s="149"/>
    </row>
    <row r="295" spans="714:724" ht="9.75" customHeight="1" x14ac:dyDescent="0.2">
      <c r="AAL295" s="149"/>
      <c r="AAM295" s="149"/>
      <c r="AAN295" s="149"/>
      <c r="AAO295" s="149"/>
      <c r="AAP295" s="149"/>
      <c r="AAQ295" s="149"/>
      <c r="AAR295" s="149"/>
      <c r="AAS295" s="149"/>
      <c r="AAT295" s="149"/>
      <c r="AAU295" s="149"/>
      <c r="AAV295" s="149"/>
    </row>
    <row r="296" spans="714:724" ht="9.75" customHeight="1" x14ac:dyDescent="0.2">
      <c r="AAL296" s="149"/>
      <c r="AAM296" s="149"/>
      <c r="AAN296" s="149"/>
      <c r="AAO296" s="149"/>
      <c r="AAP296" s="149"/>
      <c r="AAQ296" s="149"/>
      <c r="AAR296" s="149"/>
      <c r="AAS296" s="149"/>
      <c r="AAT296" s="149"/>
      <c r="AAU296" s="149"/>
      <c r="AAV296" s="149"/>
    </row>
    <row r="297" spans="714:724" ht="9.75" customHeight="1" x14ac:dyDescent="0.2">
      <c r="AAL297" s="149"/>
      <c r="AAM297" s="149"/>
      <c r="AAN297" s="149"/>
      <c r="AAO297" s="149"/>
      <c r="AAP297" s="149"/>
      <c r="AAQ297" s="149"/>
      <c r="AAR297" s="149"/>
      <c r="AAS297" s="149"/>
      <c r="AAT297" s="149"/>
      <c r="AAU297" s="149"/>
      <c r="AAV297" s="149"/>
    </row>
    <row r="298" spans="714:724" ht="9.75" customHeight="1" x14ac:dyDescent="0.2">
      <c r="AAL298" s="149"/>
      <c r="AAM298" s="149"/>
      <c r="AAN298" s="149"/>
      <c r="AAO298" s="149"/>
      <c r="AAP298" s="149"/>
      <c r="AAQ298" s="149"/>
      <c r="AAR298" s="149"/>
      <c r="AAS298" s="149"/>
      <c r="AAT298" s="149"/>
      <c r="AAU298" s="149"/>
      <c r="AAV298" s="149"/>
    </row>
    <row r="299" spans="714:724" ht="9.75" customHeight="1" x14ac:dyDescent="0.2">
      <c r="AAL299" s="149"/>
      <c r="AAM299" s="149"/>
      <c r="AAN299" s="149"/>
      <c r="AAO299" s="149"/>
      <c r="AAP299" s="149"/>
      <c r="AAQ299" s="149"/>
      <c r="AAR299" s="149"/>
      <c r="AAS299" s="149"/>
      <c r="AAT299" s="149"/>
      <c r="AAU299" s="149"/>
      <c r="AAV299" s="149"/>
    </row>
    <row r="300" spans="714:724" ht="9.75" customHeight="1" x14ac:dyDescent="0.2">
      <c r="AAL300" s="149"/>
      <c r="AAM300" s="149"/>
      <c r="AAN300" s="149"/>
      <c r="AAO300" s="149"/>
      <c r="AAP300" s="149"/>
      <c r="AAQ300" s="149"/>
      <c r="AAR300" s="149"/>
      <c r="AAS300" s="149"/>
      <c r="AAT300" s="149"/>
      <c r="AAU300" s="149"/>
      <c r="AAV300" s="149"/>
    </row>
    <row r="301" spans="714:724" ht="9.75" customHeight="1" x14ac:dyDescent="0.2">
      <c r="AAL301" s="149"/>
      <c r="AAM301" s="149"/>
      <c r="AAN301" s="149"/>
      <c r="AAO301" s="149"/>
      <c r="AAP301" s="149"/>
      <c r="AAQ301" s="149"/>
      <c r="AAR301" s="149"/>
      <c r="AAS301" s="149"/>
      <c r="AAT301" s="149"/>
      <c r="AAU301" s="149"/>
      <c r="AAV301" s="149"/>
    </row>
    <row r="302" spans="714:724" ht="9.75" customHeight="1" x14ac:dyDescent="0.2">
      <c r="AAL302" s="149"/>
      <c r="AAM302" s="149"/>
      <c r="AAN302" s="149"/>
      <c r="AAO302" s="149"/>
      <c r="AAP302" s="149"/>
      <c r="AAQ302" s="149"/>
      <c r="AAR302" s="149"/>
      <c r="AAS302" s="149"/>
      <c r="AAT302" s="149"/>
      <c r="AAU302" s="149"/>
      <c r="AAV302" s="149"/>
    </row>
    <row r="303" spans="714:724" ht="9.75" customHeight="1" x14ac:dyDescent="0.2">
      <c r="AAL303" s="149"/>
      <c r="AAM303" s="149"/>
      <c r="AAN303" s="149"/>
      <c r="AAO303" s="149"/>
      <c r="AAP303" s="149"/>
      <c r="AAQ303" s="149"/>
      <c r="AAR303" s="149"/>
      <c r="AAS303" s="149"/>
      <c r="AAT303" s="149"/>
      <c r="AAU303" s="149"/>
      <c r="AAV303" s="149"/>
    </row>
    <row r="304" spans="714:724" ht="9.75" customHeight="1" x14ac:dyDescent="0.2">
      <c r="AAL304" s="149"/>
      <c r="AAM304" s="149"/>
      <c r="AAN304" s="149"/>
      <c r="AAO304" s="149"/>
      <c r="AAP304" s="149"/>
      <c r="AAQ304" s="149"/>
      <c r="AAR304" s="149"/>
      <c r="AAS304" s="149"/>
      <c r="AAT304" s="149"/>
      <c r="AAU304" s="149"/>
      <c r="AAV304" s="149"/>
    </row>
    <row r="305" spans="714:724" ht="9.75" customHeight="1" x14ac:dyDescent="0.2">
      <c r="AAL305" s="149"/>
      <c r="AAM305" s="149"/>
      <c r="AAN305" s="149"/>
      <c r="AAO305" s="149"/>
      <c r="AAP305" s="149"/>
      <c r="AAQ305" s="149"/>
      <c r="AAR305" s="149"/>
      <c r="AAS305" s="149"/>
      <c r="AAT305" s="149"/>
      <c r="AAU305" s="149"/>
      <c r="AAV305" s="149"/>
    </row>
    <row r="306" spans="714:724" ht="9.75" customHeight="1" x14ac:dyDescent="0.2">
      <c r="AAL306" s="149"/>
      <c r="AAM306" s="149"/>
      <c r="AAN306" s="149"/>
      <c r="AAO306" s="149"/>
      <c r="AAP306" s="149"/>
      <c r="AAQ306" s="149"/>
      <c r="AAR306" s="149"/>
      <c r="AAS306" s="149"/>
      <c r="AAT306" s="149"/>
      <c r="AAU306" s="149"/>
      <c r="AAV306" s="149"/>
    </row>
    <row r="307" spans="714:724" ht="9.75" customHeight="1" x14ac:dyDescent="0.2">
      <c r="AAL307" s="149"/>
      <c r="AAM307" s="149"/>
      <c r="AAN307" s="149"/>
      <c r="AAO307" s="149"/>
      <c r="AAP307" s="149"/>
      <c r="AAQ307" s="149"/>
      <c r="AAR307" s="149"/>
      <c r="AAS307" s="149"/>
      <c r="AAT307" s="149"/>
      <c r="AAU307" s="149"/>
      <c r="AAV307" s="149"/>
    </row>
    <row r="308" spans="714:724" ht="9.75" customHeight="1" x14ac:dyDescent="0.2">
      <c r="AAL308" s="149"/>
      <c r="AAM308" s="149"/>
      <c r="AAN308" s="149"/>
      <c r="AAO308" s="149"/>
      <c r="AAP308" s="149"/>
      <c r="AAQ308" s="149"/>
      <c r="AAR308" s="149"/>
      <c r="AAS308" s="149"/>
      <c r="AAT308" s="149"/>
      <c r="AAU308" s="149"/>
      <c r="AAV308" s="149"/>
    </row>
    <row r="309" spans="714:724" ht="9.75" customHeight="1" x14ac:dyDescent="0.2">
      <c r="AAL309" s="149"/>
      <c r="AAM309" s="149"/>
      <c r="AAN309" s="149"/>
      <c r="AAO309" s="149"/>
      <c r="AAP309" s="149"/>
      <c r="AAQ309" s="149"/>
      <c r="AAR309" s="149"/>
      <c r="AAS309" s="149"/>
      <c r="AAT309" s="149"/>
      <c r="AAU309" s="149"/>
      <c r="AAV309" s="149"/>
    </row>
    <row r="310" spans="714:724" ht="9.75" customHeight="1" x14ac:dyDescent="0.2">
      <c r="AAL310" s="149"/>
      <c r="AAM310" s="149"/>
      <c r="AAN310" s="149"/>
      <c r="AAO310" s="149"/>
      <c r="AAP310" s="149"/>
      <c r="AAQ310" s="149"/>
      <c r="AAR310" s="149"/>
      <c r="AAS310" s="149"/>
      <c r="AAT310" s="149"/>
      <c r="AAU310" s="149"/>
      <c r="AAV310" s="149"/>
    </row>
    <row r="311" spans="714:724" ht="9.75" customHeight="1" x14ac:dyDescent="0.2">
      <c r="AAL311" s="149"/>
      <c r="AAM311" s="149"/>
      <c r="AAN311" s="149"/>
      <c r="AAO311" s="149"/>
      <c r="AAP311" s="149"/>
      <c r="AAQ311" s="149"/>
      <c r="AAR311" s="149"/>
      <c r="AAS311" s="149"/>
      <c r="AAT311" s="149"/>
      <c r="AAU311" s="149"/>
      <c r="AAV311" s="149"/>
    </row>
    <row r="312" spans="714:724" ht="9.75" customHeight="1" x14ac:dyDescent="0.2">
      <c r="AAL312" s="149"/>
      <c r="AAM312" s="149"/>
      <c r="AAN312" s="149"/>
      <c r="AAO312" s="149"/>
      <c r="AAP312" s="149"/>
      <c r="AAQ312" s="149"/>
      <c r="AAR312" s="149"/>
      <c r="AAS312" s="149"/>
      <c r="AAT312" s="149"/>
      <c r="AAU312" s="149"/>
      <c r="AAV312" s="149"/>
    </row>
    <row r="313" spans="714:724" ht="9.75" customHeight="1" x14ac:dyDescent="0.2">
      <c r="AAL313" s="149"/>
      <c r="AAM313" s="149"/>
      <c r="AAN313" s="149"/>
      <c r="AAO313" s="149"/>
      <c r="AAP313" s="149"/>
      <c r="AAQ313" s="149"/>
      <c r="AAR313" s="149"/>
      <c r="AAS313" s="149"/>
      <c r="AAT313" s="149"/>
      <c r="AAU313" s="149"/>
      <c r="AAV313" s="149"/>
    </row>
    <row r="314" spans="714:724" ht="9.75" customHeight="1" x14ac:dyDescent="0.2">
      <c r="AAL314" s="149"/>
      <c r="AAM314" s="149"/>
      <c r="AAN314" s="149"/>
      <c r="AAO314" s="149"/>
      <c r="AAP314" s="149"/>
      <c r="AAQ314" s="149"/>
      <c r="AAR314" s="149"/>
      <c r="AAS314" s="149"/>
      <c r="AAT314" s="149"/>
      <c r="AAU314" s="149"/>
      <c r="AAV314" s="149"/>
    </row>
    <row r="315" spans="714:724" ht="9.75" customHeight="1" x14ac:dyDescent="0.2">
      <c r="AAL315" s="149"/>
      <c r="AAM315" s="149"/>
      <c r="AAN315" s="149"/>
      <c r="AAO315" s="149"/>
      <c r="AAP315" s="149"/>
      <c r="AAQ315" s="149"/>
      <c r="AAR315" s="149"/>
      <c r="AAS315" s="149"/>
      <c r="AAT315" s="149"/>
      <c r="AAU315" s="149"/>
      <c r="AAV315" s="149"/>
    </row>
    <row r="316" spans="714:724" ht="9.75" customHeight="1" x14ac:dyDescent="0.2">
      <c r="AAL316" s="149"/>
      <c r="AAM316" s="149"/>
      <c r="AAN316" s="149"/>
      <c r="AAO316" s="149"/>
      <c r="AAP316" s="149"/>
      <c r="AAQ316" s="149"/>
      <c r="AAR316" s="149"/>
      <c r="AAS316" s="149"/>
      <c r="AAT316" s="149"/>
      <c r="AAU316" s="149"/>
      <c r="AAV316" s="149"/>
    </row>
    <row r="317" spans="714:724" ht="9.75" customHeight="1" x14ac:dyDescent="0.2">
      <c r="AAL317" s="149"/>
      <c r="AAM317" s="149"/>
      <c r="AAN317" s="149"/>
      <c r="AAO317" s="149"/>
      <c r="AAP317" s="149"/>
      <c r="AAQ317" s="149"/>
      <c r="AAR317" s="149"/>
      <c r="AAS317" s="149"/>
      <c r="AAT317" s="149"/>
      <c r="AAU317" s="149"/>
      <c r="AAV317" s="149"/>
    </row>
    <row r="318" spans="714:724" ht="9.75" customHeight="1" x14ac:dyDescent="0.2">
      <c r="AAL318" s="149"/>
      <c r="AAM318" s="149"/>
      <c r="AAN318" s="149"/>
      <c r="AAO318" s="149"/>
      <c r="AAP318" s="149"/>
      <c r="AAQ318" s="149"/>
      <c r="AAR318" s="149"/>
      <c r="AAS318" s="149"/>
      <c r="AAT318" s="149"/>
      <c r="AAU318" s="149"/>
      <c r="AAV318" s="149"/>
    </row>
    <row r="319" spans="714:724" ht="9.75" customHeight="1" x14ac:dyDescent="0.2">
      <c r="AAL319" s="149"/>
      <c r="AAM319" s="149"/>
      <c r="AAN319" s="149"/>
      <c r="AAO319" s="149"/>
      <c r="AAP319" s="149"/>
      <c r="AAQ319" s="149"/>
      <c r="AAR319" s="149"/>
      <c r="AAS319" s="149"/>
      <c r="AAT319" s="149"/>
      <c r="AAU319" s="149"/>
      <c r="AAV319" s="149"/>
    </row>
    <row r="320" spans="714:724" ht="9.75" customHeight="1" x14ac:dyDescent="0.2">
      <c r="AAL320" s="149"/>
      <c r="AAM320" s="149"/>
      <c r="AAN320" s="149"/>
      <c r="AAO320" s="149"/>
      <c r="AAP320" s="149"/>
      <c r="AAQ320" s="149"/>
      <c r="AAR320" s="149"/>
      <c r="AAS320" s="149"/>
      <c r="AAT320" s="149"/>
      <c r="AAU320" s="149"/>
      <c r="AAV320" s="149"/>
    </row>
    <row r="321" spans="714:724" ht="9.75" customHeight="1" x14ac:dyDescent="0.2">
      <c r="AAL321" s="149"/>
      <c r="AAM321" s="149"/>
      <c r="AAN321" s="149"/>
      <c r="AAO321" s="149"/>
      <c r="AAP321" s="149"/>
      <c r="AAQ321" s="149"/>
      <c r="AAR321" s="149"/>
      <c r="AAS321" s="149"/>
      <c r="AAT321" s="149"/>
      <c r="AAU321" s="149"/>
      <c r="AAV321" s="149"/>
    </row>
    <row r="322" spans="714:724" ht="9.75" customHeight="1" x14ac:dyDescent="0.2">
      <c r="AAL322" s="149"/>
      <c r="AAM322" s="149"/>
      <c r="AAN322" s="149"/>
      <c r="AAO322" s="149"/>
      <c r="AAP322" s="149"/>
      <c r="AAQ322" s="149"/>
      <c r="AAR322" s="149"/>
      <c r="AAS322" s="149"/>
      <c r="AAT322" s="149"/>
      <c r="AAU322" s="149"/>
      <c r="AAV322" s="149"/>
    </row>
    <row r="323" spans="714:724" ht="9.75" customHeight="1" x14ac:dyDescent="0.2">
      <c r="AAL323" s="149"/>
      <c r="AAM323" s="149"/>
      <c r="AAN323" s="149"/>
      <c r="AAO323" s="149"/>
      <c r="AAP323" s="149"/>
      <c r="AAQ323" s="149"/>
      <c r="AAR323" s="149"/>
      <c r="AAS323" s="149"/>
      <c r="AAT323" s="149"/>
      <c r="AAU323" s="149"/>
      <c r="AAV323" s="149"/>
    </row>
    <row r="324" spans="714:724" ht="9.75" customHeight="1" x14ac:dyDescent="0.2">
      <c r="AAL324" s="149"/>
      <c r="AAM324" s="149"/>
      <c r="AAN324" s="149"/>
      <c r="AAO324" s="149"/>
      <c r="AAP324" s="149"/>
      <c r="AAQ324" s="149"/>
      <c r="AAR324" s="149"/>
      <c r="AAS324" s="149"/>
      <c r="AAT324" s="149"/>
      <c r="AAU324" s="149"/>
      <c r="AAV324" s="149"/>
    </row>
    <row r="325" spans="714:724" ht="9.75" customHeight="1" x14ac:dyDescent="0.2">
      <c r="AAL325" s="149"/>
      <c r="AAM325" s="149"/>
      <c r="AAN325" s="149"/>
      <c r="AAO325" s="149"/>
      <c r="AAP325" s="149"/>
      <c r="AAQ325" s="149"/>
      <c r="AAR325" s="149"/>
      <c r="AAS325" s="149"/>
      <c r="AAT325" s="149"/>
      <c r="AAU325" s="149"/>
      <c r="AAV325" s="149"/>
    </row>
    <row r="326" spans="714:724" ht="9.75" customHeight="1" x14ac:dyDescent="0.2">
      <c r="AAL326" s="149"/>
      <c r="AAM326" s="149"/>
      <c r="AAN326" s="149"/>
      <c r="AAO326" s="149"/>
      <c r="AAP326" s="149"/>
      <c r="AAQ326" s="149"/>
      <c r="AAR326" s="149"/>
      <c r="AAS326" s="149"/>
      <c r="AAT326" s="149"/>
      <c r="AAU326" s="149"/>
      <c r="AAV326" s="149"/>
    </row>
    <row r="327" spans="714:724" ht="9.75" customHeight="1" x14ac:dyDescent="0.2">
      <c r="AAL327" s="149"/>
      <c r="AAM327" s="149"/>
      <c r="AAN327" s="149"/>
      <c r="AAO327" s="149"/>
      <c r="AAP327" s="149"/>
      <c r="AAQ327" s="149"/>
      <c r="AAR327" s="149"/>
      <c r="AAS327" s="149"/>
      <c r="AAT327" s="149"/>
      <c r="AAU327" s="149"/>
      <c r="AAV327" s="149"/>
    </row>
    <row r="328" spans="714:724" ht="9.75" customHeight="1" x14ac:dyDescent="0.2">
      <c r="AAL328" s="149"/>
      <c r="AAM328" s="149"/>
      <c r="AAN328" s="149"/>
      <c r="AAO328" s="149"/>
      <c r="AAP328" s="149"/>
      <c r="AAQ328" s="149"/>
      <c r="AAR328" s="149"/>
      <c r="AAS328" s="149"/>
      <c r="AAT328" s="149"/>
      <c r="AAU328" s="149"/>
      <c r="AAV328" s="149"/>
    </row>
    <row r="329" spans="714:724" ht="9.75" customHeight="1" x14ac:dyDescent="0.2">
      <c r="AAL329" s="149"/>
      <c r="AAM329" s="149"/>
      <c r="AAN329" s="149"/>
      <c r="AAO329" s="149"/>
      <c r="AAP329" s="149"/>
      <c r="AAQ329" s="149"/>
      <c r="AAR329" s="149"/>
      <c r="AAS329" s="149"/>
      <c r="AAT329" s="149"/>
      <c r="AAU329" s="149"/>
      <c r="AAV329" s="149"/>
    </row>
    <row r="330" spans="714:724" ht="9.75" customHeight="1" x14ac:dyDescent="0.2">
      <c r="AAL330" s="149"/>
      <c r="AAM330" s="149"/>
      <c r="AAN330" s="149"/>
      <c r="AAO330" s="149"/>
      <c r="AAP330" s="149"/>
      <c r="AAQ330" s="149"/>
      <c r="AAR330" s="149"/>
      <c r="AAS330" s="149"/>
      <c r="AAT330" s="149"/>
      <c r="AAU330" s="149"/>
      <c r="AAV330" s="149"/>
    </row>
    <row r="331" spans="714:724" ht="9.75" customHeight="1" x14ac:dyDescent="0.2">
      <c r="AAL331" s="149"/>
      <c r="AAM331" s="149"/>
      <c r="AAN331" s="149"/>
      <c r="AAO331" s="149"/>
      <c r="AAP331" s="149"/>
      <c r="AAQ331" s="149"/>
      <c r="AAR331" s="149"/>
      <c r="AAS331" s="149"/>
      <c r="AAT331" s="149"/>
      <c r="AAU331" s="149"/>
      <c r="AAV331" s="149"/>
    </row>
    <row r="332" spans="714:724" ht="9.75" customHeight="1" x14ac:dyDescent="0.2">
      <c r="AAL332" s="149"/>
      <c r="AAM332" s="149"/>
      <c r="AAN332" s="149"/>
      <c r="AAO332" s="149"/>
      <c r="AAP332" s="149"/>
      <c r="AAQ332" s="149"/>
      <c r="AAR332" s="149"/>
      <c r="AAS332" s="149"/>
      <c r="AAT332" s="149"/>
      <c r="AAU332" s="149"/>
      <c r="AAV332" s="149"/>
    </row>
    <row r="333" spans="714:724" ht="9.75" customHeight="1" x14ac:dyDescent="0.2">
      <c r="AAL333" s="149"/>
      <c r="AAM333" s="149"/>
      <c r="AAN333" s="149"/>
      <c r="AAO333" s="149"/>
      <c r="AAP333" s="149"/>
      <c r="AAQ333" s="149"/>
      <c r="AAR333" s="149"/>
      <c r="AAS333" s="149"/>
      <c r="AAT333" s="149"/>
      <c r="AAU333" s="149"/>
      <c r="AAV333" s="149"/>
    </row>
    <row r="334" spans="714:724" ht="9.75" customHeight="1" x14ac:dyDescent="0.2">
      <c r="AAL334" s="149"/>
      <c r="AAM334" s="149"/>
      <c r="AAN334" s="149"/>
      <c r="AAO334" s="149"/>
      <c r="AAP334" s="149"/>
      <c r="AAQ334" s="149"/>
      <c r="AAR334" s="149"/>
      <c r="AAS334" s="149"/>
      <c r="AAT334" s="149"/>
      <c r="AAU334" s="149"/>
      <c r="AAV334" s="149"/>
    </row>
    <row r="335" spans="714:724" ht="9.75" customHeight="1" x14ac:dyDescent="0.2">
      <c r="AAL335" s="149"/>
      <c r="AAM335" s="149"/>
      <c r="AAN335" s="149"/>
      <c r="AAO335" s="149"/>
      <c r="AAP335" s="149"/>
      <c r="AAQ335" s="149"/>
      <c r="AAR335" s="149"/>
      <c r="AAS335" s="149"/>
      <c r="AAT335" s="149"/>
      <c r="AAU335" s="149"/>
      <c r="AAV335" s="149"/>
    </row>
    <row r="336" spans="714:724" ht="9.75" customHeight="1" x14ac:dyDescent="0.2">
      <c r="AAL336" s="149"/>
      <c r="AAM336" s="149"/>
      <c r="AAN336" s="149"/>
      <c r="AAO336" s="149"/>
      <c r="AAP336" s="149"/>
      <c r="AAQ336" s="149"/>
      <c r="AAR336" s="149"/>
      <c r="AAS336" s="149"/>
      <c r="AAT336" s="149"/>
      <c r="AAU336" s="149"/>
      <c r="AAV336" s="149"/>
    </row>
    <row r="337" spans="714:724" ht="9.75" customHeight="1" x14ac:dyDescent="0.2">
      <c r="AAL337" s="149"/>
      <c r="AAM337" s="149"/>
      <c r="AAN337" s="149"/>
      <c r="AAO337" s="149"/>
      <c r="AAP337" s="149"/>
      <c r="AAQ337" s="149"/>
      <c r="AAR337" s="149"/>
      <c r="AAS337" s="149"/>
      <c r="AAT337" s="149"/>
      <c r="AAU337" s="149"/>
      <c r="AAV337" s="149"/>
    </row>
    <row r="338" spans="714:724" ht="9.75" customHeight="1" x14ac:dyDescent="0.2">
      <c r="AAL338" s="149"/>
      <c r="AAM338" s="149"/>
      <c r="AAN338" s="149"/>
      <c r="AAO338" s="149"/>
      <c r="AAP338" s="149"/>
      <c r="AAQ338" s="149"/>
      <c r="AAR338" s="149"/>
      <c r="AAS338" s="149"/>
      <c r="AAT338" s="149"/>
      <c r="AAU338" s="149"/>
      <c r="AAV338" s="149"/>
    </row>
    <row r="339" spans="714:724" ht="9.75" customHeight="1" x14ac:dyDescent="0.2">
      <c r="AAL339" s="149"/>
      <c r="AAM339" s="149"/>
      <c r="AAN339" s="149"/>
      <c r="AAO339" s="149"/>
      <c r="AAP339" s="149"/>
      <c r="AAQ339" s="149"/>
      <c r="AAR339" s="149"/>
      <c r="AAS339" s="149"/>
      <c r="AAT339" s="149"/>
      <c r="AAU339" s="149"/>
      <c r="AAV339" s="149"/>
    </row>
    <row r="340" spans="714:724" ht="9.75" customHeight="1" x14ac:dyDescent="0.2">
      <c r="AAL340" s="149"/>
      <c r="AAM340" s="149"/>
      <c r="AAN340" s="149"/>
      <c r="AAO340" s="149"/>
      <c r="AAP340" s="149"/>
      <c r="AAQ340" s="149"/>
      <c r="AAR340" s="149"/>
      <c r="AAS340" s="149"/>
      <c r="AAT340" s="149"/>
      <c r="AAU340" s="149"/>
      <c r="AAV340" s="149"/>
    </row>
    <row r="341" spans="714:724" ht="9.75" customHeight="1" x14ac:dyDescent="0.2">
      <c r="AAL341" s="149"/>
      <c r="AAM341" s="149"/>
      <c r="AAN341" s="149"/>
      <c r="AAO341" s="149"/>
      <c r="AAP341" s="149"/>
      <c r="AAQ341" s="149"/>
      <c r="AAR341" s="149"/>
      <c r="AAS341" s="149"/>
      <c r="AAT341" s="149"/>
      <c r="AAU341" s="149"/>
      <c r="AAV341" s="149"/>
    </row>
    <row r="342" spans="714:724" ht="9.75" customHeight="1" x14ac:dyDescent="0.2">
      <c r="AAL342" s="149"/>
      <c r="AAM342" s="149"/>
      <c r="AAN342" s="149"/>
      <c r="AAO342" s="149"/>
      <c r="AAP342" s="149"/>
      <c r="AAQ342" s="149"/>
      <c r="AAR342" s="149"/>
      <c r="AAS342" s="149"/>
      <c r="AAT342" s="149"/>
      <c r="AAU342" s="149"/>
      <c r="AAV342" s="149"/>
    </row>
    <row r="343" spans="714:724" ht="9.75" customHeight="1" x14ac:dyDescent="0.2">
      <c r="AAL343" s="149"/>
      <c r="AAM343" s="149"/>
      <c r="AAN343" s="149"/>
      <c r="AAO343" s="149"/>
      <c r="AAP343" s="149"/>
      <c r="AAQ343" s="149"/>
      <c r="AAR343" s="149"/>
      <c r="AAS343" s="149"/>
      <c r="AAT343" s="149"/>
      <c r="AAU343" s="149"/>
      <c r="AAV343" s="149"/>
    </row>
    <row r="344" spans="714:724" ht="9.75" customHeight="1" x14ac:dyDescent="0.2">
      <c r="AAL344" s="149"/>
      <c r="AAM344" s="149"/>
      <c r="AAN344" s="149"/>
      <c r="AAO344" s="149"/>
      <c r="AAP344" s="149"/>
      <c r="AAQ344" s="149"/>
      <c r="AAR344" s="149"/>
      <c r="AAS344" s="149"/>
      <c r="AAT344" s="149"/>
      <c r="AAU344" s="149"/>
      <c r="AAV344" s="149"/>
    </row>
    <row r="345" spans="714:724" ht="9.75" customHeight="1" x14ac:dyDescent="0.2">
      <c r="AAL345" s="149"/>
      <c r="AAM345" s="149"/>
      <c r="AAN345" s="149"/>
      <c r="AAO345" s="149"/>
      <c r="AAP345" s="149"/>
      <c r="AAQ345" s="149"/>
      <c r="AAR345" s="149"/>
      <c r="AAS345" s="149"/>
      <c r="AAT345" s="149"/>
      <c r="AAU345" s="149"/>
      <c r="AAV345" s="149"/>
    </row>
    <row r="346" spans="714:724" ht="9.75" customHeight="1" x14ac:dyDescent="0.2">
      <c r="AAL346" s="149"/>
      <c r="AAM346" s="149"/>
      <c r="AAN346" s="149"/>
      <c r="AAO346" s="149"/>
      <c r="AAP346" s="149"/>
      <c r="AAQ346" s="149"/>
      <c r="AAR346" s="149"/>
      <c r="AAS346" s="149"/>
      <c r="AAT346" s="149"/>
      <c r="AAU346" s="149"/>
      <c r="AAV346" s="149"/>
    </row>
    <row r="347" spans="714:724" ht="9.75" customHeight="1" x14ac:dyDescent="0.2">
      <c r="AAL347" s="149"/>
      <c r="AAM347" s="149"/>
      <c r="AAN347" s="149"/>
      <c r="AAO347" s="149"/>
      <c r="AAP347" s="149"/>
      <c r="AAQ347" s="149"/>
      <c r="AAR347" s="149"/>
      <c r="AAS347" s="149"/>
      <c r="AAT347" s="149"/>
      <c r="AAU347" s="149"/>
      <c r="AAV347" s="149"/>
    </row>
    <row r="348" spans="714:724" ht="9.75" customHeight="1" x14ac:dyDescent="0.2">
      <c r="AAL348" s="149"/>
      <c r="AAM348" s="149"/>
      <c r="AAN348" s="149"/>
      <c r="AAO348" s="149"/>
      <c r="AAP348" s="149"/>
      <c r="AAQ348" s="149"/>
      <c r="AAR348" s="149"/>
      <c r="AAS348" s="149"/>
      <c r="AAT348" s="149"/>
      <c r="AAU348" s="149"/>
      <c r="AAV348" s="149"/>
    </row>
    <row r="349" spans="714:724" ht="9.75" customHeight="1" x14ac:dyDescent="0.2">
      <c r="AAL349" s="149"/>
      <c r="AAM349" s="149"/>
      <c r="AAN349" s="149"/>
      <c r="AAO349" s="149"/>
      <c r="AAP349" s="149"/>
      <c r="AAQ349" s="149"/>
      <c r="AAR349" s="149"/>
      <c r="AAS349" s="149"/>
      <c r="AAT349" s="149"/>
      <c r="AAU349" s="149"/>
      <c r="AAV349" s="149"/>
    </row>
    <row r="350" spans="714:724" ht="9.75" customHeight="1" x14ac:dyDescent="0.2">
      <c r="AAL350" s="149"/>
      <c r="AAM350" s="149"/>
      <c r="AAN350" s="149"/>
      <c r="AAO350" s="149"/>
      <c r="AAP350" s="149"/>
      <c r="AAQ350" s="149"/>
      <c r="AAR350" s="149"/>
      <c r="AAS350" s="149"/>
      <c r="AAT350" s="149"/>
      <c r="AAU350" s="149"/>
      <c r="AAV350" s="149"/>
    </row>
    <row r="351" spans="714:724" ht="9.75" customHeight="1" x14ac:dyDescent="0.2">
      <c r="AAL351" s="149"/>
      <c r="AAM351" s="149"/>
      <c r="AAN351" s="149"/>
      <c r="AAO351" s="149"/>
      <c r="AAP351" s="149"/>
      <c r="AAQ351" s="149"/>
      <c r="AAR351" s="149"/>
      <c r="AAS351" s="149"/>
      <c r="AAT351" s="149"/>
      <c r="AAU351" s="149"/>
      <c r="AAV351" s="149"/>
    </row>
    <row r="352" spans="714:724" ht="9.75" customHeight="1" x14ac:dyDescent="0.2">
      <c r="AAL352" s="149"/>
      <c r="AAM352" s="149"/>
      <c r="AAN352" s="149"/>
      <c r="AAO352" s="149"/>
      <c r="AAP352" s="149"/>
      <c r="AAQ352" s="149"/>
      <c r="AAR352" s="149"/>
      <c r="AAS352" s="149"/>
      <c r="AAT352" s="149"/>
      <c r="AAU352" s="149"/>
      <c r="AAV352" s="149"/>
    </row>
    <row r="353" spans="714:724" ht="9.75" customHeight="1" x14ac:dyDescent="0.2">
      <c r="AAL353" s="149"/>
      <c r="AAM353" s="149"/>
      <c r="AAN353" s="149"/>
      <c r="AAO353" s="149"/>
      <c r="AAP353" s="149"/>
      <c r="AAQ353" s="149"/>
      <c r="AAR353" s="149"/>
      <c r="AAS353" s="149"/>
      <c r="AAT353" s="149"/>
      <c r="AAU353" s="149"/>
      <c r="AAV353" s="149"/>
    </row>
    <row r="354" spans="714:724" ht="9.75" customHeight="1" x14ac:dyDescent="0.2">
      <c r="AAL354" s="149"/>
      <c r="AAM354" s="149"/>
      <c r="AAN354" s="149"/>
      <c r="AAO354" s="149"/>
      <c r="AAP354" s="149"/>
      <c r="AAQ354" s="149"/>
      <c r="AAR354" s="149"/>
      <c r="AAS354" s="149"/>
      <c r="AAT354" s="149"/>
      <c r="AAU354" s="149"/>
      <c r="AAV354" s="149"/>
    </row>
    <row r="355" spans="714:724" ht="9.75" customHeight="1" x14ac:dyDescent="0.2">
      <c r="AAL355" s="149"/>
      <c r="AAM355" s="149"/>
      <c r="AAN355" s="149"/>
      <c r="AAO355" s="149"/>
      <c r="AAP355" s="149"/>
      <c r="AAQ355" s="149"/>
      <c r="AAR355" s="149"/>
      <c r="AAS355" s="149"/>
      <c r="AAT355" s="149"/>
      <c r="AAU355" s="149"/>
      <c r="AAV355" s="149"/>
    </row>
    <row r="356" spans="714:724" ht="9.75" customHeight="1" x14ac:dyDescent="0.2">
      <c r="AAL356" s="149"/>
      <c r="AAM356" s="149"/>
      <c r="AAN356" s="149"/>
      <c r="AAO356" s="149"/>
      <c r="AAP356" s="149"/>
      <c r="AAQ356" s="149"/>
      <c r="AAR356" s="149"/>
      <c r="AAS356" s="149"/>
      <c r="AAT356" s="149"/>
      <c r="AAU356" s="149"/>
      <c r="AAV356" s="149"/>
    </row>
    <row r="357" spans="714:724" ht="9.75" customHeight="1" x14ac:dyDescent="0.2">
      <c r="AAL357" s="149"/>
      <c r="AAM357" s="149"/>
      <c r="AAN357" s="149"/>
      <c r="AAO357" s="149"/>
      <c r="AAP357" s="149"/>
      <c r="AAQ357" s="149"/>
      <c r="AAR357" s="149"/>
      <c r="AAS357" s="149"/>
      <c r="AAT357" s="149"/>
      <c r="AAU357" s="149"/>
      <c r="AAV357" s="149"/>
    </row>
    <row r="358" spans="714:724" ht="9.75" customHeight="1" x14ac:dyDescent="0.2">
      <c r="AAL358" s="149"/>
      <c r="AAM358" s="149"/>
      <c r="AAN358" s="149"/>
      <c r="AAO358" s="149"/>
      <c r="AAP358" s="149"/>
      <c r="AAQ358" s="149"/>
      <c r="AAR358" s="149"/>
      <c r="AAS358" s="149"/>
      <c r="AAT358" s="149"/>
      <c r="AAU358" s="149"/>
      <c r="AAV358" s="149"/>
    </row>
    <row r="359" spans="714:724" ht="9.75" customHeight="1" x14ac:dyDescent="0.2">
      <c r="AAL359" s="149"/>
      <c r="AAM359" s="149"/>
      <c r="AAN359" s="149"/>
      <c r="AAO359" s="149"/>
      <c r="AAP359" s="149"/>
      <c r="AAQ359" s="149"/>
      <c r="AAR359" s="149"/>
      <c r="AAS359" s="149"/>
      <c r="AAT359" s="149"/>
      <c r="AAU359" s="149"/>
      <c r="AAV359" s="149"/>
    </row>
    <row r="360" spans="714:724" ht="9.75" customHeight="1" x14ac:dyDescent="0.2">
      <c r="AAL360" s="149"/>
      <c r="AAM360" s="149"/>
      <c r="AAN360" s="149"/>
      <c r="AAO360" s="149"/>
      <c r="AAP360" s="149"/>
      <c r="AAQ360" s="149"/>
      <c r="AAR360" s="149"/>
      <c r="AAS360" s="149"/>
      <c r="AAT360" s="149"/>
      <c r="AAU360" s="149"/>
      <c r="AAV360" s="149"/>
    </row>
    <row r="361" spans="714:724" ht="9.75" customHeight="1" x14ac:dyDescent="0.2">
      <c r="AAL361" s="149"/>
      <c r="AAM361" s="149"/>
      <c r="AAN361" s="149"/>
      <c r="AAO361" s="149"/>
      <c r="AAP361" s="149"/>
      <c r="AAQ361" s="149"/>
      <c r="AAR361" s="149"/>
      <c r="AAS361" s="149"/>
      <c r="AAT361" s="149"/>
      <c r="AAU361" s="149"/>
      <c r="AAV361" s="149"/>
    </row>
    <row r="362" spans="714:724" ht="9.75" customHeight="1" x14ac:dyDescent="0.2">
      <c r="AAL362" s="149"/>
      <c r="AAM362" s="149"/>
      <c r="AAN362" s="149"/>
      <c r="AAO362" s="149"/>
      <c r="AAP362" s="149"/>
      <c r="AAQ362" s="149"/>
      <c r="AAR362" s="149"/>
      <c r="AAS362" s="149"/>
      <c r="AAT362" s="149"/>
      <c r="AAU362" s="149"/>
      <c r="AAV362" s="149"/>
    </row>
    <row r="363" spans="714:724" ht="9.75" customHeight="1" x14ac:dyDescent="0.2">
      <c r="AAL363" s="149"/>
      <c r="AAM363" s="149"/>
      <c r="AAN363" s="149"/>
      <c r="AAO363" s="149"/>
      <c r="AAP363" s="149"/>
      <c r="AAQ363" s="149"/>
      <c r="AAR363" s="149"/>
      <c r="AAS363" s="149"/>
      <c r="AAT363" s="149"/>
      <c r="AAU363" s="149"/>
      <c r="AAV363" s="149"/>
    </row>
    <row r="364" spans="714:724" ht="9.75" customHeight="1" x14ac:dyDescent="0.2">
      <c r="AAL364" s="149"/>
      <c r="AAM364" s="149"/>
      <c r="AAN364" s="149"/>
      <c r="AAO364" s="149"/>
      <c r="AAP364" s="149"/>
      <c r="AAQ364" s="149"/>
      <c r="AAR364" s="149"/>
      <c r="AAS364" s="149"/>
      <c r="AAT364" s="149"/>
      <c r="AAU364" s="149"/>
      <c r="AAV364" s="149"/>
    </row>
    <row r="365" spans="714:724" ht="9.75" customHeight="1" x14ac:dyDescent="0.2">
      <c r="AAL365" s="149"/>
      <c r="AAM365" s="149"/>
      <c r="AAN365" s="149"/>
      <c r="AAO365" s="149"/>
      <c r="AAP365" s="149"/>
      <c r="AAQ365" s="149"/>
      <c r="AAR365" s="149"/>
      <c r="AAS365" s="149"/>
      <c r="AAT365" s="149"/>
      <c r="AAU365" s="149"/>
      <c r="AAV365" s="149"/>
    </row>
    <row r="366" spans="714:724" ht="9.75" customHeight="1" x14ac:dyDescent="0.2">
      <c r="AAL366" s="149"/>
      <c r="AAM366" s="149"/>
      <c r="AAN366" s="149"/>
      <c r="AAO366" s="149"/>
      <c r="AAP366" s="149"/>
      <c r="AAQ366" s="149"/>
      <c r="AAR366" s="149"/>
      <c r="AAS366" s="149"/>
      <c r="AAT366" s="149"/>
      <c r="AAU366" s="149"/>
      <c r="AAV366" s="149"/>
    </row>
    <row r="367" spans="714:724" ht="9.75" customHeight="1" x14ac:dyDescent="0.2">
      <c r="AAL367" s="149"/>
      <c r="AAM367" s="149"/>
      <c r="AAN367" s="149"/>
      <c r="AAO367" s="149"/>
      <c r="AAP367" s="149"/>
      <c r="AAQ367" s="149"/>
      <c r="AAR367" s="149"/>
      <c r="AAS367" s="149"/>
      <c r="AAT367" s="149"/>
      <c r="AAU367" s="149"/>
      <c r="AAV367" s="149"/>
    </row>
    <row r="368" spans="714:724" ht="9.75" customHeight="1" x14ac:dyDescent="0.2">
      <c r="AAL368" s="149"/>
      <c r="AAM368" s="149"/>
      <c r="AAN368" s="149"/>
      <c r="AAO368" s="149"/>
      <c r="AAP368" s="149"/>
      <c r="AAQ368" s="149"/>
      <c r="AAR368" s="149"/>
      <c r="AAS368" s="149"/>
      <c r="AAT368" s="149"/>
      <c r="AAU368" s="149"/>
      <c r="AAV368" s="149"/>
    </row>
    <row r="369" spans="714:724" ht="9.75" customHeight="1" x14ac:dyDescent="0.2">
      <c r="AAL369" s="149"/>
      <c r="AAM369" s="149"/>
      <c r="AAN369" s="149"/>
      <c r="AAO369" s="149"/>
      <c r="AAP369" s="149"/>
      <c r="AAQ369" s="149"/>
      <c r="AAR369" s="149"/>
      <c r="AAS369" s="149"/>
      <c r="AAT369" s="149"/>
      <c r="AAU369" s="149"/>
      <c r="AAV369" s="149"/>
    </row>
    <row r="370" spans="714:724" ht="9.75" customHeight="1" x14ac:dyDescent="0.2">
      <c r="AAL370" s="149"/>
      <c r="AAM370" s="149"/>
      <c r="AAN370" s="149"/>
      <c r="AAO370" s="149"/>
      <c r="AAP370" s="149"/>
      <c r="AAQ370" s="149"/>
      <c r="AAR370" s="149"/>
      <c r="AAS370" s="149"/>
      <c r="AAT370" s="149"/>
      <c r="AAU370" s="149"/>
      <c r="AAV370" s="149"/>
    </row>
    <row r="371" spans="714:724" ht="9.75" customHeight="1" x14ac:dyDescent="0.2">
      <c r="AAL371" s="149"/>
      <c r="AAM371" s="149"/>
      <c r="AAN371" s="149"/>
      <c r="AAO371" s="149"/>
      <c r="AAP371" s="149"/>
      <c r="AAQ371" s="149"/>
      <c r="AAR371" s="149"/>
      <c r="AAS371" s="149"/>
      <c r="AAT371" s="149"/>
      <c r="AAU371" s="149"/>
      <c r="AAV371" s="149"/>
    </row>
    <row r="372" spans="714:724" ht="9.75" customHeight="1" x14ac:dyDescent="0.2">
      <c r="AAL372" s="149"/>
      <c r="AAM372" s="149"/>
      <c r="AAN372" s="149"/>
      <c r="AAO372" s="149"/>
      <c r="AAP372" s="149"/>
      <c r="AAQ372" s="149"/>
      <c r="AAR372" s="149"/>
      <c r="AAS372" s="149"/>
      <c r="AAT372" s="149"/>
      <c r="AAU372" s="149"/>
      <c r="AAV372" s="149"/>
    </row>
    <row r="373" spans="714:724" ht="9.75" customHeight="1" x14ac:dyDescent="0.2">
      <c r="AAL373" s="149"/>
      <c r="AAM373" s="149"/>
      <c r="AAN373" s="149"/>
      <c r="AAO373" s="149"/>
      <c r="AAP373" s="149"/>
      <c r="AAQ373" s="149"/>
      <c r="AAR373" s="149"/>
      <c r="AAS373" s="149"/>
      <c r="AAT373" s="149"/>
      <c r="AAU373" s="149"/>
      <c r="AAV373" s="149"/>
    </row>
    <row r="374" spans="714:724" ht="9.75" customHeight="1" x14ac:dyDescent="0.2">
      <c r="AAL374" s="149"/>
      <c r="AAM374" s="149"/>
      <c r="AAN374" s="149"/>
      <c r="AAO374" s="149"/>
      <c r="AAP374" s="149"/>
      <c r="AAQ374" s="149"/>
      <c r="AAR374" s="149"/>
      <c r="AAS374" s="149"/>
      <c r="AAT374" s="149"/>
      <c r="AAU374" s="149"/>
      <c r="AAV374" s="149"/>
    </row>
    <row r="375" spans="714:724" ht="9.75" customHeight="1" x14ac:dyDescent="0.2">
      <c r="AAL375" s="149"/>
      <c r="AAM375" s="149"/>
      <c r="AAN375" s="149"/>
      <c r="AAO375" s="149"/>
      <c r="AAP375" s="149"/>
      <c r="AAQ375" s="149"/>
      <c r="AAR375" s="149"/>
      <c r="AAS375" s="149"/>
      <c r="AAT375" s="149"/>
      <c r="AAU375" s="149"/>
      <c r="AAV375" s="149"/>
    </row>
    <row r="376" spans="714:724" ht="9.75" customHeight="1" x14ac:dyDescent="0.2">
      <c r="AAL376" s="149"/>
      <c r="AAM376" s="149"/>
      <c r="AAN376" s="149"/>
      <c r="AAO376" s="149"/>
      <c r="AAP376" s="149"/>
      <c r="AAQ376" s="149"/>
      <c r="AAR376" s="149"/>
      <c r="AAS376" s="149"/>
      <c r="AAT376" s="149"/>
      <c r="AAU376" s="149"/>
      <c r="AAV376" s="149"/>
    </row>
    <row r="377" spans="714:724" ht="9.75" customHeight="1" x14ac:dyDescent="0.2">
      <c r="AAL377" s="149"/>
      <c r="AAM377" s="149"/>
      <c r="AAN377" s="149"/>
      <c r="AAO377" s="149"/>
      <c r="AAP377" s="149"/>
      <c r="AAQ377" s="149"/>
      <c r="AAR377" s="149"/>
      <c r="AAS377" s="149"/>
      <c r="AAT377" s="149"/>
      <c r="AAU377" s="149"/>
      <c r="AAV377" s="149"/>
    </row>
    <row r="378" spans="714:724" ht="9.75" customHeight="1" x14ac:dyDescent="0.2">
      <c r="AAL378" s="149"/>
      <c r="AAM378" s="149"/>
      <c r="AAN378" s="149"/>
      <c r="AAO378" s="149"/>
      <c r="AAP378" s="149"/>
      <c r="AAQ378" s="149"/>
      <c r="AAR378" s="149"/>
      <c r="AAS378" s="149"/>
      <c r="AAT378" s="149"/>
      <c r="AAU378" s="149"/>
      <c r="AAV378" s="149"/>
    </row>
    <row r="379" spans="714:724" ht="9.75" customHeight="1" x14ac:dyDescent="0.2">
      <c r="AAL379" s="149"/>
      <c r="AAM379" s="149"/>
      <c r="AAN379" s="149"/>
      <c r="AAO379" s="149"/>
      <c r="AAP379" s="149"/>
      <c r="AAQ379" s="149"/>
      <c r="AAR379" s="149"/>
      <c r="AAS379" s="149"/>
      <c r="AAT379" s="149"/>
      <c r="AAU379" s="149"/>
      <c r="AAV379" s="149"/>
    </row>
    <row r="380" spans="714:724" ht="9.75" customHeight="1" x14ac:dyDescent="0.2">
      <c r="AAL380" s="149"/>
      <c r="AAM380" s="149"/>
      <c r="AAN380" s="149"/>
      <c r="AAO380" s="149"/>
      <c r="AAP380" s="149"/>
      <c r="AAQ380" s="149"/>
      <c r="AAR380" s="149"/>
      <c r="AAS380" s="149"/>
      <c r="AAT380" s="149"/>
      <c r="AAU380" s="149"/>
      <c r="AAV380" s="149"/>
    </row>
    <row r="381" spans="714:724" ht="9.75" customHeight="1" x14ac:dyDescent="0.2">
      <c r="AAL381" s="149"/>
      <c r="AAM381" s="149"/>
      <c r="AAN381" s="149"/>
      <c r="AAO381" s="149"/>
      <c r="AAP381" s="149"/>
      <c r="AAQ381" s="149"/>
      <c r="AAR381" s="149"/>
      <c r="AAS381" s="149"/>
      <c r="AAT381" s="149"/>
      <c r="AAU381" s="149"/>
      <c r="AAV381" s="149"/>
    </row>
    <row r="382" spans="714:724" ht="9.75" customHeight="1" x14ac:dyDescent="0.2">
      <c r="AAL382" s="149"/>
      <c r="AAM382" s="149"/>
      <c r="AAN382" s="149"/>
      <c r="AAO382" s="149"/>
      <c r="AAP382" s="149"/>
      <c r="AAQ382" s="149"/>
      <c r="AAR382" s="149"/>
      <c r="AAS382" s="149"/>
      <c r="AAT382" s="149"/>
      <c r="AAU382" s="149"/>
      <c r="AAV382" s="149"/>
    </row>
    <row r="383" spans="714:724" ht="9.75" customHeight="1" x14ac:dyDescent="0.2">
      <c r="AAL383" s="149"/>
      <c r="AAM383" s="149"/>
      <c r="AAN383" s="149"/>
      <c r="AAO383" s="149"/>
      <c r="AAP383" s="149"/>
      <c r="AAQ383" s="149"/>
      <c r="AAR383" s="149"/>
      <c r="AAS383" s="149"/>
      <c r="AAT383" s="149"/>
      <c r="AAU383" s="149"/>
      <c r="AAV383" s="149"/>
    </row>
    <row r="384" spans="714:724" ht="9.75" customHeight="1" x14ac:dyDescent="0.2">
      <c r="AAL384" s="149"/>
      <c r="AAM384" s="149"/>
      <c r="AAN384" s="149"/>
      <c r="AAO384" s="149"/>
      <c r="AAP384" s="149"/>
      <c r="AAQ384" s="149"/>
      <c r="AAR384" s="149"/>
      <c r="AAS384" s="149"/>
      <c r="AAT384" s="149"/>
      <c r="AAU384" s="149"/>
      <c r="AAV384" s="149"/>
    </row>
    <row r="385" spans="714:724" ht="9.75" customHeight="1" x14ac:dyDescent="0.2">
      <c r="AAL385" s="149"/>
      <c r="AAM385" s="149"/>
      <c r="AAN385" s="149"/>
      <c r="AAO385" s="149"/>
      <c r="AAP385" s="149"/>
      <c r="AAQ385" s="149"/>
      <c r="AAR385" s="149"/>
      <c r="AAS385" s="149"/>
      <c r="AAT385" s="149"/>
      <c r="AAU385" s="149"/>
      <c r="AAV385" s="149"/>
    </row>
    <row r="386" spans="714:724" ht="9.75" customHeight="1" x14ac:dyDescent="0.2">
      <c r="AAL386" s="149"/>
      <c r="AAM386" s="149"/>
      <c r="AAN386" s="149"/>
      <c r="AAO386" s="149"/>
      <c r="AAP386" s="149"/>
      <c r="AAQ386" s="149"/>
      <c r="AAR386" s="149"/>
      <c r="AAS386" s="149"/>
      <c r="AAT386" s="149"/>
      <c r="AAU386" s="149"/>
      <c r="AAV386" s="149"/>
    </row>
    <row r="387" spans="714:724" ht="9.75" customHeight="1" x14ac:dyDescent="0.2">
      <c r="AAL387" s="149"/>
      <c r="AAM387" s="149"/>
      <c r="AAN387" s="149"/>
      <c r="AAO387" s="149"/>
      <c r="AAP387" s="149"/>
      <c r="AAQ387" s="149"/>
      <c r="AAR387" s="149"/>
      <c r="AAS387" s="149"/>
      <c r="AAT387" s="149"/>
      <c r="AAU387" s="149"/>
      <c r="AAV387" s="149"/>
    </row>
    <row r="388" spans="714:724" ht="9.75" customHeight="1" x14ac:dyDescent="0.2">
      <c r="AAL388" s="149"/>
      <c r="AAM388" s="149"/>
      <c r="AAN388" s="149"/>
      <c r="AAO388" s="149"/>
      <c r="AAP388" s="149"/>
      <c r="AAQ388" s="149"/>
      <c r="AAR388" s="149"/>
      <c r="AAS388" s="149"/>
      <c r="AAT388" s="149"/>
      <c r="AAU388" s="149"/>
      <c r="AAV388" s="149"/>
    </row>
    <row r="389" spans="714:724" ht="9.75" customHeight="1" x14ac:dyDescent="0.2">
      <c r="AAL389" s="149"/>
      <c r="AAM389" s="149"/>
      <c r="AAN389" s="149"/>
      <c r="AAO389" s="149"/>
      <c r="AAP389" s="149"/>
      <c r="AAQ389" s="149"/>
      <c r="AAR389" s="149"/>
      <c r="AAS389" s="149"/>
      <c r="AAT389" s="149"/>
      <c r="AAU389" s="149"/>
      <c r="AAV389" s="149"/>
    </row>
    <row r="390" spans="714:724" ht="9.75" customHeight="1" x14ac:dyDescent="0.2">
      <c r="AAL390" s="149"/>
      <c r="AAM390" s="149"/>
      <c r="AAN390" s="149"/>
      <c r="AAO390" s="149"/>
      <c r="AAP390" s="149"/>
      <c r="AAQ390" s="149"/>
      <c r="AAR390" s="149"/>
      <c r="AAS390" s="149"/>
      <c r="AAT390" s="149"/>
      <c r="AAU390" s="149"/>
      <c r="AAV390" s="149"/>
    </row>
    <row r="391" spans="714:724" ht="9.75" customHeight="1" x14ac:dyDescent="0.2">
      <c r="AAL391" s="149"/>
      <c r="AAM391" s="149"/>
      <c r="AAN391" s="149"/>
      <c r="AAO391" s="149"/>
      <c r="AAP391" s="149"/>
      <c r="AAQ391" s="149"/>
      <c r="AAR391" s="149"/>
      <c r="AAS391" s="149"/>
      <c r="AAT391" s="149"/>
      <c r="AAU391" s="149"/>
      <c r="AAV391" s="149"/>
    </row>
    <row r="392" spans="714:724" ht="9.75" customHeight="1" x14ac:dyDescent="0.2">
      <c r="AAL392" s="149"/>
      <c r="AAM392" s="149"/>
      <c r="AAN392" s="149"/>
      <c r="AAO392" s="149"/>
      <c r="AAP392" s="149"/>
      <c r="AAQ392" s="149"/>
      <c r="AAR392" s="149"/>
      <c r="AAS392" s="149"/>
      <c r="AAT392" s="149"/>
      <c r="AAU392" s="149"/>
      <c r="AAV392" s="149"/>
    </row>
    <row r="393" spans="714:724" ht="9.75" customHeight="1" x14ac:dyDescent="0.2">
      <c r="AAL393" s="149"/>
      <c r="AAM393" s="149"/>
      <c r="AAN393" s="149"/>
      <c r="AAO393" s="149"/>
      <c r="AAP393" s="149"/>
      <c r="AAQ393" s="149"/>
      <c r="AAR393" s="149"/>
      <c r="AAS393" s="149"/>
      <c r="AAT393" s="149"/>
      <c r="AAU393" s="149"/>
      <c r="AAV393" s="149"/>
    </row>
    <row r="394" spans="714:724" ht="9.75" customHeight="1" x14ac:dyDescent="0.2">
      <c r="AAL394" s="149"/>
      <c r="AAM394" s="149"/>
      <c r="AAN394" s="149"/>
      <c r="AAO394" s="149"/>
      <c r="AAP394" s="149"/>
      <c r="AAQ394" s="149"/>
      <c r="AAR394" s="149"/>
      <c r="AAS394" s="149"/>
      <c r="AAT394" s="149"/>
      <c r="AAU394" s="149"/>
      <c r="AAV394" s="149"/>
    </row>
    <row r="395" spans="714:724" ht="9.75" customHeight="1" x14ac:dyDescent="0.2">
      <c r="AAL395" s="149"/>
      <c r="AAM395" s="149"/>
      <c r="AAN395" s="149"/>
      <c r="AAO395" s="149"/>
      <c r="AAP395" s="149"/>
      <c r="AAQ395" s="149"/>
      <c r="AAR395" s="149"/>
      <c r="AAS395" s="149"/>
      <c r="AAT395" s="149"/>
      <c r="AAU395" s="149"/>
      <c r="AAV395" s="149"/>
    </row>
    <row r="396" spans="714:724" ht="9.75" customHeight="1" x14ac:dyDescent="0.2">
      <c r="AAL396" s="149"/>
      <c r="AAM396" s="149"/>
      <c r="AAN396" s="149"/>
      <c r="AAO396" s="149"/>
      <c r="AAP396" s="149"/>
      <c r="AAQ396" s="149"/>
      <c r="AAR396" s="149"/>
      <c r="AAS396" s="149"/>
      <c r="AAT396" s="149"/>
      <c r="AAU396" s="149"/>
      <c r="AAV396" s="149"/>
    </row>
    <row r="397" spans="714:724" ht="9.75" customHeight="1" x14ac:dyDescent="0.2">
      <c r="AAL397" s="149"/>
      <c r="AAM397" s="149"/>
      <c r="AAN397" s="149"/>
      <c r="AAO397" s="149"/>
      <c r="AAP397" s="149"/>
      <c r="AAQ397" s="149"/>
      <c r="AAR397" s="149"/>
      <c r="AAS397" s="149"/>
      <c r="AAT397" s="149"/>
      <c r="AAU397" s="149"/>
      <c r="AAV397" s="149"/>
    </row>
    <row r="398" spans="714:724" ht="9.75" customHeight="1" x14ac:dyDescent="0.2">
      <c r="AAL398" s="149"/>
      <c r="AAM398" s="149"/>
      <c r="AAN398" s="149"/>
      <c r="AAO398" s="149"/>
      <c r="AAP398" s="149"/>
      <c r="AAQ398" s="149"/>
      <c r="AAR398" s="149"/>
      <c r="AAS398" s="149"/>
      <c r="AAT398" s="149"/>
      <c r="AAU398" s="149"/>
      <c r="AAV398" s="149"/>
    </row>
    <row r="399" spans="714:724" ht="9.75" customHeight="1" x14ac:dyDescent="0.2">
      <c r="AAL399" s="149"/>
      <c r="AAM399" s="149"/>
      <c r="AAN399" s="149"/>
      <c r="AAO399" s="149"/>
      <c r="AAP399" s="149"/>
      <c r="AAQ399" s="149"/>
      <c r="AAR399" s="149"/>
      <c r="AAS399" s="149"/>
      <c r="AAT399" s="149"/>
      <c r="AAU399" s="149"/>
      <c r="AAV399" s="149"/>
    </row>
    <row r="400" spans="714:724" ht="9.75" customHeight="1" x14ac:dyDescent="0.2">
      <c r="AAL400" s="149"/>
      <c r="AAM400" s="149"/>
      <c r="AAN400" s="149"/>
      <c r="AAO400" s="149"/>
      <c r="AAP400" s="149"/>
      <c r="AAQ400" s="149"/>
      <c r="AAR400" s="149"/>
      <c r="AAS400" s="149"/>
      <c r="AAT400" s="149"/>
      <c r="AAU400" s="149"/>
      <c r="AAV400" s="149"/>
    </row>
    <row r="401" spans="714:724" ht="9.75" customHeight="1" x14ac:dyDescent="0.2">
      <c r="AAL401" s="149"/>
      <c r="AAM401" s="149"/>
      <c r="AAN401" s="149"/>
      <c r="AAO401" s="149"/>
      <c r="AAP401" s="149"/>
      <c r="AAQ401" s="149"/>
      <c r="AAR401" s="149"/>
      <c r="AAS401" s="149"/>
      <c r="AAT401" s="149"/>
      <c r="AAU401" s="149"/>
      <c r="AAV401" s="149"/>
    </row>
    <row r="402" spans="714:724" ht="9.75" customHeight="1" x14ac:dyDescent="0.2">
      <c r="AAL402" s="149"/>
      <c r="AAM402" s="149"/>
      <c r="AAN402" s="149"/>
      <c r="AAO402" s="149"/>
      <c r="AAP402" s="149"/>
      <c r="AAQ402" s="149"/>
      <c r="AAR402" s="149"/>
      <c r="AAS402" s="149"/>
      <c r="AAT402" s="149"/>
      <c r="AAU402" s="149"/>
      <c r="AAV402" s="149"/>
    </row>
    <row r="403" spans="714:724" ht="9.75" customHeight="1" x14ac:dyDescent="0.2">
      <c r="AAL403" s="149"/>
      <c r="AAM403" s="149"/>
      <c r="AAN403" s="149"/>
      <c r="AAO403" s="149"/>
      <c r="AAP403" s="149"/>
      <c r="AAQ403" s="149"/>
      <c r="AAR403" s="149"/>
      <c r="AAS403" s="149"/>
      <c r="AAT403" s="149"/>
      <c r="AAU403" s="149"/>
      <c r="AAV403" s="149"/>
    </row>
    <row r="404" spans="714:724" ht="9.75" customHeight="1" x14ac:dyDescent="0.2">
      <c r="AAL404" s="149"/>
      <c r="AAM404" s="149"/>
      <c r="AAN404" s="149"/>
      <c r="AAO404" s="149"/>
      <c r="AAP404" s="149"/>
      <c r="AAQ404" s="149"/>
      <c r="AAR404" s="149"/>
      <c r="AAS404" s="149"/>
      <c r="AAT404" s="149"/>
      <c r="AAU404" s="149"/>
      <c r="AAV404" s="149"/>
    </row>
    <row r="405" spans="714:724" ht="9.75" customHeight="1" x14ac:dyDescent="0.2">
      <c r="AAL405" s="149"/>
      <c r="AAM405" s="149"/>
      <c r="AAN405" s="149"/>
      <c r="AAO405" s="149"/>
      <c r="AAP405" s="149"/>
      <c r="AAQ405" s="149"/>
      <c r="AAR405" s="149"/>
      <c r="AAS405" s="149"/>
      <c r="AAT405" s="149"/>
      <c r="AAU405" s="149"/>
      <c r="AAV405" s="149"/>
    </row>
    <row r="406" spans="714:724" ht="9.75" customHeight="1" x14ac:dyDescent="0.2">
      <c r="AAL406" s="149"/>
      <c r="AAM406" s="149"/>
      <c r="AAN406" s="149"/>
      <c r="AAO406" s="149"/>
      <c r="AAP406" s="149"/>
      <c r="AAQ406" s="149"/>
      <c r="AAR406" s="149"/>
      <c r="AAS406" s="149"/>
      <c r="AAT406" s="149"/>
      <c r="AAU406" s="149"/>
      <c r="AAV406" s="149"/>
    </row>
    <row r="407" spans="714:724" ht="9.75" customHeight="1" x14ac:dyDescent="0.2">
      <c r="AAL407" s="149"/>
      <c r="AAM407" s="149"/>
      <c r="AAN407" s="149"/>
      <c r="AAO407" s="149"/>
      <c r="AAP407" s="149"/>
      <c r="AAQ407" s="149"/>
      <c r="AAR407" s="149"/>
      <c r="AAS407" s="149"/>
      <c r="AAT407" s="149"/>
      <c r="AAU407" s="149"/>
      <c r="AAV407" s="149"/>
    </row>
    <row r="408" spans="714:724" ht="9.75" customHeight="1" x14ac:dyDescent="0.2">
      <c r="AAL408" s="149"/>
      <c r="AAM408" s="149"/>
      <c r="AAN408" s="149"/>
      <c r="AAO408" s="149"/>
      <c r="AAP408" s="149"/>
      <c r="AAQ408" s="149"/>
      <c r="AAR408" s="149"/>
      <c r="AAS408" s="149"/>
      <c r="AAT408" s="149"/>
      <c r="AAU408" s="149"/>
      <c r="AAV408" s="149"/>
    </row>
    <row r="409" spans="714:724" ht="9.75" customHeight="1" x14ac:dyDescent="0.2">
      <c r="AAL409" s="149"/>
      <c r="AAM409" s="149"/>
      <c r="AAN409" s="149"/>
      <c r="AAO409" s="149"/>
      <c r="AAP409" s="149"/>
      <c r="AAQ409" s="149"/>
      <c r="AAR409" s="149"/>
      <c r="AAS409" s="149"/>
      <c r="AAT409" s="149"/>
      <c r="AAU409" s="149"/>
      <c r="AAV409" s="149"/>
    </row>
    <row r="410" spans="714:724" ht="9.75" customHeight="1" x14ac:dyDescent="0.2">
      <c r="AAL410" s="149"/>
      <c r="AAM410" s="149"/>
      <c r="AAN410" s="149"/>
      <c r="AAO410" s="149"/>
      <c r="AAP410" s="149"/>
      <c r="AAQ410" s="149"/>
      <c r="AAR410" s="149"/>
      <c r="AAS410" s="149"/>
      <c r="AAT410" s="149"/>
      <c r="AAU410" s="149"/>
      <c r="AAV410" s="149"/>
    </row>
    <row r="411" spans="714:724" ht="9.75" customHeight="1" x14ac:dyDescent="0.2">
      <c r="AAL411" s="149"/>
      <c r="AAM411" s="149"/>
      <c r="AAN411" s="149"/>
      <c r="AAO411" s="149"/>
      <c r="AAP411" s="149"/>
      <c r="AAQ411" s="149"/>
      <c r="AAR411" s="149"/>
      <c r="AAS411" s="149"/>
      <c r="AAT411" s="149"/>
      <c r="AAU411" s="149"/>
      <c r="AAV411" s="149"/>
    </row>
    <row r="412" spans="714:724" ht="9.75" customHeight="1" x14ac:dyDescent="0.2">
      <c r="AAL412" s="149"/>
      <c r="AAM412" s="149"/>
      <c r="AAN412" s="149"/>
      <c r="AAO412" s="149"/>
      <c r="AAP412" s="149"/>
      <c r="AAQ412" s="149"/>
      <c r="AAR412" s="149"/>
      <c r="AAS412" s="149"/>
      <c r="AAT412" s="149"/>
      <c r="AAU412" s="149"/>
      <c r="AAV412" s="149"/>
    </row>
    <row r="413" spans="714:724" ht="9.75" customHeight="1" x14ac:dyDescent="0.2">
      <c r="AAL413" s="149"/>
      <c r="AAM413" s="149"/>
      <c r="AAN413" s="149"/>
      <c r="AAO413" s="149"/>
      <c r="AAP413" s="149"/>
      <c r="AAQ413" s="149"/>
      <c r="AAR413" s="149"/>
      <c r="AAS413" s="149"/>
      <c r="AAT413" s="149"/>
      <c r="AAU413" s="149"/>
      <c r="AAV413" s="149"/>
    </row>
    <row r="414" spans="714:724" ht="9.75" customHeight="1" x14ac:dyDescent="0.2">
      <c r="AAL414" s="149"/>
      <c r="AAM414" s="149"/>
      <c r="AAN414" s="149"/>
      <c r="AAO414" s="149"/>
      <c r="AAP414" s="149"/>
      <c r="AAQ414" s="149"/>
      <c r="AAR414" s="149"/>
      <c r="AAS414" s="149"/>
      <c r="AAT414" s="149"/>
      <c r="AAU414" s="149"/>
      <c r="AAV414" s="149"/>
    </row>
    <row r="415" spans="714:724" ht="9.75" customHeight="1" x14ac:dyDescent="0.2">
      <c r="AAL415" s="149"/>
      <c r="AAM415" s="149"/>
      <c r="AAN415" s="149"/>
      <c r="AAO415" s="149"/>
      <c r="AAP415" s="149"/>
      <c r="AAQ415" s="149"/>
      <c r="AAR415" s="149"/>
      <c r="AAS415" s="149"/>
      <c r="AAT415" s="149"/>
      <c r="AAU415" s="149"/>
      <c r="AAV415" s="149"/>
    </row>
    <row r="416" spans="714:724" ht="9.75" customHeight="1" x14ac:dyDescent="0.2">
      <c r="AAL416" s="149"/>
      <c r="AAM416" s="149"/>
      <c r="AAN416" s="149"/>
      <c r="AAO416" s="149"/>
      <c r="AAP416" s="149"/>
      <c r="AAQ416" s="149"/>
      <c r="AAR416" s="149"/>
      <c r="AAS416" s="149"/>
      <c r="AAT416" s="149"/>
      <c r="AAU416" s="149"/>
      <c r="AAV416" s="149"/>
    </row>
    <row r="417" spans="714:724" ht="9.75" customHeight="1" x14ac:dyDescent="0.2">
      <c r="AAL417" s="149"/>
      <c r="AAM417" s="149"/>
      <c r="AAN417" s="149"/>
      <c r="AAO417" s="149"/>
      <c r="AAP417" s="149"/>
      <c r="AAQ417" s="149"/>
      <c r="AAR417" s="149"/>
      <c r="AAS417" s="149"/>
      <c r="AAT417" s="149"/>
      <c r="AAU417" s="149"/>
      <c r="AAV417" s="149"/>
    </row>
    <row r="418" spans="714:724" ht="9.75" customHeight="1" x14ac:dyDescent="0.2">
      <c r="AAL418" s="149"/>
      <c r="AAM418" s="149"/>
      <c r="AAN418" s="149"/>
      <c r="AAO418" s="149"/>
      <c r="AAP418" s="149"/>
      <c r="AAQ418" s="149"/>
      <c r="AAR418" s="149"/>
      <c r="AAS418" s="149"/>
      <c r="AAT418" s="149"/>
      <c r="AAU418" s="149"/>
      <c r="AAV418" s="149"/>
    </row>
    <row r="419" spans="714:724" ht="9.75" customHeight="1" x14ac:dyDescent="0.2">
      <c r="AAL419" s="149"/>
      <c r="AAM419" s="149"/>
      <c r="AAN419" s="149"/>
      <c r="AAO419" s="149"/>
      <c r="AAP419" s="149"/>
      <c r="AAQ419" s="149"/>
      <c r="AAR419" s="149"/>
      <c r="AAS419" s="149"/>
      <c r="AAT419" s="149"/>
      <c r="AAU419" s="149"/>
      <c r="AAV419" s="149"/>
    </row>
    <row r="420" spans="714:724" ht="9.75" customHeight="1" x14ac:dyDescent="0.2">
      <c r="AAL420" s="149"/>
      <c r="AAM420" s="149"/>
      <c r="AAN420" s="149"/>
      <c r="AAO420" s="149"/>
      <c r="AAP420" s="149"/>
      <c r="AAQ420" s="149"/>
      <c r="AAR420" s="149"/>
      <c r="AAS420" s="149"/>
      <c r="AAT420" s="149"/>
      <c r="AAU420" s="149"/>
      <c r="AAV420" s="149"/>
    </row>
    <row r="421" spans="714:724" ht="9.75" customHeight="1" x14ac:dyDescent="0.2">
      <c r="AAL421" s="149"/>
      <c r="AAM421" s="149"/>
      <c r="AAN421" s="149"/>
      <c r="AAO421" s="149"/>
      <c r="AAP421" s="149"/>
      <c r="AAQ421" s="149"/>
      <c r="AAR421" s="149"/>
      <c r="AAS421" s="149"/>
      <c r="AAT421" s="149"/>
      <c r="AAU421" s="149"/>
      <c r="AAV421" s="149"/>
    </row>
    <row r="422" spans="714:724" ht="9.75" customHeight="1" x14ac:dyDescent="0.2">
      <c r="AAL422" s="149"/>
      <c r="AAM422" s="149"/>
      <c r="AAN422" s="149"/>
      <c r="AAO422" s="149"/>
      <c r="AAP422" s="149"/>
      <c r="AAQ422" s="149"/>
      <c r="AAR422" s="149"/>
      <c r="AAS422" s="149"/>
      <c r="AAT422" s="149"/>
      <c r="AAU422" s="149"/>
      <c r="AAV422" s="149"/>
    </row>
    <row r="423" spans="714:724" ht="9.75" customHeight="1" x14ac:dyDescent="0.2">
      <c r="AAL423" s="149"/>
      <c r="AAM423" s="149"/>
      <c r="AAN423" s="149"/>
      <c r="AAO423" s="149"/>
      <c r="AAP423" s="149"/>
      <c r="AAQ423" s="149"/>
      <c r="AAR423" s="149"/>
      <c r="AAS423" s="149"/>
      <c r="AAT423" s="149"/>
      <c r="AAU423" s="149"/>
      <c r="AAV423" s="149"/>
    </row>
    <row r="424" spans="714:724" ht="9.75" customHeight="1" x14ac:dyDescent="0.2">
      <c r="AAL424" s="149"/>
      <c r="AAM424" s="149"/>
      <c r="AAN424" s="149"/>
      <c r="AAO424" s="149"/>
      <c r="AAP424" s="149"/>
      <c r="AAQ424" s="149"/>
      <c r="AAR424" s="149"/>
      <c r="AAS424" s="149"/>
      <c r="AAT424" s="149"/>
      <c r="AAU424" s="149"/>
      <c r="AAV424" s="149"/>
    </row>
    <row r="425" spans="714:724" ht="9.75" customHeight="1" x14ac:dyDescent="0.2">
      <c r="AAL425" s="149"/>
      <c r="AAM425" s="149"/>
      <c r="AAN425" s="149"/>
      <c r="AAO425" s="149"/>
      <c r="AAP425" s="149"/>
      <c r="AAQ425" s="149"/>
      <c r="AAR425" s="149"/>
      <c r="AAS425" s="149"/>
      <c r="AAT425" s="149"/>
      <c r="AAU425" s="149"/>
      <c r="AAV425" s="149"/>
    </row>
    <row r="426" spans="714:724" ht="9.75" customHeight="1" x14ac:dyDescent="0.2">
      <c r="AAL426" s="149"/>
      <c r="AAM426" s="149"/>
      <c r="AAN426" s="149"/>
      <c r="AAO426" s="149"/>
      <c r="AAP426" s="149"/>
      <c r="AAQ426" s="149"/>
      <c r="AAR426" s="149"/>
      <c r="AAS426" s="149"/>
      <c r="AAT426" s="149"/>
      <c r="AAU426" s="149"/>
      <c r="AAV426" s="149"/>
    </row>
    <row r="427" spans="714:724" ht="9.75" customHeight="1" x14ac:dyDescent="0.2">
      <c r="AAL427" s="149"/>
      <c r="AAM427" s="149"/>
      <c r="AAN427" s="149"/>
      <c r="AAO427" s="149"/>
      <c r="AAP427" s="149"/>
      <c r="AAQ427" s="149"/>
      <c r="AAR427" s="149"/>
      <c r="AAS427" s="149"/>
      <c r="AAT427" s="149"/>
      <c r="AAU427" s="149"/>
      <c r="AAV427" s="149"/>
    </row>
    <row r="428" spans="714:724" ht="9.75" customHeight="1" x14ac:dyDescent="0.2">
      <c r="AAL428" s="149"/>
      <c r="AAM428" s="149"/>
      <c r="AAN428" s="149"/>
      <c r="AAO428" s="149"/>
      <c r="AAP428" s="149"/>
      <c r="AAQ428" s="149"/>
      <c r="AAR428" s="149"/>
      <c r="AAS428" s="149"/>
      <c r="AAT428" s="149"/>
      <c r="AAU428" s="149"/>
      <c r="AAV428" s="149"/>
    </row>
    <row r="429" spans="714:724" ht="9.75" customHeight="1" x14ac:dyDescent="0.2">
      <c r="AAL429" s="149"/>
      <c r="AAM429" s="149"/>
      <c r="AAN429" s="149"/>
      <c r="AAO429" s="149"/>
      <c r="AAP429" s="149"/>
      <c r="AAQ429" s="149"/>
      <c r="AAR429" s="149"/>
      <c r="AAS429" s="149"/>
      <c r="AAT429" s="149"/>
      <c r="AAU429" s="149"/>
      <c r="AAV429" s="149"/>
    </row>
    <row r="430" spans="714:724" ht="9.75" customHeight="1" x14ac:dyDescent="0.2">
      <c r="AAL430" s="149"/>
      <c r="AAM430" s="149"/>
      <c r="AAN430" s="149"/>
      <c r="AAO430" s="149"/>
      <c r="AAP430" s="149"/>
      <c r="AAQ430" s="149"/>
      <c r="AAR430" s="149"/>
      <c r="AAS430" s="149"/>
      <c r="AAT430" s="149"/>
      <c r="AAU430" s="149"/>
      <c r="AAV430" s="149"/>
    </row>
    <row r="431" spans="714:724" ht="9.75" customHeight="1" x14ac:dyDescent="0.2">
      <c r="AAL431" s="149"/>
      <c r="AAM431" s="149"/>
      <c r="AAN431" s="149"/>
      <c r="AAO431" s="149"/>
      <c r="AAP431" s="149"/>
      <c r="AAQ431" s="149"/>
      <c r="AAR431" s="149"/>
      <c r="AAS431" s="149"/>
      <c r="AAT431" s="149"/>
      <c r="AAU431" s="149"/>
      <c r="AAV431" s="149"/>
    </row>
    <row r="432" spans="714:724" ht="9.75" customHeight="1" x14ac:dyDescent="0.2">
      <c r="AAL432" s="149"/>
      <c r="AAM432" s="149"/>
      <c r="AAN432" s="149"/>
      <c r="AAO432" s="149"/>
      <c r="AAP432" s="149"/>
      <c r="AAQ432" s="149"/>
      <c r="AAR432" s="149"/>
      <c r="AAS432" s="149"/>
      <c r="AAT432" s="149"/>
      <c r="AAU432" s="149"/>
      <c r="AAV432" s="149"/>
    </row>
    <row r="433" spans="714:724" ht="9.75" customHeight="1" x14ac:dyDescent="0.2">
      <c r="AAL433" s="149"/>
      <c r="AAM433" s="149"/>
      <c r="AAN433" s="149"/>
      <c r="AAO433" s="149"/>
      <c r="AAP433" s="149"/>
      <c r="AAQ433" s="149"/>
      <c r="AAR433" s="149"/>
      <c r="AAS433" s="149"/>
      <c r="AAT433" s="149"/>
      <c r="AAU433" s="149"/>
      <c r="AAV433" s="149"/>
    </row>
    <row r="434" spans="714:724" ht="9.75" customHeight="1" x14ac:dyDescent="0.2">
      <c r="AAL434" s="149"/>
      <c r="AAM434" s="149"/>
      <c r="AAN434" s="149"/>
      <c r="AAO434" s="149"/>
      <c r="AAP434" s="149"/>
      <c r="AAQ434" s="149"/>
      <c r="AAR434" s="149"/>
      <c r="AAS434" s="149"/>
      <c r="AAT434" s="149"/>
      <c r="AAU434" s="149"/>
      <c r="AAV434" s="149"/>
    </row>
    <row r="435" spans="714:724" ht="9.75" customHeight="1" x14ac:dyDescent="0.2">
      <c r="AAL435" s="149"/>
      <c r="AAM435" s="149"/>
      <c r="AAN435" s="149"/>
      <c r="AAO435" s="149"/>
      <c r="AAP435" s="149"/>
      <c r="AAQ435" s="149"/>
      <c r="AAR435" s="149"/>
      <c r="AAS435" s="149"/>
      <c r="AAT435" s="149"/>
      <c r="AAU435" s="149"/>
      <c r="AAV435" s="149"/>
    </row>
    <row r="436" spans="714:724" ht="9.75" customHeight="1" x14ac:dyDescent="0.2">
      <c r="AAL436" s="149"/>
      <c r="AAM436" s="149"/>
      <c r="AAN436" s="149"/>
      <c r="AAO436" s="149"/>
      <c r="AAP436" s="149"/>
      <c r="AAQ436" s="149"/>
      <c r="AAR436" s="149"/>
      <c r="AAS436" s="149"/>
      <c r="AAT436" s="149"/>
      <c r="AAU436" s="149"/>
      <c r="AAV436" s="149"/>
    </row>
    <row r="437" spans="714:724" ht="9.75" customHeight="1" x14ac:dyDescent="0.2">
      <c r="AAL437" s="149"/>
      <c r="AAM437" s="149"/>
      <c r="AAN437" s="149"/>
      <c r="AAO437" s="149"/>
      <c r="AAP437" s="149"/>
      <c r="AAQ437" s="149"/>
      <c r="AAR437" s="149"/>
      <c r="AAS437" s="149"/>
      <c r="AAT437" s="149"/>
      <c r="AAU437" s="149"/>
      <c r="AAV437" s="149"/>
    </row>
    <row r="438" spans="714:724" ht="9.75" customHeight="1" x14ac:dyDescent="0.2">
      <c r="AAL438" s="149"/>
      <c r="AAM438" s="149"/>
      <c r="AAN438" s="149"/>
      <c r="AAO438" s="149"/>
      <c r="AAP438" s="149"/>
      <c r="AAQ438" s="149"/>
      <c r="AAR438" s="149"/>
      <c r="AAS438" s="149"/>
      <c r="AAT438" s="149"/>
      <c r="AAU438" s="149"/>
      <c r="AAV438" s="149"/>
    </row>
    <row r="439" spans="714:724" ht="9.75" customHeight="1" x14ac:dyDescent="0.2">
      <c r="AAL439" s="149"/>
      <c r="AAM439" s="149"/>
      <c r="AAN439" s="149"/>
      <c r="AAO439" s="149"/>
      <c r="AAP439" s="149"/>
      <c r="AAQ439" s="149"/>
      <c r="AAR439" s="149"/>
      <c r="AAS439" s="149"/>
      <c r="AAT439" s="149"/>
      <c r="AAU439" s="149"/>
      <c r="AAV439" s="149"/>
    </row>
    <row r="440" spans="714:724" ht="9.75" customHeight="1" x14ac:dyDescent="0.2">
      <c r="AAL440" s="149"/>
      <c r="AAM440" s="149"/>
      <c r="AAN440" s="149"/>
      <c r="AAO440" s="149"/>
      <c r="AAP440" s="149"/>
      <c r="AAQ440" s="149"/>
      <c r="AAR440" s="149"/>
      <c r="AAS440" s="149"/>
      <c r="AAT440" s="149"/>
      <c r="AAU440" s="149"/>
      <c r="AAV440" s="149"/>
    </row>
    <row r="441" spans="714:724" ht="9.75" customHeight="1" x14ac:dyDescent="0.2">
      <c r="AAL441" s="149"/>
      <c r="AAM441" s="149"/>
      <c r="AAN441" s="149"/>
      <c r="AAO441" s="149"/>
      <c r="AAP441" s="149"/>
      <c r="AAQ441" s="149"/>
      <c r="AAR441" s="149"/>
      <c r="AAS441" s="149"/>
      <c r="AAT441" s="149"/>
      <c r="AAU441" s="149"/>
      <c r="AAV441" s="149"/>
    </row>
    <row r="442" spans="714:724" ht="9.75" customHeight="1" x14ac:dyDescent="0.2">
      <c r="AAL442" s="149"/>
      <c r="AAM442" s="149"/>
      <c r="AAN442" s="149"/>
      <c r="AAO442" s="149"/>
      <c r="AAP442" s="149"/>
      <c r="AAQ442" s="149"/>
      <c r="AAR442" s="149"/>
      <c r="AAS442" s="149"/>
      <c r="AAT442" s="149"/>
      <c r="AAU442" s="149"/>
      <c r="AAV442" s="149"/>
    </row>
    <row r="443" spans="714:724" ht="9.75" customHeight="1" x14ac:dyDescent="0.2">
      <c r="AAL443" s="149"/>
      <c r="AAM443" s="149"/>
      <c r="AAN443" s="149"/>
      <c r="AAO443" s="149"/>
      <c r="AAP443" s="149"/>
      <c r="AAQ443" s="149"/>
      <c r="AAR443" s="149"/>
      <c r="AAS443" s="149"/>
      <c r="AAT443" s="149"/>
      <c r="AAU443" s="149"/>
      <c r="AAV443" s="149"/>
    </row>
    <row r="444" spans="714:724" ht="9.75" customHeight="1" x14ac:dyDescent="0.2">
      <c r="AAL444" s="149"/>
      <c r="AAM444" s="149"/>
      <c r="AAN444" s="149"/>
      <c r="AAO444" s="149"/>
      <c r="AAP444" s="149"/>
      <c r="AAQ444" s="149"/>
      <c r="AAR444" s="149"/>
      <c r="AAS444" s="149"/>
      <c r="AAT444" s="149"/>
      <c r="AAU444" s="149"/>
      <c r="AAV444" s="149"/>
    </row>
    <row r="445" spans="714:724" ht="9.75" customHeight="1" x14ac:dyDescent="0.2">
      <c r="AAL445" s="149"/>
      <c r="AAM445" s="149"/>
      <c r="AAN445" s="149"/>
      <c r="AAO445" s="149"/>
      <c r="AAP445" s="149"/>
      <c r="AAQ445" s="149"/>
      <c r="AAR445" s="149"/>
      <c r="AAS445" s="149"/>
      <c r="AAT445" s="149"/>
      <c r="AAU445" s="149"/>
      <c r="AAV445" s="149"/>
    </row>
    <row r="446" spans="714:724" ht="9.75" customHeight="1" x14ac:dyDescent="0.2">
      <c r="AAL446" s="149"/>
      <c r="AAM446" s="149"/>
      <c r="AAN446" s="149"/>
      <c r="AAO446" s="149"/>
      <c r="AAP446" s="149"/>
      <c r="AAQ446" s="149"/>
      <c r="AAR446" s="149"/>
      <c r="AAS446" s="149"/>
      <c r="AAT446" s="149"/>
      <c r="AAU446" s="149"/>
      <c r="AAV446" s="149"/>
    </row>
    <row r="447" spans="714:724" ht="9.75" customHeight="1" x14ac:dyDescent="0.2">
      <c r="AAL447" s="149"/>
      <c r="AAM447" s="149"/>
      <c r="AAN447" s="149"/>
      <c r="AAO447" s="149"/>
      <c r="AAP447" s="149"/>
      <c r="AAQ447" s="149"/>
      <c r="AAR447" s="149"/>
      <c r="AAS447" s="149"/>
      <c r="AAT447" s="149"/>
      <c r="AAU447" s="149"/>
      <c r="AAV447" s="149"/>
    </row>
    <row r="448" spans="714:724" ht="9.75" customHeight="1" x14ac:dyDescent="0.2">
      <c r="AAL448" s="149"/>
      <c r="AAM448" s="149"/>
      <c r="AAN448" s="149"/>
      <c r="AAO448" s="149"/>
      <c r="AAP448" s="149"/>
      <c r="AAQ448" s="149"/>
      <c r="AAR448" s="149"/>
      <c r="AAS448" s="149"/>
      <c r="AAT448" s="149"/>
      <c r="AAU448" s="149"/>
      <c r="AAV448" s="149"/>
    </row>
    <row r="449" spans="714:724" ht="9.75" customHeight="1" x14ac:dyDescent="0.2">
      <c r="AAL449" s="149"/>
      <c r="AAM449" s="149"/>
      <c r="AAN449" s="149"/>
      <c r="AAO449" s="149"/>
      <c r="AAP449" s="149"/>
      <c r="AAQ449" s="149"/>
      <c r="AAR449" s="149"/>
      <c r="AAS449" s="149"/>
      <c r="AAT449" s="149"/>
      <c r="AAU449" s="149"/>
      <c r="AAV449" s="149"/>
    </row>
    <row r="450" spans="714:724" ht="9.75" customHeight="1" x14ac:dyDescent="0.2">
      <c r="AAL450" s="149"/>
      <c r="AAM450" s="149"/>
      <c r="AAN450" s="149"/>
      <c r="AAO450" s="149"/>
      <c r="AAP450" s="149"/>
      <c r="AAQ450" s="149"/>
      <c r="AAR450" s="149"/>
      <c r="AAS450" s="149"/>
      <c r="AAT450" s="149"/>
      <c r="AAU450" s="149"/>
      <c r="AAV450" s="149"/>
    </row>
    <row r="451" spans="714:724" ht="9.75" customHeight="1" x14ac:dyDescent="0.2">
      <c r="AAL451" s="149"/>
      <c r="AAM451" s="149"/>
      <c r="AAN451" s="149"/>
      <c r="AAO451" s="149"/>
      <c r="AAP451" s="149"/>
      <c r="AAQ451" s="149"/>
      <c r="AAR451" s="149"/>
      <c r="AAS451" s="149"/>
      <c r="AAT451" s="149"/>
      <c r="AAU451" s="149"/>
      <c r="AAV451" s="149"/>
    </row>
    <row r="452" spans="714:724" ht="9.75" customHeight="1" x14ac:dyDescent="0.2">
      <c r="AAL452" s="149"/>
      <c r="AAM452" s="149"/>
      <c r="AAN452" s="149"/>
      <c r="AAO452" s="149"/>
      <c r="AAP452" s="149"/>
      <c r="AAQ452" s="149"/>
      <c r="AAR452" s="149"/>
      <c r="AAS452" s="149"/>
      <c r="AAT452" s="149"/>
      <c r="AAU452" s="149"/>
      <c r="AAV452" s="149"/>
    </row>
    <row r="453" spans="714:724" ht="9.75" customHeight="1" x14ac:dyDescent="0.2">
      <c r="AAL453" s="149"/>
      <c r="AAM453" s="149"/>
      <c r="AAN453" s="149"/>
      <c r="AAO453" s="149"/>
      <c r="AAP453" s="149"/>
      <c r="AAQ453" s="149"/>
      <c r="AAR453" s="149"/>
      <c r="AAS453" s="149"/>
      <c r="AAT453" s="149"/>
      <c r="AAU453" s="149"/>
      <c r="AAV453" s="149"/>
    </row>
    <row r="454" spans="714:724" ht="9.75" customHeight="1" x14ac:dyDescent="0.2">
      <c r="AAL454" s="149"/>
      <c r="AAM454" s="149"/>
      <c r="AAN454" s="149"/>
      <c r="AAO454" s="149"/>
      <c r="AAP454" s="149"/>
      <c r="AAQ454" s="149"/>
      <c r="AAR454" s="149"/>
      <c r="AAS454" s="149"/>
      <c r="AAT454" s="149"/>
      <c r="AAU454" s="149"/>
      <c r="AAV454" s="149"/>
    </row>
    <row r="455" spans="714:724" ht="9.75" customHeight="1" x14ac:dyDescent="0.2">
      <c r="AAL455" s="149"/>
      <c r="AAM455" s="149"/>
      <c r="AAN455" s="149"/>
      <c r="AAO455" s="149"/>
      <c r="AAP455" s="149"/>
      <c r="AAQ455" s="149"/>
      <c r="AAR455" s="149"/>
      <c r="AAS455" s="149"/>
      <c r="AAT455" s="149"/>
      <c r="AAU455" s="149"/>
      <c r="AAV455" s="149"/>
    </row>
    <row r="456" spans="714:724" ht="9.75" customHeight="1" x14ac:dyDescent="0.2">
      <c r="AAL456" s="149"/>
      <c r="AAM456" s="149"/>
      <c r="AAN456" s="149"/>
      <c r="AAO456" s="149"/>
      <c r="AAP456" s="149"/>
      <c r="AAQ456" s="149"/>
      <c r="AAR456" s="149"/>
      <c r="AAS456" s="149"/>
      <c r="AAT456" s="149"/>
      <c r="AAU456" s="149"/>
      <c r="AAV456" s="149"/>
    </row>
    <row r="457" spans="714:724" ht="9.75" customHeight="1" x14ac:dyDescent="0.2">
      <c r="AAL457" s="149"/>
      <c r="AAM457" s="149"/>
      <c r="AAN457" s="149"/>
      <c r="AAO457" s="149"/>
      <c r="AAP457" s="149"/>
      <c r="AAQ457" s="149"/>
      <c r="AAR457" s="149"/>
      <c r="AAS457" s="149"/>
      <c r="AAT457" s="149"/>
      <c r="AAU457" s="149"/>
      <c r="AAV457" s="149"/>
    </row>
    <row r="458" spans="714:724" ht="9.75" customHeight="1" x14ac:dyDescent="0.2">
      <c r="AAL458" s="149"/>
      <c r="AAM458" s="149"/>
      <c r="AAN458" s="149"/>
      <c r="AAO458" s="149"/>
      <c r="AAP458" s="149"/>
      <c r="AAQ458" s="149"/>
      <c r="AAR458" s="149"/>
      <c r="AAS458" s="149"/>
      <c r="AAT458" s="149"/>
      <c r="AAU458" s="149"/>
      <c r="AAV458" s="149"/>
    </row>
    <row r="459" spans="714:724" ht="9.75" customHeight="1" x14ac:dyDescent="0.2">
      <c r="AAL459" s="149"/>
      <c r="AAM459" s="149"/>
      <c r="AAN459" s="149"/>
      <c r="AAO459" s="149"/>
      <c r="AAP459" s="149"/>
      <c r="AAQ459" s="149"/>
      <c r="AAR459" s="149"/>
      <c r="AAS459" s="149"/>
      <c r="AAT459" s="149"/>
      <c r="AAU459" s="149"/>
      <c r="AAV459" s="149"/>
    </row>
    <row r="460" spans="714:724" ht="9.75" customHeight="1" x14ac:dyDescent="0.2">
      <c r="AAL460" s="149"/>
      <c r="AAM460" s="149"/>
      <c r="AAN460" s="149"/>
      <c r="AAO460" s="149"/>
      <c r="AAP460" s="149"/>
      <c r="AAQ460" s="149"/>
      <c r="AAR460" s="149"/>
      <c r="AAS460" s="149"/>
      <c r="AAT460" s="149"/>
      <c r="AAU460" s="149"/>
      <c r="AAV460" s="149"/>
    </row>
    <row r="461" spans="714:724" ht="9.75" customHeight="1" x14ac:dyDescent="0.2">
      <c r="AAL461" s="149"/>
      <c r="AAM461" s="149"/>
      <c r="AAN461" s="149"/>
      <c r="AAO461" s="149"/>
      <c r="AAP461" s="149"/>
      <c r="AAQ461" s="149"/>
      <c r="AAR461" s="149"/>
      <c r="AAS461" s="149"/>
      <c r="AAT461" s="149"/>
      <c r="AAU461" s="149"/>
      <c r="AAV461" s="149"/>
    </row>
    <row r="462" spans="714:724" ht="9.75" customHeight="1" x14ac:dyDescent="0.2">
      <c r="AAL462" s="149"/>
      <c r="AAM462" s="149"/>
      <c r="AAN462" s="149"/>
      <c r="AAO462" s="149"/>
      <c r="AAP462" s="149"/>
      <c r="AAQ462" s="149"/>
      <c r="AAR462" s="149"/>
      <c r="AAS462" s="149"/>
      <c r="AAT462" s="149"/>
      <c r="AAU462" s="149"/>
      <c r="AAV462" s="149"/>
    </row>
    <row r="463" spans="714:724" ht="9.75" customHeight="1" x14ac:dyDescent="0.2">
      <c r="AAL463" s="149"/>
      <c r="AAM463" s="149"/>
      <c r="AAN463" s="149"/>
      <c r="AAO463" s="149"/>
      <c r="AAP463" s="149"/>
      <c r="AAQ463" s="149"/>
      <c r="AAR463" s="149"/>
      <c r="AAS463" s="149"/>
      <c r="AAT463" s="149"/>
      <c r="AAU463" s="149"/>
      <c r="AAV463" s="149"/>
    </row>
    <row r="464" spans="714:724" ht="9.75" customHeight="1" x14ac:dyDescent="0.2">
      <c r="AAL464" s="149"/>
      <c r="AAM464" s="149"/>
      <c r="AAN464" s="149"/>
      <c r="AAO464" s="149"/>
      <c r="AAP464" s="149"/>
      <c r="AAQ464" s="149"/>
      <c r="AAR464" s="149"/>
      <c r="AAS464" s="149"/>
      <c r="AAT464" s="149"/>
      <c r="AAU464" s="149"/>
      <c r="AAV464" s="149"/>
    </row>
    <row r="465" spans="714:724" ht="9.75" customHeight="1" x14ac:dyDescent="0.2">
      <c r="AAL465" s="149"/>
      <c r="AAM465" s="149"/>
      <c r="AAN465" s="149"/>
      <c r="AAO465" s="149"/>
      <c r="AAP465" s="149"/>
      <c r="AAQ465" s="149"/>
      <c r="AAR465" s="149"/>
      <c r="AAS465" s="149"/>
      <c r="AAT465" s="149"/>
      <c r="AAU465" s="149"/>
      <c r="AAV465" s="149"/>
    </row>
    <row r="466" spans="714:724" ht="9.75" customHeight="1" x14ac:dyDescent="0.2">
      <c r="AAL466" s="149"/>
      <c r="AAM466" s="149"/>
      <c r="AAN466" s="149"/>
      <c r="AAO466" s="149"/>
      <c r="AAP466" s="149"/>
      <c r="AAQ466" s="149"/>
      <c r="AAR466" s="149"/>
      <c r="AAS466" s="149"/>
      <c r="AAT466" s="149"/>
      <c r="AAU466" s="149"/>
      <c r="AAV466" s="149"/>
    </row>
    <row r="467" spans="714:724" ht="9.75" customHeight="1" x14ac:dyDescent="0.2">
      <c r="AAL467" s="149"/>
      <c r="AAM467" s="149"/>
      <c r="AAN467" s="149"/>
      <c r="AAO467" s="149"/>
      <c r="AAP467" s="149"/>
      <c r="AAQ467" s="149"/>
      <c r="AAR467" s="149"/>
      <c r="AAS467" s="149"/>
      <c r="AAT467" s="149"/>
      <c r="AAU467" s="149"/>
      <c r="AAV467" s="149"/>
    </row>
    <row r="468" spans="714:724" ht="9.75" customHeight="1" x14ac:dyDescent="0.2">
      <c r="AAL468" s="149"/>
      <c r="AAM468" s="149"/>
      <c r="AAN468" s="149"/>
      <c r="AAO468" s="149"/>
      <c r="AAP468" s="149"/>
      <c r="AAQ468" s="149"/>
      <c r="AAR468" s="149"/>
      <c r="AAS468" s="149"/>
      <c r="AAT468" s="149"/>
      <c r="AAU468" s="149"/>
      <c r="AAV468" s="149"/>
    </row>
    <row r="469" spans="714:724" ht="9.75" customHeight="1" x14ac:dyDescent="0.2">
      <c r="AAL469" s="149"/>
      <c r="AAM469" s="149"/>
      <c r="AAN469" s="149"/>
      <c r="AAO469" s="149"/>
      <c r="AAP469" s="149"/>
      <c r="AAQ469" s="149"/>
      <c r="AAR469" s="149"/>
      <c r="AAS469" s="149"/>
      <c r="AAT469" s="149"/>
      <c r="AAU469" s="149"/>
      <c r="AAV469" s="149"/>
    </row>
    <row r="470" spans="714:724" ht="9.75" customHeight="1" x14ac:dyDescent="0.2">
      <c r="AAL470" s="149"/>
      <c r="AAM470" s="149"/>
      <c r="AAN470" s="149"/>
      <c r="AAO470" s="149"/>
      <c r="AAP470" s="149"/>
      <c r="AAQ470" s="149"/>
      <c r="AAR470" s="149"/>
      <c r="AAS470" s="149"/>
      <c r="AAT470" s="149"/>
      <c r="AAU470" s="149"/>
      <c r="AAV470" s="149"/>
    </row>
    <row r="471" spans="714:724" ht="9.75" customHeight="1" x14ac:dyDescent="0.2">
      <c r="AAL471" s="149"/>
      <c r="AAM471" s="149"/>
      <c r="AAN471" s="149"/>
      <c r="AAO471" s="149"/>
      <c r="AAP471" s="149"/>
      <c r="AAQ471" s="149"/>
      <c r="AAR471" s="149"/>
      <c r="AAS471" s="149"/>
      <c r="AAT471" s="149"/>
      <c r="AAU471" s="149"/>
      <c r="AAV471" s="149"/>
    </row>
    <row r="472" spans="714:724" ht="9.75" customHeight="1" x14ac:dyDescent="0.2">
      <c r="AAL472" s="149"/>
      <c r="AAM472" s="149"/>
      <c r="AAN472" s="149"/>
      <c r="AAO472" s="149"/>
      <c r="AAP472" s="149"/>
      <c r="AAQ472" s="149"/>
      <c r="AAR472" s="149"/>
      <c r="AAS472" s="149"/>
      <c r="AAT472" s="149"/>
      <c r="AAU472" s="149"/>
      <c r="AAV472" s="149"/>
    </row>
    <row r="473" spans="714:724" ht="9.75" customHeight="1" x14ac:dyDescent="0.2">
      <c r="AAL473" s="149"/>
      <c r="AAM473" s="149"/>
      <c r="AAN473" s="149"/>
      <c r="AAO473" s="149"/>
      <c r="AAP473" s="149"/>
      <c r="AAQ473" s="149"/>
      <c r="AAR473" s="149"/>
      <c r="AAS473" s="149"/>
      <c r="AAT473" s="149"/>
      <c r="AAU473" s="149"/>
      <c r="AAV473" s="149"/>
    </row>
    <row r="474" spans="714:724" ht="9.75" customHeight="1" x14ac:dyDescent="0.2">
      <c r="AAL474" s="149"/>
      <c r="AAM474" s="149"/>
      <c r="AAN474" s="149"/>
      <c r="AAO474" s="149"/>
      <c r="AAP474" s="149"/>
      <c r="AAQ474" s="149"/>
      <c r="AAR474" s="149"/>
      <c r="AAS474" s="149"/>
      <c r="AAT474" s="149"/>
      <c r="AAU474" s="149"/>
      <c r="AAV474" s="149"/>
    </row>
    <row r="475" spans="714:724" ht="9.75" customHeight="1" x14ac:dyDescent="0.2">
      <c r="AAL475" s="149"/>
      <c r="AAM475" s="149"/>
      <c r="AAN475" s="149"/>
      <c r="AAO475" s="149"/>
      <c r="AAP475" s="149"/>
      <c r="AAQ475" s="149"/>
      <c r="AAR475" s="149"/>
      <c r="AAS475" s="149"/>
      <c r="AAT475" s="149"/>
      <c r="AAU475" s="149"/>
      <c r="AAV475" s="149"/>
    </row>
    <row r="476" spans="714:724" ht="9.75" customHeight="1" x14ac:dyDescent="0.2">
      <c r="AAL476" s="149"/>
      <c r="AAM476" s="149"/>
      <c r="AAN476" s="149"/>
      <c r="AAO476" s="149"/>
      <c r="AAP476" s="149"/>
      <c r="AAQ476" s="149"/>
      <c r="AAR476" s="149"/>
      <c r="AAS476" s="149"/>
      <c r="AAT476" s="149"/>
      <c r="AAU476" s="149"/>
      <c r="AAV476" s="149"/>
    </row>
    <row r="477" spans="714:724" ht="9.75" customHeight="1" x14ac:dyDescent="0.2">
      <c r="AAL477" s="149"/>
      <c r="AAM477" s="149"/>
      <c r="AAN477" s="149"/>
      <c r="AAO477" s="149"/>
      <c r="AAP477" s="149"/>
      <c r="AAQ477" s="149"/>
      <c r="AAR477" s="149"/>
      <c r="AAS477" s="149"/>
      <c r="AAT477" s="149"/>
      <c r="AAU477" s="149"/>
      <c r="AAV477" s="149"/>
    </row>
    <row r="478" spans="714:724" ht="9.75" customHeight="1" x14ac:dyDescent="0.2">
      <c r="AAL478" s="149"/>
      <c r="AAM478" s="149"/>
      <c r="AAN478" s="149"/>
      <c r="AAO478" s="149"/>
      <c r="AAP478" s="149"/>
      <c r="AAQ478" s="149"/>
      <c r="AAR478" s="149"/>
      <c r="AAS478" s="149"/>
      <c r="AAT478" s="149"/>
      <c r="AAU478" s="149"/>
      <c r="AAV478" s="149"/>
    </row>
    <row r="479" spans="714:724" ht="9.75" customHeight="1" x14ac:dyDescent="0.2">
      <c r="AAL479" s="149"/>
      <c r="AAM479" s="149"/>
      <c r="AAN479" s="149"/>
      <c r="AAO479" s="149"/>
      <c r="AAP479" s="149"/>
      <c r="AAQ479" s="149"/>
      <c r="AAR479" s="149"/>
      <c r="AAS479" s="149"/>
      <c r="AAT479" s="149"/>
      <c r="AAU479" s="149"/>
      <c r="AAV479" s="149"/>
    </row>
    <row r="480" spans="714:724" ht="9.75" customHeight="1" x14ac:dyDescent="0.2">
      <c r="AAL480" s="149"/>
      <c r="AAM480" s="149"/>
      <c r="AAN480" s="149"/>
      <c r="AAO480" s="149"/>
      <c r="AAP480" s="149"/>
      <c r="AAQ480" s="149"/>
      <c r="AAR480" s="149"/>
      <c r="AAS480" s="149"/>
      <c r="AAT480" s="149"/>
      <c r="AAU480" s="149"/>
      <c r="AAV480" s="149"/>
    </row>
    <row r="481" spans="714:724" ht="9.75" customHeight="1" x14ac:dyDescent="0.2">
      <c r="AAL481" s="149"/>
      <c r="AAM481" s="149"/>
      <c r="AAN481" s="149"/>
      <c r="AAO481" s="149"/>
      <c r="AAP481" s="149"/>
      <c r="AAQ481" s="149"/>
      <c r="AAR481" s="149"/>
      <c r="AAS481" s="149"/>
      <c r="AAT481" s="149"/>
      <c r="AAU481" s="149"/>
      <c r="AAV481" s="149"/>
    </row>
    <row r="482" spans="714:724" ht="9.75" customHeight="1" x14ac:dyDescent="0.2">
      <c r="AAL482" s="149"/>
      <c r="AAM482" s="149"/>
      <c r="AAN482" s="149"/>
      <c r="AAO482" s="149"/>
      <c r="AAP482" s="149"/>
      <c r="AAQ482" s="149"/>
      <c r="AAR482" s="149"/>
      <c r="AAS482" s="149"/>
      <c r="AAT482" s="149"/>
      <c r="AAU482" s="149"/>
      <c r="AAV482" s="149"/>
    </row>
    <row r="483" spans="714:724" ht="9.75" customHeight="1" x14ac:dyDescent="0.2">
      <c r="AAL483" s="149"/>
      <c r="AAM483" s="149"/>
      <c r="AAN483" s="149"/>
      <c r="AAO483" s="149"/>
      <c r="AAP483" s="149"/>
      <c r="AAQ483" s="149"/>
      <c r="AAR483" s="149"/>
      <c r="AAS483" s="149"/>
      <c r="AAT483" s="149"/>
      <c r="AAU483" s="149"/>
      <c r="AAV483" s="149"/>
    </row>
    <row r="484" spans="714:724" ht="9.75" customHeight="1" x14ac:dyDescent="0.2">
      <c r="AAL484" s="149"/>
      <c r="AAM484" s="149"/>
      <c r="AAN484" s="149"/>
      <c r="AAO484" s="149"/>
      <c r="AAP484" s="149"/>
      <c r="AAQ484" s="149"/>
      <c r="AAR484" s="149"/>
      <c r="AAS484" s="149"/>
      <c r="AAT484" s="149"/>
      <c r="AAU484" s="149"/>
      <c r="AAV484" s="149"/>
    </row>
    <row r="485" spans="714:724" ht="9.75" customHeight="1" x14ac:dyDescent="0.2">
      <c r="AAL485" s="149"/>
      <c r="AAM485" s="149"/>
      <c r="AAN485" s="149"/>
      <c r="AAO485" s="149"/>
      <c r="AAP485" s="149"/>
      <c r="AAQ485" s="149"/>
      <c r="AAR485" s="149"/>
      <c r="AAS485" s="149"/>
      <c r="AAT485" s="149"/>
      <c r="AAU485" s="149"/>
      <c r="AAV485" s="149"/>
    </row>
    <row r="486" spans="714:724" ht="9.75" customHeight="1" x14ac:dyDescent="0.2">
      <c r="AAL486" s="149"/>
      <c r="AAM486" s="149"/>
      <c r="AAN486" s="149"/>
      <c r="AAO486" s="149"/>
      <c r="AAP486" s="149"/>
      <c r="AAQ486" s="149"/>
      <c r="AAR486" s="149"/>
      <c r="AAS486" s="149"/>
      <c r="AAT486" s="149"/>
      <c r="AAU486" s="149"/>
      <c r="AAV486" s="149"/>
    </row>
    <row r="487" spans="714:724" ht="9.75" customHeight="1" x14ac:dyDescent="0.2">
      <c r="AAL487" s="149"/>
      <c r="AAM487" s="149"/>
      <c r="AAN487" s="149"/>
      <c r="AAO487" s="149"/>
      <c r="AAP487" s="149"/>
      <c r="AAQ487" s="149"/>
      <c r="AAR487" s="149"/>
      <c r="AAS487" s="149"/>
      <c r="AAT487" s="149"/>
      <c r="AAU487" s="149"/>
      <c r="AAV487" s="149"/>
    </row>
    <row r="488" spans="714:724" ht="9.75" customHeight="1" x14ac:dyDescent="0.2">
      <c r="AAL488" s="149"/>
      <c r="AAM488" s="149"/>
      <c r="AAN488" s="149"/>
      <c r="AAO488" s="149"/>
      <c r="AAP488" s="149"/>
      <c r="AAQ488" s="149"/>
      <c r="AAR488" s="149"/>
      <c r="AAS488" s="149"/>
      <c r="AAT488" s="149"/>
      <c r="AAU488" s="149"/>
      <c r="AAV488" s="149"/>
    </row>
    <row r="489" spans="714:724" ht="9.75" customHeight="1" x14ac:dyDescent="0.2">
      <c r="AAL489" s="149"/>
      <c r="AAM489" s="149"/>
      <c r="AAN489" s="149"/>
      <c r="AAO489" s="149"/>
      <c r="AAP489" s="149"/>
      <c r="AAQ489" s="149"/>
      <c r="AAR489" s="149"/>
      <c r="AAS489" s="149"/>
      <c r="AAT489" s="149"/>
      <c r="AAU489" s="149"/>
      <c r="AAV489" s="149"/>
    </row>
    <row r="490" spans="714:724" ht="9.75" customHeight="1" x14ac:dyDescent="0.2">
      <c r="AAL490" s="149"/>
      <c r="AAM490" s="149"/>
      <c r="AAN490" s="149"/>
      <c r="AAO490" s="149"/>
      <c r="AAP490" s="149"/>
      <c r="AAQ490" s="149"/>
      <c r="AAR490" s="149"/>
      <c r="AAS490" s="149"/>
      <c r="AAT490" s="149"/>
      <c r="AAU490" s="149"/>
      <c r="AAV490" s="149"/>
    </row>
    <row r="491" spans="714:724" ht="9.75" customHeight="1" x14ac:dyDescent="0.2">
      <c r="AAL491" s="149"/>
      <c r="AAM491" s="149"/>
      <c r="AAN491" s="149"/>
      <c r="AAO491" s="149"/>
      <c r="AAP491" s="149"/>
      <c r="AAQ491" s="149"/>
      <c r="AAR491" s="149"/>
      <c r="AAS491" s="149"/>
      <c r="AAT491" s="149"/>
      <c r="AAU491" s="149"/>
      <c r="AAV491" s="149"/>
    </row>
    <row r="492" spans="714:724" ht="9.75" customHeight="1" x14ac:dyDescent="0.2">
      <c r="AAL492" s="149"/>
      <c r="AAM492" s="149"/>
      <c r="AAN492" s="149"/>
      <c r="AAO492" s="149"/>
      <c r="AAP492" s="149"/>
      <c r="AAQ492" s="149"/>
      <c r="AAR492" s="149"/>
      <c r="AAS492" s="149"/>
      <c r="AAT492" s="149"/>
      <c r="AAU492" s="149"/>
      <c r="AAV492" s="149"/>
    </row>
    <row r="493" spans="714:724" ht="9.75" customHeight="1" x14ac:dyDescent="0.2">
      <c r="AAL493" s="149"/>
      <c r="AAM493" s="149"/>
      <c r="AAN493" s="149"/>
      <c r="AAO493" s="149"/>
      <c r="AAP493" s="149"/>
      <c r="AAQ493" s="149"/>
      <c r="AAR493" s="149"/>
      <c r="AAS493" s="149"/>
      <c r="AAT493" s="149"/>
      <c r="AAU493" s="149"/>
      <c r="AAV493" s="149"/>
    </row>
    <row r="494" spans="714:724" ht="9.75" customHeight="1" x14ac:dyDescent="0.2">
      <c r="AAL494" s="149"/>
      <c r="AAM494" s="149"/>
      <c r="AAN494" s="149"/>
      <c r="AAO494" s="149"/>
      <c r="AAP494" s="149"/>
      <c r="AAQ494" s="149"/>
      <c r="AAR494" s="149"/>
      <c r="AAS494" s="149"/>
      <c r="AAT494" s="149"/>
      <c r="AAU494" s="149"/>
      <c r="AAV494" s="149"/>
    </row>
    <row r="495" spans="714:724" ht="9.75" customHeight="1" x14ac:dyDescent="0.2">
      <c r="AAL495" s="149"/>
      <c r="AAM495" s="149"/>
      <c r="AAN495" s="149"/>
      <c r="AAO495" s="149"/>
      <c r="AAP495" s="149"/>
      <c r="AAQ495" s="149"/>
      <c r="AAR495" s="149"/>
      <c r="AAS495" s="149"/>
      <c r="AAT495" s="149"/>
      <c r="AAU495" s="149"/>
      <c r="AAV495" s="149"/>
    </row>
    <row r="496" spans="714:724" ht="9.75" customHeight="1" x14ac:dyDescent="0.2">
      <c r="AAL496" s="149"/>
      <c r="AAM496" s="149"/>
      <c r="AAN496" s="149"/>
      <c r="AAO496" s="149"/>
      <c r="AAP496" s="149"/>
      <c r="AAQ496" s="149"/>
      <c r="AAR496" s="149"/>
      <c r="AAS496" s="149"/>
      <c r="AAT496" s="149"/>
      <c r="AAU496" s="149"/>
      <c r="AAV496" s="149"/>
    </row>
    <row r="497" spans="714:724" ht="9.75" customHeight="1" x14ac:dyDescent="0.2">
      <c r="AAL497" s="149"/>
      <c r="AAM497" s="149"/>
      <c r="AAN497" s="149"/>
      <c r="AAO497" s="149"/>
      <c r="AAP497" s="149"/>
      <c r="AAQ497" s="149"/>
      <c r="AAR497" s="149"/>
      <c r="AAS497" s="149"/>
      <c r="AAT497" s="149"/>
      <c r="AAU497" s="149"/>
      <c r="AAV497" s="149"/>
    </row>
    <row r="498" spans="714:724" ht="9.75" customHeight="1" x14ac:dyDescent="0.2">
      <c r="AAL498" s="149"/>
      <c r="AAM498" s="149"/>
      <c r="AAN498" s="149"/>
      <c r="AAO498" s="149"/>
      <c r="AAP498" s="149"/>
      <c r="AAQ498" s="149"/>
      <c r="AAR498" s="149"/>
      <c r="AAS498" s="149"/>
      <c r="AAT498" s="149"/>
      <c r="AAU498" s="149"/>
      <c r="AAV498" s="149"/>
    </row>
    <row r="499" spans="714:724" ht="9.75" customHeight="1" x14ac:dyDescent="0.2">
      <c r="AAL499" s="149"/>
      <c r="AAM499" s="149"/>
      <c r="AAN499" s="149"/>
      <c r="AAO499" s="149"/>
      <c r="AAP499" s="149"/>
      <c r="AAQ499" s="149"/>
      <c r="AAR499" s="149"/>
      <c r="AAS499" s="149"/>
      <c r="AAT499" s="149"/>
      <c r="AAU499" s="149"/>
      <c r="AAV499" s="149"/>
    </row>
    <row r="500" spans="714:724" ht="9.75" customHeight="1" x14ac:dyDescent="0.2">
      <c r="AAL500" s="149"/>
      <c r="AAM500" s="149"/>
      <c r="AAN500" s="149"/>
      <c r="AAO500" s="149"/>
      <c r="AAP500" s="149"/>
      <c r="AAQ500" s="149"/>
      <c r="AAR500" s="149"/>
      <c r="AAS500" s="149"/>
      <c r="AAT500" s="149"/>
      <c r="AAU500" s="149"/>
      <c r="AAV500" s="149"/>
    </row>
    <row r="501" spans="714:724" ht="9.75" customHeight="1" x14ac:dyDescent="0.2">
      <c r="AAL501" s="149"/>
      <c r="AAM501" s="149"/>
      <c r="AAN501" s="149"/>
      <c r="AAO501" s="149"/>
      <c r="AAP501" s="149"/>
      <c r="AAQ501" s="149"/>
      <c r="AAR501" s="149"/>
      <c r="AAS501" s="149"/>
      <c r="AAT501" s="149"/>
      <c r="AAU501" s="149"/>
      <c r="AAV501" s="149"/>
    </row>
    <row r="502" spans="714:724" ht="9.75" customHeight="1" x14ac:dyDescent="0.2">
      <c r="AAL502" s="149"/>
      <c r="AAM502" s="149"/>
      <c r="AAN502" s="149"/>
      <c r="AAO502" s="149"/>
      <c r="AAP502" s="149"/>
      <c r="AAQ502" s="149"/>
      <c r="AAR502" s="149"/>
      <c r="AAS502" s="149"/>
      <c r="AAT502" s="149"/>
      <c r="AAU502" s="149"/>
      <c r="AAV502" s="149"/>
    </row>
    <row r="503" spans="714:724" ht="9.75" customHeight="1" x14ac:dyDescent="0.2">
      <c r="AAL503" s="149"/>
      <c r="AAM503" s="149"/>
      <c r="AAN503" s="149"/>
      <c r="AAO503" s="149"/>
      <c r="AAP503" s="149"/>
      <c r="AAQ503" s="149"/>
      <c r="AAR503" s="149"/>
      <c r="AAS503" s="149"/>
      <c r="AAT503" s="149"/>
      <c r="AAU503" s="149"/>
      <c r="AAV503" s="149"/>
    </row>
    <row r="504" spans="714:724" ht="9.75" customHeight="1" x14ac:dyDescent="0.2">
      <c r="AAL504" s="149"/>
      <c r="AAM504" s="149"/>
      <c r="AAN504" s="149"/>
      <c r="AAO504" s="149"/>
      <c r="AAP504" s="149"/>
      <c r="AAQ504" s="149"/>
      <c r="AAR504" s="149"/>
      <c r="AAS504" s="149"/>
      <c r="AAT504" s="149"/>
      <c r="AAU504" s="149"/>
      <c r="AAV504" s="149"/>
    </row>
    <row r="505" spans="714:724" ht="9.75" customHeight="1" x14ac:dyDescent="0.2">
      <c r="AAL505" s="149"/>
      <c r="AAM505" s="149"/>
      <c r="AAN505" s="149"/>
      <c r="AAO505" s="149"/>
      <c r="AAP505" s="149"/>
      <c r="AAQ505" s="149"/>
      <c r="AAR505" s="149"/>
      <c r="AAS505" s="149"/>
      <c r="AAT505" s="149"/>
      <c r="AAU505" s="149"/>
      <c r="AAV505" s="149"/>
    </row>
    <row r="506" spans="714:724" ht="9.75" customHeight="1" x14ac:dyDescent="0.2">
      <c r="AAL506" s="149"/>
      <c r="AAM506" s="149"/>
      <c r="AAN506" s="149"/>
      <c r="AAO506" s="149"/>
      <c r="AAP506" s="149"/>
      <c r="AAQ506" s="149"/>
      <c r="AAR506" s="149"/>
      <c r="AAS506" s="149"/>
      <c r="AAT506" s="149"/>
      <c r="AAU506" s="149"/>
      <c r="AAV506" s="149"/>
    </row>
    <row r="507" spans="714:724" ht="9.75" customHeight="1" x14ac:dyDescent="0.2">
      <c r="AAL507" s="149"/>
      <c r="AAM507" s="149"/>
      <c r="AAN507" s="149"/>
      <c r="AAO507" s="149"/>
      <c r="AAP507" s="149"/>
      <c r="AAQ507" s="149"/>
      <c r="AAR507" s="149"/>
      <c r="AAS507" s="149"/>
      <c r="AAT507" s="149"/>
      <c r="AAU507" s="149"/>
      <c r="AAV507" s="149"/>
    </row>
    <row r="508" spans="714:724" ht="9.75" customHeight="1" x14ac:dyDescent="0.2">
      <c r="AAL508" s="149"/>
      <c r="AAM508" s="149"/>
      <c r="AAN508" s="149"/>
      <c r="AAO508" s="149"/>
      <c r="AAP508" s="149"/>
      <c r="AAQ508" s="149"/>
      <c r="AAR508" s="149"/>
      <c r="AAS508" s="149"/>
      <c r="AAT508" s="149"/>
      <c r="AAU508" s="149"/>
      <c r="AAV508" s="149"/>
    </row>
    <row r="509" spans="714:724" ht="9.75" customHeight="1" x14ac:dyDescent="0.2">
      <c r="AAL509" s="149"/>
      <c r="AAM509" s="149"/>
      <c r="AAN509" s="149"/>
      <c r="AAO509" s="149"/>
      <c r="AAP509" s="149"/>
      <c r="AAQ509" s="149"/>
      <c r="AAR509" s="149"/>
      <c r="AAS509" s="149"/>
      <c r="AAT509" s="149"/>
      <c r="AAU509" s="149"/>
      <c r="AAV509" s="149"/>
    </row>
    <row r="510" spans="714:724" ht="9.75" customHeight="1" x14ac:dyDescent="0.2">
      <c r="AAL510" s="149"/>
      <c r="AAM510" s="149"/>
      <c r="AAN510" s="149"/>
      <c r="AAO510" s="149"/>
      <c r="AAP510" s="149"/>
      <c r="AAQ510" s="149"/>
      <c r="AAR510" s="149"/>
      <c r="AAS510" s="149"/>
      <c r="AAT510" s="149"/>
      <c r="AAU510" s="149"/>
      <c r="AAV510" s="149"/>
    </row>
    <row r="511" spans="714:724" ht="9.75" customHeight="1" x14ac:dyDescent="0.2">
      <c r="AAL511" s="149"/>
      <c r="AAM511" s="149"/>
      <c r="AAN511" s="149"/>
      <c r="AAO511" s="149"/>
      <c r="AAP511" s="149"/>
      <c r="AAQ511" s="149"/>
      <c r="AAR511" s="149"/>
      <c r="AAS511" s="149"/>
      <c r="AAT511" s="149"/>
      <c r="AAU511" s="149"/>
      <c r="AAV511" s="149"/>
    </row>
    <row r="512" spans="714:724" ht="9.75" customHeight="1" x14ac:dyDescent="0.2">
      <c r="AAL512" s="149"/>
      <c r="AAM512" s="149"/>
      <c r="AAN512" s="149"/>
      <c r="AAO512" s="149"/>
      <c r="AAP512" s="149"/>
      <c r="AAQ512" s="149"/>
      <c r="AAR512" s="149"/>
      <c r="AAS512" s="149"/>
      <c r="AAT512" s="149"/>
      <c r="AAU512" s="149"/>
      <c r="AAV512" s="149"/>
    </row>
    <row r="513" spans="714:724" ht="9.75" customHeight="1" x14ac:dyDescent="0.2">
      <c r="AAL513" s="149"/>
      <c r="AAM513" s="149"/>
      <c r="AAN513" s="149"/>
      <c r="AAO513" s="149"/>
      <c r="AAP513" s="149"/>
      <c r="AAQ513" s="149"/>
      <c r="AAR513" s="149"/>
      <c r="AAS513" s="149"/>
      <c r="AAT513" s="149"/>
      <c r="AAU513" s="149"/>
      <c r="AAV513" s="149"/>
    </row>
    <row r="514" spans="714:724" ht="9.75" customHeight="1" x14ac:dyDescent="0.2">
      <c r="AAL514" s="149"/>
      <c r="AAM514" s="149"/>
      <c r="AAN514" s="149"/>
      <c r="AAO514" s="149"/>
      <c r="AAP514" s="149"/>
      <c r="AAQ514" s="149"/>
      <c r="AAR514" s="149"/>
      <c r="AAS514" s="149"/>
      <c r="AAT514" s="149"/>
      <c r="AAU514" s="149"/>
      <c r="AAV514" s="149"/>
    </row>
    <row r="515" spans="714:724" ht="9.75" customHeight="1" x14ac:dyDescent="0.2">
      <c r="AAL515" s="149"/>
      <c r="AAM515" s="149"/>
      <c r="AAN515" s="149"/>
      <c r="AAO515" s="149"/>
      <c r="AAP515" s="149"/>
      <c r="AAQ515" s="149"/>
      <c r="AAR515" s="149"/>
      <c r="AAS515" s="149"/>
      <c r="AAT515" s="149"/>
      <c r="AAU515" s="149"/>
      <c r="AAV515" s="149"/>
    </row>
    <row r="516" spans="714:724" ht="9.75" customHeight="1" x14ac:dyDescent="0.2">
      <c r="AAL516" s="149"/>
      <c r="AAM516" s="149"/>
      <c r="AAN516" s="149"/>
      <c r="AAO516" s="149"/>
      <c r="AAP516" s="149"/>
      <c r="AAQ516" s="149"/>
      <c r="AAR516" s="149"/>
      <c r="AAS516" s="149"/>
      <c r="AAT516" s="149"/>
      <c r="AAU516" s="149"/>
      <c r="AAV516" s="149"/>
    </row>
    <row r="517" spans="714:724" ht="9.75" customHeight="1" x14ac:dyDescent="0.2">
      <c r="AAL517" s="149"/>
      <c r="AAM517" s="149"/>
      <c r="AAN517" s="149"/>
      <c r="AAO517" s="149"/>
      <c r="AAP517" s="149"/>
      <c r="AAQ517" s="149"/>
      <c r="AAR517" s="149"/>
      <c r="AAS517" s="149"/>
      <c r="AAT517" s="149"/>
      <c r="AAU517" s="149"/>
      <c r="AAV517" s="149"/>
    </row>
    <row r="518" spans="714:724" ht="9.75" customHeight="1" x14ac:dyDescent="0.2">
      <c r="AAL518" s="149"/>
      <c r="AAM518" s="149"/>
      <c r="AAN518" s="149"/>
      <c r="AAO518" s="149"/>
      <c r="AAP518" s="149"/>
      <c r="AAQ518" s="149"/>
      <c r="AAR518" s="149"/>
      <c r="AAS518" s="149"/>
      <c r="AAT518" s="149"/>
      <c r="AAU518" s="149"/>
      <c r="AAV518" s="149"/>
    </row>
    <row r="519" spans="714:724" ht="9.75" customHeight="1" x14ac:dyDescent="0.2">
      <c r="AAL519" s="149"/>
      <c r="AAM519" s="149"/>
      <c r="AAN519" s="149"/>
      <c r="AAO519" s="149"/>
      <c r="AAP519" s="149"/>
      <c r="AAQ519" s="149"/>
      <c r="AAR519" s="149"/>
      <c r="AAS519" s="149"/>
      <c r="AAT519" s="149"/>
      <c r="AAU519" s="149"/>
      <c r="AAV519" s="149"/>
    </row>
    <row r="520" spans="714:724" ht="9.75" customHeight="1" x14ac:dyDescent="0.2">
      <c r="AAL520" s="149"/>
      <c r="AAM520" s="149"/>
      <c r="AAN520" s="149"/>
      <c r="AAO520" s="149"/>
      <c r="AAP520" s="149"/>
      <c r="AAQ520" s="149"/>
      <c r="AAR520" s="149"/>
      <c r="AAS520" s="149"/>
      <c r="AAT520" s="149"/>
      <c r="AAU520" s="149"/>
      <c r="AAV520" s="149"/>
    </row>
    <row r="521" spans="714:724" ht="9.75" customHeight="1" x14ac:dyDescent="0.2">
      <c r="AAL521" s="149"/>
      <c r="AAM521" s="149"/>
      <c r="AAN521" s="149"/>
      <c r="AAO521" s="149"/>
      <c r="AAP521" s="149"/>
      <c r="AAQ521" s="149"/>
      <c r="AAR521" s="149"/>
      <c r="AAS521" s="149"/>
      <c r="AAT521" s="149"/>
      <c r="AAU521" s="149"/>
      <c r="AAV521" s="149"/>
    </row>
    <row r="522" spans="714:724" ht="9.75" customHeight="1" x14ac:dyDescent="0.2">
      <c r="AAL522" s="149"/>
      <c r="AAM522" s="149"/>
      <c r="AAN522" s="149"/>
      <c r="AAO522" s="149"/>
      <c r="AAP522" s="149"/>
      <c r="AAQ522" s="149"/>
      <c r="AAR522" s="149"/>
      <c r="AAS522" s="149"/>
      <c r="AAT522" s="149"/>
      <c r="AAU522" s="149"/>
      <c r="AAV522" s="149"/>
    </row>
    <row r="523" spans="714:724" ht="9.75" customHeight="1" x14ac:dyDescent="0.2">
      <c r="AAL523" s="149"/>
      <c r="AAM523" s="149"/>
      <c r="AAN523" s="149"/>
      <c r="AAO523" s="149"/>
      <c r="AAP523" s="149"/>
      <c r="AAQ523" s="149"/>
      <c r="AAR523" s="149"/>
      <c r="AAS523" s="149"/>
      <c r="AAT523" s="149"/>
      <c r="AAU523" s="149"/>
      <c r="AAV523" s="149"/>
    </row>
    <row r="524" spans="714:724" ht="9.75" customHeight="1" x14ac:dyDescent="0.2">
      <c r="AAL524" s="149"/>
      <c r="AAM524" s="149"/>
      <c r="AAN524" s="149"/>
      <c r="AAO524" s="149"/>
      <c r="AAP524" s="149"/>
      <c r="AAQ524" s="149"/>
      <c r="AAR524" s="149"/>
      <c r="AAS524" s="149"/>
      <c r="AAT524" s="149"/>
      <c r="AAU524" s="149"/>
      <c r="AAV524" s="149"/>
    </row>
    <row r="525" spans="714:724" ht="9.75" customHeight="1" x14ac:dyDescent="0.2">
      <c r="AAL525" s="149"/>
      <c r="AAM525" s="149"/>
      <c r="AAN525" s="149"/>
      <c r="AAO525" s="149"/>
      <c r="AAP525" s="149"/>
      <c r="AAQ525" s="149"/>
      <c r="AAR525" s="149"/>
      <c r="AAS525" s="149"/>
      <c r="AAT525" s="149"/>
      <c r="AAU525" s="149"/>
      <c r="AAV525" s="149"/>
    </row>
    <row r="526" spans="714:724" ht="9.75" customHeight="1" x14ac:dyDescent="0.2">
      <c r="AAL526" s="149"/>
      <c r="AAM526" s="149"/>
      <c r="AAN526" s="149"/>
      <c r="AAO526" s="149"/>
      <c r="AAP526" s="149"/>
      <c r="AAQ526" s="149"/>
      <c r="AAR526" s="149"/>
      <c r="AAS526" s="149"/>
      <c r="AAT526" s="149"/>
      <c r="AAU526" s="149"/>
      <c r="AAV526" s="149"/>
    </row>
    <row r="527" spans="714:724" ht="9.75" customHeight="1" x14ac:dyDescent="0.2">
      <c r="AAL527" s="149"/>
      <c r="AAM527" s="149"/>
      <c r="AAN527" s="149"/>
      <c r="AAO527" s="149"/>
      <c r="AAP527" s="149"/>
      <c r="AAQ527" s="149"/>
      <c r="AAR527" s="149"/>
      <c r="AAS527" s="149"/>
      <c r="AAT527" s="149"/>
      <c r="AAU527" s="149"/>
      <c r="AAV527" s="149"/>
    </row>
    <row r="528" spans="714:724" ht="9.75" customHeight="1" x14ac:dyDescent="0.2">
      <c r="AAL528" s="149"/>
      <c r="AAM528" s="149"/>
      <c r="AAN528" s="149"/>
      <c r="AAO528" s="149"/>
      <c r="AAP528" s="149"/>
      <c r="AAQ528" s="149"/>
      <c r="AAR528" s="149"/>
      <c r="AAS528" s="149"/>
      <c r="AAT528" s="149"/>
      <c r="AAU528" s="149"/>
      <c r="AAV528" s="149"/>
    </row>
    <row r="529" spans="714:724" ht="9.75" customHeight="1" x14ac:dyDescent="0.2">
      <c r="AAL529" s="149"/>
      <c r="AAM529" s="149"/>
      <c r="AAN529" s="149"/>
      <c r="AAO529" s="149"/>
      <c r="AAP529" s="149"/>
      <c r="AAQ529" s="149"/>
      <c r="AAR529" s="149"/>
      <c r="AAS529" s="149"/>
      <c r="AAT529" s="149"/>
      <c r="AAU529" s="149"/>
      <c r="AAV529" s="149"/>
    </row>
    <row r="530" spans="714:724" ht="9.75" customHeight="1" x14ac:dyDescent="0.2">
      <c r="AAL530" s="149"/>
      <c r="AAM530" s="149"/>
      <c r="AAN530" s="149"/>
      <c r="AAO530" s="149"/>
      <c r="AAP530" s="149"/>
      <c r="AAQ530" s="149"/>
      <c r="AAR530" s="149"/>
      <c r="AAS530" s="149"/>
      <c r="AAT530" s="149"/>
      <c r="AAU530" s="149"/>
      <c r="AAV530" s="149"/>
    </row>
    <row r="531" spans="714:724" ht="9.75" customHeight="1" x14ac:dyDescent="0.2">
      <c r="AAL531" s="149"/>
      <c r="AAM531" s="149"/>
      <c r="AAN531" s="149"/>
      <c r="AAO531" s="149"/>
      <c r="AAP531" s="149"/>
      <c r="AAQ531" s="149"/>
      <c r="AAR531" s="149"/>
      <c r="AAS531" s="149"/>
      <c r="AAT531" s="149"/>
      <c r="AAU531" s="149"/>
      <c r="AAV531" s="149"/>
    </row>
    <row r="532" spans="714:724" ht="9.75" customHeight="1" x14ac:dyDescent="0.2">
      <c r="AAL532" s="149"/>
      <c r="AAM532" s="149"/>
      <c r="AAN532" s="149"/>
      <c r="AAO532" s="149"/>
      <c r="AAP532" s="149"/>
      <c r="AAQ532" s="149"/>
      <c r="AAR532" s="149"/>
      <c r="AAS532" s="149"/>
      <c r="AAT532" s="149"/>
      <c r="AAU532" s="149"/>
      <c r="AAV532" s="149"/>
    </row>
    <row r="533" spans="714:724" ht="9.75" customHeight="1" x14ac:dyDescent="0.2">
      <c r="AAL533" s="149"/>
      <c r="AAM533" s="149"/>
      <c r="AAN533" s="149"/>
      <c r="AAO533" s="149"/>
      <c r="AAP533" s="149"/>
      <c r="AAQ533" s="149"/>
      <c r="AAR533" s="149"/>
      <c r="AAS533" s="149"/>
      <c r="AAT533" s="149"/>
      <c r="AAU533" s="149"/>
      <c r="AAV533" s="149"/>
    </row>
    <row r="534" spans="714:724" ht="9.75" customHeight="1" x14ac:dyDescent="0.2">
      <c r="AAL534" s="149"/>
      <c r="AAM534" s="149"/>
      <c r="AAN534" s="149"/>
      <c r="AAO534" s="149"/>
      <c r="AAP534" s="149"/>
      <c r="AAQ534" s="149"/>
      <c r="AAR534" s="149"/>
      <c r="AAS534" s="149"/>
      <c r="AAT534" s="149"/>
      <c r="AAU534" s="149"/>
      <c r="AAV534" s="149"/>
    </row>
    <row r="535" spans="714:724" ht="9.75" customHeight="1" x14ac:dyDescent="0.2">
      <c r="AAL535" s="149"/>
      <c r="AAM535" s="149"/>
      <c r="AAN535" s="149"/>
      <c r="AAO535" s="149"/>
      <c r="AAP535" s="149"/>
      <c r="AAQ535" s="149"/>
      <c r="AAR535" s="149"/>
      <c r="AAS535" s="149"/>
      <c r="AAT535" s="149"/>
      <c r="AAU535" s="149"/>
      <c r="AAV535" s="149"/>
    </row>
    <row r="536" spans="714:724" ht="9.75" customHeight="1" x14ac:dyDescent="0.2">
      <c r="AAL536" s="149"/>
      <c r="AAM536" s="149"/>
      <c r="AAN536" s="149"/>
      <c r="AAO536" s="149"/>
      <c r="AAP536" s="149"/>
      <c r="AAQ536" s="149"/>
      <c r="AAR536" s="149"/>
      <c r="AAS536" s="149"/>
      <c r="AAT536" s="149"/>
      <c r="AAU536" s="149"/>
      <c r="AAV536" s="149"/>
    </row>
    <row r="537" spans="714:724" ht="9.75" customHeight="1" x14ac:dyDescent="0.2">
      <c r="AAL537" s="149"/>
      <c r="AAM537" s="149"/>
      <c r="AAN537" s="149"/>
      <c r="AAO537" s="149"/>
      <c r="AAP537" s="149"/>
      <c r="AAQ537" s="149"/>
      <c r="AAR537" s="149"/>
      <c r="AAS537" s="149"/>
      <c r="AAT537" s="149"/>
      <c r="AAU537" s="149"/>
      <c r="AAV537" s="149"/>
    </row>
    <row r="538" spans="714:724" ht="9.75" customHeight="1" x14ac:dyDescent="0.2">
      <c r="AAL538" s="149"/>
      <c r="AAM538" s="149"/>
      <c r="AAN538" s="149"/>
      <c r="AAO538" s="149"/>
      <c r="AAP538" s="149"/>
      <c r="AAQ538" s="149"/>
      <c r="AAR538" s="149"/>
      <c r="AAS538" s="149"/>
      <c r="AAT538" s="149"/>
      <c r="AAU538" s="149"/>
      <c r="AAV538" s="149"/>
    </row>
    <row r="539" spans="714:724" ht="9.75" customHeight="1" x14ac:dyDescent="0.2">
      <c r="AAL539" s="149"/>
      <c r="AAM539" s="149"/>
      <c r="AAN539" s="149"/>
      <c r="AAO539" s="149"/>
      <c r="AAP539" s="149"/>
      <c r="AAQ539" s="149"/>
      <c r="AAR539" s="149"/>
      <c r="AAS539" s="149"/>
      <c r="AAT539" s="149"/>
      <c r="AAU539" s="149"/>
      <c r="AAV539" s="149"/>
    </row>
    <row r="540" spans="714:724" ht="9.75" customHeight="1" x14ac:dyDescent="0.2">
      <c r="AAL540" s="149"/>
      <c r="AAM540" s="149"/>
      <c r="AAN540" s="149"/>
      <c r="AAO540" s="149"/>
      <c r="AAP540" s="149"/>
      <c r="AAQ540" s="149"/>
      <c r="AAR540" s="149"/>
      <c r="AAS540" s="149"/>
      <c r="AAT540" s="149"/>
      <c r="AAU540" s="149"/>
      <c r="AAV540" s="149"/>
    </row>
    <row r="541" spans="714:724" ht="9.75" customHeight="1" x14ac:dyDescent="0.2">
      <c r="AAL541" s="149"/>
      <c r="AAM541" s="149"/>
      <c r="AAN541" s="149"/>
      <c r="AAO541" s="149"/>
      <c r="AAP541" s="149"/>
      <c r="AAQ541" s="149"/>
      <c r="AAR541" s="149"/>
      <c r="AAS541" s="149"/>
      <c r="AAT541" s="149"/>
      <c r="AAU541" s="149"/>
      <c r="AAV541" s="149"/>
    </row>
    <row r="542" spans="714:724" ht="9.75" customHeight="1" x14ac:dyDescent="0.2">
      <c r="AAL542" s="149"/>
      <c r="AAM542" s="149"/>
      <c r="AAN542" s="149"/>
      <c r="AAO542" s="149"/>
      <c r="AAP542" s="149"/>
      <c r="AAQ542" s="149"/>
      <c r="AAR542" s="149"/>
      <c r="AAS542" s="149"/>
      <c r="AAT542" s="149"/>
      <c r="AAU542" s="149"/>
      <c r="AAV542" s="149"/>
    </row>
    <row r="543" spans="714:724" ht="9.75" customHeight="1" x14ac:dyDescent="0.2">
      <c r="AAL543" s="149"/>
      <c r="AAM543" s="149"/>
      <c r="AAN543" s="149"/>
      <c r="AAO543" s="149"/>
      <c r="AAP543" s="149"/>
      <c r="AAQ543" s="149"/>
      <c r="AAR543" s="149"/>
      <c r="AAS543" s="149"/>
      <c r="AAT543" s="149"/>
      <c r="AAU543" s="149"/>
      <c r="AAV543" s="149"/>
    </row>
    <row r="544" spans="714:724" ht="9.75" customHeight="1" x14ac:dyDescent="0.2">
      <c r="AAL544" s="149"/>
      <c r="AAM544" s="149"/>
      <c r="AAN544" s="149"/>
      <c r="AAO544" s="149"/>
      <c r="AAP544" s="149"/>
      <c r="AAQ544" s="149"/>
      <c r="AAR544" s="149"/>
      <c r="AAS544" s="149"/>
      <c r="AAT544" s="149"/>
      <c r="AAU544" s="149"/>
      <c r="AAV544" s="149"/>
    </row>
    <row r="545" spans="714:724" ht="9.75" customHeight="1" x14ac:dyDescent="0.2">
      <c r="AAL545" s="149"/>
      <c r="AAM545" s="149"/>
      <c r="AAN545" s="149"/>
      <c r="AAO545" s="149"/>
      <c r="AAP545" s="149"/>
      <c r="AAQ545" s="149"/>
      <c r="AAR545" s="149"/>
      <c r="AAS545" s="149"/>
      <c r="AAT545" s="149"/>
      <c r="AAU545" s="149"/>
      <c r="AAV545" s="149"/>
    </row>
    <row r="546" spans="714:724" ht="9.75" customHeight="1" x14ac:dyDescent="0.2">
      <c r="AAL546" s="149"/>
      <c r="AAM546" s="149"/>
      <c r="AAN546" s="149"/>
      <c r="AAO546" s="149"/>
      <c r="AAP546" s="149"/>
      <c r="AAQ546" s="149"/>
      <c r="AAR546" s="149"/>
      <c r="AAS546" s="149"/>
      <c r="AAT546" s="149"/>
      <c r="AAU546" s="149"/>
      <c r="AAV546" s="149"/>
    </row>
    <row r="547" spans="714:724" ht="9.75" customHeight="1" x14ac:dyDescent="0.2">
      <c r="AAL547" s="149"/>
      <c r="AAM547" s="149"/>
      <c r="AAN547" s="149"/>
      <c r="AAO547" s="149"/>
      <c r="AAP547" s="149"/>
      <c r="AAQ547" s="149"/>
      <c r="AAR547" s="149"/>
      <c r="AAS547" s="149"/>
      <c r="AAT547" s="149"/>
      <c r="AAU547" s="149"/>
      <c r="AAV547" s="149"/>
    </row>
    <row r="548" spans="714:724" ht="9.75" customHeight="1" x14ac:dyDescent="0.2">
      <c r="AAL548" s="149"/>
      <c r="AAM548" s="149"/>
      <c r="AAN548" s="149"/>
      <c r="AAO548" s="149"/>
      <c r="AAP548" s="149"/>
      <c r="AAQ548" s="149"/>
      <c r="AAR548" s="149"/>
      <c r="AAS548" s="149"/>
      <c r="AAT548" s="149"/>
      <c r="AAU548" s="149"/>
      <c r="AAV548" s="149"/>
    </row>
    <row r="549" spans="714:724" ht="9.75" customHeight="1" x14ac:dyDescent="0.2">
      <c r="AAL549" s="149"/>
      <c r="AAM549" s="149"/>
      <c r="AAN549" s="149"/>
      <c r="AAO549" s="149"/>
      <c r="AAP549" s="149"/>
      <c r="AAQ549" s="149"/>
      <c r="AAR549" s="149"/>
      <c r="AAS549" s="149"/>
      <c r="AAT549" s="149"/>
      <c r="AAU549" s="149"/>
      <c r="AAV549" s="149"/>
    </row>
    <row r="550" spans="714:724" ht="9.75" customHeight="1" x14ac:dyDescent="0.2">
      <c r="AAL550" s="149"/>
      <c r="AAM550" s="149"/>
      <c r="AAN550" s="149"/>
      <c r="AAO550" s="149"/>
      <c r="AAP550" s="149"/>
      <c r="AAQ550" s="149"/>
      <c r="AAR550" s="149"/>
      <c r="AAS550" s="149"/>
      <c r="AAT550" s="149"/>
      <c r="AAU550" s="149"/>
      <c r="AAV550" s="149"/>
    </row>
    <row r="551" spans="714:724" ht="9.75" customHeight="1" x14ac:dyDescent="0.2">
      <c r="AAL551" s="149"/>
      <c r="AAM551" s="149"/>
      <c r="AAN551" s="149"/>
      <c r="AAO551" s="149"/>
      <c r="AAP551" s="149"/>
      <c r="AAQ551" s="149"/>
      <c r="AAR551" s="149"/>
      <c r="AAS551" s="149"/>
      <c r="AAT551" s="149"/>
      <c r="AAU551" s="149"/>
      <c r="AAV551" s="149"/>
    </row>
    <row r="552" spans="714:724" ht="9.75" customHeight="1" x14ac:dyDescent="0.2">
      <c r="AAL552" s="149"/>
      <c r="AAM552" s="149"/>
      <c r="AAN552" s="149"/>
      <c r="AAO552" s="149"/>
      <c r="AAP552" s="149"/>
      <c r="AAQ552" s="149"/>
      <c r="AAR552" s="149"/>
      <c r="AAS552" s="149"/>
      <c r="AAT552" s="149"/>
      <c r="AAU552" s="149"/>
      <c r="AAV552" s="149"/>
    </row>
    <row r="553" spans="714:724" ht="9.75" customHeight="1" x14ac:dyDescent="0.2">
      <c r="AAL553" s="149"/>
      <c r="AAM553" s="149"/>
      <c r="AAN553" s="149"/>
      <c r="AAO553" s="149"/>
      <c r="AAP553" s="149"/>
      <c r="AAQ553" s="149"/>
      <c r="AAR553" s="149"/>
      <c r="AAS553" s="149"/>
      <c r="AAT553" s="149"/>
      <c r="AAU553" s="149"/>
      <c r="AAV553" s="149"/>
    </row>
    <row r="554" spans="714:724" ht="9.75" customHeight="1" x14ac:dyDescent="0.2">
      <c r="AAL554" s="149"/>
      <c r="AAM554" s="149"/>
      <c r="AAN554" s="149"/>
      <c r="AAO554" s="149"/>
      <c r="AAP554" s="149"/>
      <c r="AAQ554" s="149"/>
      <c r="AAR554" s="149"/>
      <c r="AAS554" s="149"/>
      <c r="AAT554" s="149"/>
      <c r="AAU554" s="149"/>
      <c r="AAV554" s="149"/>
    </row>
    <row r="555" spans="714:724" ht="9.75" customHeight="1" x14ac:dyDescent="0.2">
      <c r="AAL555" s="149"/>
      <c r="AAM555" s="149"/>
      <c r="AAN555" s="149"/>
      <c r="AAO555" s="149"/>
      <c r="AAP555" s="149"/>
      <c r="AAQ555" s="149"/>
      <c r="AAR555" s="149"/>
      <c r="AAS555" s="149"/>
      <c r="AAT555" s="149"/>
      <c r="AAU555" s="149"/>
      <c r="AAV555" s="149"/>
    </row>
    <row r="556" spans="714:724" ht="9.75" customHeight="1" x14ac:dyDescent="0.2">
      <c r="AAL556" s="149"/>
      <c r="AAM556" s="149"/>
      <c r="AAN556" s="149"/>
      <c r="AAO556" s="149"/>
      <c r="AAP556" s="149"/>
      <c r="AAQ556" s="149"/>
      <c r="AAR556" s="149"/>
      <c r="AAS556" s="149"/>
      <c r="AAT556" s="149"/>
      <c r="AAU556" s="149"/>
      <c r="AAV556" s="149"/>
    </row>
    <row r="557" spans="714:724" ht="9.75" customHeight="1" x14ac:dyDescent="0.2">
      <c r="AAL557" s="149"/>
      <c r="AAM557" s="149"/>
      <c r="AAN557" s="149"/>
      <c r="AAO557" s="149"/>
      <c r="AAP557" s="149"/>
      <c r="AAQ557" s="149"/>
      <c r="AAR557" s="149"/>
      <c r="AAS557" s="149"/>
      <c r="AAT557" s="149"/>
      <c r="AAU557" s="149"/>
      <c r="AAV557" s="149"/>
    </row>
    <row r="558" spans="714:724" ht="9.75" customHeight="1" x14ac:dyDescent="0.2">
      <c r="AAL558" s="149"/>
      <c r="AAM558" s="149"/>
      <c r="AAN558" s="149"/>
      <c r="AAO558" s="149"/>
      <c r="AAP558" s="149"/>
      <c r="AAQ558" s="149"/>
      <c r="AAR558" s="149"/>
      <c r="AAS558" s="149"/>
      <c r="AAT558" s="149"/>
      <c r="AAU558" s="149"/>
      <c r="AAV558" s="149"/>
    </row>
    <row r="559" spans="714:724" ht="9.75" customHeight="1" x14ac:dyDescent="0.2">
      <c r="AAL559" s="149"/>
      <c r="AAM559" s="149"/>
      <c r="AAN559" s="149"/>
      <c r="AAO559" s="149"/>
      <c r="AAP559" s="149"/>
      <c r="AAQ559" s="149"/>
      <c r="AAR559" s="149"/>
      <c r="AAS559" s="149"/>
      <c r="AAT559" s="149"/>
      <c r="AAU559" s="149"/>
      <c r="AAV559" s="149"/>
    </row>
    <row r="560" spans="714:724" ht="9.75" customHeight="1" x14ac:dyDescent="0.2">
      <c r="AAL560" s="149"/>
      <c r="AAM560" s="149"/>
      <c r="AAN560" s="149"/>
      <c r="AAO560" s="149"/>
      <c r="AAP560" s="149"/>
      <c r="AAQ560" s="149"/>
      <c r="AAR560" s="149"/>
      <c r="AAS560" s="149"/>
      <c r="AAT560" s="149"/>
      <c r="AAU560" s="149"/>
      <c r="AAV560" s="149"/>
    </row>
    <row r="561" spans="714:724" ht="9.75" customHeight="1" x14ac:dyDescent="0.2">
      <c r="AAL561" s="149"/>
      <c r="AAM561" s="149"/>
      <c r="AAN561" s="149"/>
      <c r="AAO561" s="149"/>
      <c r="AAP561" s="149"/>
      <c r="AAQ561" s="149"/>
      <c r="AAR561" s="149"/>
      <c r="AAS561" s="149"/>
      <c r="AAT561" s="149"/>
      <c r="AAU561" s="149"/>
      <c r="AAV561" s="149"/>
    </row>
    <row r="562" spans="714:724" ht="9.75" customHeight="1" x14ac:dyDescent="0.2">
      <c r="AAL562" s="149"/>
      <c r="AAM562" s="149"/>
      <c r="AAN562" s="149"/>
      <c r="AAO562" s="149"/>
      <c r="AAP562" s="149"/>
      <c r="AAQ562" s="149"/>
      <c r="AAR562" s="149"/>
      <c r="AAS562" s="149"/>
      <c r="AAT562" s="149"/>
      <c r="AAU562" s="149"/>
      <c r="AAV562" s="149"/>
    </row>
    <row r="563" spans="714:724" ht="9.75" customHeight="1" x14ac:dyDescent="0.2">
      <c r="AAL563" s="149"/>
      <c r="AAM563" s="149"/>
      <c r="AAN563" s="149"/>
      <c r="AAO563" s="149"/>
      <c r="AAP563" s="149"/>
      <c r="AAQ563" s="149"/>
      <c r="AAR563" s="149"/>
      <c r="AAS563" s="149"/>
      <c r="AAT563" s="149"/>
      <c r="AAU563" s="149"/>
      <c r="AAV563" s="149"/>
    </row>
    <row r="564" spans="714:724" ht="9.75" customHeight="1" x14ac:dyDescent="0.2">
      <c r="AAL564" s="149"/>
      <c r="AAM564" s="149"/>
      <c r="AAN564" s="149"/>
      <c r="AAO564" s="149"/>
      <c r="AAP564" s="149"/>
      <c r="AAQ564" s="149"/>
      <c r="AAR564" s="149"/>
      <c r="AAS564" s="149"/>
      <c r="AAT564" s="149"/>
      <c r="AAU564" s="149"/>
      <c r="AAV564" s="149"/>
    </row>
    <row r="565" spans="714:724" ht="9.75" customHeight="1" x14ac:dyDescent="0.2">
      <c r="AAL565" s="149"/>
      <c r="AAM565" s="149"/>
      <c r="AAN565" s="149"/>
      <c r="AAO565" s="149"/>
      <c r="AAP565" s="149"/>
      <c r="AAQ565" s="149"/>
      <c r="AAR565" s="149"/>
      <c r="AAS565" s="149"/>
      <c r="AAT565" s="149"/>
      <c r="AAU565" s="149"/>
      <c r="AAV565" s="149"/>
    </row>
    <row r="566" spans="714:724" ht="9.75" customHeight="1" x14ac:dyDescent="0.2">
      <c r="AAL566" s="149"/>
      <c r="AAM566" s="149"/>
      <c r="AAN566" s="149"/>
      <c r="AAO566" s="149"/>
      <c r="AAP566" s="149"/>
      <c r="AAQ566" s="149"/>
      <c r="AAR566" s="149"/>
      <c r="AAS566" s="149"/>
      <c r="AAT566" s="149"/>
      <c r="AAU566" s="149"/>
      <c r="AAV566" s="149"/>
    </row>
    <row r="567" spans="714:724" ht="9.75" customHeight="1" x14ac:dyDescent="0.2">
      <c r="AAL567" s="149"/>
      <c r="AAM567" s="149"/>
      <c r="AAN567" s="149"/>
      <c r="AAO567" s="149"/>
      <c r="AAP567" s="149"/>
      <c r="AAQ567" s="149"/>
      <c r="AAR567" s="149"/>
      <c r="AAS567" s="149"/>
      <c r="AAT567" s="149"/>
      <c r="AAU567" s="149"/>
      <c r="AAV567" s="149"/>
    </row>
    <row r="568" spans="714:724" ht="9.75" customHeight="1" x14ac:dyDescent="0.2">
      <c r="AAL568" s="149"/>
      <c r="AAM568" s="149"/>
      <c r="AAN568" s="149"/>
      <c r="AAO568" s="149"/>
      <c r="AAP568" s="149"/>
      <c r="AAQ568" s="149"/>
      <c r="AAR568" s="149"/>
      <c r="AAS568" s="149"/>
      <c r="AAT568" s="149"/>
      <c r="AAU568" s="149"/>
      <c r="AAV568" s="149"/>
    </row>
    <row r="569" spans="714:724" ht="9.75" customHeight="1" x14ac:dyDescent="0.2">
      <c r="AAL569" s="149"/>
      <c r="AAM569" s="149"/>
      <c r="AAN569" s="149"/>
      <c r="AAO569" s="149"/>
      <c r="AAP569" s="149"/>
      <c r="AAQ569" s="149"/>
      <c r="AAR569" s="149"/>
      <c r="AAS569" s="149"/>
      <c r="AAT569" s="149"/>
      <c r="AAU569" s="149"/>
      <c r="AAV569" s="149"/>
    </row>
    <row r="570" spans="714:724" ht="9.75" customHeight="1" x14ac:dyDescent="0.2">
      <c r="AAL570" s="149"/>
      <c r="AAM570" s="149"/>
      <c r="AAN570" s="149"/>
      <c r="AAO570" s="149"/>
      <c r="AAP570" s="149"/>
      <c r="AAQ570" s="149"/>
      <c r="AAR570" s="149"/>
      <c r="AAS570" s="149"/>
      <c r="AAT570" s="149"/>
      <c r="AAU570" s="149"/>
      <c r="AAV570" s="149"/>
    </row>
    <row r="571" spans="714:724" ht="9.75" customHeight="1" x14ac:dyDescent="0.2">
      <c r="AAL571" s="149"/>
      <c r="AAM571" s="149"/>
      <c r="AAN571" s="149"/>
      <c r="AAO571" s="149"/>
      <c r="AAP571" s="149"/>
      <c r="AAQ571" s="149"/>
      <c r="AAR571" s="149"/>
      <c r="AAS571" s="149"/>
      <c r="AAT571" s="149"/>
      <c r="AAU571" s="149"/>
      <c r="AAV571" s="149"/>
    </row>
    <row r="572" spans="714:724" ht="9.75" customHeight="1" x14ac:dyDescent="0.2">
      <c r="AAL572" s="149"/>
      <c r="AAM572" s="149"/>
      <c r="AAN572" s="149"/>
      <c r="AAO572" s="149"/>
      <c r="AAP572" s="149"/>
      <c r="AAQ572" s="149"/>
      <c r="AAR572" s="149"/>
      <c r="AAS572" s="149"/>
      <c r="AAT572" s="149"/>
      <c r="AAU572" s="149"/>
      <c r="AAV572" s="149"/>
    </row>
    <row r="573" spans="714:724" ht="9.75" customHeight="1" x14ac:dyDescent="0.2">
      <c r="AAL573" s="149"/>
      <c r="AAM573" s="149"/>
      <c r="AAN573" s="149"/>
      <c r="AAO573" s="149"/>
      <c r="AAP573" s="149"/>
      <c r="AAQ573" s="149"/>
      <c r="AAR573" s="149"/>
      <c r="AAS573" s="149"/>
      <c r="AAT573" s="149"/>
      <c r="AAU573" s="149"/>
      <c r="AAV573" s="149"/>
    </row>
    <row r="574" spans="714:724" ht="9.75" customHeight="1" x14ac:dyDescent="0.2">
      <c r="AAL574" s="149"/>
      <c r="AAM574" s="149"/>
      <c r="AAN574" s="149"/>
      <c r="AAO574" s="149"/>
      <c r="AAP574" s="149"/>
      <c r="AAQ574" s="149"/>
      <c r="AAR574" s="149"/>
      <c r="AAS574" s="149"/>
      <c r="AAT574" s="149"/>
      <c r="AAU574" s="149"/>
      <c r="AAV574" s="149"/>
    </row>
    <row r="575" spans="714:724" ht="9.75" customHeight="1" x14ac:dyDescent="0.2">
      <c r="AAL575" s="149"/>
      <c r="AAM575" s="149"/>
      <c r="AAN575" s="149"/>
      <c r="AAO575" s="149"/>
      <c r="AAP575" s="149"/>
      <c r="AAQ575" s="149"/>
      <c r="AAR575" s="149"/>
      <c r="AAS575" s="149"/>
      <c r="AAT575" s="149"/>
      <c r="AAU575" s="149"/>
      <c r="AAV575" s="149"/>
    </row>
    <row r="576" spans="714:724" ht="9.75" customHeight="1" x14ac:dyDescent="0.2">
      <c r="AAL576" s="149"/>
      <c r="AAM576" s="149"/>
      <c r="AAN576" s="149"/>
      <c r="AAO576" s="149"/>
      <c r="AAP576" s="149"/>
      <c r="AAQ576" s="149"/>
      <c r="AAR576" s="149"/>
      <c r="AAS576" s="149"/>
      <c r="AAT576" s="149"/>
      <c r="AAU576" s="149"/>
      <c r="AAV576" s="149"/>
    </row>
    <row r="577" spans="714:724" ht="9.75" customHeight="1" x14ac:dyDescent="0.2">
      <c r="AAL577" s="149"/>
      <c r="AAM577" s="149"/>
      <c r="AAN577" s="149"/>
      <c r="AAO577" s="149"/>
      <c r="AAP577" s="149"/>
      <c r="AAQ577" s="149"/>
      <c r="AAR577" s="149"/>
      <c r="AAS577" s="149"/>
      <c r="AAT577" s="149"/>
      <c r="AAU577" s="149"/>
      <c r="AAV577" s="149"/>
    </row>
    <row r="578" spans="714:724" ht="9.75" customHeight="1" x14ac:dyDescent="0.2">
      <c r="AAL578" s="149"/>
      <c r="AAM578" s="149"/>
      <c r="AAN578" s="149"/>
      <c r="AAO578" s="149"/>
      <c r="AAP578" s="149"/>
      <c r="AAQ578" s="149"/>
      <c r="AAR578" s="149"/>
      <c r="AAS578" s="149"/>
      <c r="AAT578" s="149"/>
      <c r="AAU578" s="149"/>
      <c r="AAV578" s="149"/>
    </row>
    <row r="579" spans="714:724" ht="9.75" customHeight="1" x14ac:dyDescent="0.2">
      <c r="AAL579" s="149"/>
      <c r="AAM579" s="149"/>
      <c r="AAN579" s="149"/>
      <c r="AAO579" s="149"/>
      <c r="AAP579" s="149"/>
      <c r="AAQ579" s="149"/>
      <c r="AAR579" s="149"/>
      <c r="AAS579" s="149"/>
      <c r="AAT579" s="149"/>
      <c r="AAU579" s="149"/>
      <c r="AAV579" s="149"/>
    </row>
    <row r="580" spans="714:724" ht="9.75" customHeight="1" x14ac:dyDescent="0.2">
      <c r="AAL580" s="149"/>
      <c r="AAM580" s="149"/>
      <c r="AAN580" s="149"/>
      <c r="AAO580" s="149"/>
      <c r="AAP580" s="149"/>
      <c r="AAQ580" s="149"/>
      <c r="AAR580" s="149"/>
      <c r="AAS580" s="149"/>
      <c r="AAT580" s="149"/>
      <c r="AAU580" s="149"/>
      <c r="AAV580" s="149"/>
    </row>
    <row r="581" spans="714:724" ht="9.75" customHeight="1" x14ac:dyDescent="0.2">
      <c r="AAL581" s="149"/>
      <c r="AAM581" s="149"/>
      <c r="AAN581" s="149"/>
      <c r="AAO581" s="149"/>
      <c r="AAP581" s="149"/>
      <c r="AAQ581" s="149"/>
      <c r="AAR581" s="149"/>
      <c r="AAS581" s="149"/>
      <c r="AAT581" s="149"/>
      <c r="AAU581" s="149"/>
      <c r="AAV581" s="149"/>
    </row>
    <row r="582" spans="714:724" ht="9.75" customHeight="1" x14ac:dyDescent="0.2">
      <c r="AAL582" s="149"/>
      <c r="AAM582" s="149"/>
      <c r="AAN582" s="149"/>
      <c r="AAO582" s="149"/>
      <c r="AAP582" s="149"/>
      <c r="AAQ582" s="149"/>
      <c r="AAR582" s="149"/>
      <c r="AAS582" s="149"/>
      <c r="AAT582" s="149"/>
      <c r="AAU582" s="149"/>
      <c r="AAV582" s="149"/>
    </row>
    <row r="583" spans="714:724" ht="9.75" customHeight="1" x14ac:dyDescent="0.2">
      <c r="AAL583" s="149"/>
      <c r="AAM583" s="149"/>
      <c r="AAN583" s="149"/>
      <c r="AAO583" s="149"/>
      <c r="AAP583" s="149"/>
      <c r="AAQ583" s="149"/>
      <c r="AAR583" s="149"/>
      <c r="AAS583" s="149"/>
      <c r="AAT583" s="149"/>
      <c r="AAU583" s="149"/>
      <c r="AAV583" s="149"/>
    </row>
    <row r="584" spans="714:724" ht="9.75" customHeight="1" x14ac:dyDescent="0.2">
      <c r="AAL584" s="149"/>
      <c r="AAM584" s="149"/>
      <c r="AAN584" s="149"/>
      <c r="AAO584" s="149"/>
      <c r="AAP584" s="149"/>
      <c r="AAQ584" s="149"/>
      <c r="AAR584" s="149"/>
      <c r="AAS584" s="149"/>
      <c r="AAT584" s="149"/>
      <c r="AAU584" s="149"/>
      <c r="AAV584" s="149"/>
    </row>
    <row r="585" spans="714:724" ht="9.75" customHeight="1" x14ac:dyDescent="0.2">
      <c r="AAL585" s="149"/>
      <c r="AAM585" s="149"/>
      <c r="AAN585" s="149"/>
      <c r="AAO585" s="149"/>
      <c r="AAP585" s="149"/>
      <c r="AAQ585" s="149"/>
      <c r="AAR585" s="149"/>
      <c r="AAS585" s="149"/>
      <c r="AAT585" s="149"/>
      <c r="AAU585" s="149"/>
      <c r="AAV585" s="149"/>
    </row>
    <row r="586" spans="714:724" ht="9.75" customHeight="1" x14ac:dyDescent="0.2">
      <c r="AAL586" s="149"/>
      <c r="AAM586" s="149"/>
      <c r="AAN586" s="149"/>
      <c r="AAO586" s="149"/>
      <c r="AAP586" s="149"/>
      <c r="AAQ586" s="149"/>
      <c r="AAR586" s="149"/>
      <c r="AAS586" s="149"/>
      <c r="AAT586" s="149"/>
      <c r="AAU586" s="149"/>
      <c r="AAV586" s="149"/>
    </row>
    <row r="587" spans="714:724" ht="9.75" customHeight="1" x14ac:dyDescent="0.2">
      <c r="AAL587" s="149"/>
      <c r="AAM587" s="149"/>
      <c r="AAN587" s="149"/>
      <c r="AAO587" s="149"/>
      <c r="AAP587" s="149"/>
      <c r="AAQ587" s="149"/>
      <c r="AAR587" s="149"/>
      <c r="AAS587" s="149"/>
      <c r="AAT587" s="149"/>
      <c r="AAU587" s="149"/>
      <c r="AAV587" s="149"/>
    </row>
    <row r="588" spans="714:724" ht="9.75" customHeight="1" x14ac:dyDescent="0.2">
      <c r="AAL588" s="149"/>
      <c r="AAM588" s="149"/>
      <c r="AAN588" s="149"/>
      <c r="AAO588" s="149"/>
      <c r="AAP588" s="149"/>
      <c r="AAQ588" s="149"/>
      <c r="AAR588" s="149"/>
      <c r="AAS588" s="149"/>
      <c r="AAT588" s="149"/>
      <c r="AAU588" s="149"/>
      <c r="AAV588" s="149"/>
    </row>
    <row r="589" spans="714:724" ht="9.75" customHeight="1" x14ac:dyDescent="0.2">
      <c r="AAL589" s="149"/>
      <c r="AAM589" s="149"/>
      <c r="AAN589" s="149"/>
      <c r="AAO589" s="149"/>
      <c r="AAP589" s="149"/>
      <c r="AAQ589" s="149"/>
      <c r="AAR589" s="149"/>
      <c r="AAS589" s="149"/>
      <c r="AAT589" s="149"/>
      <c r="AAU589" s="149"/>
      <c r="AAV589" s="149"/>
    </row>
    <row r="590" spans="714:724" ht="9.75" customHeight="1" x14ac:dyDescent="0.2">
      <c r="AAL590" s="149"/>
      <c r="AAM590" s="149"/>
      <c r="AAN590" s="149"/>
      <c r="AAO590" s="149"/>
      <c r="AAP590" s="149"/>
      <c r="AAQ590" s="149"/>
      <c r="AAR590" s="149"/>
      <c r="AAS590" s="149"/>
      <c r="AAT590" s="149"/>
      <c r="AAU590" s="149"/>
      <c r="AAV590" s="149"/>
    </row>
    <row r="591" spans="714:724" ht="9.75" customHeight="1" x14ac:dyDescent="0.2">
      <c r="AAL591" s="149"/>
      <c r="AAM591" s="149"/>
      <c r="AAN591" s="149"/>
      <c r="AAO591" s="149"/>
      <c r="AAP591" s="149"/>
      <c r="AAQ591" s="149"/>
      <c r="AAR591" s="149"/>
      <c r="AAS591" s="149"/>
      <c r="AAT591" s="149"/>
      <c r="AAU591" s="149"/>
      <c r="AAV591" s="149"/>
    </row>
    <row r="592" spans="714:724" ht="9.75" customHeight="1" x14ac:dyDescent="0.2">
      <c r="AAL592" s="149"/>
      <c r="AAM592" s="149"/>
      <c r="AAN592" s="149"/>
      <c r="AAO592" s="149"/>
      <c r="AAP592" s="149"/>
      <c r="AAQ592" s="149"/>
      <c r="AAR592" s="149"/>
      <c r="AAS592" s="149"/>
      <c r="AAT592" s="149"/>
      <c r="AAU592" s="149"/>
      <c r="AAV592" s="149"/>
    </row>
    <row r="593" spans="714:724" ht="9.75" customHeight="1" x14ac:dyDescent="0.2">
      <c r="AAL593" s="149"/>
      <c r="AAM593" s="149"/>
      <c r="AAN593" s="149"/>
      <c r="AAO593" s="149"/>
      <c r="AAP593" s="149"/>
      <c r="AAQ593" s="149"/>
      <c r="AAR593" s="149"/>
      <c r="AAS593" s="149"/>
      <c r="AAT593" s="149"/>
      <c r="AAU593" s="149"/>
      <c r="AAV593" s="149"/>
    </row>
    <row r="594" spans="714:724" ht="9.75" customHeight="1" x14ac:dyDescent="0.2">
      <c r="AAL594" s="149"/>
      <c r="AAM594" s="149"/>
      <c r="AAN594" s="149"/>
      <c r="AAO594" s="149"/>
      <c r="AAP594" s="149"/>
      <c r="AAQ594" s="149"/>
      <c r="AAR594" s="149"/>
      <c r="AAS594" s="149"/>
      <c r="AAT594" s="149"/>
      <c r="AAU594" s="149"/>
      <c r="AAV594" s="149"/>
    </row>
    <row r="595" spans="714:724" ht="9.75" customHeight="1" x14ac:dyDescent="0.2">
      <c r="AAL595" s="149"/>
      <c r="AAM595" s="149"/>
      <c r="AAN595" s="149"/>
      <c r="AAO595" s="149"/>
      <c r="AAP595" s="149"/>
      <c r="AAQ595" s="149"/>
      <c r="AAR595" s="149"/>
      <c r="AAS595" s="149"/>
      <c r="AAT595" s="149"/>
      <c r="AAU595" s="149"/>
      <c r="AAV595" s="149"/>
    </row>
    <row r="596" spans="714:724" ht="9.75" customHeight="1" x14ac:dyDescent="0.2">
      <c r="AAL596" s="149"/>
      <c r="AAM596" s="149"/>
      <c r="AAN596" s="149"/>
      <c r="AAO596" s="149"/>
      <c r="AAP596" s="149"/>
      <c r="AAQ596" s="149"/>
      <c r="AAR596" s="149"/>
      <c r="AAS596" s="149"/>
      <c r="AAT596" s="149"/>
      <c r="AAU596" s="149"/>
      <c r="AAV596" s="149"/>
    </row>
    <row r="597" spans="714:724" ht="9.75" customHeight="1" x14ac:dyDescent="0.2">
      <c r="AAL597" s="149"/>
      <c r="AAM597" s="149"/>
      <c r="AAN597" s="149"/>
      <c r="AAO597" s="149"/>
      <c r="AAP597" s="149"/>
      <c r="AAQ597" s="149"/>
      <c r="AAR597" s="149"/>
      <c r="AAS597" s="149"/>
      <c r="AAT597" s="149"/>
      <c r="AAU597" s="149"/>
      <c r="AAV597" s="149"/>
    </row>
    <row r="598" spans="714:724" ht="9.75" customHeight="1" x14ac:dyDescent="0.2">
      <c r="AAL598" s="149"/>
      <c r="AAM598" s="149"/>
      <c r="AAN598" s="149"/>
      <c r="AAO598" s="149"/>
      <c r="AAP598" s="149"/>
      <c r="AAQ598" s="149"/>
      <c r="AAR598" s="149"/>
      <c r="AAS598" s="149"/>
      <c r="AAT598" s="149"/>
      <c r="AAU598" s="149"/>
      <c r="AAV598" s="149"/>
    </row>
    <row r="599" spans="714:724" ht="9.75" customHeight="1" x14ac:dyDescent="0.2">
      <c r="AAL599" s="149"/>
      <c r="AAM599" s="149"/>
      <c r="AAN599" s="149"/>
      <c r="AAO599" s="149"/>
      <c r="AAP599" s="149"/>
      <c r="AAQ599" s="149"/>
      <c r="AAR599" s="149"/>
      <c r="AAS599" s="149"/>
      <c r="AAT599" s="149"/>
      <c r="AAU599" s="149"/>
      <c r="AAV599" s="149"/>
    </row>
    <row r="600" spans="714:724" ht="9.75" customHeight="1" x14ac:dyDescent="0.2">
      <c r="AAL600" s="149"/>
      <c r="AAM600" s="149"/>
      <c r="AAN600" s="149"/>
      <c r="AAO600" s="149"/>
      <c r="AAP600" s="149"/>
      <c r="AAQ600" s="149"/>
      <c r="AAR600" s="149"/>
      <c r="AAS600" s="149"/>
      <c r="AAT600" s="149"/>
      <c r="AAU600" s="149"/>
      <c r="AAV600" s="149"/>
    </row>
    <row r="601" spans="714:724" ht="9.75" customHeight="1" x14ac:dyDescent="0.2">
      <c r="AAL601" s="149"/>
      <c r="AAM601" s="149"/>
      <c r="AAN601" s="149"/>
      <c r="AAO601" s="149"/>
      <c r="AAP601" s="149"/>
      <c r="AAQ601" s="149"/>
      <c r="AAR601" s="149"/>
      <c r="AAS601" s="149"/>
      <c r="AAT601" s="149"/>
      <c r="AAU601" s="149"/>
      <c r="AAV601" s="149"/>
    </row>
    <row r="602" spans="714:724" ht="9.75" customHeight="1" x14ac:dyDescent="0.2">
      <c r="AAL602" s="149"/>
      <c r="AAM602" s="149"/>
      <c r="AAN602" s="149"/>
      <c r="AAO602" s="149"/>
      <c r="AAP602" s="149"/>
      <c r="AAQ602" s="149"/>
      <c r="AAR602" s="149"/>
      <c r="AAS602" s="149"/>
      <c r="AAT602" s="149"/>
      <c r="AAU602" s="149"/>
      <c r="AAV602" s="149"/>
    </row>
    <row r="603" spans="714:724" ht="9.75" customHeight="1" x14ac:dyDescent="0.2">
      <c r="AAL603" s="149"/>
      <c r="AAM603" s="149"/>
      <c r="AAN603" s="149"/>
      <c r="AAO603" s="149"/>
      <c r="AAP603" s="149"/>
      <c r="AAQ603" s="149"/>
      <c r="AAR603" s="149"/>
      <c r="AAS603" s="149"/>
      <c r="AAT603" s="149"/>
      <c r="AAU603" s="149"/>
      <c r="AAV603" s="149"/>
    </row>
    <row r="604" spans="714:724" ht="9.75" customHeight="1" x14ac:dyDescent="0.2">
      <c r="AAL604" s="149"/>
      <c r="AAM604" s="149"/>
      <c r="AAN604" s="149"/>
      <c r="AAO604" s="149"/>
      <c r="AAP604" s="149"/>
      <c r="AAQ604" s="149"/>
      <c r="AAR604" s="149"/>
      <c r="AAS604" s="149"/>
      <c r="AAT604" s="149"/>
      <c r="AAU604" s="149"/>
      <c r="AAV604" s="149"/>
    </row>
    <row r="605" spans="714:724" ht="9.75" customHeight="1" x14ac:dyDescent="0.2">
      <c r="AAL605" s="149"/>
      <c r="AAM605" s="149"/>
      <c r="AAN605" s="149"/>
      <c r="AAO605" s="149"/>
      <c r="AAP605" s="149"/>
      <c r="AAQ605" s="149"/>
      <c r="AAR605" s="149"/>
      <c r="AAS605" s="149"/>
      <c r="AAT605" s="149"/>
      <c r="AAU605" s="149"/>
      <c r="AAV605" s="149"/>
    </row>
    <row r="606" spans="714:724" ht="9.75" customHeight="1" x14ac:dyDescent="0.2">
      <c r="AAL606" s="149"/>
      <c r="AAM606" s="149"/>
      <c r="AAN606" s="149"/>
      <c r="AAO606" s="149"/>
      <c r="AAP606" s="149"/>
      <c r="AAQ606" s="149"/>
      <c r="AAR606" s="149"/>
      <c r="AAS606" s="149"/>
      <c r="AAT606" s="149"/>
      <c r="AAU606" s="149"/>
      <c r="AAV606" s="149"/>
    </row>
    <row r="607" spans="714:724" ht="9.75" customHeight="1" x14ac:dyDescent="0.2">
      <c r="AAL607" s="149"/>
      <c r="AAM607" s="149"/>
      <c r="AAN607" s="149"/>
      <c r="AAO607" s="149"/>
      <c r="AAP607" s="149"/>
      <c r="AAQ607" s="149"/>
      <c r="AAR607" s="149"/>
      <c r="AAS607" s="149"/>
      <c r="AAT607" s="149"/>
      <c r="AAU607" s="149"/>
      <c r="AAV607" s="149"/>
    </row>
    <row r="608" spans="714:724" ht="9.75" customHeight="1" x14ac:dyDescent="0.2">
      <c r="AAL608" s="149"/>
      <c r="AAM608" s="149"/>
      <c r="AAN608" s="149"/>
      <c r="AAO608" s="149"/>
      <c r="AAP608" s="149"/>
      <c r="AAQ608" s="149"/>
      <c r="AAR608" s="149"/>
      <c r="AAS608" s="149"/>
      <c r="AAT608" s="149"/>
      <c r="AAU608" s="149"/>
      <c r="AAV608" s="149"/>
    </row>
    <row r="609" spans="714:724" ht="9.75" customHeight="1" x14ac:dyDescent="0.2">
      <c r="AAL609" s="149"/>
      <c r="AAM609" s="149"/>
      <c r="AAN609" s="149"/>
      <c r="AAO609" s="149"/>
      <c r="AAP609" s="149"/>
      <c r="AAQ609" s="149"/>
      <c r="AAR609" s="149"/>
      <c r="AAS609" s="149"/>
      <c r="AAT609" s="149"/>
      <c r="AAU609" s="149"/>
      <c r="AAV609" s="149"/>
    </row>
    <row r="610" spans="714:724" ht="9.75" customHeight="1" x14ac:dyDescent="0.2">
      <c r="AAL610" s="149"/>
      <c r="AAM610" s="149"/>
      <c r="AAN610" s="149"/>
      <c r="AAO610" s="149"/>
      <c r="AAP610" s="149"/>
      <c r="AAQ610" s="149"/>
      <c r="AAR610" s="149"/>
      <c r="AAS610" s="149"/>
      <c r="AAT610" s="149"/>
      <c r="AAU610" s="149"/>
      <c r="AAV610" s="149"/>
    </row>
    <row r="611" spans="714:724" ht="9.75" customHeight="1" x14ac:dyDescent="0.2">
      <c r="AAL611" s="149"/>
      <c r="AAM611" s="149"/>
      <c r="AAN611" s="149"/>
      <c r="AAO611" s="149"/>
      <c r="AAP611" s="149"/>
      <c r="AAQ611" s="149"/>
      <c r="AAR611" s="149"/>
      <c r="AAS611" s="149"/>
      <c r="AAT611" s="149"/>
      <c r="AAU611" s="149"/>
      <c r="AAV611" s="149"/>
    </row>
    <row r="612" spans="714:724" ht="9.75" customHeight="1" x14ac:dyDescent="0.2">
      <c r="AAL612" s="149"/>
      <c r="AAM612" s="149"/>
      <c r="AAN612" s="149"/>
      <c r="AAO612" s="149"/>
      <c r="AAP612" s="149"/>
      <c r="AAQ612" s="149"/>
      <c r="AAR612" s="149"/>
      <c r="AAS612" s="149"/>
      <c r="AAT612" s="149"/>
      <c r="AAU612" s="149"/>
      <c r="AAV612" s="149"/>
    </row>
    <row r="613" spans="714:724" ht="9.75" customHeight="1" x14ac:dyDescent="0.2">
      <c r="AAL613" s="149"/>
      <c r="AAM613" s="149"/>
      <c r="AAN613" s="149"/>
      <c r="AAO613" s="149"/>
      <c r="AAP613" s="149"/>
      <c r="AAQ613" s="149"/>
      <c r="AAR613" s="149"/>
      <c r="AAS613" s="149"/>
      <c r="AAT613" s="149"/>
      <c r="AAU613" s="149"/>
      <c r="AAV613" s="149"/>
    </row>
    <row r="614" spans="714:724" ht="9.75" customHeight="1" x14ac:dyDescent="0.2">
      <c r="AAL614" s="149"/>
      <c r="AAM614" s="149"/>
      <c r="AAN614" s="149"/>
      <c r="AAO614" s="149"/>
      <c r="AAP614" s="149"/>
      <c r="AAQ614" s="149"/>
      <c r="AAR614" s="149"/>
      <c r="AAS614" s="149"/>
      <c r="AAT614" s="149"/>
      <c r="AAU614" s="149"/>
      <c r="AAV614" s="149"/>
    </row>
    <row r="615" spans="714:724" ht="9.75" customHeight="1" x14ac:dyDescent="0.2">
      <c r="AAL615" s="149"/>
      <c r="AAM615" s="149"/>
      <c r="AAN615" s="149"/>
      <c r="AAO615" s="149"/>
      <c r="AAP615" s="149"/>
      <c r="AAQ615" s="149"/>
      <c r="AAR615" s="149"/>
      <c r="AAS615" s="149"/>
      <c r="AAT615" s="149"/>
      <c r="AAU615" s="149"/>
      <c r="AAV615" s="149"/>
    </row>
    <row r="616" spans="714:724" ht="9.75" customHeight="1" x14ac:dyDescent="0.2">
      <c r="AAL616" s="149"/>
      <c r="AAM616" s="149"/>
      <c r="AAN616" s="149"/>
      <c r="AAO616" s="149"/>
      <c r="AAP616" s="149"/>
      <c r="AAQ616" s="149"/>
      <c r="AAR616" s="149"/>
      <c r="AAS616" s="149"/>
      <c r="AAT616" s="149"/>
      <c r="AAU616" s="149"/>
      <c r="AAV616" s="149"/>
    </row>
    <row r="617" spans="714:724" ht="9.75" customHeight="1" x14ac:dyDescent="0.2">
      <c r="AAL617" s="149"/>
      <c r="AAM617" s="149"/>
      <c r="AAN617" s="149"/>
      <c r="AAO617" s="149"/>
      <c r="AAP617" s="149"/>
      <c r="AAQ617" s="149"/>
      <c r="AAR617" s="149"/>
      <c r="AAS617" s="149"/>
      <c r="AAT617" s="149"/>
      <c r="AAU617" s="149"/>
      <c r="AAV617" s="149"/>
    </row>
    <row r="618" spans="714:724" ht="9.75" customHeight="1" x14ac:dyDescent="0.2">
      <c r="AAL618" s="149"/>
      <c r="AAM618" s="149"/>
      <c r="AAN618" s="149"/>
      <c r="AAO618" s="149"/>
      <c r="AAP618" s="149"/>
      <c r="AAQ618" s="149"/>
      <c r="AAR618" s="149"/>
      <c r="AAS618" s="149"/>
      <c r="AAT618" s="149"/>
      <c r="AAU618" s="149"/>
      <c r="AAV618" s="149"/>
    </row>
    <row r="619" spans="714:724" ht="9.75" customHeight="1" x14ac:dyDescent="0.2">
      <c r="AAL619" s="149"/>
      <c r="AAM619" s="149"/>
      <c r="AAN619" s="149"/>
      <c r="AAO619" s="149"/>
      <c r="AAP619" s="149"/>
      <c r="AAQ619" s="149"/>
      <c r="AAR619" s="149"/>
      <c r="AAS619" s="149"/>
      <c r="AAT619" s="149"/>
      <c r="AAU619" s="149"/>
      <c r="AAV619" s="149"/>
    </row>
    <row r="620" spans="714:724" ht="9.75" customHeight="1" x14ac:dyDescent="0.2">
      <c r="AAL620" s="149"/>
      <c r="AAM620" s="149"/>
      <c r="AAN620" s="149"/>
      <c r="AAO620" s="149"/>
      <c r="AAP620" s="149"/>
      <c r="AAQ620" s="149"/>
      <c r="AAR620" s="149"/>
      <c r="AAS620" s="149"/>
      <c r="AAT620" s="149"/>
      <c r="AAU620" s="149"/>
      <c r="AAV620" s="149"/>
    </row>
    <row r="621" spans="714:724" ht="9.75" customHeight="1" x14ac:dyDescent="0.2">
      <c r="AAL621" s="149"/>
      <c r="AAM621" s="149"/>
      <c r="AAN621" s="149"/>
      <c r="AAO621" s="149"/>
      <c r="AAP621" s="149"/>
      <c r="AAQ621" s="149"/>
      <c r="AAR621" s="149"/>
      <c r="AAS621" s="149"/>
      <c r="AAT621" s="149"/>
      <c r="AAU621" s="149"/>
      <c r="AAV621" s="149"/>
    </row>
    <row r="622" spans="714:724" ht="9.75" customHeight="1" x14ac:dyDescent="0.2">
      <c r="AAL622" s="149"/>
      <c r="AAM622" s="149"/>
      <c r="AAN622" s="149"/>
      <c r="AAO622" s="149"/>
      <c r="AAP622" s="149"/>
      <c r="AAQ622" s="149"/>
      <c r="AAR622" s="149"/>
      <c r="AAS622" s="149"/>
      <c r="AAT622" s="149"/>
      <c r="AAU622" s="149"/>
      <c r="AAV622" s="149"/>
    </row>
    <row r="623" spans="714:724" ht="9.75" customHeight="1" x14ac:dyDescent="0.2">
      <c r="AAL623" s="149"/>
      <c r="AAM623" s="149"/>
      <c r="AAN623" s="149"/>
      <c r="AAO623" s="149"/>
      <c r="AAP623" s="149"/>
      <c r="AAQ623" s="149"/>
      <c r="AAR623" s="149"/>
      <c r="AAS623" s="149"/>
      <c r="AAT623" s="149"/>
      <c r="AAU623" s="149"/>
      <c r="AAV623" s="149"/>
    </row>
    <row r="624" spans="714:724" ht="9.75" customHeight="1" x14ac:dyDescent="0.2">
      <c r="AAL624" s="149"/>
      <c r="AAM624" s="149"/>
      <c r="AAN624" s="149"/>
      <c r="AAO624" s="149"/>
      <c r="AAP624" s="149"/>
      <c r="AAQ624" s="149"/>
      <c r="AAR624" s="149"/>
      <c r="AAS624" s="149"/>
      <c r="AAT624" s="149"/>
      <c r="AAU624" s="149"/>
      <c r="AAV624" s="149"/>
    </row>
    <row r="625" spans="714:724" ht="9.75" customHeight="1" x14ac:dyDescent="0.2">
      <c r="AAL625" s="149"/>
      <c r="AAM625" s="149"/>
      <c r="AAN625" s="149"/>
      <c r="AAO625" s="149"/>
      <c r="AAP625" s="149"/>
      <c r="AAQ625" s="149"/>
      <c r="AAR625" s="149"/>
      <c r="AAS625" s="149"/>
      <c r="AAT625" s="149"/>
      <c r="AAU625" s="149"/>
      <c r="AAV625" s="149"/>
    </row>
    <row r="626" spans="714:724" ht="9.75" customHeight="1" x14ac:dyDescent="0.2">
      <c r="AAL626" s="149"/>
      <c r="AAM626" s="149"/>
      <c r="AAN626" s="149"/>
      <c r="AAO626" s="149"/>
      <c r="AAP626" s="149"/>
      <c r="AAQ626" s="149"/>
      <c r="AAR626" s="149"/>
      <c r="AAS626" s="149"/>
      <c r="AAT626" s="149"/>
      <c r="AAU626" s="149"/>
      <c r="AAV626" s="149"/>
    </row>
    <row r="627" spans="714:724" ht="9.75" customHeight="1" x14ac:dyDescent="0.2">
      <c r="AAL627" s="149"/>
      <c r="AAM627" s="149"/>
      <c r="AAN627" s="149"/>
      <c r="AAO627" s="149"/>
      <c r="AAP627" s="149"/>
      <c r="AAQ627" s="149"/>
      <c r="AAR627" s="149"/>
      <c r="AAS627" s="149"/>
      <c r="AAT627" s="149"/>
      <c r="AAU627" s="149"/>
      <c r="AAV627" s="149"/>
    </row>
    <row r="628" spans="714:724" ht="9.75" customHeight="1" x14ac:dyDescent="0.2">
      <c r="AAL628" s="149"/>
      <c r="AAM628" s="149"/>
      <c r="AAN628" s="149"/>
      <c r="AAO628" s="149"/>
      <c r="AAP628" s="149"/>
      <c r="AAQ628" s="149"/>
      <c r="AAR628" s="149"/>
      <c r="AAS628" s="149"/>
      <c r="AAT628" s="149"/>
      <c r="AAU628" s="149"/>
      <c r="AAV628" s="149"/>
    </row>
    <row r="629" spans="714:724" ht="9.75" customHeight="1" x14ac:dyDescent="0.2">
      <c r="AAL629" s="149"/>
      <c r="AAM629" s="149"/>
      <c r="AAN629" s="149"/>
      <c r="AAO629" s="149"/>
      <c r="AAP629" s="149"/>
      <c r="AAQ629" s="149"/>
      <c r="AAR629" s="149"/>
      <c r="AAS629" s="149"/>
      <c r="AAT629" s="149"/>
      <c r="AAU629" s="149"/>
      <c r="AAV629" s="149"/>
    </row>
    <row r="630" spans="714:724" ht="9.75" customHeight="1" x14ac:dyDescent="0.2">
      <c r="AAL630" s="149"/>
      <c r="AAM630" s="149"/>
      <c r="AAN630" s="149"/>
      <c r="AAO630" s="149"/>
      <c r="AAP630" s="149"/>
      <c r="AAQ630" s="149"/>
      <c r="AAR630" s="149"/>
      <c r="AAS630" s="149"/>
      <c r="AAT630" s="149"/>
      <c r="AAU630" s="149"/>
      <c r="AAV630" s="149"/>
    </row>
    <row r="631" spans="714:724" ht="9.75" customHeight="1" x14ac:dyDescent="0.2">
      <c r="AAL631" s="149"/>
      <c r="AAM631" s="149"/>
      <c r="AAN631" s="149"/>
      <c r="AAO631" s="149"/>
      <c r="AAP631" s="149"/>
      <c r="AAQ631" s="149"/>
      <c r="AAR631" s="149"/>
      <c r="AAS631" s="149"/>
      <c r="AAT631" s="149"/>
      <c r="AAU631" s="149"/>
      <c r="AAV631" s="149"/>
    </row>
    <row r="632" spans="714:724" ht="9.75" customHeight="1" x14ac:dyDescent="0.2">
      <c r="AAL632" s="149"/>
      <c r="AAM632" s="149"/>
      <c r="AAN632" s="149"/>
      <c r="AAO632" s="149"/>
      <c r="AAP632" s="149"/>
      <c r="AAQ632" s="149"/>
      <c r="AAR632" s="149"/>
      <c r="AAS632" s="149"/>
      <c r="AAT632" s="149"/>
      <c r="AAU632" s="149"/>
      <c r="AAV632" s="149"/>
    </row>
    <row r="633" spans="714:724" ht="9.75" customHeight="1" x14ac:dyDescent="0.2">
      <c r="AAL633" s="149"/>
      <c r="AAM633" s="149"/>
      <c r="AAN633" s="149"/>
      <c r="AAO633" s="149"/>
      <c r="AAP633" s="149"/>
      <c r="AAQ633" s="149"/>
      <c r="AAR633" s="149"/>
      <c r="AAS633" s="149"/>
      <c r="AAT633" s="149"/>
      <c r="AAU633" s="149"/>
      <c r="AAV633" s="149"/>
    </row>
    <row r="634" spans="714:724" ht="9.75" customHeight="1" x14ac:dyDescent="0.2">
      <c r="AAL634" s="149"/>
      <c r="AAM634" s="149"/>
      <c r="AAN634" s="149"/>
      <c r="AAO634" s="149"/>
      <c r="AAP634" s="149"/>
      <c r="AAQ634" s="149"/>
      <c r="AAR634" s="149"/>
      <c r="AAS634" s="149"/>
      <c r="AAT634" s="149"/>
      <c r="AAU634" s="149"/>
      <c r="AAV634" s="149"/>
    </row>
    <row r="635" spans="714:724" ht="9.75" customHeight="1" x14ac:dyDescent="0.2">
      <c r="AAL635" s="149"/>
      <c r="AAM635" s="149"/>
      <c r="AAN635" s="149"/>
      <c r="AAO635" s="149"/>
      <c r="AAP635" s="149"/>
      <c r="AAQ635" s="149"/>
      <c r="AAR635" s="149"/>
      <c r="AAS635" s="149"/>
      <c r="AAT635" s="149"/>
      <c r="AAU635" s="149"/>
      <c r="AAV635" s="149"/>
    </row>
    <row r="636" spans="714:724" ht="9.75" customHeight="1" x14ac:dyDescent="0.2">
      <c r="AAL636" s="149"/>
      <c r="AAM636" s="149"/>
      <c r="AAN636" s="149"/>
      <c r="AAO636" s="149"/>
      <c r="AAP636" s="149"/>
      <c r="AAQ636" s="149"/>
      <c r="AAR636" s="149"/>
      <c r="AAS636" s="149"/>
      <c r="AAT636" s="149"/>
      <c r="AAU636" s="149"/>
      <c r="AAV636" s="149"/>
    </row>
    <row r="637" spans="714:724" ht="9.75" customHeight="1" x14ac:dyDescent="0.2">
      <c r="AAL637" s="149"/>
      <c r="AAM637" s="149"/>
      <c r="AAN637" s="149"/>
      <c r="AAO637" s="149"/>
      <c r="AAP637" s="149"/>
      <c r="AAQ637" s="149"/>
      <c r="AAR637" s="149"/>
      <c r="AAS637" s="149"/>
      <c r="AAT637" s="149"/>
      <c r="AAU637" s="149"/>
      <c r="AAV637" s="149"/>
    </row>
    <row r="638" spans="714:724" ht="9.75" customHeight="1" x14ac:dyDescent="0.2">
      <c r="AAL638" s="149"/>
      <c r="AAM638" s="149"/>
      <c r="AAN638" s="149"/>
      <c r="AAO638" s="149"/>
      <c r="AAP638" s="149"/>
      <c r="AAQ638" s="149"/>
      <c r="AAR638" s="149"/>
      <c r="AAS638" s="149"/>
      <c r="AAT638" s="149"/>
      <c r="AAU638" s="149"/>
      <c r="AAV638" s="149"/>
    </row>
    <row r="639" spans="714:724" ht="9.75" customHeight="1" x14ac:dyDescent="0.2">
      <c r="AAL639" s="149"/>
      <c r="AAM639" s="149"/>
      <c r="AAN639" s="149"/>
      <c r="AAO639" s="149"/>
      <c r="AAP639" s="149"/>
      <c r="AAQ639" s="149"/>
      <c r="AAR639" s="149"/>
      <c r="AAS639" s="149"/>
      <c r="AAT639" s="149"/>
      <c r="AAU639" s="149"/>
      <c r="AAV639" s="149"/>
    </row>
    <row r="640" spans="714:724" ht="9.75" customHeight="1" x14ac:dyDescent="0.2">
      <c r="AAL640" s="149"/>
      <c r="AAM640" s="149"/>
      <c r="AAN640" s="149"/>
      <c r="AAO640" s="149"/>
      <c r="AAP640" s="149"/>
      <c r="AAQ640" s="149"/>
      <c r="AAR640" s="149"/>
      <c r="AAS640" s="149"/>
      <c r="AAT640" s="149"/>
      <c r="AAU640" s="149"/>
      <c r="AAV640" s="149"/>
    </row>
    <row r="641" spans="714:724" ht="9.75" customHeight="1" x14ac:dyDescent="0.2">
      <c r="AAL641" s="149"/>
      <c r="AAM641" s="149"/>
      <c r="AAN641" s="149"/>
      <c r="AAO641" s="149"/>
      <c r="AAP641" s="149"/>
      <c r="AAQ641" s="149"/>
      <c r="AAR641" s="149"/>
      <c r="AAS641" s="149"/>
      <c r="AAT641" s="149"/>
      <c r="AAU641" s="149"/>
      <c r="AAV641" s="149"/>
    </row>
    <row r="642" spans="714:724" ht="9.75" customHeight="1" x14ac:dyDescent="0.2">
      <c r="AAL642" s="149"/>
      <c r="AAM642" s="149"/>
      <c r="AAN642" s="149"/>
      <c r="AAO642" s="149"/>
      <c r="AAP642" s="149"/>
      <c r="AAQ642" s="149"/>
      <c r="AAR642" s="149"/>
      <c r="AAS642" s="149"/>
      <c r="AAT642" s="149"/>
      <c r="AAU642" s="149"/>
      <c r="AAV642" s="149"/>
    </row>
    <row r="643" spans="714:724" ht="9.75" customHeight="1" x14ac:dyDescent="0.2">
      <c r="AAL643" s="149"/>
      <c r="AAM643" s="149"/>
      <c r="AAN643" s="149"/>
      <c r="AAO643" s="149"/>
      <c r="AAP643" s="149"/>
      <c r="AAQ643" s="149"/>
      <c r="AAR643" s="149"/>
      <c r="AAS643" s="149"/>
      <c r="AAT643" s="149"/>
      <c r="AAU643" s="149"/>
      <c r="AAV643" s="149"/>
    </row>
    <row r="644" spans="714:724" ht="9.75" customHeight="1" x14ac:dyDescent="0.2">
      <c r="AAL644" s="149"/>
      <c r="AAM644" s="149"/>
      <c r="AAN644" s="149"/>
      <c r="AAO644" s="149"/>
      <c r="AAP644" s="149"/>
      <c r="AAQ644" s="149"/>
      <c r="AAR644" s="149"/>
      <c r="AAS644" s="149"/>
      <c r="AAT644" s="149"/>
      <c r="AAU644" s="149"/>
      <c r="AAV644" s="149"/>
    </row>
    <row r="645" spans="714:724" ht="9.75" customHeight="1" x14ac:dyDescent="0.2">
      <c r="AAL645" s="149"/>
      <c r="AAM645" s="149"/>
      <c r="AAN645" s="149"/>
      <c r="AAO645" s="149"/>
      <c r="AAP645" s="149"/>
      <c r="AAQ645" s="149"/>
      <c r="AAR645" s="149"/>
      <c r="AAS645" s="149"/>
      <c r="AAT645" s="149"/>
      <c r="AAU645" s="149"/>
      <c r="AAV645" s="149"/>
    </row>
    <row r="646" spans="714:724" ht="9.75" customHeight="1" x14ac:dyDescent="0.2">
      <c r="AAL646" s="149"/>
      <c r="AAM646" s="149"/>
      <c r="AAN646" s="149"/>
      <c r="AAO646" s="149"/>
      <c r="AAP646" s="149"/>
      <c r="AAQ646" s="149"/>
      <c r="AAR646" s="149"/>
      <c r="AAS646" s="149"/>
      <c r="AAT646" s="149"/>
      <c r="AAU646" s="149"/>
      <c r="AAV646" s="149"/>
    </row>
    <row r="647" spans="714:724" ht="9.75" customHeight="1" x14ac:dyDescent="0.2">
      <c r="AAL647" s="149"/>
      <c r="AAM647" s="149"/>
      <c r="AAN647" s="149"/>
      <c r="AAO647" s="149"/>
      <c r="AAP647" s="149"/>
      <c r="AAQ647" s="149"/>
      <c r="AAR647" s="149"/>
      <c r="AAS647" s="149"/>
      <c r="AAT647" s="149"/>
      <c r="AAU647" s="149"/>
      <c r="AAV647" s="149"/>
    </row>
    <row r="648" spans="714:724" ht="9.75" customHeight="1" x14ac:dyDescent="0.2">
      <c r="AAL648" s="149"/>
      <c r="AAM648" s="149"/>
      <c r="AAN648" s="149"/>
      <c r="AAO648" s="149"/>
      <c r="AAP648" s="149"/>
      <c r="AAQ648" s="149"/>
      <c r="AAR648" s="149"/>
      <c r="AAS648" s="149"/>
      <c r="AAT648" s="149"/>
      <c r="AAU648" s="149"/>
      <c r="AAV648" s="149"/>
    </row>
    <row r="649" spans="714:724" ht="9.75" customHeight="1" x14ac:dyDescent="0.2">
      <c r="AAL649" s="149"/>
      <c r="AAM649" s="149"/>
      <c r="AAN649" s="149"/>
      <c r="AAO649" s="149"/>
      <c r="AAP649" s="149"/>
      <c r="AAQ649" s="149"/>
      <c r="AAR649" s="149"/>
      <c r="AAS649" s="149"/>
      <c r="AAT649" s="149"/>
      <c r="AAU649" s="149"/>
      <c r="AAV649" s="149"/>
    </row>
    <row r="650" spans="714:724" ht="9.75" customHeight="1" x14ac:dyDescent="0.2">
      <c r="AAL650" s="149"/>
      <c r="AAM650" s="149"/>
      <c r="AAN650" s="149"/>
      <c r="AAO650" s="149"/>
      <c r="AAP650" s="149"/>
      <c r="AAQ650" s="149"/>
      <c r="AAR650" s="149"/>
      <c r="AAS650" s="149"/>
      <c r="AAT650" s="149"/>
      <c r="AAU650" s="149"/>
      <c r="AAV650" s="149"/>
    </row>
    <row r="651" spans="714:724" ht="9.75" customHeight="1" x14ac:dyDescent="0.2">
      <c r="AAL651" s="149"/>
      <c r="AAM651" s="149"/>
      <c r="AAN651" s="149"/>
      <c r="AAO651" s="149"/>
      <c r="AAP651" s="149"/>
      <c r="AAQ651" s="149"/>
      <c r="AAR651" s="149"/>
      <c r="AAS651" s="149"/>
      <c r="AAT651" s="149"/>
      <c r="AAU651" s="149"/>
      <c r="AAV651" s="149"/>
    </row>
    <row r="652" spans="714:724" ht="9.75" customHeight="1" x14ac:dyDescent="0.2">
      <c r="AAL652" s="149"/>
      <c r="AAM652" s="149"/>
      <c r="AAN652" s="149"/>
      <c r="AAO652" s="149"/>
      <c r="AAP652" s="149"/>
      <c r="AAQ652" s="149"/>
      <c r="AAR652" s="149"/>
      <c r="AAS652" s="149"/>
      <c r="AAT652" s="149"/>
      <c r="AAU652" s="149"/>
      <c r="AAV652" s="149"/>
    </row>
    <row r="653" spans="714:724" ht="9.75" customHeight="1" x14ac:dyDescent="0.2">
      <c r="AAL653" s="149"/>
      <c r="AAM653" s="149"/>
      <c r="AAN653" s="149"/>
      <c r="AAO653" s="149"/>
      <c r="AAP653" s="149"/>
      <c r="AAQ653" s="149"/>
      <c r="AAR653" s="149"/>
      <c r="AAS653" s="149"/>
      <c r="AAT653" s="149"/>
      <c r="AAU653" s="149"/>
      <c r="AAV653" s="149"/>
    </row>
    <row r="654" spans="714:724" ht="9.75" customHeight="1" x14ac:dyDescent="0.2">
      <c r="AAL654" s="149"/>
      <c r="AAM654" s="149"/>
      <c r="AAN654" s="149"/>
      <c r="AAO654" s="149"/>
      <c r="AAP654" s="149"/>
      <c r="AAQ654" s="149"/>
      <c r="AAR654" s="149"/>
      <c r="AAS654" s="149"/>
      <c r="AAT654" s="149"/>
      <c r="AAU654" s="149"/>
      <c r="AAV654" s="149"/>
    </row>
    <row r="655" spans="714:724" ht="9.75" customHeight="1" x14ac:dyDescent="0.2">
      <c r="AAL655" s="149"/>
      <c r="AAM655" s="149"/>
      <c r="AAN655" s="149"/>
      <c r="AAO655" s="149"/>
      <c r="AAP655" s="149"/>
      <c r="AAQ655" s="149"/>
      <c r="AAR655" s="149"/>
      <c r="AAS655" s="149"/>
      <c r="AAT655" s="149"/>
      <c r="AAU655" s="149"/>
      <c r="AAV655" s="149"/>
    </row>
    <row r="656" spans="714:724" ht="9.75" customHeight="1" x14ac:dyDescent="0.2">
      <c r="AAL656" s="149"/>
      <c r="AAM656" s="149"/>
      <c r="AAN656" s="149"/>
      <c r="AAO656" s="149"/>
      <c r="AAP656" s="149"/>
      <c r="AAQ656" s="149"/>
      <c r="AAR656" s="149"/>
      <c r="AAS656" s="149"/>
      <c r="AAT656" s="149"/>
      <c r="AAU656" s="149"/>
      <c r="AAV656" s="149"/>
    </row>
    <row r="657" spans="714:724" ht="9.75" customHeight="1" x14ac:dyDescent="0.2">
      <c r="AAL657" s="149"/>
      <c r="AAM657" s="149"/>
      <c r="AAN657" s="149"/>
      <c r="AAO657" s="149"/>
      <c r="AAP657" s="149"/>
      <c r="AAQ657" s="149"/>
      <c r="AAR657" s="149"/>
      <c r="AAS657" s="149"/>
      <c r="AAT657" s="149"/>
      <c r="AAU657" s="149"/>
      <c r="AAV657" s="149"/>
    </row>
    <row r="658" spans="714:724" ht="9.75" customHeight="1" x14ac:dyDescent="0.2">
      <c r="AAL658" s="149"/>
      <c r="AAM658" s="149"/>
      <c r="AAN658" s="149"/>
      <c r="AAO658" s="149"/>
      <c r="AAP658" s="149"/>
      <c r="AAQ658" s="149"/>
      <c r="AAR658" s="149"/>
      <c r="AAS658" s="149"/>
      <c r="AAT658" s="149"/>
      <c r="AAU658" s="149"/>
      <c r="AAV658" s="149"/>
    </row>
    <row r="659" spans="714:724" ht="9.75" customHeight="1" x14ac:dyDescent="0.2">
      <c r="AAL659" s="149"/>
      <c r="AAM659" s="149"/>
      <c r="AAN659" s="149"/>
      <c r="AAO659" s="149"/>
      <c r="AAP659" s="149"/>
      <c r="AAQ659" s="149"/>
      <c r="AAR659" s="149"/>
      <c r="AAS659" s="149"/>
      <c r="AAT659" s="149"/>
      <c r="AAU659" s="149"/>
      <c r="AAV659" s="149"/>
    </row>
    <row r="660" spans="714:724" ht="9.75" customHeight="1" x14ac:dyDescent="0.2">
      <c r="AAL660" s="149"/>
      <c r="AAM660" s="149"/>
      <c r="AAN660" s="149"/>
      <c r="AAO660" s="149"/>
      <c r="AAP660" s="149"/>
      <c r="AAQ660" s="149"/>
      <c r="AAR660" s="149"/>
      <c r="AAS660" s="149"/>
      <c r="AAT660" s="149"/>
      <c r="AAU660" s="149"/>
      <c r="AAV660" s="149"/>
    </row>
    <row r="661" spans="714:724" ht="9.75" customHeight="1" x14ac:dyDescent="0.2">
      <c r="AAL661" s="149"/>
      <c r="AAM661" s="149"/>
      <c r="AAN661" s="149"/>
      <c r="AAO661" s="149"/>
      <c r="AAP661" s="149"/>
      <c r="AAQ661" s="149"/>
      <c r="AAR661" s="149"/>
      <c r="AAS661" s="149"/>
      <c r="AAT661" s="149"/>
      <c r="AAU661" s="149"/>
      <c r="AAV661" s="149"/>
    </row>
    <row r="662" spans="714:724" ht="9.75" customHeight="1" x14ac:dyDescent="0.2">
      <c r="AAL662" s="149"/>
      <c r="AAM662" s="149"/>
      <c r="AAN662" s="149"/>
      <c r="AAO662" s="149"/>
      <c r="AAP662" s="149"/>
      <c r="AAQ662" s="149"/>
      <c r="AAR662" s="149"/>
      <c r="AAS662" s="149"/>
      <c r="AAT662" s="149"/>
      <c r="AAU662" s="149"/>
      <c r="AAV662" s="149"/>
    </row>
    <row r="663" spans="714:724" ht="9.75" customHeight="1" x14ac:dyDescent="0.2">
      <c r="AAL663" s="149"/>
      <c r="AAM663" s="149"/>
      <c r="AAN663" s="149"/>
      <c r="AAO663" s="149"/>
      <c r="AAP663" s="149"/>
      <c r="AAQ663" s="149"/>
      <c r="AAR663" s="149"/>
      <c r="AAS663" s="149"/>
      <c r="AAT663" s="149"/>
      <c r="AAU663" s="149"/>
      <c r="AAV663" s="149"/>
    </row>
    <row r="664" spans="714:724" ht="9.75" customHeight="1" x14ac:dyDescent="0.2">
      <c r="AAL664" s="149"/>
      <c r="AAM664" s="149"/>
      <c r="AAN664" s="149"/>
      <c r="AAO664" s="149"/>
      <c r="AAP664" s="149"/>
      <c r="AAQ664" s="149"/>
      <c r="AAR664" s="149"/>
      <c r="AAS664" s="149"/>
      <c r="AAT664" s="149"/>
      <c r="AAU664" s="149"/>
      <c r="AAV664" s="149"/>
    </row>
    <row r="665" spans="714:724" ht="9.75" customHeight="1" x14ac:dyDescent="0.2">
      <c r="AAL665" s="149"/>
      <c r="AAM665" s="149"/>
      <c r="AAN665" s="149"/>
      <c r="AAO665" s="149"/>
      <c r="AAP665" s="149"/>
      <c r="AAQ665" s="149"/>
      <c r="AAR665" s="149"/>
      <c r="AAS665" s="149"/>
      <c r="AAT665" s="149"/>
      <c r="AAU665" s="149"/>
      <c r="AAV665" s="149"/>
    </row>
    <row r="666" spans="714:724" ht="9.75" customHeight="1" x14ac:dyDescent="0.2">
      <c r="AAL666" s="149"/>
      <c r="AAM666" s="149"/>
      <c r="AAN666" s="149"/>
      <c r="AAO666" s="149"/>
      <c r="AAP666" s="149"/>
      <c r="AAQ666" s="149"/>
      <c r="AAR666" s="149"/>
      <c r="AAS666" s="149"/>
      <c r="AAT666" s="149"/>
      <c r="AAU666" s="149"/>
      <c r="AAV666" s="149"/>
    </row>
    <row r="667" spans="714:724" ht="9.75" customHeight="1" x14ac:dyDescent="0.2">
      <c r="AAL667" s="149"/>
      <c r="AAM667" s="149"/>
      <c r="AAN667" s="149"/>
      <c r="AAO667" s="149"/>
      <c r="AAP667" s="149"/>
      <c r="AAQ667" s="149"/>
      <c r="AAR667" s="149"/>
      <c r="AAS667" s="149"/>
      <c r="AAT667" s="149"/>
      <c r="AAU667" s="149"/>
      <c r="AAV667" s="149"/>
    </row>
    <row r="668" spans="714:724" ht="9.75" customHeight="1" x14ac:dyDescent="0.2">
      <c r="AAL668" s="149"/>
      <c r="AAM668" s="149"/>
      <c r="AAN668" s="149"/>
      <c r="AAO668" s="149"/>
      <c r="AAP668" s="149"/>
      <c r="AAQ668" s="149"/>
      <c r="AAR668" s="149"/>
      <c r="AAS668" s="149"/>
      <c r="AAT668" s="149"/>
      <c r="AAU668" s="149"/>
      <c r="AAV668" s="149"/>
    </row>
    <row r="669" spans="714:724" ht="9.75" customHeight="1" x14ac:dyDescent="0.2">
      <c r="AAL669" s="149"/>
      <c r="AAM669" s="149"/>
      <c r="AAN669" s="149"/>
      <c r="AAO669" s="149"/>
      <c r="AAP669" s="149"/>
      <c r="AAQ669" s="149"/>
      <c r="AAR669" s="149"/>
      <c r="AAS669" s="149"/>
      <c r="AAT669" s="149"/>
      <c r="AAU669" s="149"/>
      <c r="AAV669" s="149"/>
    </row>
    <row r="670" spans="714:724" ht="9.75" customHeight="1" x14ac:dyDescent="0.2">
      <c r="AAL670" s="149"/>
      <c r="AAM670" s="149"/>
      <c r="AAN670" s="149"/>
      <c r="AAO670" s="149"/>
      <c r="AAP670" s="149"/>
      <c r="AAQ670" s="149"/>
      <c r="AAR670" s="149"/>
      <c r="AAS670" s="149"/>
      <c r="AAT670" s="149"/>
      <c r="AAU670" s="149"/>
      <c r="AAV670" s="149"/>
    </row>
    <row r="671" spans="714:724" ht="9.75" customHeight="1" x14ac:dyDescent="0.2">
      <c r="AAL671" s="149"/>
      <c r="AAM671" s="149"/>
      <c r="AAN671" s="149"/>
      <c r="AAO671" s="149"/>
      <c r="AAP671" s="149"/>
      <c r="AAQ671" s="149"/>
      <c r="AAR671" s="149"/>
      <c r="AAS671" s="149"/>
      <c r="AAT671" s="149"/>
      <c r="AAU671" s="149"/>
      <c r="AAV671" s="149"/>
    </row>
    <row r="672" spans="714:724" ht="9.75" customHeight="1" x14ac:dyDescent="0.2">
      <c r="AAL672" s="149"/>
      <c r="AAM672" s="149"/>
      <c r="AAN672" s="149"/>
      <c r="AAO672" s="149"/>
      <c r="AAP672" s="149"/>
      <c r="AAQ672" s="149"/>
      <c r="AAR672" s="149"/>
      <c r="AAS672" s="149"/>
      <c r="AAT672" s="149"/>
      <c r="AAU672" s="149"/>
      <c r="AAV672" s="149"/>
    </row>
    <row r="673" spans="714:724" ht="9.75" customHeight="1" x14ac:dyDescent="0.2">
      <c r="AAL673" s="149"/>
      <c r="AAM673" s="149"/>
      <c r="AAN673" s="149"/>
      <c r="AAO673" s="149"/>
      <c r="AAP673" s="149"/>
      <c r="AAQ673" s="149"/>
      <c r="AAR673" s="149"/>
      <c r="AAS673" s="149"/>
      <c r="AAT673" s="149"/>
      <c r="AAU673" s="149"/>
      <c r="AAV673" s="149"/>
    </row>
    <row r="674" spans="714:724" ht="9.75" customHeight="1" x14ac:dyDescent="0.2">
      <c r="AAL674" s="149"/>
      <c r="AAM674" s="149"/>
      <c r="AAN674" s="149"/>
      <c r="AAO674" s="149"/>
      <c r="AAP674" s="149"/>
      <c r="AAQ674" s="149"/>
      <c r="AAR674" s="149"/>
      <c r="AAS674" s="149"/>
      <c r="AAT674" s="149"/>
      <c r="AAU674" s="149"/>
      <c r="AAV674" s="149"/>
    </row>
    <row r="675" spans="714:724" ht="9.75" customHeight="1" x14ac:dyDescent="0.2">
      <c r="AAL675" s="149"/>
      <c r="AAM675" s="149"/>
      <c r="AAN675" s="149"/>
      <c r="AAO675" s="149"/>
      <c r="AAP675" s="149"/>
      <c r="AAQ675" s="149"/>
      <c r="AAR675" s="149"/>
      <c r="AAS675" s="149"/>
      <c r="AAT675" s="149"/>
      <c r="AAU675" s="149"/>
      <c r="AAV675" s="149"/>
    </row>
    <row r="676" spans="714:724" ht="9.75" customHeight="1" x14ac:dyDescent="0.2">
      <c r="AAL676" s="149"/>
      <c r="AAM676" s="149"/>
      <c r="AAN676" s="149"/>
      <c r="AAO676" s="149"/>
      <c r="AAP676" s="149"/>
      <c r="AAQ676" s="149"/>
      <c r="AAR676" s="149"/>
      <c r="AAS676" s="149"/>
      <c r="AAT676" s="149"/>
      <c r="AAU676" s="149"/>
      <c r="AAV676" s="149"/>
    </row>
    <row r="677" spans="714:724" ht="9.75" customHeight="1" x14ac:dyDescent="0.2">
      <c r="AAL677" s="149"/>
      <c r="AAM677" s="149"/>
      <c r="AAN677" s="149"/>
      <c r="AAO677" s="149"/>
      <c r="AAP677" s="149"/>
      <c r="AAQ677" s="149"/>
      <c r="AAR677" s="149"/>
      <c r="AAS677" s="149"/>
      <c r="AAT677" s="149"/>
      <c r="AAU677" s="149"/>
      <c r="AAV677" s="149"/>
    </row>
    <row r="678" spans="714:724" ht="9.75" customHeight="1" x14ac:dyDescent="0.2">
      <c r="AAL678" s="149"/>
      <c r="AAM678" s="149"/>
      <c r="AAN678" s="149"/>
      <c r="AAO678" s="149"/>
      <c r="AAP678" s="149"/>
      <c r="AAQ678" s="149"/>
      <c r="AAR678" s="149"/>
      <c r="AAS678" s="149"/>
      <c r="AAT678" s="149"/>
      <c r="AAU678" s="149"/>
      <c r="AAV678" s="149"/>
    </row>
    <row r="679" spans="714:724" ht="9.75" customHeight="1" x14ac:dyDescent="0.2">
      <c r="AAL679" s="149"/>
      <c r="AAM679" s="149"/>
      <c r="AAN679" s="149"/>
      <c r="AAO679" s="149"/>
      <c r="AAP679" s="149"/>
      <c r="AAQ679" s="149"/>
      <c r="AAR679" s="149"/>
      <c r="AAS679" s="149"/>
      <c r="AAT679" s="149"/>
      <c r="AAU679" s="149"/>
      <c r="AAV679" s="149"/>
    </row>
    <row r="680" spans="714:724" ht="9.75" customHeight="1" x14ac:dyDescent="0.2">
      <c r="AAL680" s="149"/>
      <c r="AAM680" s="149"/>
      <c r="AAN680" s="149"/>
      <c r="AAO680" s="149"/>
      <c r="AAP680" s="149"/>
      <c r="AAQ680" s="149"/>
      <c r="AAR680" s="149"/>
      <c r="AAS680" s="149"/>
      <c r="AAT680" s="149"/>
      <c r="AAU680" s="149"/>
      <c r="AAV680" s="149"/>
    </row>
    <row r="681" spans="714:724" ht="9.75" customHeight="1" x14ac:dyDescent="0.2">
      <c r="AAL681" s="149"/>
      <c r="AAM681" s="149"/>
      <c r="AAN681" s="149"/>
      <c r="AAO681" s="149"/>
      <c r="AAP681" s="149"/>
      <c r="AAQ681" s="149"/>
      <c r="AAR681" s="149"/>
      <c r="AAS681" s="149"/>
      <c r="AAT681" s="149"/>
      <c r="AAU681" s="149"/>
      <c r="AAV681" s="149"/>
    </row>
    <row r="682" spans="714:724" ht="9.75" customHeight="1" x14ac:dyDescent="0.2">
      <c r="AAL682" s="149"/>
      <c r="AAM682" s="149"/>
      <c r="AAN682" s="149"/>
      <c r="AAO682" s="149"/>
      <c r="AAP682" s="149"/>
      <c r="AAQ682" s="149"/>
      <c r="AAR682" s="149"/>
      <c r="AAS682" s="149"/>
      <c r="AAT682" s="149"/>
      <c r="AAU682" s="149"/>
      <c r="AAV682" s="149"/>
    </row>
    <row r="683" spans="714:724" ht="9.75" customHeight="1" x14ac:dyDescent="0.2">
      <c r="AAL683" s="149"/>
      <c r="AAM683" s="149"/>
      <c r="AAN683" s="149"/>
      <c r="AAO683" s="149"/>
      <c r="AAP683" s="149"/>
      <c r="AAQ683" s="149"/>
      <c r="AAR683" s="149"/>
      <c r="AAS683" s="149"/>
      <c r="AAT683" s="149"/>
      <c r="AAU683" s="149"/>
      <c r="AAV683" s="149"/>
    </row>
    <row r="684" spans="714:724" ht="9.75" customHeight="1" x14ac:dyDescent="0.2">
      <c r="AAL684" s="149"/>
      <c r="AAM684" s="149"/>
      <c r="AAN684" s="149"/>
      <c r="AAO684" s="149"/>
      <c r="AAP684" s="149"/>
      <c r="AAQ684" s="149"/>
      <c r="AAR684" s="149"/>
      <c r="AAS684" s="149"/>
      <c r="AAT684" s="149"/>
      <c r="AAU684" s="149"/>
      <c r="AAV684" s="149"/>
    </row>
    <row r="685" spans="714:724" ht="9.75" customHeight="1" x14ac:dyDescent="0.2">
      <c r="AAL685" s="149"/>
      <c r="AAM685" s="149"/>
      <c r="AAN685" s="149"/>
      <c r="AAO685" s="149"/>
      <c r="AAP685" s="149"/>
      <c r="AAQ685" s="149"/>
      <c r="AAR685" s="149"/>
      <c r="AAS685" s="149"/>
      <c r="AAT685" s="149"/>
      <c r="AAU685" s="149"/>
      <c r="AAV685" s="149"/>
    </row>
    <row r="686" spans="714:724" ht="9.75" customHeight="1" x14ac:dyDescent="0.2">
      <c r="AAL686" s="149"/>
      <c r="AAM686" s="149"/>
      <c r="AAN686" s="149"/>
      <c r="AAO686" s="149"/>
      <c r="AAP686" s="149"/>
      <c r="AAQ686" s="149"/>
      <c r="AAR686" s="149"/>
      <c r="AAS686" s="149"/>
      <c r="AAT686" s="149"/>
      <c r="AAU686" s="149"/>
      <c r="AAV686" s="149"/>
    </row>
    <row r="687" spans="714:724" ht="9.75" customHeight="1" x14ac:dyDescent="0.2">
      <c r="AAL687" s="149"/>
      <c r="AAM687" s="149"/>
      <c r="AAN687" s="149"/>
      <c r="AAO687" s="149"/>
      <c r="AAP687" s="149"/>
      <c r="AAQ687" s="149"/>
      <c r="AAR687" s="149"/>
      <c r="AAS687" s="149"/>
      <c r="AAT687" s="149"/>
      <c r="AAU687" s="149"/>
      <c r="AAV687" s="149"/>
    </row>
    <row r="688" spans="714:724" ht="9.75" customHeight="1" x14ac:dyDescent="0.2">
      <c r="AAL688" s="149"/>
      <c r="AAM688" s="149"/>
      <c r="AAN688" s="149"/>
      <c r="AAO688" s="149"/>
      <c r="AAP688" s="149"/>
      <c r="AAQ688" s="149"/>
      <c r="AAR688" s="149"/>
      <c r="AAS688" s="149"/>
      <c r="AAT688" s="149"/>
      <c r="AAU688" s="149"/>
      <c r="AAV688" s="149"/>
    </row>
    <row r="689" spans="714:724" ht="9.75" customHeight="1" x14ac:dyDescent="0.2">
      <c r="AAL689" s="149"/>
      <c r="AAM689" s="149"/>
      <c r="AAN689" s="149"/>
      <c r="AAO689" s="149"/>
      <c r="AAP689" s="149"/>
      <c r="AAQ689" s="149"/>
      <c r="AAR689" s="149"/>
      <c r="AAS689" s="149"/>
      <c r="AAT689" s="149"/>
      <c r="AAU689" s="149"/>
      <c r="AAV689" s="149"/>
    </row>
    <row r="690" spans="714:724" ht="9.75" customHeight="1" x14ac:dyDescent="0.2">
      <c r="AAL690" s="149"/>
      <c r="AAM690" s="149"/>
      <c r="AAN690" s="149"/>
      <c r="AAO690" s="149"/>
      <c r="AAP690" s="149"/>
      <c r="AAQ690" s="149"/>
      <c r="AAR690" s="149"/>
      <c r="AAS690" s="149"/>
      <c r="AAT690" s="149"/>
      <c r="AAU690" s="149"/>
      <c r="AAV690" s="149"/>
    </row>
    <row r="691" spans="714:724" ht="9.75" customHeight="1" x14ac:dyDescent="0.2">
      <c r="AAL691" s="149"/>
      <c r="AAM691" s="149"/>
      <c r="AAN691" s="149"/>
      <c r="AAO691" s="149"/>
      <c r="AAP691" s="149"/>
      <c r="AAQ691" s="149"/>
      <c r="AAR691" s="149"/>
      <c r="AAS691" s="149"/>
      <c r="AAT691" s="149"/>
      <c r="AAU691" s="149"/>
      <c r="AAV691" s="149"/>
    </row>
    <row r="692" spans="714:724" ht="9.75" customHeight="1" x14ac:dyDescent="0.2">
      <c r="AAL692" s="149"/>
      <c r="AAM692" s="149"/>
      <c r="AAN692" s="149"/>
      <c r="AAO692" s="149"/>
      <c r="AAP692" s="149"/>
      <c r="AAQ692" s="149"/>
      <c r="AAR692" s="149"/>
      <c r="AAS692" s="149"/>
      <c r="AAT692" s="149"/>
      <c r="AAU692" s="149"/>
      <c r="AAV692" s="149"/>
    </row>
    <row r="693" spans="714:724" ht="9.75" customHeight="1" x14ac:dyDescent="0.2">
      <c r="AAL693" s="149"/>
      <c r="AAM693" s="149"/>
      <c r="AAN693" s="149"/>
      <c r="AAO693" s="149"/>
      <c r="AAP693" s="149"/>
      <c r="AAQ693" s="149"/>
      <c r="AAR693" s="149"/>
      <c r="AAS693" s="149"/>
      <c r="AAT693" s="149"/>
      <c r="AAU693" s="149"/>
      <c r="AAV693" s="149"/>
    </row>
    <row r="694" spans="714:724" ht="9.75" customHeight="1" x14ac:dyDescent="0.2">
      <c r="AAL694" s="149"/>
      <c r="AAM694" s="149"/>
      <c r="AAN694" s="149"/>
      <c r="AAO694" s="149"/>
      <c r="AAP694" s="149"/>
      <c r="AAQ694" s="149"/>
      <c r="AAR694" s="149"/>
      <c r="AAS694" s="149"/>
      <c r="AAT694" s="149"/>
      <c r="AAU694" s="149"/>
      <c r="AAV694" s="149"/>
    </row>
    <row r="695" spans="714:724" ht="9.75" customHeight="1" x14ac:dyDescent="0.2">
      <c r="AAL695" s="149"/>
      <c r="AAM695" s="149"/>
      <c r="AAN695" s="149"/>
      <c r="AAO695" s="149"/>
      <c r="AAP695" s="149"/>
      <c r="AAQ695" s="149"/>
      <c r="AAR695" s="149"/>
      <c r="AAS695" s="149"/>
      <c r="AAT695" s="149"/>
      <c r="AAU695" s="149"/>
      <c r="AAV695" s="149"/>
    </row>
    <row r="696" spans="714:724" ht="9.75" customHeight="1" x14ac:dyDescent="0.2">
      <c r="AAL696" s="149"/>
      <c r="AAM696" s="149"/>
      <c r="AAN696" s="149"/>
      <c r="AAO696" s="149"/>
      <c r="AAP696" s="149"/>
      <c r="AAQ696" s="149"/>
      <c r="AAR696" s="149"/>
      <c r="AAS696" s="149"/>
      <c r="AAT696" s="149"/>
      <c r="AAU696" s="149"/>
      <c r="AAV696" s="149"/>
    </row>
    <row r="697" spans="714:724" ht="9.75" customHeight="1" x14ac:dyDescent="0.2">
      <c r="AAL697" s="149"/>
      <c r="AAM697" s="149"/>
      <c r="AAN697" s="149"/>
      <c r="AAO697" s="149"/>
      <c r="AAP697" s="149"/>
      <c r="AAQ697" s="149"/>
      <c r="AAR697" s="149"/>
      <c r="AAS697" s="149"/>
      <c r="AAT697" s="149"/>
      <c r="AAU697" s="149"/>
      <c r="AAV697" s="149"/>
    </row>
    <row r="698" spans="714:724" ht="9.75" customHeight="1" x14ac:dyDescent="0.2">
      <c r="AAL698" s="149"/>
      <c r="AAM698" s="149"/>
      <c r="AAN698" s="149"/>
      <c r="AAO698" s="149"/>
      <c r="AAP698" s="149"/>
      <c r="AAQ698" s="149"/>
      <c r="AAR698" s="149"/>
      <c r="AAS698" s="149"/>
      <c r="AAT698" s="149"/>
      <c r="AAU698" s="149"/>
      <c r="AAV698" s="149"/>
    </row>
    <row r="699" spans="714:724" ht="9.75" customHeight="1" x14ac:dyDescent="0.2">
      <c r="AAL699" s="149"/>
      <c r="AAM699" s="149"/>
      <c r="AAN699" s="149"/>
      <c r="AAO699" s="149"/>
      <c r="AAP699" s="149"/>
      <c r="AAQ699" s="149"/>
      <c r="AAR699" s="149"/>
      <c r="AAS699" s="149"/>
      <c r="AAT699" s="149"/>
      <c r="AAU699" s="149"/>
      <c r="AAV699" s="149"/>
    </row>
    <row r="700" spans="714:724" ht="9.75" customHeight="1" x14ac:dyDescent="0.2">
      <c r="AAL700" s="149"/>
      <c r="AAM700" s="149"/>
      <c r="AAN700" s="149"/>
      <c r="AAO700" s="149"/>
      <c r="AAP700" s="149"/>
      <c r="AAQ700" s="149"/>
      <c r="AAR700" s="149"/>
      <c r="AAS700" s="149"/>
      <c r="AAT700" s="149"/>
      <c r="AAU700" s="149"/>
      <c r="AAV700" s="149"/>
    </row>
    <row r="701" spans="714:724" ht="9.75" customHeight="1" x14ac:dyDescent="0.2">
      <c r="AAL701" s="149"/>
      <c r="AAM701" s="149"/>
      <c r="AAN701" s="149"/>
      <c r="AAO701" s="149"/>
      <c r="AAP701" s="149"/>
      <c r="AAQ701" s="149"/>
      <c r="AAR701" s="149"/>
      <c r="AAS701" s="149"/>
      <c r="AAT701" s="149"/>
      <c r="AAU701" s="149"/>
      <c r="AAV701" s="149"/>
    </row>
    <row r="702" spans="714:724" ht="9.75" customHeight="1" x14ac:dyDescent="0.2">
      <c r="AAL702" s="149"/>
      <c r="AAM702" s="149"/>
      <c r="AAN702" s="149"/>
      <c r="AAO702" s="149"/>
      <c r="AAP702" s="149"/>
      <c r="AAQ702" s="149"/>
      <c r="AAR702" s="149"/>
      <c r="AAS702" s="149"/>
      <c r="AAT702" s="149"/>
      <c r="AAU702" s="149"/>
      <c r="AAV702" s="149"/>
    </row>
    <row r="703" spans="714:724" ht="9.75" customHeight="1" x14ac:dyDescent="0.2">
      <c r="AAL703" s="149"/>
      <c r="AAM703" s="149"/>
      <c r="AAN703" s="149"/>
      <c r="AAO703" s="149"/>
      <c r="AAP703" s="149"/>
      <c r="AAQ703" s="149"/>
      <c r="AAR703" s="149"/>
      <c r="AAS703" s="149"/>
      <c r="AAT703" s="149"/>
      <c r="AAU703" s="149"/>
      <c r="AAV703" s="149"/>
    </row>
    <row r="704" spans="714:724" ht="9.75" customHeight="1" x14ac:dyDescent="0.2">
      <c r="AAL704" s="149"/>
      <c r="AAM704" s="149"/>
      <c r="AAN704" s="149"/>
      <c r="AAO704" s="149"/>
      <c r="AAP704" s="149"/>
      <c r="AAQ704" s="149"/>
      <c r="AAR704" s="149"/>
      <c r="AAS704" s="149"/>
      <c r="AAT704" s="149"/>
      <c r="AAU704" s="149"/>
      <c r="AAV704" s="149"/>
    </row>
    <row r="705" spans="714:724" ht="9.75" customHeight="1" x14ac:dyDescent="0.2">
      <c r="AAL705" s="149"/>
      <c r="AAM705" s="149"/>
      <c r="AAN705" s="149"/>
      <c r="AAO705" s="149"/>
      <c r="AAP705" s="149"/>
      <c r="AAQ705" s="149"/>
      <c r="AAR705" s="149"/>
      <c r="AAS705" s="149"/>
      <c r="AAT705" s="149"/>
      <c r="AAU705" s="149"/>
      <c r="AAV705" s="149"/>
    </row>
    <row r="706" spans="714:724" ht="9.75" customHeight="1" x14ac:dyDescent="0.2">
      <c r="AAL706" s="149"/>
      <c r="AAM706" s="149"/>
      <c r="AAN706" s="149"/>
      <c r="AAO706" s="149"/>
      <c r="AAP706" s="149"/>
      <c r="AAQ706" s="149"/>
      <c r="AAR706" s="149"/>
      <c r="AAS706" s="149"/>
      <c r="AAT706" s="149"/>
      <c r="AAU706" s="149"/>
      <c r="AAV706" s="149"/>
    </row>
    <row r="707" spans="714:724" ht="9.75" customHeight="1" x14ac:dyDescent="0.2">
      <c r="AAL707" s="149"/>
      <c r="AAM707" s="149"/>
      <c r="AAN707" s="149"/>
      <c r="AAO707" s="149"/>
      <c r="AAP707" s="149"/>
      <c r="AAQ707" s="149"/>
      <c r="AAR707" s="149"/>
      <c r="AAS707" s="149"/>
      <c r="AAT707" s="149"/>
      <c r="AAU707" s="149"/>
      <c r="AAV707" s="149"/>
    </row>
    <row r="708" spans="714:724" ht="9.75" customHeight="1" x14ac:dyDescent="0.2">
      <c r="AAL708" s="149"/>
      <c r="AAM708" s="149"/>
      <c r="AAN708" s="149"/>
      <c r="AAO708" s="149"/>
      <c r="AAP708" s="149"/>
      <c r="AAQ708" s="149"/>
      <c r="AAR708" s="149"/>
      <c r="AAS708" s="149"/>
      <c r="AAT708" s="149"/>
      <c r="AAU708" s="149"/>
      <c r="AAV708" s="149"/>
    </row>
    <row r="709" spans="714:724" ht="9.75" customHeight="1" x14ac:dyDescent="0.2">
      <c r="AAL709" s="149"/>
      <c r="AAM709" s="149"/>
      <c r="AAN709" s="149"/>
      <c r="AAO709" s="149"/>
      <c r="AAP709" s="149"/>
      <c r="AAQ709" s="149"/>
      <c r="AAR709" s="149"/>
      <c r="AAS709" s="149"/>
      <c r="AAT709" s="149"/>
      <c r="AAU709" s="149"/>
      <c r="AAV709" s="149"/>
    </row>
    <row r="710" spans="714:724" ht="9.75" customHeight="1" x14ac:dyDescent="0.2">
      <c r="AAL710" s="149"/>
      <c r="AAM710" s="149"/>
      <c r="AAN710" s="149"/>
      <c r="AAO710" s="149"/>
      <c r="AAP710" s="149"/>
      <c r="AAQ710" s="149"/>
      <c r="AAR710" s="149"/>
      <c r="AAS710" s="149"/>
      <c r="AAT710" s="149"/>
      <c r="AAU710" s="149"/>
      <c r="AAV710" s="149"/>
    </row>
    <row r="711" spans="714:724" ht="9.75" customHeight="1" x14ac:dyDescent="0.2">
      <c r="AAL711" s="149"/>
      <c r="AAM711" s="149"/>
      <c r="AAN711" s="149"/>
      <c r="AAO711" s="149"/>
      <c r="AAP711" s="149"/>
      <c r="AAQ711" s="149"/>
      <c r="AAR711" s="149"/>
      <c r="AAS711" s="149"/>
      <c r="AAT711" s="149"/>
      <c r="AAU711" s="149"/>
      <c r="AAV711" s="149"/>
    </row>
    <row r="712" spans="714:724" ht="9.75" customHeight="1" x14ac:dyDescent="0.2">
      <c r="AAL712" s="149"/>
      <c r="AAM712" s="149"/>
      <c r="AAN712" s="149"/>
      <c r="AAO712" s="149"/>
      <c r="AAP712" s="149"/>
      <c r="AAQ712" s="149"/>
      <c r="AAR712" s="149"/>
      <c r="AAS712" s="149"/>
      <c r="AAT712" s="149"/>
      <c r="AAU712" s="149"/>
      <c r="AAV712" s="149"/>
    </row>
    <row r="713" spans="714:724" ht="9.75" customHeight="1" x14ac:dyDescent="0.2">
      <c r="AAL713" s="149"/>
      <c r="AAM713" s="149"/>
      <c r="AAN713" s="149"/>
      <c r="AAO713" s="149"/>
      <c r="AAP713" s="149"/>
      <c r="AAQ713" s="149"/>
      <c r="AAR713" s="149"/>
      <c r="AAS713" s="149"/>
      <c r="AAT713" s="149"/>
      <c r="AAU713" s="149"/>
      <c r="AAV713" s="149"/>
    </row>
    <row r="714" spans="714:724" ht="9.75" customHeight="1" x14ac:dyDescent="0.2">
      <c r="AAL714" s="149"/>
      <c r="AAM714" s="149"/>
      <c r="AAN714" s="149"/>
      <c r="AAO714" s="149"/>
      <c r="AAP714" s="149"/>
      <c r="AAQ714" s="149"/>
      <c r="AAR714" s="149"/>
      <c r="AAS714" s="149"/>
      <c r="AAT714" s="149"/>
      <c r="AAU714" s="149"/>
      <c r="AAV714" s="149"/>
    </row>
    <row r="715" spans="714:724" ht="9.75" customHeight="1" x14ac:dyDescent="0.2">
      <c r="AAL715" s="149"/>
      <c r="AAM715" s="149"/>
      <c r="AAN715" s="149"/>
      <c r="AAO715" s="149"/>
      <c r="AAP715" s="149"/>
      <c r="AAQ715" s="149"/>
      <c r="AAR715" s="149"/>
      <c r="AAS715" s="149"/>
      <c r="AAT715" s="149"/>
      <c r="AAU715" s="149"/>
      <c r="AAV715" s="149"/>
    </row>
    <row r="716" spans="714:724" ht="9.75" customHeight="1" x14ac:dyDescent="0.2">
      <c r="AAL716" s="149"/>
      <c r="AAM716" s="149"/>
      <c r="AAN716" s="149"/>
      <c r="AAO716" s="149"/>
      <c r="AAP716" s="149"/>
      <c r="AAQ716" s="149"/>
      <c r="AAR716" s="149"/>
      <c r="AAS716" s="149"/>
      <c r="AAT716" s="149"/>
      <c r="AAU716" s="149"/>
      <c r="AAV716" s="149"/>
    </row>
    <row r="717" spans="714:724" ht="9.75" customHeight="1" x14ac:dyDescent="0.2">
      <c r="AAL717" s="149"/>
      <c r="AAM717" s="149"/>
      <c r="AAN717" s="149"/>
      <c r="AAO717" s="149"/>
      <c r="AAP717" s="149"/>
      <c r="AAQ717" s="149"/>
      <c r="AAR717" s="149"/>
      <c r="AAS717" s="149"/>
      <c r="AAT717" s="149"/>
      <c r="AAU717" s="149"/>
      <c r="AAV717" s="149"/>
    </row>
    <row r="718" spans="714:724" ht="9.75" customHeight="1" x14ac:dyDescent="0.2">
      <c r="AAL718" s="149"/>
      <c r="AAM718" s="149"/>
      <c r="AAN718" s="149"/>
      <c r="AAO718" s="149"/>
      <c r="AAP718" s="149"/>
      <c r="AAQ718" s="149"/>
      <c r="AAR718" s="149"/>
      <c r="AAS718" s="149"/>
      <c r="AAT718" s="149"/>
      <c r="AAU718" s="149"/>
      <c r="AAV718" s="149"/>
    </row>
    <row r="719" spans="714:724" ht="9.75" customHeight="1" x14ac:dyDescent="0.2">
      <c r="AAL719" s="149"/>
      <c r="AAM719" s="149"/>
      <c r="AAN719" s="149"/>
      <c r="AAO719" s="149"/>
      <c r="AAP719" s="149"/>
      <c r="AAQ719" s="149"/>
      <c r="AAR719" s="149"/>
      <c r="AAS719" s="149"/>
      <c r="AAT719" s="149"/>
      <c r="AAU719" s="149"/>
      <c r="AAV719" s="149"/>
    </row>
    <row r="720" spans="714:724" ht="9.75" customHeight="1" x14ac:dyDescent="0.2">
      <c r="AAL720" s="149"/>
      <c r="AAM720" s="149"/>
      <c r="AAN720" s="149"/>
      <c r="AAO720" s="149"/>
      <c r="AAP720" s="149"/>
      <c r="AAQ720" s="149"/>
      <c r="AAR720" s="149"/>
      <c r="AAS720" s="149"/>
      <c r="AAT720" s="149"/>
      <c r="AAU720" s="149"/>
      <c r="AAV720" s="149"/>
    </row>
    <row r="721" spans="714:724" ht="9.75" customHeight="1" x14ac:dyDescent="0.2">
      <c r="AAL721" s="149"/>
      <c r="AAM721" s="149"/>
      <c r="AAN721" s="149"/>
      <c r="AAO721" s="149"/>
      <c r="AAP721" s="149"/>
      <c r="AAQ721" s="149"/>
      <c r="AAR721" s="149"/>
      <c r="AAS721" s="149"/>
      <c r="AAT721" s="149"/>
      <c r="AAU721" s="149"/>
      <c r="AAV721" s="149"/>
    </row>
    <row r="722" spans="714:724" ht="9.75" customHeight="1" x14ac:dyDescent="0.2">
      <c r="AAL722" s="149"/>
      <c r="AAM722" s="149"/>
      <c r="AAN722" s="149"/>
      <c r="AAO722" s="149"/>
      <c r="AAP722" s="149"/>
      <c r="AAQ722" s="149"/>
      <c r="AAR722" s="149"/>
      <c r="AAS722" s="149"/>
      <c r="AAT722" s="149"/>
      <c r="AAU722" s="149"/>
      <c r="AAV722" s="149"/>
    </row>
    <row r="723" spans="714:724" ht="9.75" customHeight="1" x14ac:dyDescent="0.2">
      <c r="AAL723" s="149"/>
      <c r="AAM723" s="149"/>
      <c r="AAN723" s="149"/>
      <c r="AAO723" s="149"/>
      <c r="AAP723" s="149"/>
      <c r="AAQ723" s="149"/>
      <c r="AAR723" s="149"/>
      <c r="AAS723" s="149"/>
      <c r="AAT723" s="149"/>
      <c r="AAU723" s="149"/>
      <c r="AAV723" s="149"/>
    </row>
    <row r="724" spans="714:724" ht="9.75" customHeight="1" x14ac:dyDescent="0.2">
      <c r="AAL724" s="149"/>
      <c r="AAM724" s="149"/>
      <c r="AAN724" s="149"/>
      <c r="AAO724" s="149"/>
      <c r="AAP724" s="149"/>
      <c r="AAQ724" s="149"/>
      <c r="AAR724" s="149"/>
      <c r="AAS724" s="149"/>
      <c r="AAT724" s="149"/>
      <c r="AAU724" s="149"/>
      <c r="AAV724" s="149"/>
    </row>
    <row r="725" spans="714:724" ht="9.75" customHeight="1" x14ac:dyDescent="0.2">
      <c r="AAL725" s="149"/>
      <c r="AAM725" s="149"/>
      <c r="AAN725" s="149"/>
      <c r="AAO725" s="149"/>
      <c r="AAP725" s="149"/>
      <c r="AAQ725" s="149"/>
      <c r="AAR725" s="149"/>
      <c r="AAS725" s="149"/>
      <c r="AAT725" s="149"/>
      <c r="AAU725" s="149"/>
      <c r="AAV725" s="149"/>
    </row>
    <row r="726" spans="714:724" ht="9.75" customHeight="1" x14ac:dyDescent="0.2">
      <c r="AAL726" s="149"/>
      <c r="AAM726" s="149"/>
      <c r="AAN726" s="149"/>
      <c r="AAO726" s="149"/>
      <c r="AAP726" s="149"/>
      <c r="AAQ726" s="149"/>
      <c r="AAR726" s="149"/>
      <c r="AAS726" s="149"/>
      <c r="AAT726" s="149"/>
      <c r="AAU726" s="149"/>
      <c r="AAV726" s="149"/>
    </row>
    <row r="727" spans="714:724" ht="9.75" customHeight="1" x14ac:dyDescent="0.2">
      <c r="AAL727" s="149"/>
      <c r="AAM727" s="149"/>
      <c r="AAN727" s="149"/>
      <c r="AAO727" s="149"/>
      <c r="AAP727" s="149"/>
      <c r="AAQ727" s="149"/>
      <c r="AAR727" s="149"/>
      <c r="AAS727" s="149"/>
      <c r="AAT727" s="149"/>
      <c r="AAU727" s="149"/>
      <c r="AAV727" s="149"/>
    </row>
    <row r="728" spans="714:724" ht="9.75" customHeight="1" x14ac:dyDescent="0.2">
      <c r="AAL728" s="149"/>
      <c r="AAM728" s="149"/>
      <c r="AAN728" s="149"/>
      <c r="AAO728" s="149"/>
      <c r="AAP728" s="149"/>
      <c r="AAQ728" s="149"/>
      <c r="AAR728" s="149"/>
      <c r="AAS728" s="149"/>
      <c r="AAT728" s="149"/>
      <c r="AAU728" s="149"/>
      <c r="AAV728" s="149"/>
    </row>
    <row r="729" spans="714:724" ht="9.75" customHeight="1" x14ac:dyDescent="0.2">
      <c r="AAL729" s="149"/>
      <c r="AAM729" s="149"/>
      <c r="AAN729" s="149"/>
      <c r="AAO729" s="149"/>
      <c r="AAP729" s="149"/>
      <c r="AAQ729" s="149"/>
      <c r="AAR729" s="149"/>
      <c r="AAS729" s="149"/>
      <c r="AAT729" s="149"/>
      <c r="AAU729" s="149"/>
      <c r="AAV729" s="149"/>
    </row>
    <row r="730" spans="714:724" ht="9.75" customHeight="1" x14ac:dyDescent="0.2">
      <c r="AAL730" s="149"/>
      <c r="AAM730" s="149"/>
      <c r="AAN730" s="149"/>
      <c r="AAO730" s="149"/>
      <c r="AAP730" s="149"/>
      <c r="AAQ730" s="149"/>
      <c r="AAR730" s="149"/>
      <c r="AAS730" s="149"/>
      <c r="AAT730" s="149"/>
      <c r="AAU730" s="149"/>
      <c r="AAV730" s="149"/>
    </row>
    <row r="731" spans="714:724" ht="9.75" customHeight="1" x14ac:dyDescent="0.2">
      <c r="AAL731" s="149"/>
      <c r="AAM731" s="149"/>
      <c r="AAN731" s="149"/>
      <c r="AAO731" s="149"/>
      <c r="AAP731" s="149"/>
      <c r="AAQ731" s="149"/>
      <c r="AAR731" s="149"/>
      <c r="AAS731" s="149"/>
      <c r="AAT731" s="149"/>
      <c r="AAU731" s="149"/>
      <c r="AAV731" s="149"/>
    </row>
    <row r="732" spans="714:724" ht="9.75" customHeight="1" x14ac:dyDescent="0.2">
      <c r="AAL732" s="149"/>
      <c r="AAM732" s="149"/>
      <c r="AAN732" s="149"/>
      <c r="AAO732" s="149"/>
      <c r="AAP732" s="149"/>
      <c r="AAQ732" s="149"/>
      <c r="AAR732" s="149"/>
      <c r="AAS732" s="149"/>
      <c r="AAT732" s="149"/>
      <c r="AAU732" s="149"/>
      <c r="AAV732" s="149"/>
    </row>
    <row r="733" spans="714:724" ht="9.75" customHeight="1" x14ac:dyDescent="0.2">
      <c r="AAL733" s="149"/>
      <c r="AAM733" s="149"/>
      <c r="AAN733" s="149"/>
      <c r="AAO733" s="149"/>
      <c r="AAP733" s="149"/>
      <c r="AAQ733" s="149"/>
      <c r="AAR733" s="149"/>
      <c r="AAS733" s="149"/>
      <c r="AAT733" s="149"/>
      <c r="AAU733" s="149"/>
      <c r="AAV733" s="149"/>
    </row>
    <row r="734" spans="714:724" ht="9.75" customHeight="1" x14ac:dyDescent="0.2">
      <c r="AAL734" s="149"/>
      <c r="AAM734" s="149"/>
      <c r="AAN734" s="149"/>
      <c r="AAO734" s="149"/>
      <c r="AAP734" s="149"/>
      <c r="AAQ734" s="149"/>
      <c r="AAR734" s="149"/>
      <c r="AAS734" s="149"/>
      <c r="AAT734" s="149"/>
      <c r="AAU734" s="149"/>
      <c r="AAV734" s="149"/>
    </row>
    <row r="735" spans="714:724" ht="9.75" customHeight="1" x14ac:dyDescent="0.2">
      <c r="AAL735" s="149"/>
      <c r="AAM735" s="149"/>
      <c r="AAN735" s="149"/>
      <c r="AAO735" s="149"/>
      <c r="AAP735" s="149"/>
      <c r="AAQ735" s="149"/>
      <c r="AAR735" s="149"/>
      <c r="AAS735" s="149"/>
      <c r="AAT735" s="149"/>
      <c r="AAU735" s="149"/>
      <c r="AAV735" s="149"/>
    </row>
    <row r="736" spans="714:724" ht="9.75" customHeight="1" x14ac:dyDescent="0.2">
      <c r="AAL736" s="149"/>
      <c r="AAM736" s="149"/>
      <c r="AAN736" s="149"/>
      <c r="AAO736" s="149"/>
      <c r="AAP736" s="149"/>
      <c r="AAQ736" s="149"/>
      <c r="AAR736" s="149"/>
      <c r="AAS736" s="149"/>
      <c r="AAT736" s="149"/>
      <c r="AAU736" s="149"/>
      <c r="AAV736" s="149"/>
    </row>
    <row r="737" spans="714:724" ht="9.75" customHeight="1" x14ac:dyDescent="0.2">
      <c r="AAL737" s="149"/>
      <c r="AAM737" s="149"/>
      <c r="AAN737" s="149"/>
      <c r="AAO737" s="149"/>
      <c r="AAP737" s="149"/>
      <c r="AAQ737" s="149"/>
      <c r="AAR737" s="149"/>
      <c r="AAS737" s="149"/>
      <c r="AAT737" s="149"/>
      <c r="AAU737" s="149"/>
      <c r="AAV737" s="149"/>
    </row>
    <row r="738" spans="714:724" ht="9.75" customHeight="1" x14ac:dyDescent="0.2">
      <c r="AAL738" s="149"/>
      <c r="AAM738" s="149"/>
      <c r="AAN738" s="149"/>
      <c r="AAO738" s="149"/>
      <c r="AAP738" s="149"/>
      <c r="AAQ738" s="149"/>
      <c r="AAR738" s="149"/>
      <c r="AAS738" s="149"/>
      <c r="AAT738" s="149"/>
      <c r="AAU738" s="149"/>
      <c r="AAV738" s="149"/>
    </row>
    <row r="739" spans="714:724" ht="9.75" customHeight="1" x14ac:dyDescent="0.2">
      <c r="AAL739" s="149"/>
      <c r="AAM739" s="149"/>
      <c r="AAN739" s="149"/>
      <c r="AAO739" s="149"/>
      <c r="AAP739" s="149"/>
      <c r="AAQ739" s="149"/>
      <c r="AAR739" s="149"/>
      <c r="AAS739" s="149"/>
      <c r="AAT739" s="149"/>
      <c r="AAU739" s="149"/>
      <c r="AAV739" s="149"/>
    </row>
    <row r="740" spans="714:724" ht="9.75" customHeight="1" x14ac:dyDescent="0.2">
      <c r="AAL740" s="149"/>
      <c r="AAM740" s="149"/>
      <c r="AAN740" s="149"/>
      <c r="AAO740" s="149"/>
      <c r="AAP740" s="149"/>
      <c r="AAQ740" s="149"/>
      <c r="AAR740" s="149"/>
      <c r="AAS740" s="149"/>
      <c r="AAT740" s="149"/>
      <c r="AAU740" s="149"/>
      <c r="AAV740" s="149"/>
    </row>
    <row r="741" spans="714:724" ht="9.75" customHeight="1" x14ac:dyDescent="0.2">
      <c r="AAL741" s="149"/>
      <c r="AAM741" s="149"/>
      <c r="AAN741" s="149"/>
      <c r="AAO741" s="149"/>
      <c r="AAP741" s="149"/>
      <c r="AAQ741" s="149"/>
      <c r="AAR741" s="149"/>
      <c r="AAS741" s="149"/>
      <c r="AAT741" s="149"/>
      <c r="AAU741" s="149"/>
      <c r="AAV741" s="149"/>
    </row>
    <row r="742" spans="714:724" ht="9.75" customHeight="1" x14ac:dyDescent="0.2">
      <c r="AAL742" s="149"/>
      <c r="AAM742" s="149"/>
      <c r="AAN742" s="149"/>
      <c r="AAO742" s="149"/>
      <c r="AAP742" s="149"/>
      <c r="AAQ742" s="149"/>
      <c r="AAR742" s="149"/>
      <c r="AAS742" s="149"/>
      <c r="AAT742" s="149"/>
      <c r="AAU742" s="149"/>
      <c r="AAV742" s="149"/>
    </row>
    <row r="743" spans="714:724" ht="9.75" customHeight="1" x14ac:dyDescent="0.2">
      <c r="AAL743" s="149"/>
      <c r="AAM743" s="149"/>
      <c r="AAN743" s="149"/>
      <c r="AAO743" s="149"/>
      <c r="AAP743" s="149"/>
      <c r="AAQ743" s="149"/>
      <c r="AAR743" s="149"/>
      <c r="AAS743" s="149"/>
      <c r="AAT743" s="149"/>
      <c r="AAU743" s="149"/>
      <c r="AAV743" s="149"/>
    </row>
    <row r="744" spans="714:724" ht="9.75" customHeight="1" x14ac:dyDescent="0.2">
      <c r="AAL744" s="149"/>
      <c r="AAM744" s="149"/>
      <c r="AAN744" s="149"/>
      <c r="AAO744" s="149"/>
      <c r="AAP744" s="149"/>
      <c r="AAQ744" s="149"/>
      <c r="AAR744" s="149"/>
      <c r="AAS744" s="149"/>
      <c r="AAT744" s="149"/>
      <c r="AAU744" s="149"/>
      <c r="AAV744" s="149"/>
    </row>
    <row r="745" spans="714:724" ht="9.75" customHeight="1" x14ac:dyDescent="0.2">
      <c r="AAL745" s="149"/>
      <c r="AAM745" s="149"/>
      <c r="AAN745" s="149"/>
      <c r="AAO745" s="149"/>
      <c r="AAP745" s="149"/>
      <c r="AAQ745" s="149"/>
      <c r="AAR745" s="149"/>
      <c r="AAS745" s="149"/>
      <c r="AAT745" s="149"/>
      <c r="AAU745" s="149"/>
      <c r="AAV745" s="149"/>
    </row>
    <row r="746" spans="714:724" ht="9.75" customHeight="1" x14ac:dyDescent="0.2">
      <c r="AAL746" s="149"/>
      <c r="AAM746" s="149"/>
      <c r="AAN746" s="149"/>
      <c r="AAO746" s="149"/>
      <c r="AAP746" s="149"/>
      <c r="AAQ746" s="149"/>
      <c r="AAR746" s="149"/>
      <c r="AAS746" s="149"/>
      <c r="AAT746" s="149"/>
      <c r="AAU746" s="149"/>
      <c r="AAV746" s="149"/>
    </row>
    <row r="747" spans="714:724" ht="9.75" customHeight="1" x14ac:dyDescent="0.2">
      <c r="AAL747" s="149"/>
      <c r="AAM747" s="149"/>
      <c r="AAN747" s="149"/>
      <c r="AAO747" s="149"/>
      <c r="AAP747" s="149"/>
      <c r="AAQ747" s="149"/>
      <c r="AAR747" s="149"/>
      <c r="AAS747" s="149"/>
      <c r="AAT747" s="149"/>
      <c r="AAU747" s="149"/>
      <c r="AAV747" s="149"/>
    </row>
    <row r="748" spans="714:724" ht="9.75" customHeight="1" x14ac:dyDescent="0.2">
      <c r="AAL748" s="149"/>
      <c r="AAM748" s="149"/>
      <c r="AAN748" s="149"/>
      <c r="AAO748" s="149"/>
      <c r="AAP748" s="149"/>
      <c r="AAQ748" s="149"/>
      <c r="AAR748" s="149"/>
      <c r="AAS748" s="149"/>
      <c r="AAT748" s="149"/>
      <c r="AAU748" s="149"/>
      <c r="AAV748" s="149"/>
    </row>
    <row r="749" spans="714:724" ht="9.75" customHeight="1" x14ac:dyDescent="0.2">
      <c r="AAL749" s="149"/>
      <c r="AAM749" s="149"/>
      <c r="AAN749" s="149"/>
      <c r="AAO749" s="149"/>
      <c r="AAP749" s="149"/>
      <c r="AAQ749" s="149"/>
      <c r="AAR749" s="149"/>
      <c r="AAS749" s="149"/>
      <c r="AAT749" s="149"/>
      <c r="AAU749" s="149"/>
      <c r="AAV749" s="149"/>
    </row>
    <row r="750" spans="714:724" ht="9.75" customHeight="1" x14ac:dyDescent="0.2">
      <c r="AAL750" s="149"/>
      <c r="AAM750" s="149"/>
      <c r="AAN750" s="149"/>
      <c r="AAO750" s="149"/>
      <c r="AAP750" s="149"/>
      <c r="AAQ750" s="149"/>
      <c r="AAR750" s="149"/>
      <c r="AAS750" s="149"/>
      <c r="AAT750" s="149"/>
      <c r="AAU750" s="149"/>
      <c r="AAV750" s="149"/>
    </row>
    <row r="751" spans="714:724" ht="9.75" customHeight="1" x14ac:dyDescent="0.2">
      <c r="AAL751" s="149"/>
      <c r="AAM751" s="149"/>
      <c r="AAN751" s="149"/>
      <c r="AAO751" s="149"/>
      <c r="AAP751" s="149"/>
      <c r="AAQ751" s="149"/>
      <c r="AAR751" s="149"/>
      <c r="AAS751" s="149"/>
      <c r="AAT751" s="149"/>
      <c r="AAU751" s="149"/>
      <c r="AAV751" s="149"/>
    </row>
    <row r="752" spans="714:724" ht="9.75" customHeight="1" x14ac:dyDescent="0.2">
      <c r="AAL752" s="149"/>
      <c r="AAM752" s="149"/>
      <c r="AAN752" s="149"/>
      <c r="AAO752" s="149"/>
      <c r="AAP752" s="149"/>
      <c r="AAQ752" s="149"/>
      <c r="AAR752" s="149"/>
      <c r="AAS752" s="149"/>
      <c r="AAT752" s="149"/>
      <c r="AAU752" s="149"/>
      <c r="AAV752" s="149"/>
    </row>
    <row r="753" spans="714:724" ht="9.75" customHeight="1" x14ac:dyDescent="0.2">
      <c r="AAL753" s="149"/>
      <c r="AAM753" s="149"/>
      <c r="AAN753" s="149"/>
      <c r="AAO753" s="149"/>
      <c r="AAP753" s="149"/>
      <c r="AAQ753" s="149"/>
      <c r="AAR753" s="149"/>
      <c r="AAS753" s="149"/>
      <c r="AAT753" s="149"/>
      <c r="AAU753" s="149"/>
      <c r="AAV753" s="149"/>
    </row>
    <row r="754" spans="714:724" ht="9.75" customHeight="1" x14ac:dyDescent="0.2">
      <c r="AAL754" s="149"/>
      <c r="AAM754" s="149"/>
      <c r="AAN754" s="149"/>
      <c r="AAO754" s="149"/>
      <c r="AAP754" s="149"/>
      <c r="AAQ754" s="149"/>
      <c r="AAR754" s="149"/>
      <c r="AAS754" s="149"/>
      <c r="AAT754" s="149"/>
      <c r="AAU754" s="149"/>
      <c r="AAV754" s="149"/>
    </row>
    <row r="755" spans="714:724" ht="9.75" customHeight="1" x14ac:dyDescent="0.2">
      <c r="AAL755" s="149"/>
      <c r="AAM755" s="149"/>
      <c r="AAN755" s="149"/>
      <c r="AAO755" s="149"/>
      <c r="AAP755" s="149"/>
      <c r="AAQ755" s="149"/>
      <c r="AAR755" s="149"/>
      <c r="AAS755" s="149"/>
      <c r="AAT755" s="149"/>
      <c r="AAU755" s="149"/>
      <c r="AAV755" s="149"/>
    </row>
    <row r="756" spans="714:724" ht="9.75" customHeight="1" x14ac:dyDescent="0.2">
      <c r="AAL756" s="149"/>
      <c r="AAM756" s="149"/>
      <c r="AAN756" s="149"/>
      <c r="AAO756" s="149"/>
      <c r="AAP756" s="149"/>
      <c r="AAQ756" s="149"/>
      <c r="AAR756" s="149"/>
      <c r="AAS756" s="149"/>
      <c r="AAT756" s="149"/>
      <c r="AAU756" s="149"/>
      <c r="AAV756" s="149"/>
    </row>
    <row r="757" spans="714:724" ht="9.75" customHeight="1" x14ac:dyDescent="0.2">
      <c r="AAL757" s="149"/>
      <c r="AAM757" s="149"/>
      <c r="AAN757" s="149"/>
      <c r="AAO757" s="149"/>
      <c r="AAP757" s="149"/>
      <c r="AAQ757" s="149"/>
      <c r="AAR757" s="149"/>
      <c r="AAS757" s="149"/>
      <c r="AAT757" s="149"/>
      <c r="AAU757" s="149"/>
      <c r="AAV757" s="149"/>
    </row>
    <row r="758" spans="714:724" ht="9.75" customHeight="1" x14ac:dyDescent="0.2">
      <c r="AAL758" s="149"/>
      <c r="AAM758" s="149"/>
      <c r="AAN758" s="149"/>
      <c r="AAO758" s="149"/>
      <c r="AAP758" s="149"/>
      <c r="AAQ758" s="149"/>
      <c r="AAR758" s="149"/>
      <c r="AAS758" s="149"/>
      <c r="AAT758" s="149"/>
      <c r="AAU758" s="149"/>
      <c r="AAV758" s="149"/>
    </row>
    <row r="759" spans="714:724" ht="9.75" customHeight="1" x14ac:dyDescent="0.2">
      <c r="AAL759" s="149"/>
      <c r="AAM759" s="149"/>
      <c r="AAN759" s="149"/>
      <c r="AAO759" s="149"/>
      <c r="AAP759" s="149"/>
      <c r="AAQ759" s="149"/>
      <c r="AAR759" s="149"/>
      <c r="AAS759" s="149"/>
      <c r="AAT759" s="149"/>
      <c r="AAU759" s="149"/>
      <c r="AAV759" s="149"/>
    </row>
    <row r="760" spans="714:724" ht="9.75" customHeight="1" x14ac:dyDescent="0.2">
      <c r="AAL760" s="149"/>
      <c r="AAM760" s="149"/>
      <c r="AAN760" s="149"/>
      <c r="AAO760" s="149"/>
      <c r="AAP760" s="149"/>
      <c r="AAQ760" s="149"/>
      <c r="AAR760" s="149"/>
      <c r="AAS760" s="149"/>
      <c r="AAT760" s="149"/>
      <c r="AAU760" s="149"/>
      <c r="AAV760" s="149"/>
    </row>
    <row r="761" spans="714:724" ht="9.75" customHeight="1" x14ac:dyDescent="0.2">
      <c r="AAL761" s="149"/>
      <c r="AAM761" s="149"/>
      <c r="AAN761" s="149"/>
      <c r="AAO761" s="149"/>
      <c r="AAP761" s="149"/>
      <c r="AAQ761" s="149"/>
      <c r="AAR761" s="149"/>
      <c r="AAS761" s="149"/>
      <c r="AAT761" s="149"/>
      <c r="AAU761" s="149"/>
      <c r="AAV761" s="149"/>
    </row>
    <row r="762" spans="714:724" ht="9.75" customHeight="1" x14ac:dyDescent="0.2">
      <c r="AAL762" s="149"/>
      <c r="AAM762" s="149"/>
      <c r="AAN762" s="149"/>
      <c r="AAO762" s="149"/>
      <c r="AAP762" s="149"/>
      <c r="AAQ762" s="149"/>
      <c r="AAR762" s="149"/>
      <c r="AAS762" s="149"/>
      <c r="AAT762" s="149"/>
      <c r="AAU762" s="149"/>
      <c r="AAV762" s="149"/>
    </row>
    <row r="763" spans="714:724" ht="9.75" customHeight="1" x14ac:dyDescent="0.2">
      <c r="AAL763" s="149"/>
      <c r="AAM763" s="149"/>
      <c r="AAN763" s="149"/>
      <c r="AAO763" s="149"/>
      <c r="AAP763" s="149"/>
      <c r="AAQ763" s="149"/>
      <c r="AAR763" s="149"/>
      <c r="AAS763" s="149"/>
      <c r="AAT763" s="149"/>
      <c r="AAU763" s="149"/>
      <c r="AAV763" s="149"/>
    </row>
    <row r="764" spans="714:724" ht="9.75" customHeight="1" x14ac:dyDescent="0.2">
      <c r="AAL764" s="149"/>
      <c r="AAM764" s="149"/>
      <c r="AAN764" s="149"/>
      <c r="AAO764" s="149"/>
      <c r="AAP764" s="149"/>
      <c r="AAQ764" s="149"/>
      <c r="AAR764" s="149"/>
      <c r="AAS764" s="149"/>
      <c r="AAT764" s="149"/>
      <c r="AAU764" s="149"/>
      <c r="AAV764" s="149"/>
    </row>
    <row r="765" spans="714:724" ht="9.75" customHeight="1" x14ac:dyDescent="0.2">
      <c r="AAL765" s="149"/>
      <c r="AAM765" s="149"/>
      <c r="AAN765" s="149"/>
      <c r="AAO765" s="149"/>
      <c r="AAP765" s="149"/>
      <c r="AAQ765" s="149"/>
      <c r="AAR765" s="149"/>
      <c r="AAS765" s="149"/>
      <c r="AAT765" s="149"/>
      <c r="AAU765" s="149"/>
      <c r="AAV765" s="149"/>
    </row>
    <row r="766" spans="714:724" ht="9.75" customHeight="1" x14ac:dyDescent="0.2">
      <c r="AAL766" s="149"/>
      <c r="AAM766" s="149"/>
      <c r="AAN766" s="149"/>
      <c r="AAO766" s="149"/>
      <c r="AAP766" s="149"/>
      <c r="AAQ766" s="149"/>
      <c r="AAR766" s="149"/>
      <c r="AAS766" s="149"/>
      <c r="AAT766" s="149"/>
      <c r="AAU766" s="149"/>
      <c r="AAV766" s="149"/>
    </row>
    <row r="767" spans="714:724" ht="9.75" customHeight="1" x14ac:dyDescent="0.2">
      <c r="AAL767" s="149"/>
      <c r="AAM767" s="149"/>
      <c r="AAN767" s="149"/>
      <c r="AAO767" s="149"/>
      <c r="AAP767" s="149"/>
      <c r="AAQ767" s="149"/>
      <c r="AAR767" s="149"/>
      <c r="AAS767" s="149"/>
      <c r="AAT767" s="149"/>
      <c r="AAU767" s="149"/>
      <c r="AAV767" s="149"/>
    </row>
    <row r="768" spans="714:724" ht="9.75" customHeight="1" x14ac:dyDescent="0.2">
      <c r="AAL768" s="149"/>
      <c r="AAM768" s="149"/>
      <c r="AAN768" s="149"/>
      <c r="AAO768" s="149"/>
      <c r="AAP768" s="149"/>
      <c r="AAQ768" s="149"/>
      <c r="AAR768" s="149"/>
      <c r="AAS768" s="149"/>
      <c r="AAT768" s="149"/>
      <c r="AAU768" s="149"/>
      <c r="AAV768" s="149"/>
    </row>
    <row r="769" spans="714:724" ht="9.75" customHeight="1" x14ac:dyDescent="0.2">
      <c r="AAL769" s="149"/>
      <c r="AAM769" s="149"/>
      <c r="AAN769" s="149"/>
      <c r="AAO769" s="149"/>
      <c r="AAP769" s="149"/>
      <c r="AAQ769" s="149"/>
      <c r="AAR769" s="149"/>
      <c r="AAS769" s="149"/>
      <c r="AAT769" s="149"/>
      <c r="AAU769" s="149"/>
      <c r="AAV769" s="149"/>
    </row>
    <row r="770" spans="714:724" ht="9.75" customHeight="1" x14ac:dyDescent="0.2">
      <c r="AAL770" s="149"/>
      <c r="AAM770" s="149"/>
      <c r="AAN770" s="149"/>
      <c r="AAO770" s="149"/>
      <c r="AAP770" s="149"/>
      <c r="AAQ770" s="149"/>
      <c r="AAR770" s="149"/>
      <c r="AAS770" s="149"/>
      <c r="AAT770" s="149"/>
      <c r="AAU770" s="149"/>
      <c r="AAV770" s="149"/>
    </row>
    <row r="771" spans="714:724" ht="9.75" customHeight="1" x14ac:dyDescent="0.2">
      <c r="AAL771" s="149"/>
      <c r="AAM771" s="149"/>
      <c r="AAN771" s="149"/>
      <c r="AAO771" s="149"/>
      <c r="AAP771" s="149"/>
      <c r="AAQ771" s="149"/>
      <c r="AAR771" s="149"/>
      <c r="AAS771" s="149"/>
      <c r="AAT771" s="149"/>
      <c r="AAU771" s="149"/>
      <c r="AAV771" s="149"/>
    </row>
    <row r="772" spans="714:724" ht="9.75" customHeight="1" x14ac:dyDescent="0.2">
      <c r="AAL772" s="149"/>
      <c r="AAM772" s="149"/>
      <c r="AAN772" s="149"/>
      <c r="AAO772" s="149"/>
      <c r="AAP772" s="149"/>
      <c r="AAQ772" s="149"/>
      <c r="AAR772" s="149"/>
      <c r="AAS772" s="149"/>
      <c r="AAT772" s="149"/>
      <c r="AAU772" s="149"/>
      <c r="AAV772" s="149"/>
    </row>
    <row r="773" spans="714:724" ht="9.75" customHeight="1" x14ac:dyDescent="0.2">
      <c r="AAL773" s="149"/>
      <c r="AAM773" s="149"/>
      <c r="AAN773" s="149"/>
      <c r="AAO773" s="149"/>
      <c r="AAP773" s="149"/>
      <c r="AAQ773" s="149"/>
      <c r="AAR773" s="149"/>
      <c r="AAS773" s="149"/>
      <c r="AAT773" s="149"/>
      <c r="AAU773" s="149"/>
      <c r="AAV773" s="149"/>
    </row>
    <row r="774" spans="714:724" ht="9.75" customHeight="1" x14ac:dyDescent="0.2">
      <c r="AAL774" s="149"/>
      <c r="AAM774" s="149"/>
      <c r="AAN774" s="149"/>
      <c r="AAO774" s="149"/>
      <c r="AAP774" s="149"/>
      <c r="AAQ774" s="149"/>
      <c r="AAR774" s="149"/>
      <c r="AAS774" s="149"/>
      <c r="AAT774" s="149"/>
      <c r="AAU774" s="149"/>
      <c r="AAV774" s="149"/>
    </row>
    <row r="775" spans="714:724" ht="9.75" customHeight="1" x14ac:dyDescent="0.2">
      <c r="AAL775" s="149"/>
      <c r="AAM775" s="149"/>
      <c r="AAN775" s="149"/>
      <c r="AAO775" s="149"/>
      <c r="AAP775" s="149"/>
      <c r="AAQ775" s="149"/>
      <c r="AAR775" s="149"/>
      <c r="AAS775" s="149"/>
      <c r="AAT775" s="149"/>
      <c r="AAU775" s="149"/>
      <c r="AAV775" s="149"/>
    </row>
    <row r="776" spans="714:724" ht="9.75" customHeight="1" x14ac:dyDescent="0.2">
      <c r="AAL776" s="149"/>
      <c r="AAM776" s="149"/>
      <c r="AAN776" s="149"/>
      <c r="AAO776" s="149"/>
      <c r="AAP776" s="149"/>
      <c r="AAQ776" s="149"/>
      <c r="AAR776" s="149"/>
      <c r="AAS776" s="149"/>
      <c r="AAT776" s="149"/>
      <c r="AAU776" s="149"/>
      <c r="AAV776" s="149"/>
    </row>
    <row r="777" spans="714:724" ht="9.75" customHeight="1" x14ac:dyDescent="0.2">
      <c r="AAL777" s="149"/>
      <c r="AAM777" s="149"/>
      <c r="AAN777" s="149"/>
      <c r="AAO777" s="149"/>
      <c r="AAP777" s="149"/>
      <c r="AAQ777" s="149"/>
      <c r="AAR777" s="149"/>
      <c r="AAS777" s="149"/>
      <c r="AAT777" s="149"/>
      <c r="AAU777" s="149"/>
      <c r="AAV777" s="149"/>
    </row>
    <row r="778" spans="714:724" ht="9.75" customHeight="1" x14ac:dyDescent="0.2">
      <c r="AAL778" s="149"/>
      <c r="AAM778" s="149"/>
      <c r="AAN778" s="149"/>
      <c r="AAO778" s="149"/>
      <c r="AAP778" s="149"/>
      <c r="AAQ778" s="149"/>
      <c r="AAR778" s="149"/>
      <c r="AAS778" s="149"/>
      <c r="AAT778" s="149"/>
      <c r="AAU778" s="149"/>
      <c r="AAV778" s="149"/>
    </row>
    <row r="779" spans="714:724" ht="9.75" customHeight="1" x14ac:dyDescent="0.2">
      <c r="AAL779" s="149"/>
      <c r="AAM779" s="149"/>
      <c r="AAN779" s="149"/>
      <c r="AAO779" s="149"/>
      <c r="AAP779" s="149"/>
      <c r="AAQ779" s="149"/>
      <c r="AAR779" s="149"/>
      <c r="AAS779" s="149"/>
      <c r="AAT779" s="149"/>
      <c r="AAU779" s="149"/>
      <c r="AAV779" s="149"/>
    </row>
    <row r="780" spans="714:724" ht="9.75" customHeight="1" x14ac:dyDescent="0.2">
      <c r="AAL780" s="149"/>
      <c r="AAM780" s="149"/>
      <c r="AAN780" s="149"/>
      <c r="AAO780" s="149"/>
      <c r="AAP780" s="149"/>
      <c r="AAQ780" s="149"/>
      <c r="AAR780" s="149"/>
      <c r="AAS780" s="149"/>
      <c r="AAT780" s="149"/>
      <c r="AAU780" s="149"/>
      <c r="AAV780" s="149"/>
    </row>
    <row r="781" spans="714:724" ht="9.75" customHeight="1" x14ac:dyDescent="0.2">
      <c r="AAL781" s="149"/>
      <c r="AAM781" s="149"/>
      <c r="AAN781" s="149"/>
      <c r="AAO781" s="149"/>
      <c r="AAP781" s="149"/>
      <c r="AAQ781" s="149"/>
      <c r="AAR781" s="149"/>
      <c r="AAS781" s="149"/>
      <c r="AAT781" s="149"/>
      <c r="AAU781" s="149"/>
      <c r="AAV781" s="149"/>
    </row>
    <row r="782" spans="714:724" ht="9.75" customHeight="1" x14ac:dyDescent="0.2">
      <c r="AAL782" s="149"/>
      <c r="AAM782" s="149"/>
      <c r="AAN782" s="149"/>
      <c r="AAO782" s="149"/>
      <c r="AAP782" s="149"/>
      <c r="AAQ782" s="149"/>
      <c r="AAR782" s="149"/>
      <c r="AAS782" s="149"/>
      <c r="AAT782" s="149"/>
      <c r="AAU782" s="149"/>
      <c r="AAV782" s="149"/>
    </row>
    <row r="783" spans="714:724" ht="9.75" customHeight="1" x14ac:dyDescent="0.2">
      <c r="AAL783" s="149"/>
      <c r="AAM783" s="149"/>
      <c r="AAN783" s="149"/>
      <c r="AAO783" s="149"/>
      <c r="AAP783" s="149"/>
      <c r="AAQ783" s="149"/>
      <c r="AAR783" s="149"/>
      <c r="AAS783" s="149"/>
      <c r="AAT783" s="149"/>
      <c r="AAU783" s="149"/>
      <c r="AAV783" s="149"/>
    </row>
    <row r="784" spans="714:724" ht="9.75" customHeight="1" x14ac:dyDescent="0.2">
      <c r="AAL784" s="149"/>
      <c r="AAM784" s="149"/>
      <c r="AAN784" s="149"/>
      <c r="AAO784" s="149"/>
      <c r="AAP784" s="149"/>
      <c r="AAQ784" s="149"/>
      <c r="AAR784" s="149"/>
      <c r="AAS784" s="149"/>
      <c r="AAT784" s="149"/>
      <c r="AAU784" s="149"/>
      <c r="AAV784" s="149"/>
    </row>
    <row r="785" spans="714:724" ht="9.75" customHeight="1" x14ac:dyDescent="0.2">
      <c r="AAL785" s="149"/>
      <c r="AAM785" s="149"/>
      <c r="AAN785" s="149"/>
      <c r="AAO785" s="149"/>
      <c r="AAP785" s="149"/>
      <c r="AAQ785" s="149"/>
      <c r="AAR785" s="149"/>
      <c r="AAS785" s="149"/>
      <c r="AAT785" s="149"/>
      <c r="AAU785" s="149"/>
      <c r="AAV785" s="149"/>
    </row>
    <row r="786" spans="714:724" ht="9.75" customHeight="1" x14ac:dyDescent="0.2">
      <c r="AAL786" s="149"/>
      <c r="AAM786" s="149"/>
      <c r="AAN786" s="149"/>
      <c r="AAO786" s="149"/>
      <c r="AAP786" s="149"/>
      <c r="AAQ786" s="149"/>
      <c r="AAR786" s="149"/>
      <c r="AAS786" s="149"/>
      <c r="AAT786" s="149"/>
      <c r="AAU786" s="149"/>
      <c r="AAV786" s="149"/>
    </row>
    <row r="787" spans="714:724" ht="9.75" customHeight="1" x14ac:dyDescent="0.2">
      <c r="AAL787" s="149"/>
      <c r="AAM787" s="149"/>
      <c r="AAN787" s="149"/>
      <c r="AAO787" s="149"/>
      <c r="AAP787" s="149"/>
      <c r="AAQ787" s="149"/>
      <c r="AAR787" s="149"/>
      <c r="AAS787" s="149"/>
      <c r="AAT787" s="149"/>
      <c r="AAU787" s="149"/>
      <c r="AAV787" s="149"/>
    </row>
    <row r="788" spans="714:724" ht="9.75" customHeight="1" x14ac:dyDescent="0.2">
      <c r="AAL788" s="149"/>
      <c r="AAM788" s="149"/>
      <c r="AAN788" s="149"/>
      <c r="AAO788" s="149"/>
      <c r="AAP788" s="149"/>
      <c r="AAQ788" s="149"/>
      <c r="AAR788" s="149"/>
      <c r="AAS788" s="149"/>
      <c r="AAT788" s="149"/>
      <c r="AAU788" s="149"/>
      <c r="AAV788" s="149"/>
    </row>
    <row r="789" spans="714:724" ht="9.75" customHeight="1" x14ac:dyDescent="0.2">
      <c r="AAL789" s="149"/>
      <c r="AAM789" s="149"/>
      <c r="AAN789" s="149"/>
      <c r="AAO789" s="149"/>
      <c r="AAP789" s="149"/>
      <c r="AAQ789" s="149"/>
      <c r="AAR789" s="149"/>
      <c r="AAS789" s="149"/>
      <c r="AAT789" s="149"/>
      <c r="AAU789" s="149"/>
      <c r="AAV789" s="149"/>
    </row>
    <row r="790" spans="714:724" ht="9.75" customHeight="1" x14ac:dyDescent="0.2">
      <c r="AAL790" s="149"/>
      <c r="AAM790" s="149"/>
      <c r="AAN790" s="149"/>
      <c r="AAO790" s="149"/>
      <c r="AAP790" s="149"/>
      <c r="AAQ790" s="149"/>
      <c r="AAR790" s="149"/>
      <c r="AAS790" s="149"/>
      <c r="AAT790" s="149"/>
      <c r="AAU790" s="149"/>
      <c r="AAV790" s="149"/>
    </row>
    <row r="791" spans="714:724" ht="9.75" customHeight="1" x14ac:dyDescent="0.2">
      <c r="AAL791" s="149"/>
      <c r="AAM791" s="149"/>
      <c r="AAN791" s="149"/>
      <c r="AAO791" s="149"/>
      <c r="AAP791" s="149"/>
      <c r="AAQ791" s="149"/>
      <c r="AAR791" s="149"/>
      <c r="AAS791" s="149"/>
      <c r="AAT791" s="149"/>
      <c r="AAU791" s="149"/>
      <c r="AAV791" s="149"/>
    </row>
    <row r="792" spans="714:724" ht="9.75" customHeight="1" x14ac:dyDescent="0.2">
      <c r="AAL792" s="149"/>
      <c r="AAM792" s="149"/>
      <c r="AAN792" s="149"/>
      <c r="AAO792" s="149"/>
      <c r="AAP792" s="149"/>
      <c r="AAQ792" s="149"/>
      <c r="AAR792" s="149"/>
      <c r="AAS792" s="149"/>
      <c r="AAT792" s="149"/>
      <c r="AAU792" s="149"/>
      <c r="AAV792" s="149"/>
    </row>
    <row r="793" spans="714:724" ht="9.75" customHeight="1" x14ac:dyDescent="0.2">
      <c r="AAL793" s="149"/>
      <c r="AAM793" s="149"/>
      <c r="AAN793" s="149"/>
      <c r="AAO793" s="149"/>
      <c r="AAP793" s="149"/>
      <c r="AAQ793" s="149"/>
      <c r="AAR793" s="149"/>
      <c r="AAS793" s="149"/>
      <c r="AAT793" s="149"/>
      <c r="AAU793" s="149"/>
      <c r="AAV793" s="149"/>
    </row>
    <row r="794" spans="714:724" ht="9.75" customHeight="1" x14ac:dyDescent="0.2">
      <c r="AAL794" s="149"/>
      <c r="AAM794" s="149"/>
      <c r="AAN794" s="149"/>
      <c r="AAO794" s="149"/>
      <c r="AAP794" s="149"/>
      <c r="AAQ794" s="149"/>
      <c r="AAR794" s="149"/>
      <c r="AAS794" s="149"/>
      <c r="AAT794" s="149"/>
      <c r="AAU794" s="149"/>
      <c r="AAV794" s="149"/>
    </row>
    <row r="795" spans="714:724" ht="9.75" customHeight="1" x14ac:dyDescent="0.2">
      <c r="AAL795" s="149"/>
      <c r="AAM795" s="149"/>
      <c r="AAN795" s="149"/>
      <c r="AAO795" s="149"/>
      <c r="AAP795" s="149"/>
      <c r="AAQ795" s="149"/>
      <c r="AAR795" s="149"/>
      <c r="AAS795" s="149"/>
      <c r="AAT795" s="149"/>
      <c r="AAU795" s="149"/>
      <c r="AAV795" s="149"/>
    </row>
    <row r="796" spans="714:724" ht="9.75" customHeight="1" x14ac:dyDescent="0.2">
      <c r="AAL796" s="149"/>
      <c r="AAM796" s="149"/>
      <c r="AAN796" s="149"/>
      <c r="AAO796" s="149"/>
      <c r="AAP796" s="149"/>
      <c r="AAQ796" s="149"/>
      <c r="AAR796" s="149"/>
      <c r="AAS796" s="149"/>
      <c r="AAT796" s="149"/>
      <c r="AAU796" s="149"/>
      <c r="AAV796" s="149"/>
    </row>
    <row r="797" spans="714:724" ht="9.75" customHeight="1" x14ac:dyDescent="0.2">
      <c r="AAL797" s="149"/>
      <c r="AAM797" s="149"/>
      <c r="AAN797" s="149"/>
      <c r="AAO797" s="149"/>
      <c r="AAP797" s="149"/>
      <c r="AAQ797" s="149"/>
      <c r="AAR797" s="149"/>
      <c r="AAS797" s="149"/>
      <c r="AAT797" s="149"/>
      <c r="AAU797" s="149"/>
      <c r="AAV797" s="149"/>
    </row>
    <row r="798" spans="714:724" ht="9.75" customHeight="1" x14ac:dyDescent="0.2">
      <c r="AAL798" s="149"/>
      <c r="AAM798" s="149"/>
      <c r="AAN798" s="149"/>
      <c r="AAO798" s="149"/>
      <c r="AAP798" s="149"/>
      <c r="AAQ798" s="149"/>
      <c r="AAR798" s="149"/>
      <c r="AAS798" s="149"/>
      <c r="AAT798" s="149"/>
      <c r="AAU798" s="149"/>
      <c r="AAV798" s="149"/>
    </row>
    <row r="799" spans="714:724" ht="9.75" customHeight="1" x14ac:dyDescent="0.2">
      <c r="AAL799" s="149"/>
      <c r="AAM799" s="149"/>
      <c r="AAN799" s="149"/>
      <c r="AAO799" s="149"/>
      <c r="AAP799" s="149"/>
      <c r="AAQ799" s="149"/>
      <c r="AAR799" s="149"/>
      <c r="AAS799" s="149"/>
      <c r="AAT799" s="149"/>
      <c r="AAU799" s="149"/>
      <c r="AAV799" s="149"/>
    </row>
    <row r="800" spans="714:724" ht="9.75" customHeight="1" x14ac:dyDescent="0.2">
      <c r="AAL800" s="149"/>
      <c r="AAM800" s="149"/>
      <c r="AAN800" s="149"/>
      <c r="AAO800" s="149"/>
      <c r="AAP800" s="149"/>
      <c r="AAQ800" s="149"/>
      <c r="AAR800" s="149"/>
      <c r="AAS800" s="149"/>
      <c r="AAT800" s="149"/>
      <c r="AAU800" s="149"/>
      <c r="AAV800" s="149"/>
    </row>
    <row r="801" spans="714:724" ht="9.75" customHeight="1" x14ac:dyDescent="0.2">
      <c r="AAL801" s="149"/>
      <c r="AAM801" s="149"/>
      <c r="AAN801" s="149"/>
      <c r="AAO801" s="149"/>
      <c r="AAP801" s="149"/>
      <c r="AAQ801" s="149"/>
      <c r="AAR801" s="149"/>
      <c r="AAS801" s="149"/>
      <c r="AAT801" s="149"/>
      <c r="AAU801" s="149"/>
      <c r="AAV801" s="149"/>
    </row>
    <row r="802" spans="714:724" ht="9.75" customHeight="1" x14ac:dyDescent="0.2">
      <c r="AAL802" s="149"/>
      <c r="AAM802" s="149"/>
      <c r="AAN802" s="149"/>
      <c r="AAO802" s="149"/>
      <c r="AAP802" s="149"/>
      <c r="AAQ802" s="149"/>
      <c r="AAR802" s="149"/>
      <c r="AAS802" s="149"/>
      <c r="AAT802" s="149"/>
      <c r="AAU802" s="149"/>
      <c r="AAV802" s="149"/>
    </row>
    <row r="803" spans="714:724" ht="9.75" customHeight="1" x14ac:dyDescent="0.2">
      <c r="AAL803" s="149"/>
      <c r="AAM803" s="149"/>
      <c r="AAN803" s="149"/>
      <c r="AAO803" s="149"/>
      <c r="AAP803" s="149"/>
      <c r="AAQ803" s="149"/>
      <c r="AAR803" s="149"/>
      <c r="AAS803" s="149"/>
      <c r="AAT803" s="149"/>
      <c r="AAU803" s="149"/>
      <c r="AAV803" s="149"/>
    </row>
    <row r="804" spans="714:724" ht="9.75" customHeight="1" x14ac:dyDescent="0.2">
      <c r="AAL804" s="149"/>
      <c r="AAM804" s="149"/>
      <c r="AAN804" s="149"/>
      <c r="AAO804" s="149"/>
      <c r="AAP804" s="149"/>
      <c r="AAQ804" s="149"/>
      <c r="AAR804" s="149"/>
      <c r="AAS804" s="149"/>
      <c r="AAT804" s="149"/>
      <c r="AAU804" s="149"/>
      <c r="AAV804" s="149"/>
    </row>
    <row r="805" spans="714:724" ht="9.75" customHeight="1" x14ac:dyDescent="0.2">
      <c r="AAL805" s="149"/>
      <c r="AAM805" s="149"/>
      <c r="AAN805" s="149"/>
      <c r="AAO805" s="149"/>
      <c r="AAP805" s="149"/>
      <c r="AAQ805" s="149"/>
      <c r="AAR805" s="149"/>
      <c r="AAS805" s="149"/>
      <c r="AAT805" s="149"/>
      <c r="AAU805" s="149"/>
      <c r="AAV805" s="149"/>
    </row>
    <row r="806" spans="714:724" ht="9.75" customHeight="1" x14ac:dyDescent="0.2">
      <c r="AAL806" s="149"/>
      <c r="AAM806" s="149"/>
      <c r="AAN806" s="149"/>
      <c r="AAO806" s="149"/>
      <c r="AAP806" s="149"/>
      <c r="AAQ806" s="149"/>
      <c r="AAR806" s="149"/>
      <c r="AAS806" s="149"/>
      <c r="AAT806" s="149"/>
      <c r="AAU806" s="149"/>
      <c r="AAV806" s="149"/>
    </row>
    <row r="807" spans="714:724" ht="9.75" customHeight="1" x14ac:dyDescent="0.2">
      <c r="AAL807" s="149"/>
      <c r="AAM807" s="149"/>
      <c r="AAN807" s="149"/>
      <c r="AAO807" s="149"/>
      <c r="AAP807" s="149"/>
      <c r="AAQ807" s="149"/>
      <c r="AAR807" s="149"/>
      <c r="AAS807" s="149"/>
      <c r="AAT807" s="149"/>
      <c r="AAU807" s="149"/>
      <c r="AAV807" s="149"/>
    </row>
    <row r="808" spans="714:724" ht="9.75" customHeight="1" x14ac:dyDescent="0.2">
      <c r="AAL808" s="149"/>
      <c r="AAM808" s="149"/>
      <c r="AAN808" s="149"/>
      <c r="AAO808" s="149"/>
      <c r="AAP808" s="149"/>
      <c r="AAQ808" s="149"/>
      <c r="AAR808" s="149"/>
      <c r="AAS808" s="149"/>
      <c r="AAT808" s="149"/>
      <c r="AAU808" s="149"/>
      <c r="AAV808" s="149"/>
    </row>
    <row r="809" spans="714:724" ht="9.75" customHeight="1" x14ac:dyDescent="0.2">
      <c r="AAL809" s="149"/>
      <c r="AAM809" s="149"/>
      <c r="AAN809" s="149"/>
      <c r="AAO809" s="149"/>
      <c r="AAP809" s="149"/>
      <c r="AAQ809" s="149"/>
      <c r="AAR809" s="149"/>
      <c r="AAS809" s="149"/>
      <c r="AAT809" s="149"/>
      <c r="AAU809" s="149"/>
      <c r="AAV809" s="149"/>
    </row>
    <row r="810" spans="714:724" ht="9.75" customHeight="1" x14ac:dyDescent="0.2">
      <c r="AAL810" s="149"/>
      <c r="AAM810" s="149"/>
      <c r="AAN810" s="149"/>
      <c r="AAO810" s="149"/>
      <c r="AAP810" s="149"/>
      <c r="AAQ810" s="149"/>
      <c r="AAR810" s="149"/>
      <c r="AAS810" s="149"/>
      <c r="AAT810" s="149"/>
      <c r="AAU810" s="149"/>
      <c r="AAV810" s="149"/>
    </row>
    <row r="811" spans="714:724" ht="9.75" customHeight="1" x14ac:dyDescent="0.2">
      <c r="AAL811" s="149"/>
      <c r="AAM811" s="149"/>
      <c r="AAN811" s="149"/>
      <c r="AAO811" s="149"/>
      <c r="AAP811" s="149"/>
      <c r="AAQ811" s="149"/>
      <c r="AAR811" s="149"/>
      <c r="AAS811" s="149"/>
      <c r="AAT811" s="149"/>
      <c r="AAU811" s="149"/>
      <c r="AAV811" s="149"/>
    </row>
    <row r="812" spans="714:724" ht="9.75" customHeight="1" x14ac:dyDescent="0.2">
      <c r="AAL812" s="149"/>
      <c r="AAM812" s="149"/>
      <c r="AAN812" s="149"/>
      <c r="AAO812" s="149"/>
      <c r="AAP812" s="149"/>
      <c r="AAQ812" s="149"/>
      <c r="AAR812" s="149"/>
      <c r="AAS812" s="149"/>
      <c r="AAT812" s="149"/>
      <c r="AAU812" s="149"/>
      <c r="AAV812" s="149"/>
    </row>
    <row r="813" spans="714:724" ht="9.75" customHeight="1" x14ac:dyDescent="0.2">
      <c r="AAL813" s="149"/>
      <c r="AAM813" s="149"/>
      <c r="AAN813" s="149"/>
      <c r="AAO813" s="149"/>
      <c r="AAP813" s="149"/>
      <c r="AAQ813" s="149"/>
      <c r="AAR813" s="149"/>
      <c r="AAS813" s="149"/>
      <c r="AAT813" s="149"/>
      <c r="AAU813" s="149"/>
      <c r="AAV813" s="149"/>
    </row>
    <row r="814" spans="714:724" ht="9.75" customHeight="1" x14ac:dyDescent="0.2">
      <c r="AAL814" s="149"/>
      <c r="AAM814" s="149"/>
      <c r="AAN814" s="149"/>
      <c r="AAO814" s="149"/>
      <c r="AAP814" s="149"/>
      <c r="AAQ814" s="149"/>
      <c r="AAR814" s="149"/>
      <c r="AAS814" s="149"/>
      <c r="AAT814" s="149"/>
      <c r="AAU814" s="149"/>
      <c r="AAV814" s="149"/>
    </row>
    <row r="815" spans="714:724" ht="9.75" customHeight="1" x14ac:dyDescent="0.2">
      <c r="AAL815" s="149"/>
      <c r="AAM815" s="149"/>
      <c r="AAN815" s="149"/>
      <c r="AAO815" s="149"/>
      <c r="AAP815" s="149"/>
      <c r="AAQ815" s="149"/>
      <c r="AAR815" s="149"/>
      <c r="AAS815" s="149"/>
      <c r="AAT815" s="149"/>
      <c r="AAU815" s="149"/>
      <c r="AAV815" s="149"/>
    </row>
    <row r="816" spans="714:724" ht="9.75" customHeight="1" x14ac:dyDescent="0.2">
      <c r="AAL816" s="149"/>
      <c r="AAM816" s="149"/>
      <c r="AAN816" s="149"/>
      <c r="AAO816" s="149"/>
      <c r="AAP816" s="149"/>
      <c r="AAQ816" s="149"/>
      <c r="AAR816" s="149"/>
      <c r="AAS816" s="149"/>
      <c r="AAT816" s="149"/>
      <c r="AAU816" s="149"/>
      <c r="AAV816" s="149"/>
    </row>
    <row r="817" spans="714:724" ht="9.75" customHeight="1" x14ac:dyDescent="0.2">
      <c r="AAL817" s="149"/>
      <c r="AAM817" s="149"/>
      <c r="AAN817" s="149"/>
      <c r="AAO817" s="149"/>
      <c r="AAP817" s="149"/>
      <c r="AAQ817" s="149"/>
      <c r="AAR817" s="149"/>
      <c r="AAS817" s="149"/>
      <c r="AAT817" s="149"/>
      <c r="AAU817" s="149"/>
      <c r="AAV817" s="149"/>
    </row>
    <row r="818" spans="714:724" ht="9.75" customHeight="1" x14ac:dyDescent="0.2">
      <c r="AAL818" s="149"/>
      <c r="AAM818" s="149"/>
      <c r="AAN818" s="149"/>
      <c r="AAO818" s="149"/>
      <c r="AAP818" s="149"/>
      <c r="AAQ818" s="149"/>
      <c r="AAR818" s="149"/>
      <c r="AAS818" s="149"/>
      <c r="AAT818" s="149"/>
      <c r="AAU818" s="149"/>
      <c r="AAV818" s="149"/>
    </row>
    <row r="819" spans="714:724" ht="9.75" customHeight="1" x14ac:dyDescent="0.2">
      <c r="AAL819" s="149"/>
      <c r="AAM819" s="149"/>
      <c r="AAN819" s="149"/>
      <c r="AAO819" s="149"/>
      <c r="AAP819" s="149"/>
      <c r="AAQ819" s="149"/>
      <c r="AAR819" s="149"/>
      <c r="AAS819" s="149"/>
      <c r="AAT819" s="149"/>
      <c r="AAU819" s="149"/>
      <c r="AAV819" s="149"/>
    </row>
    <row r="820" spans="714:724" ht="9.75" customHeight="1" x14ac:dyDescent="0.2">
      <c r="AAL820" s="149"/>
      <c r="AAM820" s="149"/>
      <c r="AAN820" s="149"/>
      <c r="AAO820" s="149"/>
      <c r="AAP820" s="149"/>
      <c r="AAQ820" s="149"/>
      <c r="AAR820" s="149"/>
      <c r="AAS820" s="149"/>
      <c r="AAT820" s="149"/>
      <c r="AAU820" s="149"/>
      <c r="AAV820" s="149"/>
    </row>
    <row r="821" spans="714:724" ht="9.75" customHeight="1" x14ac:dyDescent="0.2">
      <c r="AAL821" s="149"/>
      <c r="AAM821" s="149"/>
      <c r="AAN821" s="149"/>
      <c r="AAO821" s="149"/>
      <c r="AAP821" s="149"/>
      <c r="AAQ821" s="149"/>
      <c r="AAR821" s="149"/>
      <c r="AAS821" s="149"/>
      <c r="AAT821" s="149"/>
      <c r="AAU821" s="149"/>
      <c r="AAV821" s="149"/>
    </row>
    <row r="822" spans="714:724" ht="9.75" customHeight="1" x14ac:dyDescent="0.2">
      <c r="AAL822" s="149"/>
      <c r="AAM822" s="149"/>
      <c r="AAN822" s="149"/>
      <c r="AAO822" s="149"/>
      <c r="AAP822" s="149"/>
      <c r="AAQ822" s="149"/>
      <c r="AAR822" s="149"/>
      <c r="AAS822" s="149"/>
      <c r="AAT822" s="149"/>
      <c r="AAU822" s="149"/>
      <c r="AAV822" s="149"/>
    </row>
    <row r="823" spans="714:724" ht="9.75" customHeight="1" x14ac:dyDescent="0.2">
      <c r="AAL823" s="149"/>
      <c r="AAM823" s="149"/>
      <c r="AAN823" s="149"/>
      <c r="AAO823" s="149"/>
      <c r="AAP823" s="149"/>
      <c r="AAQ823" s="149"/>
      <c r="AAR823" s="149"/>
      <c r="AAS823" s="149"/>
      <c r="AAT823" s="149"/>
      <c r="AAU823" s="149"/>
      <c r="AAV823" s="149"/>
    </row>
    <row r="824" spans="714:724" ht="9.75" customHeight="1" x14ac:dyDescent="0.2">
      <c r="AAL824" s="149"/>
      <c r="AAM824" s="149"/>
      <c r="AAN824" s="149"/>
      <c r="AAO824" s="149"/>
      <c r="AAP824" s="149"/>
      <c r="AAQ824" s="149"/>
      <c r="AAR824" s="149"/>
      <c r="AAS824" s="149"/>
      <c r="AAT824" s="149"/>
      <c r="AAU824" s="149"/>
      <c r="AAV824" s="149"/>
    </row>
    <row r="825" spans="714:724" ht="9.75" customHeight="1" x14ac:dyDescent="0.2">
      <c r="AAL825" s="149"/>
      <c r="AAM825" s="149"/>
      <c r="AAN825" s="149"/>
      <c r="AAO825" s="149"/>
      <c r="AAP825" s="149"/>
      <c r="AAQ825" s="149"/>
      <c r="AAR825" s="149"/>
      <c r="AAS825" s="149"/>
      <c r="AAT825" s="149"/>
      <c r="AAU825" s="149"/>
      <c r="AAV825" s="149"/>
    </row>
    <row r="826" spans="714:724" ht="9.75" customHeight="1" x14ac:dyDescent="0.2">
      <c r="AAL826" s="149"/>
      <c r="AAM826" s="149"/>
      <c r="AAN826" s="149"/>
      <c r="AAO826" s="149"/>
      <c r="AAP826" s="149"/>
      <c r="AAQ826" s="149"/>
      <c r="AAR826" s="149"/>
      <c r="AAS826" s="149"/>
      <c r="AAT826" s="149"/>
      <c r="AAU826" s="149"/>
      <c r="AAV826" s="149"/>
    </row>
    <row r="827" spans="714:724" ht="9.75" customHeight="1" x14ac:dyDescent="0.2">
      <c r="AAL827" s="149"/>
      <c r="AAM827" s="149"/>
      <c r="AAN827" s="149"/>
      <c r="AAO827" s="149"/>
      <c r="AAP827" s="149"/>
      <c r="AAQ827" s="149"/>
      <c r="AAR827" s="149"/>
      <c r="AAS827" s="149"/>
      <c r="AAT827" s="149"/>
      <c r="AAU827" s="149"/>
      <c r="AAV827" s="149"/>
    </row>
    <row r="828" spans="714:724" ht="9.75" customHeight="1" x14ac:dyDescent="0.2">
      <c r="AAL828" s="149"/>
      <c r="AAM828" s="149"/>
      <c r="AAN828" s="149"/>
      <c r="AAO828" s="149"/>
      <c r="AAP828" s="149"/>
      <c r="AAQ828" s="149"/>
      <c r="AAR828" s="149"/>
      <c r="AAS828" s="149"/>
      <c r="AAT828" s="149"/>
      <c r="AAU828" s="149"/>
      <c r="AAV828" s="149"/>
    </row>
    <row r="829" spans="714:724" ht="9.75" customHeight="1" x14ac:dyDescent="0.2">
      <c r="AAL829" s="149"/>
      <c r="AAM829" s="149"/>
      <c r="AAN829" s="149"/>
      <c r="AAO829" s="149"/>
      <c r="AAP829" s="149"/>
      <c r="AAQ829" s="149"/>
      <c r="AAR829" s="149"/>
      <c r="AAS829" s="149"/>
      <c r="AAT829" s="149"/>
      <c r="AAU829" s="149"/>
      <c r="AAV829" s="149"/>
    </row>
    <row r="830" spans="714:724" ht="9.75" customHeight="1" x14ac:dyDescent="0.2">
      <c r="AAL830" s="149"/>
      <c r="AAM830" s="149"/>
      <c r="AAN830" s="149"/>
      <c r="AAO830" s="149"/>
      <c r="AAP830" s="149"/>
      <c r="AAQ830" s="149"/>
      <c r="AAR830" s="149"/>
      <c r="AAS830" s="149"/>
      <c r="AAT830" s="149"/>
      <c r="AAU830" s="149"/>
      <c r="AAV830" s="149"/>
    </row>
    <row r="831" spans="714:724" ht="9.75" customHeight="1" x14ac:dyDescent="0.2">
      <c r="AAL831" s="149"/>
      <c r="AAM831" s="149"/>
      <c r="AAN831" s="149"/>
      <c r="AAO831" s="149"/>
      <c r="AAP831" s="149"/>
      <c r="AAQ831" s="149"/>
      <c r="AAR831" s="149"/>
      <c r="AAS831" s="149"/>
      <c r="AAT831" s="149"/>
      <c r="AAU831" s="149"/>
      <c r="AAV831" s="149"/>
    </row>
    <row r="832" spans="714:724" ht="9.75" customHeight="1" x14ac:dyDescent="0.2">
      <c r="AAL832" s="149"/>
      <c r="AAM832" s="149"/>
      <c r="AAN832" s="149"/>
      <c r="AAO832" s="149"/>
      <c r="AAP832" s="149"/>
      <c r="AAQ832" s="149"/>
      <c r="AAR832" s="149"/>
      <c r="AAS832" s="149"/>
      <c r="AAT832" s="149"/>
      <c r="AAU832" s="149"/>
      <c r="AAV832" s="149"/>
    </row>
    <row r="833" spans="714:724" ht="9.75" customHeight="1" x14ac:dyDescent="0.2">
      <c r="AAL833" s="149"/>
      <c r="AAM833" s="149"/>
      <c r="AAN833" s="149"/>
      <c r="AAO833" s="149"/>
      <c r="AAP833" s="149"/>
      <c r="AAQ833" s="149"/>
      <c r="AAR833" s="149"/>
      <c r="AAS833" s="149"/>
      <c r="AAT833" s="149"/>
      <c r="AAU833" s="149"/>
      <c r="AAV833" s="149"/>
    </row>
    <row r="834" spans="714:724" ht="9.75" customHeight="1" x14ac:dyDescent="0.2">
      <c r="AAL834" s="149"/>
      <c r="AAM834" s="149"/>
      <c r="AAN834" s="149"/>
      <c r="AAO834" s="149"/>
      <c r="AAP834" s="149"/>
      <c r="AAQ834" s="149"/>
      <c r="AAR834" s="149"/>
      <c r="AAS834" s="149"/>
      <c r="AAT834" s="149"/>
      <c r="AAU834" s="149"/>
      <c r="AAV834" s="149"/>
    </row>
    <row r="835" spans="714:724" ht="9.75" customHeight="1" x14ac:dyDescent="0.2">
      <c r="AAL835" s="149"/>
      <c r="AAM835" s="149"/>
      <c r="AAN835" s="149"/>
      <c r="AAO835" s="149"/>
      <c r="AAP835" s="149"/>
      <c r="AAQ835" s="149"/>
      <c r="AAR835" s="149"/>
      <c r="AAS835" s="149"/>
      <c r="AAT835" s="149"/>
      <c r="AAU835" s="149"/>
      <c r="AAV835" s="149"/>
    </row>
    <row r="836" spans="714:724" ht="9.75" customHeight="1" x14ac:dyDescent="0.2">
      <c r="AAL836" s="149"/>
      <c r="AAM836" s="149"/>
      <c r="AAN836" s="149"/>
      <c r="AAO836" s="149"/>
      <c r="AAP836" s="149"/>
      <c r="AAQ836" s="149"/>
      <c r="AAR836" s="149"/>
      <c r="AAS836" s="149"/>
      <c r="AAT836" s="149"/>
      <c r="AAU836" s="149"/>
      <c r="AAV836" s="149"/>
    </row>
    <row r="837" spans="714:724" ht="9.75" customHeight="1" x14ac:dyDescent="0.2">
      <c r="AAL837" s="149"/>
      <c r="AAM837" s="149"/>
      <c r="AAN837" s="149"/>
      <c r="AAO837" s="149"/>
      <c r="AAP837" s="149"/>
      <c r="AAQ837" s="149"/>
      <c r="AAR837" s="149"/>
      <c r="AAS837" s="149"/>
      <c r="AAT837" s="149"/>
      <c r="AAU837" s="149"/>
      <c r="AAV837" s="149"/>
    </row>
    <row r="838" spans="714:724" ht="9.75" customHeight="1" x14ac:dyDescent="0.2">
      <c r="AAL838" s="149"/>
      <c r="AAM838" s="149"/>
      <c r="AAN838" s="149"/>
      <c r="AAO838" s="149"/>
      <c r="AAP838" s="149"/>
      <c r="AAQ838" s="149"/>
      <c r="AAR838" s="149"/>
      <c r="AAS838" s="149"/>
      <c r="AAT838" s="149"/>
      <c r="AAU838" s="149"/>
      <c r="AAV838" s="149"/>
    </row>
    <row r="839" spans="714:724" ht="9.75" customHeight="1" x14ac:dyDescent="0.2">
      <c r="AAL839" s="149"/>
      <c r="AAM839" s="149"/>
      <c r="AAN839" s="149"/>
      <c r="AAO839" s="149"/>
      <c r="AAP839" s="149"/>
      <c r="AAQ839" s="149"/>
      <c r="AAR839" s="149"/>
      <c r="AAS839" s="149"/>
      <c r="AAT839" s="149"/>
      <c r="AAU839" s="149"/>
      <c r="AAV839" s="149"/>
    </row>
    <row r="840" spans="714:724" ht="9.75" customHeight="1" x14ac:dyDescent="0.2">
      <c r="AAL840" s="149"/>
      <c r="AAM840" s="149"/>
      <c r="AAN840" s="149"/>
      <c r="AAO840" s="149"/>
      <c r="AAP840" s="149"/>
      <c r="AAQ840" s="149"/>
      <c r="AAR840" s="149"/>
      <c r="AAS840" s="149"/>
      <c r="AAT840" s="149"/>
      <c r="AAU840" s="149"/>
      <c r="AAV840" s="149"/>
    </row>
    <row r="841" spans="714:724" ht="9.75" customHeight="1" x14ac:dyDescent="0.2">
      <c r="AAL841" s="149"/>
      <c r="AAM841" s="149"/>
      <c r="AAN841" s="149"/>
      <c r="AAO841" s="149"/>
      <c r="AAP841" s="149"/>
      <c r="AAQ841" s="149"/>
      <c r="AAR841" s="149"/>
      <c r="AAS841" s="149"/>
      <c r="AAT841" s="149"/>
      <c r="AAU841" s="149"/>
      <c r="AAV841" s="149"/>
    </row>
    <row r="842" spans="714:724" ht="9.75" customHeight="1" x14ac:dyDescent="0.2">
      <c r="AAL842" s="149"/>
      <c r="AAM842" s="149"/>
      <c r="AAN842" s="149"/>
      <c r="AAO842" s="149"/>
      <c r="AAP842" s="149"/>
      <c r="AAQ842" s="149"/>
      <c r="AAR842" s="149"/>
      <c r="AAS842" s="149"/>
      <c r="AAT842" s="149"/>
      <c r="AAU842" s="149"/>
      <c r="AAV842" s="149"/>
    </row>
    <row r="843" spans="714:724" ht="9.75" customHeight="1" x14ac:dyDescent="0.2">
      <c r="AAL843" s="149"/>
      <c r="AAM843" s="149"/>
      <c r="AAN843" s="149"/>
      <c r="AAO843" s="149"/>
      <c r="AAP843" s="149"/>
      <c r="AAQ843" s="149"/>
      <c r="AAR843" s="149"/>
      <c r="AAS843" s="149"/>
      <c r="AAT843" s="149"/>
      <c r="AAU843" s="149"/>
      <c r="AAV843" s="149"/>
    </row>
    <row r="844" spans="714:724" ht="9.75" customHeight="1" x14ac:dyDescent="0.2">
      <c r="AAL844" s="149"/>
      <c r="AAM844" s="149"/>
      <c r="AAN844" s="149"/>
      <c r="AAO844" s="149"/>
      <c r="AAP844" s="149"/>
      <c r="AAQ844" s="149"/>
      <c r="AAR844" s="149"/>
      <c r="AAS844" s="149"/>
      <c r="AAT844" s="149"/>
      <c r="AAU844" s="149"/>
      <c r="AAV844" s="149"/>
    </row>
    <row r="845" spans="714:724" ht="9.75" customHeight="1" x14ac:dyDescent="0.2">
      <c r="AAL845" s="149"/>
      <c r="AAM845" s="149"/>
      <c r="AAN845" s="149"/>
      <c r="AAO845" s="149"/>
      <c r="AAP845" s="149"/>
      <c r="AAQ845" s="149"/>
      <c r="AAR845" s="149"/>
      <c r="AAS845" s="149"/>
      <c r="AAT845" s="149"/>
      <c r="AAU845" s="149"/>
      <c r="AAV845" s="149"/>
    </row>
    <row r="846" spans="714:724" ht="9.75" customHeight="1" x14ac:dyDescent="0.2">
      <c r="AAL846" s="149"/>
      <c r="AAM846" s="149"/>
      <c r="AAN846" s="149"/>
      <c r="AAO846" s="149"/>
      <c r="AAP846" s="149"/>
      <c r="AAQ846" s="149"/>
      <c r="AAR846" s="149"/>
      <c r="AAS846" s="149"/>
      <c r="AAT846" s="149"/>
      <c r="AAU846" s="149"/>
      <c r="AAV846" s="149"/>
    </row>
    <row r="847" spans="714:724" ht="9.75" customHeight="1" x14ac:dyDescent="0.2">
      <c r="AAL847" s="149"/>
      <c r="AAM847" s="149"/>
      <c r="AAN847" s="149"/>
      <c r="AAO847" s="149"/>
      <c r="AAP847" s="149"/>
      <c r="AAQ847" s="149"/>
      <c r="AAR847" s="149"/>
      <c r="AAS847" s="149"/>
      <c r="AAT847" s="149"/>
      <c r="AAU847" s="149"/>
      <c r="AAV847" s="149"/>
    </row>
    <row r="848" spans="714:724" ht="9.75" customHeight="1" x14ac:dyDescent="0.2">
      <c r="AAL848" s="149"/>
      <c r="AAM848" s="149"/>
      <c r="AAN848" s="149"/>
      <c r="AAO848" s="149"/>
      <c r="AAP848" s="149"/>
      <c r="AAQ848" s="149"/>
      <c r="AAR848" s="149"/>
      <c r="AAS848" s="149"/>
      <c r="AAT848" s="149"/>
      <c r="AAU848" s="149"/>
      <c r="AAV848" s="149"/>
    </row>
    <row r="849" spans="714:724" ht="9.75" customHeight="1" x14ac:dyDescent="0.2">
      <c r="AAL849" s="149"/>
      <c r="AAM849" s="149"/>
      <c r="AAN849" s="149"/>
      <c r="AAO849" s="149"/>
      <c r="AAP849" s="149"/>
      <c r="AAQ849" s="149"/>
      <c r="AAR849" s="149"/>
      <c r="AAS849" s="149"/>
      <c r="AAT849" s="149"/>
      <c r="AAU849" s="149"/>
      <c r="AAV849" s="149"/>
    </row>
    <row r="850" spans="714:724" ht="9.75" customHeight="1" x14ac:dyDescent="0.2">
      <c r="AAL850" s="149"/>
      <c r="AAM850" s="149"/>
      <c r="AAN850" s="149"/>
      <c r="AAO850" s="149"/>
      <c r="AAP850" s="149"/>
      <c r="AAQ850" s="149"/>
      <c r="AAR850" s="149"/>
      <c r="AAS850" s="149"/>
      <c r="AAT850" s="149"/>
      <c r="AAU850" s="149"/>
      <c r="AAV850" s="149"/>
    </row>
    <row r="851" spans="714:724" ht="9.75" customHeight="1" x14ac:dyDescent="0.2">
      <c r="AAL851" s="149"/>
      <c r="AAM851" s="149"/>
      <c r="AAN851" s="149"/>
      <c r="AAO851" s="149"/>
      <c r="AAP851" s="149"/>
      <c r="AAQ851" s="149"/>
      <c r="AAR851" s="149"/>
      <c r="AAS851" s="149"/>
      <c r="AAT851" s="149"/>
      <c r="AAU851" s="149"/>
      <c r="AAV851" s="149"/>
    </row>
    <row r="852" spans="714:724" ht="9.75" customHeight="1" x14ac:dyDescent="0.2">
      <c r="AAL852" s="149"/>
      <c r="AAM852" s="149"/>
      <c r="AAN852" s="149"/>
      <c r="AAO852" s="149"/>
      <c r="AAP852" s="149"/>
      <c r="AAQ852" s="149"/>
      <c r="AAR852" s="149"/>
      <c r="AAS852" s="149"/>
      <c r="AAT852" s="149"/>
      <c r="AAU852" s="149"/>
      <c r="AAV852" s="149"/>
    </row>
    <row r="853" spans="714:724" ht="9.75" customHeight="1" x14ac:dyDescent="0.2">
      <c r="AAL853" s="149"/>
      <c r="AAM853" s="149"/>
      <c r="AAN853" s="149"/>
      <c r="AAO853" s="149"/>
      <c r="AAP853" s="149"/>
      <c r="AAQ853" s="149"/>
      <c r="AAR853" s="149"/>
      <c r="AAS853" s="149"/>
      <c r="AAT853" s="149"/>
      <c r="AAU853" s="149"/>
      <c r="AAV853" s="149"/>
    </row>
    <row r="854" spans="714:724" ht="9.75" customHeight="1" x14ac:dyDescent="0.2">
      <c r="AAL854" s="149"/>
      <c r="AAM854" s="149"/>
      <c r="AAN854" s="149"/>
      <c r="AAO854" s="149"/>
      <c r="AAP854" s="149"/>
      <c r="AAQ854" s="149"/>
      <c r="AAR854" s="149"/>
      <c r="AAS854" s="149"/>
      <c r="AAT854" s="149"/>
      <c r="AAU854" s="149"/>
      <c r="AAV854" s="149"/>
    </row>
    <row r="855" spans="714:724" ht="9.75" customHeight="1" x14ac:dyDescent="0.2">
      <c r="AAL855" s="149"/>
      <c r="AAM855" s="149"/>
      <c r="AAN855" s="149"/>
      <c r="AAO855" s="149"/>
      <c r="AAP855" s="149"/>
      <c r="AAQ855" s="149"/>
      <c r="AAR855" s="149"/>
      <c r="AAS855" s="149"/>
      <c r="AAT855" s="149"/>
      <c r="AAU855" s="149"/>
      <c r="AAV855" s="149"/>
    </row>
    <row r="856" spans="714:724" ht="9.75" customHeight="1" x14ac:dyDescent="0.2">
      <c r="AAL856" s="149"/>
      <c r="AAM856" s="149"/>
      <c r="AAN856" s="149"/>
      <c r="AAO856" s="149"/>
      <c r="AAP856" s="149"/>
      <c r="AAQ856" s="149"/>
      <c r="AAR856" s="149"/>
      <c r="AAS856" s="149"/>
      <c r="AAT856" s="149"/>
      <c r="AAU856" s="149"/>
      <c r="AAV856" s="149"/>
    </row>
    <row r="857" spans="714:724" ht="9.75" customHeight="1" x14ac:dyDescent="0.2">
      <c r="AAL857" s="149"/>
      <c r="AAM857" s="149"/>
      <c r="AAN857" s="149"/>
      <c r="AAO857" s="149"/>
      <c r="AAP857" s="149"/>
      <c r="AAQ857" s="149"/>
      <c r="AAR857" s="149"/>
      <c r="AAS857" s="149"/>
      <c r="AAT857" s="149"/>
      <c r="AAU857" s="149"/>
      <c r="AAV857" s="149"/>
    </row>
    <row r="858" spans="714:724" ht="9.75" customHeight="1" x14ac:dyDescent="0.2">
      <c r="AAL858" s="149"/>
      <c r="AAM858" s="149"/>
      <c r="AAN858" s="149"/>
      <c r="AAO858" s="149"/>
      <c r="AAP858" s="149"/>
      <c r="AAQ858" s="149"/>
      <c r="AAR858" s="149"/>
      <c r="AAS858" s="149"/>
      <c r="AAT858" s="149"/>
      <c r="AAU858" s="149"/>
      <c r="AAV858" s="149"/>
    </row>
    <row r="859" spans="714:724" ht="9.75" customHeight="1" x14ac:dyDescent="0.2">
      <c r="AAL859" s="149"/>
      <c r="AAM859" s="149"/>
      <c r="AAN859" s="149"/>
      <c r="AAO859" s="149"/>
      <c r="AAP859" s="149"/>
      <c r="AAQ859" s="149"/>
      <c r="AAR859" s="149"/>
      <c r="AAS859" s="149"/>
      <c r="AAT859" s="149"/>
      <c r="AAU859" s="149"/>
      <c r="AAV859" s="149"/>
    </row>
    <row r="860" spans="714:724" ht="9.75" customHeight="1" x14ac:dyDescent="0.2">
      <c r="AAL860" s="149"/>
      <c r="AAM860" s="149"/>
      <c r="AAN860" s="149"/>
      <c r="AAO860" s="149"/>
      <c r="AAP860" s="149"/>
      <c r="AAQ860" s="149"/>
      <c r="AAR860" s="149"/>
      <c r="AAS860" s="149"/>
      <c r="AAT860" s="149"/>
      <c r="AAU860" s="149"/>
      <c r="AAV860" s="149"/>
    </row>
    <row r="861" spans="714:724" ht="9.75" customHeight="1" x14ac:dyDescent="0.2">
      <c r="AAL861" s="149"/>
      <c r="AAM861" s="149"/>
      <c r="AAN861" s="149"/>
      <c r="AAO861" s="149"/>
      <c r="AAP861" s="149"/>
      <c r="AAQ861" s="149"/>
      <c r="AAR861" s="149"/>
      <c r="AAS861" s="149"/>
      <c r="AAT861" s="149"/>
      <c r="AAU861" s="149"/>
      <c r="AAV861" s="149"/>
    </row>
    <row r="862" spans="714:724" ht="9.75" customHeight="1" x14ac:dyDescent="0.2">
      <c r="AAL862" s="149"/>
      <c r="AAM862" s="149"/>
      <c r="AAN862" s="149"/>
      <c r="AAO862" s="149"/>
      <c r="AAP862" s="149"/>
      <c r="AAQ862" s="149"/>
      <c r="AAR862" s="149"/>
      <c r="AAS862" s="149"/>
      <c r="AAT862" s="149"/>
      <c r="AAU862" s="149"/>
      <c r="AAV862" s="149"/>
    </row>
    <row r="863" spans="714:724" ht="9.75" customHeight="1" x14ac:dyDescent="0.2">
      <c r="AAL863" s="149"/>
      <c r="AAM863" s="149"/>
      <c r="AAN863" s="149"/>
      <c r="AAO863" s="149"/>
      <c r="AAP863" s="149"/>
      <c r="AAQ863" s="149"/>
      <c r="AAR863" s="149"/>
      <c r="AAS863" s="149"/>
      <c r="AAT863" s="149"/>
      <c r="AAU863" s="149"/>
      <c r="AAV863" s="149"/>
    </row>
    <row r="864" spans="714:724" ht="9.75" customHeight="1" x14ac:dyDescent="0.2">
      <c r="AAL864" s="149"/>
      <c r="AAM864" s="149"/>
      <c r="AAN864" s="149"/>
      <c r="AAO864" s="149"/>
      <c r="AAP864" s="149"/>
      <c r="AAQ864" s="149"/>
      <c r="AAR864" s="149"/>
      <c r="AAS864" s="149"/>
      <c r="AAT864" s="149"/>
      <c r="AAU864" s="149"/>
      <c r="AAV864" s="149"/>
    </row>
    <row r="865" spans="714:724" ht="9.75" customHeight="1" x14ac:dyDescent="0.2">
      <c r="AAL865" s="149"/>
      <c r="AAM865" s="149"/>
      <c r="AAN865" s="149"/>
      <c r="AAO865" s="149"/>
      <c r="AAP865" s="149"/>
      <c r="AAQ865" s="149"/>
      <c r="AAR865" s="149"/>
      <c r="AAS865" s="149"/>
      <c r="AAT865" s="149"/>
      <c r="AAU865" s="149"/>
      <c r="AAV865" s="149"/>
    </row>
    <row r="866" spans="714:724" ht="9.75" customHeight="1" x14ac:dyDescent="0.2">
      <c r="AAL866" s="149"/>
      <c r="AAM866" s="149"/>
      <c r="AAN866" s="149"/>
      <c r="AAO866" s="149"/>
      <c r="AAP866" s="149"/>
      <c r="AAQ866" s="149"/>
      <c r="AAR866" s="149"/>
      <c r="AAS866" s="149"/>
      <c r="AAT866" s="149"/>
      <c r="AAU866" s="149"/>
      <c r="AAV866" s="149"/>
    </row>
    <row r="867" spans="714:724" ht="9.75" customHeight="1" x14ac:dyDescent="0.2">
      <c r="AAL867" s="149"/>
      <c r="AAM867" s="149"/>
      <c r="AAN867" s="149"/>
      <c r="AAO867" s="149"/>
      <c r="AAP867" s="149"/>
      <c r="AAQ867" s="149"/>
      <c r="AAR867" s="149"/>
      <c r="AAS867" s="149"/>
      <c r="AAT867" s="149"/>
      <c r="AAU867" s="149"/>
      <c r="AAV867" s="149"/>
    </row>
    <row r="868" spans="714:724" ht="9.75" customHeight="1" x14ac:dyDescent="0.2">
      <c r="AAL868" s="149"/>
      <c r="AAM868" s="149"/>
      <c r="AAN868" s="149"/>
      <c r="AAO868" s="149"/>
      <c r="AAP868" s="149"/>
      <c r="AAQ868" s="149"/>
      <c r="AAR868" s="149"/>
      <c r="AAS868" s="149"/>
      <c r="AAT868" s="149"/>
      <c r="AAU868" s="149"/>
      <c r="AAV868" s="149"/>
    </row>
    <row r="869" spans="714:724" ht="9.75" customHeight="1" x14ac:dyDescent="0.2">
      <c r="AAL869" s="149"/>
      <c r="AAM869" s="149"/>
      <c r="AAN869" s="149"/>
      <c r="AAO869" s="149"/>
      <c r="AAP869" s="149"/>
      <c r="AAQ869" s="149"/>
      <c r="AAR869" s="149"/>
      <c r="AAS869" s="149"/>
      <c r="AAT869" s="149"/>
      <c r="AAU869" s="149"/>
      <c r="AAV869" s="149"/>
    </row>
    <row r="870" spans="714:724" ht="9.75" customHeight="1" x14ac:dyDescent="0.2">
      <c r="AAL870" s="149"/>
      <c r="AAM870" s="149"/>
      <c r="AAN870" s="149"/>
      <c r="AAO870" s="149"/>
      <c r="AAP870" s="149"/>
      <c r="AAQ870" s="149"/>
      <c r="AAR870" s="149"/>
      <c r="AAS870" s="149"/>
      <c r="AAT870" s="149"/>
      <c r="AAU870" s="149"/>
      <c r="AAV870" s="149"/>
    </row>
    <row r="871" spans="714:724" ht="9.75" customHeight="1" x14ac:dyDescent="0.2">
      <c r="AAL871" s="149"/>
      <c r="AAM871" s="149"/>
      <c r="AAN871" s="149"/>
      <c r="AAO871" s="149"/>
      <c r="AAP871" s="149"/>
      <c r="AAQ871" s="149"/>
      <c r="AAR871" s="149"/>
      <c r="AAS871" s="149"/>
      <c r="AAT871" s="149"/>
      <c r="AAU871" s="149"/>
      <c r="AAV871" s="149"/>
    </row>
    <row r="872" spans="714:724" ht="9.75" customHeight="1" x14ac:dyDescent="0.2">
      <c r="AAL872" s="149"/>
      <c r="AAM872" s="149"/>
      <c r="AAN872" s="149"/>
      <c r="AAO872" s="149"/>
      <c r="AAP872" s="149"/>
      <c r="AAQ872" s="149"/>
      <c r="AAR872" s="149"/>
      <c r="AAS872" s="149"/>
      <c r="AAT872" s="149"/>
      <c r="AAU872" s="149"/>
      <c r="AAV872" s="149"/>
    </row>
    <row r="873" spans="714:724" ht="9.75" customHeight="1" x14ac:dyDescent="0.2">
      <c r="AAL873" s="149"/>
      <c r="AAM873" s="149"/>
      <c r="AAN873" s="149"/>
      <c r="AAO873" s="149"/>
      <c r="AAP873" s="149"/>
      <c r="AAQ873" s="149"/>
      <c r="AAR873" s="149"/>
      <c r="AAS873" s="149"/>
      <c r="AAT873" s="149"/>
      <c r="AAU873" s="149"/>
      <c r="AAV873" s="149"/>
    </row>
    <row r="874" spans="714:724" ht="9.75" customHeight="1" x14ac:dyDescent="0.2">
      <c r="AAL874" s="149"/>
      <c r="AAM874" s="149"/>
      <c r="AAN874" s="149"/>
      <c r="AAO874" s="149"/>
      <c r="AAP874" s="149"/>
      <c r="AAQ874" s="149"/>
      <c r="AAR874" s="149"/>
      <c r="AAS874" s="149"/>
      <c r="AAT874" s="149"/>
      <c r="AAU874" s="149"/>
      <c r="AAV874" s="149"/>
    </row>
    <row r="875" spans="714:724" ht="9.75" customHeight="1" x14ac:dyDescent="0.2">
      <c r="AAL875" s="149"/>
      <c r="AAM875" s="149"/>
      <c r="AAN875" s="149"/>
      <c r="AAO875" s="149"/>
      <c r="AAP875" s="149"/>
      <c r="AAQ875" s="149"/>
      <c r="AAR875" s="149"/>
      <c r="AAS875" s="149"/>
      <c r="AAT875" s="149"/>
      <c r="AAU875" s="149"/>
      <c r="AAV875" s="149"/>
    </row>
    <row r="876" spans="714:724" ht="9.75" customHeight="1" x14ac:dyDescent="0.2">
      <c r="AAL876" s="149"/>
      <c r="AAM876" s="149"/>
      <c r="AAN876" s="149"/>
      <c r="AAO876" s="149"/>
      <c r="AAP876" s="149"/>
      <c r="AAQ876" s="149"/>
      <c r="AAR876" s="149"/>
      <c r="AAS876" s="149"/>
      <c r="AAT876" s="149"/>
      <c r="AAU876" s="149"/>
      <c r="AAV876" s="149"/>
    </row>
    <row r="877" spans="714:724" ht="9.75" customHeight="1" x14ac:dyDescent="0.2">
      <c r="AAL877" s="149"/>
      <c r="AAM877" s="149"/>
      <c r="AAN877" s="149"/>
      <c r="AAO877" s="149"/>
      <c r="AAP877" s="149"/>
      <c r="AAQ877" s="149"/>
      <c r="AAR877" s="149"/>
      <c r="AAS877" s="149"/>
      <c r="AAT877" s="149"/>
      <c r="AAU877" s="149"/>
      <c r="AAV877" s="149"/>
    </row>
    <row r="878" spans="714:724" ht="9.75" customHeight="1" x14ac:dyDescent="0.2">
      <c r="AAL878" s="149"/>
      <c r="AAM878" s="149"/>
      <c r="AAN878" s="149"/>
      <c r="AAO878" s="149"/>
      <c r="AAP878" s="149"/>
      <c r="AAQ878" s="149"/>
      <c r="AAR878" s="149"/>
      <c r="AAS878" s="149"/>
      <c r="AAT878" s="149"/>
      <c r="AAU878" s="149"/>
      <c r="AAV878" s="149"/>
    </row>
    <row r="879" spans="714:724" ht="9.75" customHeight="1" x14ac:dyDescent="0.2">
      <c r="AAL879" s="149"/>
      <c r="AAM879" s="149"/>
      <c r="AAN879" s="149"/>
      <c r="AAO879" s="149"/>
      <c r="AAP879" s="149"/>
      <c r="AAQ879" s="149"/>
      <c r="AAR879" s="149"/>
      <c r="AAS879" s="149"/>
      <c r="AAT879" s="149"/>
      <c r="AAU879" s="149"/>
      <c r="AAV879" s="149"/>
    </row>
    <row r="880" spans="714:724" ht="9.75" customHeight="1" x14ac:dyDescent="0.2">
      <c r="AAL880" s="149"/>
      <c r="AAM880" s="149"/>
      <c r="AAN880" s="149"/>
      <c r="AAO880" s="149"/>
      <c r="AAP880" s="149"/>
      <c r="AAQ880" s="149"/>
      <c r="AAR880" s="149"/>
      <c r="AAS880" s="149"/>
      <c r="AAT880" s="149"/>
      <c r="AAU880" s="149"/>
      <c r="AAV880" s="149"/>
    </row>
    <row r="881" spans="714:724" ht="9.75" customHeight="1" x14ac:dyDescent="0.2">
      <c r="AAL881" s="149"/>
      <c r="AAM881" s="149"/>
      <c r="AAN881" s="149"/>
      <c r="AAO881" s="149"/>
      <c r="AAP881" s="149"/>
      <c r="AAQ881" s="149"/>
      <c r="AAR881" s="149"/>
      <c r="AAS881" s="149"/>
      <c r="AAT881" s="149"/>
      <c r="AAU881" s="149"/>
      <c r="AAV881" s="149"/>
    </row>
    <row r="882" spans="714:724" ht="9.75" customHeight="1" x14ac:dyDescent="0.2">
      <c r="AAL882" s="149"/>
      <c r="AAM882" s="149"/>
      <c r="AAN882" s="149"/>
      <c r="AAO882" s="149"/>
      <c r="AAP882" s="149"/>
      <c r="AAQ882" s="149"/>
      <c r="AAR882" s="149"/>
      <c r="AAS882" s="149"/>
      <c r="AAT882" s="149"/>
      <c r="AAU882" s="149"/>
      <c r="AAV882" s="149"/>
    </row>
    <row r="883" spans="714:724" ht="9.75" customHeight="1" x14ac:dyDescent="0.2">
      <c r="AAL883" s="149"/>
      <c r="AAM883" s="149"/>
      <c r="AAN883" s="149"/>
      <c r="AAO883" s="149"/>
      <c r="AAP883" s="149"/>
      <c r="AAQ883" s="149"/>
      <c r="AAR883" s="149"/>
      <c r="AAS883" s="149"/>
      <c r="AAT883" s="149"/>
      <c r="AAU883" s="149"/>
      <c r="AAV883" s="149"/>
    </row>
    <row r="884" spans="714:724" ht="9.75" customHeight="1" x14ac:dyDescent="0.2">
      <c r="AAL884" s="149"/>
      <c r="AAM884" s="149"/>
      <c r="AAN884" s="149"/>
      <c r="AAO884" s="149"/>
      <c r="AAP884" s="149"/>
      <c r="AAQ884" s="149"/>
      <c r="AAR884" s="149"/>
      <c r="AAS884" s="149"/>
      <c r="AAT884" s="149"/>
      <c r="AAU884" s="149"/>
      <c r="AAV884" s="149"/>
    </row>
    <row r="885" spans="714:724" ht="9.75" customHeight="1" x14ac:dyDescent="0.2">
      <c r="AAL885" s="149"/>
      <c r="AAM885" s="149"/>
      <c r="AAN885" s="149"/>
      <c r="AAO885" s="149"/>
      <c r="AAP885" s="149"/>
      <c r="AAQ885" s="149"/>
      <c r="AAR885" s="149"/>
      <c r="AAS885" s="149"/>
      <c r="AAT885" s="149"/>
      <c r="AAU885" s="149"/>
      <c r="AAV885" s="149"/>
    </row>
    <row r="886" spans="714:724" ht="9.75" customHeight="1" x14ac:dyDescent="0.2">
      <c r="AAL886" s="149"/>
      <c r="AAM886" s="149"/>
      <c r="AAN886" s="149"/>
      <c r="AAO886" s="149"/>
      <c r="AAP886" s="149"/>
      <c r="AAQ886" s="149"/>
      <c r="AAR886" s="149"/>
      <c r="AAS886" s="149"/>
      <c r="AAT886" s="149"/>
      <c r="AAU886" s="149"/>
      <c r="AAV886" s="149"/>
    </row>
    <row r="887" spans="714:724" ht="9.75" customHeight="1" x14ac:dyDescent="0.2">
      <c r="AAL887" s="149"/>
      <c r="AAM887" s="149"/>
      <c r="AAN887" s="149"/>
      <c r="AAO887" s="149"/>
      <c r="AAP887" s="149"/>
      <c r="AAQ887" s="149"/>
      <c r="AAR887" s="149"/>
      <c r="AAS887" s="149"/>
      <c r="AAT887" s="149"/>
      <c r="AAU887" s="149"/>
      <c r="AAV887" s="149"/>
    </row>
    <row r="888" spans="714:724" ht="9.75" customHeight="1" x14ac:dyDescent="0.2">
      <c r="AAL888" s="149"/>
      <c r="AAM888" s="149"/>
      <c r="AAN888" s="149"/>
      <c r="AAO888" s="149"/>
      <c r="AAP888" s="149"/>
      <c r="AAQ888" s="149"/>
      <c r="AAR888" s="149"/>
      <c r="AAS888" s="149"/>
      <c r="AAT888" s="149"/>
      <c r="AAU888" s="149"/>
      <c r="AAV888" s="149"/>
    </row>
    <row r="889" spans="714:724" ht="9.75" customHeight="1" x14ac:dyDescent="0.2">
      <c r="AAL889" s="149"/>
      <c r="AAM889" s="149"/>
      <c r="AAN889" s="149"/>
      <c r="AAO889" s="149"/>
      <c r="AAP889" s="149"/>
      <c r="AAQ889" s="149"/>
      <c r="AAR889" s="149"/>
      <c r="AAS889" s="149"/>
      <c r="AAT889" s="149"/>
      <c r="AAU889" s="149"/>
      <c r="AAV889" s="149"/>
    </row>
    <row r="890" spans="714:724" ht="9.75" customHeight="1" x14ac:dyDescent="0.2">
      <c r="AAL890" s="149"/>
      <c r="AAM890" s="149"/>
      <c r="AAN890" s="149"/>
      <c r="AAO890" s="149"/>
      <c r="AAP890" s="149"/>
      <c r="AAQ890" s="149"/>
      <c r="AAR890" s="149"/>
      <c r="AAS890" s="149"/>
      <c r="AAT890" s="149"/>
      <c r="AAU890" s="149"/>
      <c r="AAV890" s="149"/>
    </row>
    <row r="891" spans="714:724" ht="9.75" customHeight="1" x14ac:dyDescent="0.2">
      <c r="AAL891" s="149"/>
      <c r="AAM891" s="149"/>
      <c r="AAN891" s="149"/>
      <c r="AAO891" s="149"/>
      <c r="AAP891" s="149"/>
      <c r="AAQ891" s="149"/>
      <c r="AAR891" s="149"/>
      <c r="AAS891" s="149"/>
      <c r="AAT891" s="149"/>
      <c r="AAU891" s="149"/>
      <c r="AAV891" s="149"/>
    </row>
    <row r="892" spans="714:724" ht="9.75" customHeight="1" x14ac:dyDescent="0.2">
      <c r="AAL892" s="149"/>
      <c r="AAM892" s="149"/>
      <c r="AAN892" s="149"/>
      <c r="AAO892" s="149"/>
      <c r="AAP892" s="149"/>
      <c r="AAQ892" s="149"/>
      <c r="AAR892" s="149"/>
      <c r="AAS892" s="149"/>
      <c r="AAT892" s="149"/>
      <c r="AAU892" s="149"/>
      <c r="AAV892" s="149"/>
    </row>
    <row r="893" spans="714:724" ht="9.75" customHeight="1" x14ac:dyDescent="0.2">
      <c r="AAL893" s="149"/>
      <c r="AAM893" s="149"/>
      <c r="AAN893" s="149"/>
      <c r="AAO893" s="149"/>
      <c r="AAP893" s="149"/>
      <c r="AAQ893" s="149"/>
      <c r="AAR893" s="149"/>
      <c r="AAS893" s="149"/>
      <c r="AAT893" s="149"/>
      <c r="AAU893" s="149"/>
      <c r="AAV893" s="149"/>
    </row>
    <row r="894" spans="714:724" ht="9.75" customHeight="1" x14ac:dyDescent="0.2">
      <c r="AAL894" s="149"/>
      <c r="AAM894" s="149"/>
      <c r="AAN894" s="149"/>
      <c r="AAO894" s="149"/>
      <c r="AAP894" s="149"/>
      <c r="AAQ894" s="149"/>
      <c r="AAR894" s="149"/>
      <c r="AAS894" s="149"/>
      <c r="AAT894" s="149"/>
      <c r="AAU894" s="149"/>
      <c r="AAV894" s="149"/>
    </row>
    <row r="895" spans="714:724" ht="9.75" customHeight="1" x14ac:dyDescent="0.2">
      <c r="AAL895" s="149"/>
      <c r="AAM895" s="149"/>
      <c r="AAN895" s="149"/>
      <c r="AAO895" s="149"/>
      <c r="AAP895" s="149"/>
      <c r="AAQ895" s="149"/>
      <c r="AAR895" s="149"/>
      <c r="AAS895" s="149"/>
      <c r="AAT895" s="149"/>
      <c r="AAU895" s="149"/>
      <c r="AAV895" s="149"/>
    </row>
    <row r="896" spans="714:724" ht="9.75" customHeight="1" x14ac:dyDescent="0.2">
      <c r="AAL896" s="149"/>
      <c r="AAM896" s="149"/>
      <c r="AAN896" s="149"/>
      <c r="AAO896" s="149"/>
      <c r="AAP896" s="149"/>
      <c r="AAQ896" s="149"/>
      <c r="AAR896" s="149"/>
      <c r="AAS896" s="149"/>
      <c r="AAT896" s="149"/>
      <c r="AAU896" s="149"/>
      <c r="AAV896" s="149"/>
    </row>
    <row r="897" spans="714:724" ht="9.75" customHeight="1" x14ac:dyDescent="0.2">
      <c r="AAL897" s="149"/>
      <c r="AAM897" s="149"/>
      <c r="AAN897" s="149"/>
      <c r="AAO897" s="149"/>
      <c r="AAP897" s="149"/>
      <c r="AAQ897" s="149"/>
      <c r="AAR897" s="149"/>
      <c r="AAS897" s="149"/>
      <c r="AAT897" s="149"/>
      <c r="AAU897" s="149"/>
      <c r="AAV897" s="149"/>
    </row>
    <row r="898" spans="714:724" ht="9.75" customHeight="1" x14ac:dyDescent="0.2">
      <c r="AAL898" s="149"/>
      <c r="AAM898" s="149"/>
      <c r="AAN898" s="149"/>
      <c r="AAO898" s="149"/>
      <c r="AAP898" s="149"/>
      <c r="AAQ898" s="149"/>
      <c r="AAR898" s="149"/>
      <c r="AAS898" s="149"/>
      <c r="AAT898" s="149"/>
      <c r="AAU898" s="149"/>
      <c r="AAV898" s="149"/>
    </row>
    <row r="899" spans="714:724" ht="9.75" customHeight="1" x14ac:dyDescent="0.2">
      <c r="AAL899" s="149"/>
      <c r="AAM899" s="149"/>
      <c r="AAN899" s="149"/>
      <c r="AAO899" s="149"/>
      <c r="AAP899" s="149"/>
      <c r="AAQ899" s="149"/>
      <c r="AAR899" s="149"/>
      <c r="AAS899" s="149"/>
      <c r="AAT899" s="149"/>
      <c r="AAU899" s="149"/>
      <c r="AAV899" s="149"/>
    </row>
    <row r="900" spans="714:724" ht="9.75" customHeight="1" x14ac:dyDescent="0.2">
      <c r="AAL900" s="149"/>
      <c r="AAM900" s="149"/>
      <c r="AAN900" s="149"/>
      <c r="AAO900" s="149"/>
      <c r="AAP900" s="149"/>
      <c r="AAQ900" s="149"/>
      <c r="AAR900" s="149"/>
      <c r="AAS900" s="149"/>
      <c r="AAT900" s="149"/>
      <c r="AAU900" s="149"/>
      <c r="AAV900" s="149"/>
    </row>
    <row r="901" spans="714:724" ht="9.75" customHeight="1" x14ac:dyDescent="0.2">
      <c r="AAL901" s="149"/>
      <c r="AAM901" s="149"/>
      <c r="AAN901" s="149"/>
      <c r="AAO901" s="149"/>
      <c r="AAP901" s="149"/>
      <c r="AAQ901" s="149"/>
      <c r="AAR901" s="149"/>
      <c r="AAS901" s="149"/>
      <c r="AAT901" s="149"/>
      <c r="AAU901" s="149"/>
      <c r="AAV901" s="149"/>
    </row>
    <row r="902" spans="714:724" ht="9.75" customHeight="1" x14ac:dyDescent="0.2">
      <c r="AAL902" s="149"/>
      <c r="AAM902" s="149"/>
      <c r="AAN902" s="149"/>
      <c r="AAO902" s="149"/>
      <c r="AAP902" s="149"/>
      <c r="AAQ902" s="149"/>
      <c r="AAR902" s="149"/>
      <c r="AAS902" s="149"/>
      <c r="AAT902" s="149"/>
      <c r="AAU902" s="149"/>
      <c r="AAV902" s="149"/>
    </row>
    <row r="903" spans="714:724" ht="9.75" customHeight="1" x14ac:dyDescent="0.2">
      <c r="AAL903" s="149"/>
      <c r="AAM903" s="149"/>
      <c r="AAN903" s="149"/>
      <c r="AAO903" s="149"/>
      <c r="AAP903" s="149"/>
      <c r="AAQ903" s="149"/>
      <c r="AAR903" s="149"/>
      <c r="AAS903" s="149"/>
      <c r="AAT903" s="149"/>
      <c r="AAU903" s="149"/>
      <c r="AAV903" s="149"/>
    </row>
    <row r="904" spans="714:724" ht="9.75" customHeight="1" x14ac:dyDescent="0.2">
      <c r="AAL904" s="149"/>
      <c r="AAM904" s="149"/>
      <c r="AAN904" s="149"/>
      <c r="AAO904" s="149"/>
      <c r="AAP904" s="149"/>
      <c r="AAQ904" s="149"/>
      <c r="AAR904" s="149"/>
      <c r="AAS904" s="149"/>
      <c r="AAT904" s="149"/>
      <c r="AAU904" s="149"/>
      <c r="AAV904" s="149"/>
    </row>
    <row r="905" spans="714:724" ht="9.75" customHeight="1" x14ac:dyDescent="0.2">
      <c r="AAL905" s="149"/>
      <c r="AAM905" s="149"/>
      <c r="AAN905" s="149"/>
      <c r="AAO905" s="149"/>
      <c r="AAP905" s="149"/>
      <c r="AAQ905" s="149"/>
      <c r="AAR905" s="149"/>
      <c r="AAS905" s="149"/>
      <c r="AAT905" s="149"/>
      <c r="AAU905" s="149"/>
      <c r="AAV905" s="149"/>
    </row>
    <row r="906" spans="714:724" ht="9.75" customHeight="1" x14ac:dyDescent="0.2">
      <c r="AAL906" s="149"/>
      <c r="AAM906" s="149"/>
      <c r="AAN906" s="149"/>
      <c r="AAO906" s="149"/>
      <c r="AAP906" s="149"/>
      <c r="AAQ906" s="149"/>
      <c r="AAR906" s="149"/>
      <c r="AAS906" s="149"/>
      <c r="AAT906" s="149"/>
      <c r="AAU906" s="149"/>
      <c r="AAV906" s="149"/>
    </row>
    <row r="907" spans="714:724" ht="9.75" customHeight="1" x14ac:dyDescent="0.2">
      <c r="AAL907" s="149"/>
      <c r="AAM907" s="149"/>
      <c r="AAN907" s="149"/>
      <c r="AAO907" s="149"/>
      <c r="AAP907" s="149"/>
      <c r="AAQ907" s="149"/>
      <c r="AAR907" s="149"/>
      <c r="AAS907" s="149"/>
      <c r="AAT907" s="149"/>
      <c r="AAU907" s="149"/>
      <c r="AAV907" s="149"/>
    </row>
    <row r="908" spans="714:724" ht="9.75" customHeight="1" x14ac:dyDescent="0.2">
      <c r="AAL908" s="149"/>
      <c r="AAM908" s="149"/>
      <c r="AAN908" s="149"/>
      <c r="AAO908" s="149"/>
      <c r="AAP908" s="149"/>
      <c r="AAQ908" s="149"/>
      <c r="AAR908" s="149"/>
      <c r="AAS908" s="149"/>
      <c r="AAT908" s="149"/>
      <c r="AAU908" s="149"/>
      <c r="AAV908" s="149"/>
    </row>
    <row r="909" spans="714:724" ht="9.75" customHeight="1" x14ac:dyDescent="0.2">
      <c r="AAL909" s="149"/>
      <c r="AAM909" s="149"/>
      <c r="AAN909" s="149"/>
      <c r="AAO909" s="149"/>
      <c r="AAP909" s="149"/>
      <c r="AAQ909" s="149"/>
      <c r="AAR909" s="149"/>
      <c r="AAS909" s="149"/>
      <c r="AAT909" s="149"/>
      <c r="AAU909" s="149"/>
      <c r="AAV909" s="149"/>
    </row>
    <row r="910" spans="714:724" ht="9.75" customHeight="1" x14ac:dyDescent="0.2">
      <c r="AAL910" s="149"/>
      <c r="AAM910" s="149"/>
      <c r="AAN910" s="149"/>
      <c r="AAO910" s="149"/>
      <c r="AAP910" s="149"/>
      <c r="AAQ910" s="149"/>
      <c r="AAR910" s="149"/>
      <c r="AAS910" s="149"/>
      <c r="AAT910" s="149"/>
      <c r="AAU910" s="149"/>
      <c r="AAV910" s="149"/>
    </row>
    <row r="911" spans="714:724" ht="9.75" customHeight="1" x14ac:dyDescent="0.2">
      <c r="AAL911" s="149"/>
      <c r="AAM911" s="149"/>
      <c r="AAN911" s="149"/>
      <c r="AAO911" s="149"/>
      <c r="AAP911" s="149"/>
      <c r="AAQ911" s="149"/>
      <c r="AAR911" s="149"/>
      <c r="AAS911" s="149"/>
      <c r="AAT911" s="149"/>
      <c r="AAU911" s="149"/>
      <c r="AAV911" s="149"/>
    </row>
    <row r="912" spans="714:724" ht="9.75" customHeight="1" x14ac:dyDescent="0.2">
      <c r="AAL912" s="149"/>
      <c r="AAM912" s="149"/>
      <c r="AAN912" s="149"/>
      <c r="AAO912" s="149"/>
      <c r="AAP912" s="149"/>
      <c r="AAQ912" s="149"/>
      <c r="AAR912" s="149"/>
      <c r="AAS912" s="149"/>
      <c r="AAT912" s="149"/>
      <c r="AAU912" s="149"/>
      <c r="AAV912" s="149"/>
    </row>
    <row r="913" spans="714:724" ht="9.75" customHeight="1" x14ac:dyDescent="0.2">
      <c r="AAL913" s="149"/>
      <c r="AAM913" s="149"/>
      <c r="AAN913" s="149"/>
      <c r="AAO913" s="149"/>
      <c r="AAP913" s="149"/>
      <c r="AAQ913" s="149"/>
      <c r="AAR913" s="149"/>
      <c r="AAS913" s="149"/>
      <c r="AAT913" s="149"/>
      <c r="AAU913" s="149"/>
      <c r="AAV913" s="149"/>
    </row>
    <row r="914" spans="714:724" ht="9.75" customHeight="1" x14ac:dyDescent="0.2">
      <c r="AAL914" s="149"/>
      <c r="AAM914" s="149"/>
      <c r="AAN914" s="149"/>
      <c r="AAO914" s="149"/>
      <c r="AAP914" s="149"/>
      <c r="AAQ914" s="149"/>
      <c r="AAR914" s="149"/>
      <c r="AAS914" s="149"/>
      <c r="AAT914" s="149"/>
      <c r="AAU914" s="149"/>
      <c r="AAV914" s="149"/>
    </row>
    <row r="915" spans="714:724" ht="9.75" customHeight="1" x14ac:dyDescent="0.2">
      <c r="AAL915" s="149"/>
      <c r="AAM915" s="149"/>
      <c r="AAN915" s="149"/>
      <c r="AAO915" s="149"/>
      <c r="AAP915" s="149"/>
      <c r="AAQ915" s="149"/>
      <c r="AAR915" s="149"/>
      <c r="AAS915" s="149"/>
      <c r="AAT915" s="149"/>
      <c r="AAU915" s="149"/>
      <c r="AAV915" s="149"/>
    </row>
    <row r="916" spans="714:724" ht="9.75" customHeight="1" x14ac:dyDescent="0.2">
      <c r="AAL916" s="149"/>
      <c r="AAM916" s="149"/>
      <c r="AAN916" s="149"/>
      <c r="AAO916" s="149"/>
      <c r="AAP916" s="149"/>
      <c r="AAQ916" s="149"/>
      <c r="AAR916" s="149"/>
      <c r="AAS916" s="149"/>
      <c r="AAT916" s="149"/>
      <c r="AAU916" s="149"/>
      <c r="AAV916" s="149"/>
    </row>
    <row r="917" spans="714:724" ht="9.75" customHeight="1" x14ac:dyDescent="0.2">
      <c r="AAL917" s="149"/>
      <c r="AAM917" s="149"/>
      <c r="AAN917" s="149"/>
      <c r="AAO917" s="149"/>
      <c r="AAP917" s="149"/>
      <c r="AAQ917" s="149"/>
      <c r="AAR917" s="149"/>
      <c r="AAS917" s="149"/>
      <c r="AAT917" s="149"/>
      <c r="AAU917" s="149"/>
      <c r="AAV917" s="149"/>
    </row>
    <row r="918" spans="714:724" ht="9.75" customHeight="1" x14ac:dyDescent="0.2">
      <c r="AAL918" s="149"/>
      <c r="AAM918" s="149"/>
      <c r="AAN918" s="149"/>
      <c r="AAO918" s="149"/>
      <c r="AAP918" s="149"/>
      <c r="AAQ918" s="149"/>
      <c r="AAR918" s="149"/>
      <c r="AAS918" s="149"/>
      <c r="AAT918" s="149"/>
      <c r="AAU918" s="149"/>
      <c r="AAV918" s="149"/>
    </row>
    <row r="919" spans="714:724" ht="9.75" customHeight="1" x14ac:dyDescent="0.2">
      <c r="AAL919" s="149"/>
      <c r="AAM919" s="149"/>
      <c r="AAN919" s="149"/>
      <c r="AAO919" s="149"/>
      <c r="AAP919" s="149"/>
      <c r="AAQ919" s="149"/>
      <c r="AAR919" s="149"/>
      <c r="AAS919" s="149"/>
      <c r="AAT919" s="149"/>
      <c r="AAU919" s="149"/>
      <c r="AAV919" s="149"/>
    </row>
    <row r="920" spans="714:724" ht="9.75" customHeight="1" x14ac:dyDescent="0.2">
      <c r="AAL920" s="149"/>
      <c r="AAM920" s="149"/>
      <c r="AAN920" s="149"/>
      <c r="AAO920" s="149"/>
      <c r="AAP920" s="149"/>
      <c r="AAQ920" s="149"/>
      <c r="AAR920" s="149"/>
      <c r="AAS920" s="149"/>
      <c r="AAT920" s="149"/>
      <c r="AAU920" s="149"/>
      <c r="AAV920" s="149"/>
    </row>
    <row r="921" spans="714:724" ht="9.75" customHeight="1" x14ac:dyDescent="0.2">
      <c r="AAL921" s="149"/>
      <c r="AAM921" s="149"/>
      <c r="AAN921" s="149"/>
      <c r="AAO921" s="149"/>
      <c r="AAP921" s="149"/>
      <c r="AAQ921" s="149"/>
      <c r="AAR921" s="149"/>
      <c r="AAS921" s="149"/>
      <c r="AAT921" s="149"/>
      <c r="AAU921" s="149"/>
      <c r="AAV921" s="149"/>
    </row>
    <row r="922" spans="714:724" ht="9.75" customHeight="1" x14ac:dyDescent="0.2">
      <c r="AAL922" s="149"/>
      <c r="AAM922" s="149"/>
      <c r="AAN922" s="149"/>
      <c r="AAO922" s="149"/>
      <c r="AAP922" s="149"/>
      <c r="AAQ922" s="149"/>
      <c r="AAR922" s="149"/>
      <c r="AAS922" s="149"/>
      <c r="AAT922" s="149"/>
      <c r="AAU922" s="149"/>
      <c r="AAV922" s="149"/>
    </row>
    <row r="923" spans="714:724" ht="9.75" customHeight="1" x14ac:dyDescent="0.2">
      <c r="AAL923" s="149"/>
      <c r="AAM923" s="149"/>
      <c r="AAN923" s="149"/>
      <c r="AAO923" s="149"/>
      <c r="AAP923" s="149"/>
      <c r="AAQ923" s="149"/>
      <c r="AAR923" s="149"/>
      <c r="AAS923" s="149"/>
      <c r="AAT923" s="149"/>
      <c r="AAU923" s="149"/>
      <c r="AAV923" s="149"/>
    </row>
    <row r="924" spans="714:724" ht="9.75" customHeight="1" x14ac:dyDescent="0.2">
      <c r="AAL924" s="149"/>
      <c r="AAM924" s="149"/>
      <c r="AAN924" s="149"/>
      <c r="AAO924" s="149"/>
      <c r="AAP924" s="149"/>
      <c r="AAQ924" s="149"/>
      <c r="AAR924" s="149"/>
      <c r="AAS924" s="149"/>
      <c r="AAT924" s="149"/>
      <c r="AAU924" s="149"/>
      <c r="AAV924" s="149"/>
    </row>
    <row r="925" spans="714:724" ht="9.75" customHeight="1" x14ac:dyDescent="0.2">
      <c r="AAL925" s="149"/>
      <c r="AAM925" s="149"/>
      <c r="AAN925" s="149"/>
      <c r="AAO925" s="149"/>
      <c r="AAP925" s="149"/>
      <c r="AAQ925" s="149"/>
      <c r="AAR925" s="149"/>
      <c r="AAS925" s="149"/>
      <c r="AAT925" s="149"/>
      <c r="AAU925" s="149"/>
      <c r="AAV925" s="149"/>
    </row>
    <row r="926" spans="714:724" ht="9.75" customHeight="1" x14ac:dyDescent="0.2">
      <c r="AAL926" s="149"/>
      <c r="AAM926" s="149"/>
      <c r="AAN926" s="149"/>
      <c r="AAO926" s="149"/>
      <c r="AAP926" s="149"/>
      <c r="AAQ926" s="149"/>
      <c r="AAR926" s="149"/>
      <c r="AAS926" s="149"/>
      <c r="AAT926" s="149"/>
      <c r="AAU926" s="149"/>
      <c r="AAV926" s="149"/>
    </row>
    <row r="927" spans="714:724" ht="9.75" customHeight="1" x14ac:dyDescent="0.2">
      <c r="AAL927" s="149"/>
      <c r="AAM927" s="149"/>
      <c r="AAN927" s="149"/>
      <c r="AAO927" s="149"/>
      <c r="AAP927" s="149"/>
      <c r="AAQ927" s="149"/>
      <c r="AAR927" s="149"/>
      <c r="AAS927" s="149"/>
      <c r="AAT927" s="149"/>
      <c r="AAU927" s="149"/>
      <c r="AAV927" s="149"/>
    </row>
    <row r="928" spans="714:724" ht="9.75" customHeight="1" x14ac:dyDescent="0.2">
      <c r="AAL928" s="149"/>
      <c r="AAM928" s="149"/>
      <c r="AAN928" s="149"/>
      <c r="AAO928" s="149"/>
      <c r="AAP928" s="149"/>
      <c r="AAQ928" s="149"/>
      <c r="AAR928" s="149"/>
      <c r="AAS928" s="149"/>
      <c r="AAT928" s="149"/>
      <c r="AAU928" s="149"/>
      <c r="AAV928" s="149"/>
    </row>
    <row r="929" spans="714:724" ht="9.75" customHeight="1" x14ac:dyDescent="0.2">
      <c r="AAL929" s="149"/>
      <c r="AAM929" s="149"/>
      <c r="AAN929" s="149"/>
      <c r="AAO929" s="149"/>
      <c r="AAP929" s="149"/>
      <c r="AAQ929" s="149"/>
      <c r="AAR929" s="149"/>
      <c r="AAS929" s="149"/>
      <c r="AAT929" s="149"/>
      <c r="AAU929" s="149"/>
      <c r="AAV929" s="149"/>
    </row>
    <row r="930" spans="714:724" ht="9.75" customHeight="1" x14ac:dyDescent="0.2">
      <c r="AAL930" s="149"/>
      <c r="AAM930" s="149"/>
      <c r="AAN930" s="149"/>
      <c r="AAO930" s="149"/>
      <c r="AAP930" s="149"/>
      <c r="AAQ930" s="149"/>
      <c r="AAR930" s="149"/>
      <c r="AAS930" s="149"/>
      <c r="AAT930" s="149"/>
      <c r="AAU930" s="149"/>
      <c r="AAV930" s="149"/>
    </row>
    <row r="931" spans="714:724" ht="9.75" customHeight="1" x14ac:dyDescent="0.2">
      <c r="AAL931" s="149"/>
      <c r="AAM931" s="149"/>
      <c r="AAN931" s="149"/>
      <c r="AAO931" s="149"/>
      <c r="AAP931" s="149"/>
      <c r="AAQ931" s="149"/>
      <c r="AAR931" s="149"/>
      <c r="AAS931" s="149"/>
      <c r="AAT931" s="149"/>
      <c r="AAU931" s="149"/>
      <c r="AAV931" s="149"/>
    </row>
    <row r="932" spans="714:724" ht="9.75" customHeight="1" x14ac:dyDescent="0.2">
      <c r="AAL932" s="149"/>
      <c r="AAM932" s="149"/>
      <c r="AAN932" s="149"/>
      <c r="AAO932" s="149"/>
      <c r="AAP932" s="149"/>
      <c r="AAQ932" s="149"/>
      <c r="AAR932" s="149"/>
      <c r="AAS932" s="149"/>
      <c r="AAT932" s="149"/>
      <c r="AAU932" s="149"/>
      <c r="AAV932" s="149"/>
    </row>
    <row r="933" spans="714:724" ht="9.75" customHeight="1" x14ac:dyDescent="0.2">
      <c r="AAL933" s="149"/>
      <c r="AAM933" s="149"/>
      <c r="AAN933" s="149"/>
      <c r="AAO933" s="149"/>
      <c r="AAP933" s="149"/>
      <c r="AAQ933" s="149"/>
      <c r="AAR933" s="149"/>
      <c r="AAS933" s="149"/>
      <c r="AAT933" s="149"/>
      <c r="AAU933" s="149"/>
      <c r="AAV933" s="149"/>
    </row>
    <row r="934" spans="714:724" ht="9.75" customHeight="1" x14ac:dyDescent="0.2">
      <c r="AAL934" s="149"/>
      <c r="AAM934" s="149"/>
      <c r="AAN934" s="149"/>
      <c r="AAO934" s="149"/>
      <c r="AAP934" s="149"/>
      <c r="AAQ934" s="149"/>
      <c r="AAR934" s="149"/>
      <c r="AAS934" s="149"/>
      <c r="AAT934" s="149"/>
      <c r="AAU934" s="149"/>
      <c r="AAV934" s="149"/>
    </row>
    <row r="935" spans="714:724" ht="9.75" customHeight="1" x14ac:dyDescent="0.2">
      <c r="AAL935" s="149"/>
      <c r="AAM935" s="149"/>
      <c r="AAN935" s="149"/>
      <c r="AAO935" s="149"/>
      <c r="AAP935" s="149"/>
      <c r="AAQ935" s="149"/>
      <c r="AAR935" s="149"/>
      <c r="AAS935" s="149"/>
      <c r="AAT935" s="149"/>
      <c r="AAU935" s="149"/>
      <c r="AAV935" s="149"/>
    </row>
    <row r="936" spans="714:724" ht="9.75" customHeight="1" x14ac:dyDescent="0.2">
      <c r="AAL936" s="149"/>
      <c r="AAM936" s="149"/>
      <c r="AAN936" s="149"/>
      <c r="AAO936" s="149"/>
      <c r="AAP936" s="149"/>
      <c r="AAQ936" s="149"/>
      <c r="AAR936" s="149"/>
      <c r="AAS936" s="149"/>
      <c r="AAT936" s="149"/>
      <c r="AAU936" s="149"/>
      <c r="AAV936" s="149"/>
    </row>
    <row r="937" spans="714:724" ht="9.75" customHeight="1" x14ac:dyDescent="0.2">
      <c r="AAL937" s="149"/>
      <c r="AAM937" s="149"/>
      <c r="AAN937" s="149"/>
      <c r="AAO937" s="149"/>
      <c r="AAP937" s="149"/>
      <c r="AAQ937" s="149"/>
      <c r="AAR937" s="149"/>
      <c r="AAS937" s="149"/>
      <c r="AAT937" s="149"/>
      <c r="AAU937" s="149"/>
      <c r="AAV937" s="149"/>
    </row>
    <row r="938" spans="714:724" ht="9.75" customHeight="1" x14ac:dyDescent="0.2">
      <c r="AAL938" s="149"/>
      <c r="AAM938" s="149"/>
      <c r="AAN938" s="149"/>
      <c r="AAO938" s="149"/>
      <c r="AAP938" s="149"/>
      <c r="AAQ938" s="149"/>
      <c r="AAR938" s="149"/>
      <c r="AAS938" s="149"/>
      <c r="AAT938" s="149"/>
      <c r="AAU938" s="149"/>
      <c r="AAV938" s="149"/>
    </row>
    <row r="939" spans="714:724" ht="9.75" customHeight="1" x14ac:dyDescent="0.2">
      <c r="AAL939" s="149"/>
      <c r="AAM939" s="149"/>
      <c r="AAN939" s="149"/>
      <c r="AAO939" s="149"/>
      <c r="AAP939" s="149"/>
      <c r="AAQ939" s="149"/>
      <c r="AAR939" s="149"/>
      <c r="AAS939" s="149"/>
      <c r="AAT939" s="149"/>
      <c r="AAU939" s="149"/>
      <c r="AAV939" s="149"/>
    </row>
    <row r="940" spans="714:724" ht="9.75" customHeight="1" x14ac:dyDescent="0.2">
      <c r="AAL940" s="149"/>
      <c r="AAM940" s="149"/>
      <c r="AAN940" s="149"/>
      <c r="AAO940" s="149"/>
      <c r="AAP940" s="149"/>
      <c r="AAQ940" s="149"/>
      <c r="AAR940" s="149"/>
      <c r="AAS940" s="149"/>
      <c r="AAT940" s="149"/>
      <c r="AAU940" s="149"/>
      <c r="AAV940" s="149"/>
    </row>
    <row r="941" spans="714:724" ht="9.75" customHeight="1" x14ac:dyDescent="0.2">
      <c r="AAL941" s="149"/>
      <c r="AAM941" s="149"/>
      <c r="AAN941" s="149"/>
      <c r="AAO941" s="149"/>
      <c r="AAP941" s="149"/>
      <c r="AAQ941" s="149"/>
      <c r="AAR941" s="149"/>
      <c r="AAS941" s="149"/>
      <c r="AAT941" s="149"/>
      <c r="AAU941" s="149"/>
      <c r="AAV941" s="149"/>
    </row>
    <row r="942" spans="714:724" ht="9.75" customHeight="1" x14ac:dyDescent="0.2">
      <c r="AAL942" s="149"/>
      <c r="AAM942" s="149"/>
      <c r="AAN942" s="149"/>
      <c r="AAO942" s="149"/>
      <c r="AAP942" s="149"/>
      <c r="AAQ942" s="149"/>
      <c r="AAR942" s="149"/>
      <c r="AAS942" s="149"/>
      <c r="AAT942" s="149"/>
      <c r="AAU942" s="149"/>
      <c r="AAV942" s="149"/>
    </row>
    <row r="943" spans="714:724" ht="9.75" customHeight="1" x14ac:dyDescent="0.2">
      <c r="AAL943" s="149"/>
      <c r="AAM943" s="149"/>
      <c r="AAN943" s="149"/>
      <c r="AAO943" s="149"/>
      <c r="AAP943" s="149"/>
      <c r="AAQ943" s="149"/>
      <c r="AAR943" s="149"/>
      <c r="AAS943" s="149"/>
      <c r="AAT943" s="149"/>
      <c r="AAU943" s="149"/>
      <c r="AAV943" s="149"/>
    </row>
    <row r="944" spans="714:724" ht="9.75" customHeight="1" x14ac:dyDescent="0.2">
      <c r="AAL944" s="149"/>
      <c r="AAM944" s="149"/>
      <c r="AAN944" s="149"/>
      <c r="AAO944" s="149"/>
      <c r="AAP944" s="149"/>
      <c r="AAQ944" s="149"/>
      <c r="AAR944" s="149"/>
      <c r="AAS944" s="149"/>
      <c r="AAT944" s="149"/>
      <c r="AAU944" s="149"/>
      <c r="AAV944" s="149"/>
    </row>
    <row r="945" spans="714:724" ht="9.75" customHeight="1" x14ac:dyDescent="0.2">
      <c r="AAL945" s="149"/>
      <c r="AAM945" s="149"/>
      <c r="AAN945" s="149"/>
      <c r="AAO945" s="149"/>
      <c r="AAP945" s="149"/>
      <c r="AAQ945" s="149"/>
      <c r="AAR945" s="149"/>
      <c r="AAS945" s="149"/>
      <c r="AAT945" s="149"/>
      <c r="AAU945" s="149"/>
      <c r="AAV945" s="149"/>
    </row>
    <row r="946" spans="714:724" ht="9.75" customHeight="1" x14ac:dyDescent="0.2">
      <c r="AAL946" s="149"/>
      <c r="AAM946" s="149"/>
      <c r="AAN946" s="149"/>
      <c r="AAO946" s="149"/>
      <c r="AAP946" s="149"/>
      <c r="AAQ946" s="149"/>
      <c r="AAR946" s="149"/>
      <c r="AAS946" s="149"/>
      <c r="AAT946" s="149"/>
      <c r="AAU946" s="149"/>
      <c r="AAV946" s="149"/>
    </row>
    <row r="947" spans="714:724" ht="9.75" customHeight="1" x14ac:dyDescent="0.2">
      <c r="AAL947" s="149"/>
      <c r="AAM947" s="149"/>
      <c r="AAN947" s="149"/>
      <c r="AAO947" s="149"/>
      <c r="AAP947" s="149"/>
      <c r="AAQ947" s="149"/>
      <c r="AAR947" s="149"/>
      <c r="AAS947" s="149"/>
      <c r="AAT947" s="149"/>
      <c r="AAU947" s="149"/>
      <c r="AAV947" s="149"/>
    </row>
    <row r="948" spans="714:724" ht="9.75" customHeight="1" x14ac:dyDescent="0.2">
      <c r="AAL948" s="149"/>
      <c r="AAM948" s="149"/>
      <c r="AAN948" s="149"/>
      <c r="AAO948" s="149"/>
      <c r="AAP948" s="149"/>
      <c r="AAQ948" s="149"/>
      <c r="AAR948" s="149"/>
      <c r="AAS948" s="149"/>
      <c r="AAT948" s="149"/>
      <c r="AAU948" s="149"/>
      <c r="AAV948" s="149"/>
    </row>
    <row r="949" spans="714:724" ht="9.75" customHeight="1" x14ac:dyDescent="0.2">
      <c r="AAL949" s="149"/>
      <c r="AAM949" s="149"/>
      <c r="AAN949" s="149"/>
      <c r="AAO949" s="149"/>
      <c r="AAP949" s="149"/>
      <c r="AAQ949" s="149"/>
      <c r="AAR949" s="149"/>
      <c r="AAS949" s="149"/>
      <c r="AAT949" s="149"/>
      <c r="AAU949" s="149"/>
      <c r="AAV949" s="149"/>
    </row>
    <row r="950" spans="714:724" ht="9.75" customHeight="1" x14ac:dyDescent="0.2">
      <c r="AAL950" s="149"/>
      <c r="AAM950" s="149"/>
      <c r="AAN950" s="149"/>
      <c r="AAO950" s="149"/>
      <c r="AAP950" s="149"/>
      <c r="AAQ950" s="149"/>
      <c r="AAR950" s="149"/>
      <c r="AAS950" s="149"/>
      <c r="AAT950" s="149"/>
      <c r="AAU950" s="149"/>
      <c r="AAV950" s="149"/>
    </row>
    <row r="951" spans="714:724" ht="9.75" customHeight="1" x14ac:dyDescent="0.2">
      <c r="AAL951" s="149"/>
      <c r="AAM951" s="149"/>
      <c r="AAN951" s="149"/>
      <c r="AAO951" s="149"/>
      <c r="AAP951" s="149"/>
      <c r="AAQ951" s="149"/>
      <c r="AAR951" s="149"/>
      <c r="AAS951" s="149"/>
      <c r="AAT951" s="149"/>
      <c r="AAU951" s="149"/>
      <c r="AAV951" s="149"/>
    </row>
    <row r="952" spans="714:724" ht="9.75" customHeight="1" x14ac:dyDescent="0.2">
      <c r="AAL952" s="149"/>
      <c r="AAM952" s="149"/>
      <c r="AAN952" s="149"/>
      <c r="AAO952" s="149"/>
      <c r="AAP952" s="149"/>
      <c r="AAQ952" s="149"/>
      <c r="AAR952" s="149"/>
      <c r="AAS952" s="149"/>
      <c r="AAT952" s="149"/>
      <c r="AAU952" s="149"/>
      <c r="AAV952" s="149"/>
    </row>
    <row r="953" spans="714:724" ht="9.75" customHeight="1" x14ac:dyDescent="0.2">
      <c r="AAL953" s="149"/>
      <c r="AAM953" s="149"/>
      <c r="AAN953" s="149"/>
      <c r="AAO953" s="149"/>
      <c r="AAP953" s="149"/>
      <c r="AAQ953" s="149"/>
      <c r="AAR953" s="149"/>
      <c r="AAS953" s="149"/>
      <c r="AAT953" s="149"/>
      <c r="AAU953" s="149"/>
      <c r="AAV953" s="149"/>
    </row>
    <row r="954" spans="714:724" ht="9.75" customHeight="1" x14ac:dyDescent="0.2">
      <c r="AAL954" s="149"/>
      <c r="AAM954" s="149"/>
      <c r="AAN954" s="149"/>
      <c r="AAO954" s="149"/>
      <c r="AAP954" s="149"/>
      <c r="AAQ954" s="149"/>
      <c r="AAR954" s="149"/>
      <c r="AAS954" s="149"/>
      <c r="AAT954" s="149"/>
      <c r="AAU954" s="149"/>
      <c r="AAV954" s="149"/>
    </row>
    <row r="955" spans="714:724" ht="9.75" customHeight="1" x14ac:dyDescent="0.2">
      <c r="AAL955" s="149"/>
      <c r="AAM955" s="149"/>
      <c r="AAN955" s="149"/>
      <c r="AAO955" s="149"/>
      <c r="AAP955" s="149"/>
      <c r="AAQ955" s="149"/>
      <c r="AAR955" s="149"/>
      <c r="AAS955" s="149"/>
      <c r="AAT955" s="149"/>
      <c r="AAU955" s="149"/>
      <c r="AAV955" s="149"/>
    </row>
    <row r="956" spans="714:724" ht="9.75" customHeight="1" x14ac:dyDescent="0.2">
      <c r="AAL956" s="149"/>
      <c r="AAM956" s="149"/>
      <c r="AAN956" s="149"/>
      <c r="AAO956" s="149"/>
      <c r="AAP956" s="149"/>
      <c r="AAQ956" s="149"/>
      <c r="AAR956" s="149"/>
      <c r="AAS956" s="149"/>
      <c r="AAT956" s="149"/>
      <c r="AAU956" s="149"/>
      <c r="AAV956" s="149"/>
    </row>
    <row r="957" spans="714:724" ht="9.75" customHeight="1" x14ac:dyDescent="0.2">
      <c r="AAL957" s="149"/>
      <c r="AAM957" s="149"/>
      <c r="AAN957" s="149"/>
      <c r="AAO957" s="149"/>
      <c r="AAP957" s="149"/>
      <c r="AAQ957" s="149"/>
      <c r="AAR957" s="149"/>
      <c r="AAS957" s="149"/>
      <c r="AAT957" s="149"/>
      <c r="AAU957" s="149"/>
      <c r="AAV957" s="149"/>
    </row>
    <row r="958" spans="714:724" ht="9.75" customHeight="1" x14ac:dyDescent="0.2">
      <c r="AAL958" s="149"/>
      <c r="AAM958" s="149"/>
      <c r="AAN958" s="149"/>
      <c r="AAO958" s="149"/>
      <c r="AAP958" s="149"/>
      <c r="AAQ958" s="149"/>
      <c r="AAR958" s="149"/>
      <c r="AAS958" s="149"/>
      <c r="AAT958" s="149"/>
      <c r="AAU958" s="149"/>
      <c r="AAV958" s="149"/>
    </row>
    <row r="959" spans="714:724" ht="9.75" customHeight="1" x14ac:dyDescent="0.2">
      <c r="AAL959" s="149"/>
      <c r="AAM959" s="149"/>
      <c r="AAN959" s="149"/>
      <c r="AAO959" s="149"/>
      <c r="AAP959" s="149"/>
      <c r="AAQ959" s="149"/>
      <c r="AAR959" s="149"/>
      <c r="AAS959" s="149"/>
      <c r="AAT959" s="149"/>
      <c r="AAU959" s="149"/>
      <c r="AAV959" s="149"/>
    </row>
    <row r="960" spans="714:724" ht="9.75" customHeight="1" x14ac:dyDescent="0.2">
      <c r="AAL960" s="149"/>
      <c r="AAM960" s="149"/>
      <c r="AAN960" s="149"/>
      <c r="AAO960" s="149"/>
      <c r="AAP960" s="149"/>
      <c r="AAQ960" s="149"/>
      <c r="AAR960" s="149"/>
      <c r="AAS960" s="149"/>
      <c r="AAT960" s="149"/>
      <c r="AAU960" s="149"/>
      <c r="AAV960" s="149"/>
    </row>
    <row r="961" spans="714:724" ht="9.75" customHeight="1" x14ac:dyDescent="0.2">
      <c r="AAL961" s="149"/>
      <c r="AAM961" s="149"/>
      <c r="AAN961" s="149"/>
      <c r="AAO961" s="149"/>
      <c r="AAP961" s="149"/>
      <c r="AAQ961" s="149"/>
      <c r="AAR961" s="149"/>
      <c r="AAS961" s="149"/>
      <c r="AAT961" s="149"/>
      <c r="AAU961" s="149"/>
      <c r="AAV961" s="149"/>
    </row>
    <row r="962" spans="714:724" ht="9.75" customHeight="1" x14ac:dyDescent="0.2">
      <c r="AAL962" s="149"/>
      <c r="AAM962" s="149"/>
      <c r="AAN962" s="149"/>
      <c r="AAO962" s="149"/>
      <c r="AAP962" s="149"/>
      <c r="AAQ962" s="149"/>
      <c r="AAR962" s="149"/>
      <c r="AAS962" s="149"/>
      <c r="AAT962" s="149"/>
      <c r="AAU962" s="149"/>
      <c r="AAV962" s="149"/>
    </row>
    <row r="963" spans="714:724" ht="9.75" customHeight="1" x14ac:dyDescent="0.2">
      <c r="AAL963" s="149"/>
      <c r="AAM963" s="149"/>
      <c r="AAN963" s="149"/>
      <c r="AAO963" s="149"/>
      <c r="AAP963" s="149"/>
      <c r="AAQ963" s="149"/>
      <c r="AAR963" s="149"/>
      <c r="AAS963" s="149"/>
      <c r="AAT963" s="149"/>
      <c r="AAU963" s="149"/>
      <c r="AAV963" s="149"/>
    </row>
    <row r="964" spans="714:724" ht="9.75" customHeight="1" x14ac:dyDescent="0.2">
      <c r="AAL964" s="149"/>
      <c r="AAM964" s="149"/>
      <c r="AAN964" s="149"/>
      <c r="AAO964" s="149"/>
      <c r="AAP964" s="149"/>
      <c r="AAQ964" s="149"/>
      <c r="AAR964" s="149"/>
      <c r="AAS964" s="149"/>
      <c r="AAT964" s="149"/>
      <c r="AAU964" s="149"/>
      <c r="AAV964" s="149"/>
    </row>
    <row r="965" spans="714:724" ht="9.75" customHeight="1" x14ac:dyDescent="0.2">
      <c r="AAL965" s="149"/>
      <c r="AAM965" s="149"/>
      <c r="AAN965" s="149"/>
      <c r="AAO965" s="149"/>
      <c r="AAP965" s="149"/>
      <c r="AAQ965" s="149"/>
      <c r="AAR965" s="149"/>
      <c r="AAS965" s="149"/>
      <c r="AAT965" s="149"/>
      <c r="AAU965" s="149"/>
      <c r="AAV965" s="149"/>
    </row>
    <row r="966" spans="714:724" ht="9.75" customHeight="1" x14ac:dyDescent="0.2">
      <c r="AAL966" s="149"/>
      <c r="AAM966" s="149"/>
      <c r="AAN966" s="149"/>
      <c r="AAO966" s="149"/>
      <c r="AAP966" s="149"/>
      <c r="AAQ966" s="149"/>
      <c r="AAR966" s="149"/>
      <c r="AAS966" s="149"/>
      <c r="AAT966" s="149"/>
      <c r="AAU966" s="149"/>
      <c r="AAV966" s="149"/>
    </row>
    <row r="967" spans="714:724" ht="9.75" customHeight="1" x14ac:dyDescent="0.2">
      <c r="AAL967" s="149"/>
      <c r="AAM967" s="149"/>
      <c r="AAN967" s="149"/>
      <c r="AAO967" s="149"/>
      <c r="AAP967" s="149"/>
      <c r="AAQ967" s="149"/>
      <c r="AAR967" s="149"/>
      <c r="AAS967" s="149"/>
      <c r="AAT967" s="149"/>
      <c r="AAU967" s="149"/>
      <c r="AAV967" s="149"/>
    </row>
    <row r="968" spans="714:724" ht="9.75" customHeight="1" x14ac:dyDescent="0.2">
      <c r="AAL968" s="149"/>
      <c r="AAM968" s="149"/>
      <c r="AAN968" s="149"/>
      <c r="AAO968" s="149"/>
      <c r="AAP968" s="149"/>
      <c r="AAQ968" s="149"/>
      <c r="AAR968" s="149"/>
      <c r="AAS968" s="149"/>
      <c r="AAT968" s="149"/>
      <c r="AAU968" s="149"/>
      <c r="AAV968" s="149"/>
    </row>
    <row r="969" spans="714:724" ht="9.75" customHeight="1" x14ac:dyDescent="0.2">
      <c r="AAL969" s="149"/>
      <c r="AAM969" s="149"/>
      <c r="AAN969" s="149"/>
      <c r="AAO969" s="149"/>
      <c r="AAP969" s="149"/>
      <c r="AAQ969" s="149"/>
      <c r="AAR969" s="149"/>
      <c r="AAS969" s="149"/>
      <c r="AAT969" s="149"/>
      <c r="AAU969" s="149"/>
      <c r="AAV969" s="149"/>
    </row>
    <row r="970" spans="714:724" ht="9.75" customHeight="1" x14ac:dyDescent="0.2">
      <c r="AAL970" s="149"/>
      <c r="AAM970" s="149"/>
      <c r="AAN970" s="149"/>
      <c r="AAO970" s="149"/>
      <c r="AAP970" s="149"/>
      <c r="AAQ970" s="149"/>
      <c r="AAR970" s="149"/>
      <c r="AAS970" s="149"/>
      <c r="AAT970" s="149"/>
      <c r="AAU970" s="149"/>
      <c r="AAV970" s="149"/>
    </row>
    <row r="971" spans="714:724" ht="9.75" customHeight="1" x14ac:dyDescent="0.2">
      <c r="AAL971" s="149"/>
      <c r="AAM971" s="149"/>
      <c r="AAN971" s="149"/>
      <c r="AAO971" s="149"/>
      <c r="AAP971" s="149"/>
      <c r="AAQ971" s="149"/>
      <c r="AAR971" s="149"/>
      <c r="AAS971" s="149"/>
      <c r="AAT971" s="149"/>
      <c r="AAU971" s="149"/>
      <c r="AAV971" s="149"/>
    </row>
    <row r="972" spans="714:724" ht="9.75" customHeight="1" x14ac:dyDescent="0.2">
      <c r="AAL972" s="149"/>
      <c r="AAM972" s="149"/>
      <c r="AAN972" s="149"/>
      <c r="AAO972" s="149"/>
      <c r="AAP972" s="149"/>
      <c r="AAQ972" s="149"/>
      <c r="AAR972" s="149"/>
      <c r="AAS972" s="149"/>
      <c r="AAT972" s="149"/>
      <c r="AAU972" s="149"/>
      <c r="AAV972" s="149"/>
    </row>
    <row r="973" spans="714:724" ht="9.75" customHeight="1" x14ac:dyDescent="0.2">
      <c r="AAL973" s="149"/>
      <c r="AAM973" s="149"/>
      <c r="AAN973" s="149"/>
      <c r="AAO973" s="149"/>
      <c r="AAP973" s="149"/>
      <c r="AAQ973" s="149"/>
      <c r="AAR973" s="149"/>
      <c r="AAS973" s="149"/>
      <c r="AAT973" s="149"/>
      <c r="AAU973" s="149"/>
      <c r="AAV973" s="149"/>
    </row>
    <row r="974" spans="714:724" ht="9.75" customHeight="1" x14ac:dyDescent="0.2">
      <c r="AAL974" s="149"/>
      <c r="AAM974" s="149"/>
      <c r="AAN974" s="149"/>
      <c r="AAO974" s="149"/>
      <c r="AAP974" s="149"/>
      <c r="AAQ974" s="149"/>
      <c r="AAR974" s="149"/>
      <c r="AAS974" s="149"/>
      <c r="AAT974" s="149"/>
      <c r="AAU974" s="149"/>
      <c r="AAV974" s="149"/>
    </row>
    <row r="975" spans="714:724" ht="9.75" customHeight="1" x14ac:dyDescent="0.2">
      <c r="AAL975" s="149"/>
      <c r="AAM975" s="149"/>
      <c r="AAN975" s="149"/>
      <c r="AAO975" s="149"/>
      <c r="AAP975" s="149"/>
      <c r="AAQ975" s="149"/>
      <c r="AAR975" s="149"/>
      <c r="AAS975" s="149"/>
      <c r="AAT975" s="149"/>
      <c r="AAU975" s="149"/>
      <c r="AAV975" s="149"/>
    </row>
    <row r="976" spans="714:724" ht="9.75" customHeight="1" x14ac:dyDescent="0.2">
      <c r="AAL976" s="149"/>
      <c r="AAM976" s="149"/>
      <c r="AAN976" s="149"/>
      <c r="AAO976" s="149"/>
      <c r="AAP976" s="149"/>
      <c r="AAQ976" s="149"/>
      <c r="AAR976" s="149"/>
      <c r="AAS976" s="149"/>
      <c r="AAT976" s="149"/>
      <c r="AAU976" s="149"/>
      <c r="AAV976" s="149"/>
    </row>
    <row r="977" spans="714:724" ht="9.75" customHeight="1" x14ac:dyDescent="0.2">
      <c r="AAL977" s="149"/>
      <c r="AAM977" s="149"/>
      <c r="AAN977" s="149"/>
      <c r="AAO977" s="149"/>
      <c r="AAP977" s="149"/>
      <c r="AAQ977" s="149"/>
      <c r="AAR977" s="149"/>
      <c r="AAS977" s="149"/>
      <c r="AAT977" s="149"/>
      <c r="AAU977" s="149"/>
      <c r="AAV977" s="149"/>
    </row>
    <row r="978" spans="714:724" ht="9.75" customHeight="1" x14ac:dyDescent="0.2">
      <c r="AAL978" s="149"/>
      <c r="AAM978" s="149"/>
      <c r="AAN978" s="149"/>
      <c r="AAO978" s="149"/>
      <c r="AAP978" s="149"/>
      <c r="AAQ978" s="149"/>
      <c r="AAR978" s="149"/>
      <c r="AAS978" s="149"/>
      <c r="AAT978" s="149"/>
      <c r="AAU978" s="149"/>
      <c r="AAV978" s="149"/>
    </row>
    <row r="979" spans="714:724" ht="9.75" customHeight="1" x14ac:dyDescent="0.2">
      <c r="AAL979" s="149"/>
      <c r="AAM979" s="149"/>
      <c r="AAN979" s="149"/>
      <c r="AAO979" s="149"/>
      <c r="AAP979" s="149"/>
      <c r="AAQ979" s="149"/>
      <c r="AAR979" s="149"/>
      <c r="AAS979" s="149"/>
      <c r="AAT979" s="149"/>
      <c r="AAU979" s="149"/>
      <c r="AAV979" s="149"/>
    </row>
    <row r="980" spans="714:724" ht="9.75" customHeight="1" x14ac:dyDescent="0.2">
      <c r="AAL980" s="149"/>
      <c r="AAM980" s="149"/>
      <c r="AAN980" s="149"/>
      <c r="AAO980" s="149"/>
      <c r="AAP980" s="149"/>
      <c r="AAQ980" s="149"/>
      <c r="AAR980" s="149"/>
      <c r="AAS980" s="149"/>
      <c r="AAT980" s="149"/>
      <c r="AAU980" s="149"/>
      <c r="AAV980" s="149"/>
    </row>
    <row r="981" spans="714:724" ht="9.75" customHeight="1" x14ac:dyDescent="0.2">
      <c r="AAL981" s="149"/>
      <c r="AAM981" s="149"/>
      <c r="AAN981" s="149"/>
      <c r="AAO981" s="149"/>
      <c r="AAP981" s="149"/>
      <c r="AAQ981" s="149"/>
      <c r="AAR981" s="149"/>
      <c r="AAS981" s="149"/>
      <c r="AAT981" s="149"/>
      <c r="AAU981" s="149"/>
      <c r="AAV981" s="149"/>
    </row>
    <row r="982" spans="714:724" ht="9.75" customHeight="1" x14ac:dyDescent="0.2">
      <c r="AAL982" s="149"/>
      <c r="AAM982" s="149"/>
      <c r="AAN982" s="149"/>
      <c r="AAO982" s="149"/>
      <c r="AAP982" s="149"/>
      <c r="AAQ982" s="149"/>
      <c r="AAR982" s="149"/>
      <c r="AAS982" s="149"/>
      <c r="AAT982" s="149"/>
      <c r="AAU982" s="149"/>
      <c r="AAV982" s="149"/>
    </row>
    <row r="983" spans="714:724" ht="9.75" customHeight="1" x14ac:dyDescent="0.2">
      <c r="AAL983" s="149"/>
      <c r="AAM983" s="149"/>
      <c r="AAN983" s="149"/>
      <c r="AAO983" s="149"/>
      <c r="AAP983" s="149"/>
      <c r="AAQ983" s="149"/>
      <c r="AAR983" s="149"/>
      <c r="AAS983" s="149"/>
      <c r="AAT983" s="149"/>
      <c r="AAU983" s="149"/>
      <c r="AAV983" s="149"/>
    </row>
    <row r="984" spans="714:724" ht="9.75" customHeight="1" x14ac:dyDescent="0.2">
      <c r="AAL984" s="149"/>
      <c r="AAM984" s="149"/>
      <c r="AAN984" s="149"/>
      <c r="AAO984" s="149"/>
      <c r="AAP984" s="149"/>
      <c r="AAQ984" s="149"/>
      <c r="AAR984" s="149"/>
      <c r="AAS984" s="149"/>
      <c r="AAT984" s="149"/>
      <c r="AAU984" s="149"/>
      <c r="AAV984" s="149"/>
    </row>
    <row r="985" spans="714:724" ht="9.75" customHeight="1" x14ac:dyDescent="0.2">
      <c r="AAL985" s="149"/>
      <c r="AAM985" s="149"/>
      <c r="AAN985" s="149"/>
      <c r="AAO985" s="149"/>
      <c r="AAP985" s="149"/>
      <c r="AAQ985" s="149"/>
      <c r="AAR985" s="149"/>
      <c r="AAS985" s="149"/>
      <c r="AAT985" s="149"/>
      <c r="AAU985" s="149"/>
      <c r="AAV985" s="149"/>
    </row>
    <row r="986" spans="714:724" ht="9.75" customHeight="1" x14ac:dyDescent="0.2">
      <c r="AAL986" s="149"/>
      <c r="AAM986" s="149"/>
      <c r="AAN986" s="149"/>
      <c r="AAO986" s="149"/>
      <c r="AAP986" s="149"/>
      <c r="AAQ986" s="149"/>
      <c r="AAR986" s="149"/>
      <c r="AAS986" s="149"/>
      <c r="AAT986" s="149"/>
      <c r="AAU986" s="149"/>
      <c r="AAV986" s="149"/>
    </row>
    <row r="987" spans="714:724" ht="9.75" customHeight="1" x14ac:dyDescent="0.2">
      <c r="AAL987" s="149"/>
      <c r="AAM987" s="149"/>
      <c r="AAN987" s="149"/>
      <c r="AAO987" s="149"/>
      <c r="AAP987" s="149"/>
      <c r="AAQ987" s="149"/>
      <c r="AAR987" s="149"/>
      <c r="AAS987" s="149"/>
      <c r="AAT987" s="149"/>
      <c r="AAU987" s="149"/>
      <c r="AAV987" s="149"/>
    </row>
    <row r="988" spans="714:724" ht="9.75" customHeight="1" x14ac:dyDescent="0.2">
      <c r="AAL988" s="149"/>
      <c r="AAM988" s="149"/>
      <c r="AAN988" s="149"/>
      <c r="AAO988" s="149"/>
      <c r="AAP988" s="149"/>
      <c r="AAQ988" s="149"/>
      <c r="AAR988" s="149"/>
      <c r="AAS988" s="149"/>
      <c r="AAT988" s="149"/>
      <c r="AAU988" s="149"/>
      <c r="AAV988" s="149"/>
    </row>
    <row r="989" spans="714:724" ht="9.75" customHeight="1" x14ac:dyDescent="0.2">
      <c r="AAL989" s="149"/>
      <c r="AAM989" s="149"/>
      <c r="AAN989" s="149"/>
      <c r="AAO989" s="149"/>
      <c r="AAP989" s="149"/>
      <c r="AAQ989" s="149"/>
      <c r="AAR989" s="149"/>
      <c r="AAS989" s="149"/>
      <c r="AAT989" s="149"/>
      <c r="AAU989" s="149"/>
      <c r="AAV989" s="149"/>
    </row>
    <row r="990" spans="714:724" ht="9.75" customHeight="1" x14ac:dyDescent="0.2">
      <c r="AAL990" s="149"/>
      <c r="AAM990" s="149"/>
      <c r="AAN990" s="149"/>
      <c r="AAO990" s="149"/>
      <c r="AAP990" s="149"/>
      <c r="AAQ990" s="149"/>
      <c r="AAR990" s="149"/>
      <c r="AAS990" s="149"/>
      <c r="AAT990" s="149"/>
      <c r="AAU990" s="149"/>
      <c r="AAV990" s="149"/>
    </row>
    <row r="991" spans="714:724" ht="9.75" customHeight="1" x14ac:dyDescent="0.2">
      <c r="AAL991" s="149"/>
      <c r="AAM991" s="149"/>
      <c r="AAN991" s="149"/>
      <c r="AAO991" s="149"/>
      <c r="AAP991" s="149"/>
      <c r="AAQ991" s="149"/>
      <c r="AAR991" s="149"/>
      <c r="AAS991" s="149"/>
      <c r="AAT991" s="149"/>
      <c r="AAU991" s="149"/>
      <c r="AAV991" s="149"/>
    </row>
    <row r="992" spans="714:724" ht="9.75" customHeight="1" x14ac:dyDescent="0.2">
      <c r="AAL992" s="149"/>
      <c r="AAM992" s="149"/>
      <c r="AAN992" s="149"/>
      <c r="AAO992" s="149"/>
      <c r="AAP992" s="149"/>
      <c r="AAQ992" s="149"/>
      <c r="AAR992" s="149"/>
      <c r="AAS992" s="149"/>
      <c r="AAT992" s="149"/>
      <c r="AAU992" s="149"/>
      <c r="AAV992" s="149"/>
    </row>
    <row r="993" spans="714:724" ht="9.75" customHeight="1" x14ac:dyDescent="0.2">
      <c r="AAL993" s="149"/>
      <c r="AAM993" s="149"/>
      <c r="AAN993" s="149"/>
      <c r="AAO993" s="149"/>
      <c r="AAP993" s="149"/>
      <c r="AAQ993" s="149"/>
      <c r="AAR993" s="149"/>
      <c r="AAS993" s="149"/>
      <c r="AAT993" s="149"/>
      <c r="AAU993" s="149"/>
      <c r="AAV993" s="149"/>
    </row>
    <row r="994" spans="714:724" ht="9.75" customHeight="1" x14ac:dyDescent="0.2">
      <c r="AAL994" s="149"/>
      <c r="AAM994" s="149"/>
      <c r="AAN994" s="149"/>
      <c r="AAO994" s="149"/>
      <c r="AAP994" s="149"/>
      <c r="AAQ994" s="149"/>
      <c r="AAR994" s="149"/>
      <c r="AAS994" s="149"/>
      <c r="AAT994" s="149"/>
      <c r="AAU994" s="149"/>
      <c r="AAV994" s="149"/>
    </row>
    <row r="995" spans="714:724" ht="9.75" customHeight="1" x14ac:dyDescent="0.2">
      <c r="AAL995" s="149"/>
      <c r="AAM995" s="149"/>
      <c r="AAN995" s="149"/>
      <c r="AAO995" s="149"/>
      <c r="AAP995" s="149"/>
      <c r="AAQ995" s="149"/>
      <c r="AAR995" s="149"/>
      <c r="AAS995" s="149"/>
      <c r="AAT995" s="149"/>
      <c r="AAU995" s="149"/>
      <c r="AAV995" s="149"/>
    </row>
    <row r="996" spans="714:724" ht="9.75" customHeight="1" x14ac:dyDescent="0.2">
      <c r="AAL996" s="149"/>
      <c r="AAM996" s="149"/>
      <c r="AAN996" s="149"/>
      <c r="AAO996" s="149"/>
      <c r="AAP996" s="149"/>
      <c r="AAQ996" s="149"/>
      <c r="AAR996" s="149"/>
      <c r="AAS996" s="149"/>
      <c r="AAT996" s="149"/>
      <c r="AAU996" s="149"/>
      <c r="AAV996" s="149"/>
    </row>
    <row r="997" spans="714:724" ht="9.75" customHeight="1" x14ac:dyDescent="0.2">
      <c r="AAL997" s="149"/>
      <c r="AAM997" s="149"/>
      <c r="AAN997" s="149"/>
      <c r="AAO997" s="149"/>
      <c r="AAP997" s="149"/>
      <c r="AAQ997" s="149"/>
      <c r="AAR997" s="149"/>
      <c r="AAS997" s="149"/>
      <c r="AAT997" s="149"/>
      <c r="AAU997" s="149"/>
      <c r="AAV997" s="149"/>
    </row>
    <row r="998" spans="714:724" ht="9.75" customHeight="1" x14ac:dyDescent="0.2">
      <c r="AAL998" s="149"/>
      <c r="AAM998" s="149"/>
      <c r="AAN998" s="149"/>
      <c r="AAO998" s="149"/>
      <c r="AAP998" s="149"/>
      <c r="AAQ998" s="149"/>
      <c r="AAR998" s="149"/>
      <c r="AAS998" s="149"/>
      <c r="AAT998" s="149"/>
      <c r="AAU998" s="149"/>
      <c r="AAV998" s="149"/>
    </row>
    <row r="999" spans="714:724" ht="9.75" customHeight="1" x14ac:dyDescent="0.2">
      <c r="AAL999" s="149"/>
      <c r="AAM999" s="149"/>
      <c r="AAN999" s="149"/>
      <c r="AAO999" s="149"/>
      <c r="AAP999" s="149"/>
      <c r="AAQ999" s="149"/>
      <c r="AAR999" s="149"/>
      <c r="AAS999" s="149"/>
      <c r="AAT999" s="149"/>
      <c r="AAU999" s="149"/>
      <c r="AAV999" s="149"/>
    </row>
    <row r="1000" spans="714:724" ht="9.75" customHeight="1" x14ac:dyDescent="0.2">
      <c r="AAL1000" s="149"/>
      <c r="AAM1000" s="149"/>
      <c r="AAN1000" s="149"/>
      <c r="AAO1000" s="149"/>
      <c r="AAP1000" s="149"/>
      <c r="AAQ1000" s="149"/>
      <c r="AAR1000" s="149"/>
      <c r="AAS1000" s="149"/>
      <c r="AAT1000" s="149"/>
      <c r="AAU1000" s="149"/>
      <c r="AAV1000" s="149"/>
    </row>
    <row r="1001" spans="714:724" ht="9.75" customHeight="1" x14ac:dyDescent="0.2">
      <c r="AAL1001" s="149"/>
      <c r="AAM1001" s="149"/>
      <c r="AAN1001" s="149"/>
      <c r="AAO1001" s="149"/>
      <c r="AAP1001" s="149"/>
      <c r="AAQ1001" s="149"/>
      <c r="AAR1001" s="149"/>
      <c r="AAS1001" s="149"/>
      <c r="AAT1001" s="149"/>
      <c r="AAU1001" s="149"/>
      <c r="AAV1001" s="149"/>
    </row>
    <row r="1002" spans="714:724" ht="9.75" customHeight="1" x14ac:dyDescent="0.2">
      <c r="AAL1002" s="149"/>
      <c r="AAM1002" s="149"/>
      <c r="AAN1002" s="149"/>
      <c r="AAO1002" s="149"/>
      <c r="AAP1002" s="149"/>
      <c r="AAQ1002" s="149"/>
      <c r="AAR1002" s="149"/>
      <c r="AAS1002" s="149"/>
      <c r="AAT1002" s="149"/>
      <c r="AAU1002" s="149"/>
      <c r="AAV1002" s="149"/>
    </row>
    <row r="1003" spans="714:724" ht="9.75" customHeight="1" x14ac:dyDescent="0.2">
      <c r="AAL1003" s="149"/>
      <c r="AAM1003" s="149"/>
      <c r="AAN1003" s="149"/>
      <c r="AAO1003" s="149"/>
      <c r="AAP1003" s="149"/>
      <c r="AAQ1003" s="149"/>
      <c r="AAR1003" s="149"/>
      <c r="AAS1003" s="149"/>
      <c r="AAT1003" s="149"/>
      <c r="AAU1003" s="149"/>
      <c r="AAV1003" s="149"/>
    </row>
    <row r="1004" spans="714:724" ht="9.75" customHeight="1" x14ac:dyDescent="0.2">
      <c r="AAL1004" s="149"/>
      <c r="AAM1004" s="149"/>
      <c r="AAN1004" s="149"/>
      <c r="AAO1004" s="149"/>
      <c r="AAP1004" s="149"/>
      <c r="AAQ1004" s="149"/>
      <c r="AAR1004" s="149"/>
      <c r="AAS1004" s="149"/>
      <c r="AAT1004" s="149"/>
      <c r="AAU1004" s="149"/>
      <c r="AAV1004" s="149"/>
    </row>
    <row r="1005" spans="714:724" ht="9.75" customHeight="1" x14ac:dyDescent="0.2">
      <c r="AAL1005" s="149"/>
      <c r="AAM1005" s="149"/>
      <c r="AAN1005" s="149"/>
      <c r="AAO1005" s="149"/>
      <c r="AAP1005" s="149"/>
      <c r="AAQ1005" s="149"/>
      <c r="AAR1005" s="149"/>
      <c r="AAS1005" s="149"/>
      <c r="AAT1005" s="149"/>
      <c r="AAU1005" s="149"/>
      <c r="AAV1005" s="149"/>
    </row>
    <row r="1006" spans="714:724" ht="9.75" customHeight="1" x14ac:dyDescent="0.2">
      <c r="AAL1006" s="149"/>
      <c r="AAM1006" s="149"/>
      <c r="AAN1006" s="149"/>
      <c r="AAO1006" s="149"/>
      <c r="AAP1006" s="149"/>
      <c r="AAQ1006" s="149"/>
      <c r="AAR1006" s="149"/>
      <c r="AAS1006" s="149"/>
      <c r="AAT1006" s="149"/>
      <c r="AAU1006" s="149"/>
      <c r="AAV1006" s="149"/>
    </row>
    <row r="1007" spans="714:724" ht="9.75" customHeight="1" x14ac:dyDescent="0.2">
      <c r="AAL1007" s="149"/>
      <c r="AAM1007" s="149"/>
      <c r="AAN1007" s="149"/>
      <c r="AAO1007" s="149"/>
      <c r="AAP1007" s="149"/>
      <c r="AAQ1007" s="149"/>
      <c r="AAR1007" s="149"/>
      <c r="AAS1007" s="149"/>
      <c r="AAT1007" s="149"/>
      <c r="AAU1007" s="149"/>
      <c r="AAV1007" s="149"/>
    </row>
    <row r="1008" spans="714:724" ht="9.75" customHeight="1" x14ac:dyDescent="0.2">
      <c r="AAL1008" s="149"/>
      <c r="AAM1008" s="149"/>
      <c r="AAN1008" s="149"/>
      <c r="AAO1008" s="149"/>
      <c r="AAP1008" s="149"/>
      <c r="AAQ1008" s="149"/>
      <c r="AAR1008" s="149"/>
      <c r="AAS1008" s="149"/>
      <c r="AAT1008" s="149"/>
      <c r="AAU1008" s="149"/>
      <c r="AAV1008" s="149"/>
    </row>
    <row r="1009" spans="714:724" ht="9.75" customHeight="1" x14ac:dyDescent="0.2">
      <c r="AAL1009" s="149"/>
      <c r="AAM1009" s="149"/>
      <c r="AAN1009" s="149"/>
      <c r="AAO1009" s="149"/>
      <c r="AAP1009" s="149"/>
      <c r="AAQ1009" s="149"/>
      <c r="AAR1009" s="149"/>
      <c r="AAS1009" s="149"/>
      <c r="AAT1009" s="149"/>
      <c r="AAU1009" s="149"/>
      <c r="AAV1009" s="149"/>
    </row>
    <row r="1010" spans="714:724" ht="9.75" customHeight="1" x14ac:dyDescent="0.2">
      <c r="AAL1010" s="149"/>
      <c r="AAM1010" s="149"/>
      <c r="AAN1010" s="149"/>
      <c r="AAO1010" s="149"/>
      <c r="AAP1010" s="149"/>
      <c r="AAQ1010" s="149"/>
      <c r="AAR1010" s="149"/>
      <c r="AAS1010" s="149"/>
      <c r="AAT1010" s="149"/>
      <c r="AAU1010" s="149"/>
      <c r="AAV1010" s="149"/>
    </row>
    <row r="1011" spans="714:724" ht="9.75" customHeight="1" x14ac:dyDescent="0.2">
      <c r="AAL1011" s="149"/>
      <c r="AAM1011" s="149"/>
      <c r="AAN1011" s="149"/>
      <c r="AAO1011" s="149"/>
      <c r="AAP1011" s="149"/>
      <c r="AAQ1011" s="149"/>
      <c r="AAR1011" s="149"/>
      <c r="AAS1011" s="149"/>
      <c r="AAT1011" s="149"/>
      <c r="AAU1011" s="149"/>
      <c r="AAV1011" s="149"/>
    </row>
    <row r="1012" spans="714:724" ht="9.75" customHeight="1" x14ac:dyDescent="0.2">
      <c r="AAL1012" s="149"/>
      <c r="AAM1012" s="149"/>
      <c r="AAN1012" s="149"/>
      <c r="AAO1012" s="149"/>
      <c r="AAP1012" s="149"/>
      <c r="AAQ1012" s="149"/>
      <c r="AAR1012" s="149"/>
      <c r="AAS1012" s="149"/>
      <c r="AAT1012" s="149"/>
      <c r="AAU1012" s="149"/>
      <c r="AAV1012" s="149"/>
    </row>
    <row r="1013" spans="714:724" ht="9.75" customHeight="1" x14ac:dyDescent="0.2">
      <c r="AAL1013" s="149"/>
      <c r="AAM1013" s="149"/>
      <c r="AAN1013" s="149"/>
      <c r="AAO1013" s="149"/>
      <c r="AAP1013" s="149"/>
      <c r="AAQ1013" s="149"/>
      <c r="AAR1013" s="149"/>
      <c r="AAS1013" s="149"/>
      <c r="AAT1013" s="149"/>
      <c r="AAU1013" s="149"/>
      <c r="AAV1013" s="149"/>
    </row>
    <row r="1014" spans="714:724" ht="9.75" customHeight="1" x14ac:dyDescent="0.2">
      <c r="AAL1014" s="149"/>
      <c r="AAM1014" s="149"/>
      <c r="AAN1014" s="149"/>
      <c r="AAO1014" s="149"/>
      <c r="AAP1014" s="149"/>
      <c r="AAQ1014" s="149"/>
      <c r="AAR1014" s="149"/>
      <c r="AAS1014" s="149"/>
      <c r="AAT1014" s="149"/>
      <c r="AAU1014" s="149"/>
      <c r="AAV1014" s="149"/>
    </row>
    <row r="1015" spans="714:724" ht="9.75" customHeight="1" x14ac:dyDescent="0.2">
      <c r="AAL1015" s="149"/>
      <c r="AAM1015" s="149"/>
      <c r="AAN1015" s="149"/>
      <c r="AAO1015" s="149"/>
      <c r="AAP1015" s="149"/>
      <c r="AAQ1015" s="149"/>
      <c r="AAR1015" s="149"/>
      <c r="AAS1015" s="149"/>
      <c r="AAT1015" s="149"/>
      <c r="AAU1015" s="149"/>
      <c r="AAV1015" s="149"/>
    </row>
    <row r="1016" spans="714:724" ht="9.75" customHeight="1" x14ac:dyDescent="0.2">
      <c r="AAL1016" s="149"/>
      <c r="AAM1016" s="149"/>
      <c r="AAN1016" s="149"/>
      <c r="AAO1016" s="149"/>
      <c r="AAP1016" s="149"/>
      <c r="AAQ1016" s="149"/>
      <c r="AAR1016" s="149"/>
      <c r="AAS1016" s="149"/>
      <c r="AAT1016" s="149"/>
      <c r="AAU1016" s="149"/>
      <c r="AAV1016" s="149"/>
    </row>
    <row r="1017" spans="714:724" ht="9.75" customHeight="1" x14ac:dyDescent="0.2">
      <c r="AAL1017" s="149"/>
      <c r="AAM1017" s="149"/>
      <c r="AAN1017" s="149"/>
      <c r="AAO1017" s="149"/>
      <c r="AAP1017" s="149"/>
      <c r="AAQ1017" s="149"/>
      <c r="AAR1017" s="149"/>
      <c r="AAS1017" s="149"/>
      <c r="AAT1017" s="149"/>
      <c r="AAU1017" s="149"/>
      <c r="AAV1017" s="149"/>
    </row>
    <row r="1018" spans="714:724" ht="9.75" customHeight="1" x14ac:dyDescent="0.2">
      <c r="AAL1018" s="149"/>
      <c r="AAM1018" s="149"/>
      <c r="AAN1018" s="149"/>
      <c r="AAO1018" s="149"/>
      <c r="AAP1018" s="149"/>
      <c r="AAQ1018" s="149"/>
      <c r="AAR1018" s="149"/>
      <c r="AAS1018" s="149"/>
      <c r="AAT1018" s="149"/>
      <c r="AAU1018" s="149"/>
      <c r="AAV1018" s="149"/>
    </row>
    <row r="1019" spans="714:724" ht="9.75" customHeight="1" x14ac:dyDescent="0.2">
      <c r="AAL1019" s="149"/>
      <c r="AAM1019" s="149"/>
      <c r="AAN1019" s="149"/>
      <c r="AAO1019" s="149"/>
      <c r="AAP1019" s="149"/>
      <c r="AAQ1019" s="149"/>
      <c r="AAR1019" s="149"/>
      <c r="AAS1019" s="149"/>
      <c r="AAT1019" s="149"/>
      <c r="AAU1019" s="149"/>
      <c r="AAV1019" s="149"/>
    </row>
    <row r="1020" spans="714:724" ht="9.75" customHeight="1" x14ac:dyDescent="0.2">
      <c r="AAL1020" s="149"/>
      <c r="AAM1020" s="149"/>
      <c r="AAN1020" s="149"/>
      <c r="AAO1020" s="149"/>
      <c r="AAP1020" s="149"/>
      <c r="AAQ1020" s="149"/>
      <c r="AAR1020" s="149"/>
      <c r="AAS1020" s="149"/>
      <c r="AAT1020" s="149"/>
      <c r="AAU1020" s="149"/>
      <c r="AAV1020" s="149"/>
    </row>
    <row r="1021" spans="714:724" ht="9.75" customHeight="1" x14ac:dyDescent="0.2">
      <c r="AAL1021" s="149"/>
      <c r="AAM1021" s="149"/>
      <c r="AAN1021" s="149"/>
      <c r="AAO1021" s="149"/>
      <c r="AAP1021" s="149"/>
      <c r="AAQ1021" s="149"/>
      <c r="AAR1021" s="149"/>
      <c r="AAS1021" s="149"/>
      <c r="AAT1021" s="149"/>
      <c r="AAU1021" s="149"/>
      <c r="AAV1021" s="149"/>
    </row>
    <row r="1022" spans="714:724" ht="9.75" customHeight="1" x14ac:dyDescent="0.2">
      <c r="AAL1022" s="149"/>
      <c r="AAM1022" s="149"/>
      <c r="AAN1022" s="149"/>
      <c r="AAO1022" s="149"/>
      <c r="AAP1022" s="149"/>
      <c r="AAQ1022" s="149"/>
      <c r="AAR1022" s="149"/>
      <c r="AAS1022" s="149"/>
      <c r="AAT1022" s="149"/>
      <c r="AAU1022" s="149"/>
      <c r="AAV1022" s="149"/>
    </row>
    <row r="1023" spans="714:724" ht="9.75" customHeight="1" x14ac:dyDescent="0.2">
      <c r="AAL1023" s="149"/>
      <c r="AAM1023" s="149"/>
      <c r="AAN1023" s="149"/>
      <c r="AAO1023" s="149"/>
      <c r="AAP1023" s="149"/>
      <c r="AAQ1023" s="149"/>
      <c r="AAR1023" s="149"/>
      <c r="AAS1023" s="149"/>
      <c r="AAT1023" s="149"/>
      <c r="AAU1023" s="149"/>
      <c r="AAV1023" s="149"/>
    </row>
    <row r="1024" spans="714:724" ht="9.75" customHeight="1" x14ac:dyDescent="0.2">
      <c r="AAL1024" s="149"/>
      <c r="AAM1024" s="149"/>
      <c r="AAN1024" s="149"/>
      <c r="AAO1024" s="149"/>
      <c r="AAP1024" s="149"/>
      <c r="AAQ1024" s="149"/>
      <c r="AAR1024" s="149"/>
      <c r="AAS1024" s="149"/>
      <c r="AAT1024" s="149"/>
      <c r="AAU1024" s="149"/>
      <c r="AAV1024" s="149"/>
    </row>
    <row r="1025" spans="714:724" ht="9.75" customHeight="1" x14ac:dyDescent="0.2">
      <c r="AAL1025" s="149"/>
      <c r="AAM1025" s="149"/>
      <c r="AAN1025" s="149"/>
      <c r="AAO1025" s="149"/>
      <c r="AAP1025" s="149"/>
      <c r="AAQ1025" s="149"/>
      <c r="AAR1025" s="149"/>
      <c r="AAS1025" s="149"/>
      <c r="AAT1025" s="149"/>
      <c r="AAU1025" s="149"/>
      <c r="AAV1025" s="149"/>
    </row>
    <row r="1026" spans="714:724" ht="9.75" customHeight="1" x14ac:dyDescent="0.2">
      <c r="AAL1026" s="149"/>
      <c r="AAM1026" s="149"/>
      <c r="AAN1026" s="149"/>
      <c r="AAO1026" s="149"/>
      <c r="AAP1026" s="149"/>
      <c r="AAQ1026" s="149"/>
      <c r="AAR1026" s="149"/>
      <c r="AAS1026" s="149"/>
      <c r="AAT1026" s="149"/>
      <c r="AAU1026" s="149"/>
      <c r="AAV1026" s="149"/>
    </row>
    <row r="1027" spans="714:724" ht="9.75" customHeight="1" x14ac:dyDescent="0.2">
      <c r="AAL1027" s="149"/>
      <c r="AAM1027" s="149"/>
      <c r="AAN1027" s="149"/>
      <c r="AAO1027" s="149"/>
      <c r="AAP1027" s="149"/>
      <c r="AAQ1027" s="149"/>
      <c r="AAR1027" s="149"/>
      <c r="AAS1027" s="149"/>
      <c r="AAT1027" s="149"/>
      <c r="AAU1027" s="149"/>
      <c r="AAV1027" s="149"/>
    </row>
    <row r="1028" spans="714:724" ht="9.75" customHeight="1" x14ac:dyDescent="0.2">
      <c r="AAL1028" s="149"/>
      <c r="AAM1028" s="149"/>
      <c r="AAN1028" s="149"/>
      <c r="AAO1028" s="149"/>
      <c r="AAP1028" s="149"/>
      <c r="AAQ1028" s="149"/>
      <c r="AAR1028" s="149"/>
      <c r="AAS1028" s="149"/>
      <c r="AAT1028" s="149"/>
      <c r="AAU1028" s="149"/>
      <c r="AAV1028" s="149"/>
    </row>
    <row r="1029" spans="714:724" ht="9.75" customHeight="1" x14ac:dyDescent="0.2">
      <c r="AAL1029" s="149"/>
      <c r="AAM1029" s="149"/>
      <c r="AAN1029" s="149"/>
      <c r="AAO1029" s="149"/>
      <c r="AAP1029" s="149"/>
      <c r="AAQ1029" s="149"/>
      <c r="AAR1029" s="149"/>
      <c r="AAS1029" s="149"/>
      <c r="AAT1029" s="149"/>
      <c r="AAU1029" s="149"/>
      <c r="AAV1029" s="149"/>
    </row>
    <row r="1030" spans="714:724" ht="9.75" customHeight="1" x14ac:dyDescent="0.2">
      <c r="AAL1030" s="149"/>
      <c r="AAM1030" s="149"/>
      <c r="AAN1030" s="149"/>
      <c r="AAO1030" s="149"/>
      <c r="AAP1030" s="149"/>
      <c r="AAQ1030" s="149"/>
      <c r="AAR1030" s="149"/>
      <c r="AAS1030" s="149"/>
      <c r="AAT1030" s="149"/>
      <c r="AAU1030" s="149"/>
      <c r="AAV1030" s="149"/>
    </row>
    <row r="1031" spans="714:724" ht="9.75" customHeight="1" x14ac:dyDescent="0.2">
      <c r="AAL1031" s="149"/>
      <c r="AAM1031" s="149"/>
      <c r="AAN1031" s="149"/>
      <c r="AAO1031" s="149"/>
      <c r="AAP1031" s="149"/>
      <c r="AAQ1031" s="149"/>
      <c r="AAR1031" s="149"/>
      <c r="AAS1031" s="149"/>
      <c r="AAT1031" s="149"/>
      <c r="AAU1031" s="149"/>
      <c r="AAV1031" s="149"/>
    </row>
    <row r="1032" spans="714:724" ht="9.75" customHeight="1" x14ac:dyDescent="0.2">
      <c r="AAL1032" s="149"/>
      <c r="AAM1032" s="149"/>
      <c r="AAN1032" s="149"/>
      <c r="AAO1032" s="149"/>
      <c r="AAP1032" s="149"/>
      <c r="AAQ1032" s="149"/>
      <c r="AAR1032" s="149"/>
      <c r="AAS1032" s="149"/>
      <c r="AAT1032" s="149"/>
      <c r="AAU1032" s="149"/>
      <c r="AAV1032" s="149"/>
    </row>
    <row r="1033" spans="714:724" ht="9.75" customHeight="1" x14ac:dyDescent="0.2">
      <c r="AAL1033" s="149"/>
      <c r="AAM1033" s="149"/>
      <c r="AAN1033" s="149"/>
      <c r="AAO1033" s="149"/>
      <c r="AAP1033" s="149"/>
      <c r="AAQ1033" s="149"/>
      <c r="AAR1033" s="149"/>
      <c r="AAS1033" s="149"/>
      <c r="AAT1033" s="149"/>
      <c r="AAU1033" s="149"/>
      <c r="AAV1033" s="149"/>
    </row>
    <row r="1034" spans="714:724" ht="9.75" customHeight="1" x14ac:dyDescent="0.2">
      <c r="AAL1034" s="149"/>
      <c r="AAM1034" s="149"/>
      <c r="AAN1034" s="149"/>
      <c r="AAO1034" s="149"/>
      <c r="AAP1034" s="149"/>
      <c r="AAQ1034" s="149"/>
      <c r="AAR1034" s="149"/>
      <c r="AAS1034" s="149"/>
      <c r="AAT1034" s="149"/>
      <c r="AAU1034" s="149"/>
      <c r="AAV1034" s="149"/>
    </row>
    <row r="1035" spans="714:724" ht="9.75" customHeight="1" x14ac:dyDescent="0.2">
      <c r="AAL1035" s="149"/>
      <c r="AAM1035" s="149"/>
      <c r="AAN1035" s="149"/>
      <c r="AAO1035" s="149"/>
      <c r="AAP1035" s="149"/>
      <c r="AAQ1035" s="149"/>
      <c r="AAR1035" s="149"/>
      <c r="AAS1035" s="149"/>
      <c r="AAT1035" s="149"/>
      <c r="AAU1035" s="149"/>
      <c r="AAV1035" s="149"/>
    </row>
    <row r="1036" spans="714:724" ht="9.75" customHeight="1" x14ac:dyDescent="0.2">
      <c r="AAL1036" s="149"/>
      <c r="AAM1036" s="149"/>
      <c r="AAN1036" s="149"/>
      <c r="AAO1036" s="149"/>
      <c r="AAP1036" s="149"/>
      <c r="AAQ1036" s="149"/>
      <c r="AAR1036" s="149"/>
      <c r="AAS1036" s="149"/>
      <c r="AAT1036" s="149"/>
      <c r="AAU1036" s="149"/>
      <c r="AAV1036" s="149"/>
    </row>
    <row r="1037" spans="714:724" ht="9.75" customHeight="1" x14ac:dyDescent="0.2">
      <c r="AAL1037" s="149"/>
      <c r="AAM1037" s="149"/>
      <c r="AAN1037" s="149"/>
      <c r="AAO1037" s="149"/>
      <c r="AAP1037" s="149"/>
      <c r="AAQ1037" s="149"/>
      <c r="AAR1037" s="149"/>
      <c r="AAS1037" s="149"/>
      <c r="AAT1037" s="149"/>
      <c r="AAU1037" s="149"/>
      <c r="AAV1037" s="149"/>
    </row>
    <row r="1038" spans="714:724" ht="9.75" customHeight="1" x14ac:dyDescent="0.2">
      <c r="AAL1038" s="149"/>
      <c r="AAM1038" s="149"/>
      <c r="AAN1038" s="149"/>
      <c r="AAO1038" s="149"/>
      <c r="AAP1038" s="149"/>
      <c r="AAQ1038" s="149"/>
      <c r="AAR1038" s="149"/>
      <c r="AAS1038" s="149"/>
      <c r="AAT1038" s="149"/>
      <c r="AAU1038" s="149"/>
      <c r="AAV1038" s="149"/>
    </row>
    <row r="1039" spans="714:724" ht="9.75" customHeight="1" x14ac:dyDescent="0.2">
      <c r="AAL1039" s="149"/>
      <c r="AAM1039" s="149"/>
      <c r="AAN1039" s="149"/>
      <c r="AAO1039" s="149"/>
      <c r="AAP1039" s="149"/>
      <c r="AAQ1039" s="149"/>
      <c r="AAR1039" s="149"/>
      <c r="AAS1039" s="149"/>
      <c r="AAT1039" s="149"/>
      <c r="AAU1039" s="149"/>
      <c r="AAV1039" s="149"/>
    </row>
    <row r="1040" spans="714:724" ht="9.75" customHeight="1" x14ac:dyDescent="0.2">
      <c r="AAL1040" s="149"/>
      <c r="AAM1040" s="149"/>
      <c r="AAN1040" s="149"/>
      <c r="AAO1040" s="149"/>
      <c r="AAP1040" s="149"/>
      <c r="AAQ1040" s="149"/>
      <c r="AAR1040" s="149"/>
      <c r="AAS1040" s="149"/>
      <c r="AAT1040" s="149"/>
      <c r="AAU1040" s="149"/>
      <c r="AAV1040" s="149"/>
    </row>
    <row r="1041" spans="714:724" ht="9.75" customHeight="1" x14ac:dyDescent="0.2">
      <c r="AAL1041" s="149"/>
      <c r="AAM1041" s="149"/>
      <c r="AAN1041" s="149"/>
      <c r="AAO1041" s="149"/>
      <c r="AAP1041" s="149"/>
      <c r="AAQ1041" s="149"/>
      <c r="AAR1041" s="149"/>
      <c r="AAS1041" s="149"/>
      <c r="AAT1041" s="149"/>
      <c r="AAU1041" s="149"/>
      <c r="AAV1041" s="149"/>
    </row>
    <row r="1042" spans="714:724" ht="9.75" customHeight="1" x14ac:dyDescent="0.2">
      <c r="AAL1042" s="149"/>
      <c r="AAM1042" s="149"/>
      <c r="AAN1042" s="149"/>
      <c r="AAO1042" s="149"/>
      <c r="AAP1042" s="149"/>
      <c r="AAQ1042" s="149"/>
      <c r="AAR1042" s="149"/>
      <c r="AAS1042" s="149"/>
      <c r="AAT1042" s="149"/>
      <c r="AAU1042" s="149"/>
      <c r="AAV1042" s="149"/>
    </row>
    <row r="1043" spans="714:724" ht="9.75" customHeight="1" x14ac:dyDescent="0.2">
      <c r="AAL1043" s="149"/>
      <c r="AAM1043" s="149"/>
      <c r="AAN1043" s="149"/>
      <c r="AAO1043" s="149"/>
      <c r="AAP1043" s="149"/>
      <c r="AAQ1043" s="149"/>
      <c r="AAR1043" s="149"/>
      <c r="AAS1043" s="149"/>
      <c r="AAT1043" s="149"/>
      <c r="AAU1043" s="149"/>
      <c r="AAV1043" s="149"/>
    </row>
    <row r="1044" spans="714:724" ht="9.75" customHeight="1" x14ac:dyDescent="0.2">
      <c r="AAL1044" s="149"/>
      <c r="AAM1044" s="149"/>
      <c r="AAN1044" s="149"/>
      <c r="AAO1044" s="149"/>
      <c r="AAP1044" s="149"/>
      <c r="AAQ1044" s="149"/>
      <c r="AAR1044" s="149"/>
      <c r="AAS1044" s="149"/>
      <c r="AAT1044" s="149"/>
      <c r="AAU1044" s="149"/>
      <c r="AAV1044" s="149"/>
    </row>
    <row r="1045" spans="714:724" ht="9.75" customHeight="1" x14ac:dyDescent="0.2">
      <c r="AAL1045" s="149"/>
      <c r="AAM1045" s="149"/>
      <c r="AAN1045" s="149"/>
      <c r="AAO1045" s="149"/>
      <c r="AAP1045" s="149"/>
      <c r="AAQ1045" s="149"/>
      <c r="AAR1045" s="149"/>
      <c r="AAS1045" s="149"/>
      <c r="AAT1045" s="149"/>
      <c r="AAU1045" s="149"/>
      <c r="AAV1045" s="149"/>
    </row>
    <row r="1046" spans="714:724" ht="9.75" customHeight="1" x14ac:dyDescent="0.2">
      <c r="AAL1046" s="149"/>
      <c r="AAM1046" s="149"/>
      <c r="AAN1046" s="149"/>
      <c r="AAO1046" s="149"/>
      <c r="AAP1046" s="149"/>
      <c r="AAQ1046" s="149"/>
      <c r="AAR1046" s="149"/>
      <c r="AAS1046" s="149"/>
      <c r="AAT1046" s="149"/>
      <c r="AAU1046" s="149"/>
      <c r="AAV1046" s="149"/>
    </row>
    <row r="1047" spans="714:724" ht="9.75" customHeight="1" x14ac:dyDescent="0.2">
      <c r="AAL1047" s="149"/>
      <c r="AAM1047" s="149"/>
      <c r="AAN1047" s="149"/>
      <c r="AAO1047" s="149"/>
      <c r="AAP1047" s="149"/>
      <c r="AAQ1047" s="149"/>
      <c r="AAR1047" s="149"/>
      <c r="AAS1047" s="149"/>
      <c r="AAT1047" s="149"/>
      <c r="AAU1047" s="149"/>
      <c r="AAV1047" s="149"/>
    </row>
    <row r="1048" spans="714:724" ht="9.75" customHeight="1" x14ac:dyDescent="0.2">
      <c r="AAL1048" s="149"/>
      <c r="AAM1048" s="149"/>
      <c r="AAN1048" s="149"/>
      <c r="AAO1048" s="149"/>
      <c r="AAP1048" s="149"/>
      <c r="AAQ1048" s="149"/>
      <c r="AAR1048" s="149"/>
      <c r="AAS1048" s="149"/>
      <c r="AAT1048" s="149"/>
      <c r="AAU1048" s="149"/>
      <c r="AAV1048" s="149"/>
    </row>
    <row r="1049" spans="714:724" ht="9.75" customHeight="1" x14ac:dyDescent="0.2">
      <c r="AAL1049" s="149"/>
      <c r="AAM1049" s="149"/>
      <c r="AAN1049" s="149"/>
      <c r="AAO1049" s="149"/>
      <c r="AAP1049" s="149"/>
      <c r="AAQ1049" s="149"/>
      <c r="AAR1049" s="149"/>
      <c r="AAS1049" s="149"/>
      <c r="AAT1049" s="149"/>
      <c r="AAU1049" s="149"/>
      <c r="AAV1049" s="149"/>
    </row>
    <row r="1050" spans="714:724" ht="9.75" customHeight="1" x14ac:dyDescent="0.2">
      <c r="AAL1050" s="149"/>
      <c r="AAM1050" s="149"/>
      <c r="AAN1050" s="149"/>
      <c r="AAO1050" s="149"/>
      <c r="AAP1050" s="149"/>
      <c r="AAQ1050" s="149"/>
      <c r="AAR1050" s="149"/>
      <c r="AAS1050" s="149"/>
      <c r="AAT1050" s="149"/>
      <c r="AAU1050" s="149"/>
      <c r="AAV1050" s="149"/>
    </row>
    <row r="1051" spans="714:724" ht="9.75" customHeight="1" x14ac:dyDescent="0.2">
      <c r="AAL1051" s="149"/>
      <c r="AAM1051" s="149"/>
      <c r="AAN1051" s="149"/>
      <c r="AAO1051" s="149"/>
      <c r="AAP1051" s="149"/>
      <c r="AAQ1051" s="149"/>
      <c r="AAR1051" s="149"/>
      <c r="AAS1051" s="149"/>
      <c r="AAT1051" s="149"/>
      <c r="AAU1051" s="149"/>
      <c r="AAV1051" s="149"/>
    </row>
    <row r="1052" spans="714:724" ht="9.75" customHeight="1" x14ac:dyDescent="0.2">
      <c r="AAL1052" s="149"/>
      <c r="AAM1052" s="149"/>
      <c r="AAN1052" s="149"/>
      <c r="AAO1052" s="149"/>
      <c r="AAP1052" s="149"/>
      <c r="AAQ1052" s="149"/>
      <c r="AAR1052" s="149"/>
      <c r="AAS1052" s="149"/>
      <c r="AAT1052" s="149"/>
      <c r="AAU1052" s="149"/>
      <c r="AAV1052" s="149"/>
    </row>
    <row r="1053" spans="714:724" ht="9.75" customHeight="1" x14ac:dyDescent="0.2">
      <c r="AAL1053" s="149"/>
      <c r="AAM1053" s="149"/>
      <c r="AAN1053" s="149"/>
      <c r="AAO1053" s="149"/>
      <c r="AAP1053" s="149"/>
      <c r="AAQ1053" s="149"/>
      <c r="AAR1053" s="149"/>
      <c r="AAS1053" s="149"/>
      <c r="AAT1053" s="149"/>
      <c r="AAU1053" s="149"/>
      <c r="AAV1053" s="149"/>
    </row>
    <row r="1054" spans="714:724" ht="9.75" customHeight="1" x14ac:dyDescent="0.2">
      <c r="AAL1054" s="149"/>
      <c r="AAM1054" s="149"/>
      <c r="AAN1054" s="149"/>
      <c r="AAO1054" s="149"/>
      <c r="AAP1054" s="149"/>
      <c r="AAQ1054" s="149"/>
      <c r="AAR1054" s="149"/>
      <c r="AAS1054" s="149"/>
      <c r="AAT1054" s="149"/>
      <c r="AAU1054" s="149"/>
      <c r="AAV1054" s="149"/>
    </row>
    <row r="1055" spans="714:724" ht="9.75" customHeight="1" x14ac:dyDescent="0.2">
      <c r="AAL1055" s="149"/>
      <c r="AAM1055" s="149"/>
      <c r="AAN1055" s="149"/>
      <c r="AAO1055" s="149"/>
      <c r="AAP1055" s="149"/>
      <c r="AAQ1055" s="149"/>
      <c r="AAR1055" s="149"/>
      <c r="AAS1055" s="149"/>
      <c r="AAT1055" s="149"/>
      <c r="AAU1055" s="149"/>
      <c r="AAV1055" s="149"/>
    </row>
    <row r="1056" spans="714:724" ht="9.75" customHeight="1" x14ac:dyDescent="0.2">
      <c r="AAL1056" s="149"/>
      <c r="AAM1056" s="149"/>
      <c r="AAN1056" s="149"/>
      <c r="AAO1056" s="149"/>
      <c r="AAP1056" s="149"/>
      <c r="AAQ1056" s="149"/>
      <c r="AAR1056" s="149"/>
      <c r="AAS1056" s="149"/>
      <c r="AAT1056" s="149"/>
      <c r="AAU1056" s="149"/>
      <c r="AAV1056" s="149"/>
    </row>
    <row r="1057" spans="1:738" ht="9.75" customHeight="1" x14ac:dyDescent="0.2">
      <c r="AAL1057" s="149"/>
      <c r="AAM1057" s="149"/>
      <c r="AAN1057" s="149"/>
      <c r="AAO1057" s="149"/>
      <c r="AAP1057" s="149"/>
      <c r="AAQ1057" s="149"/>
      <c r="AAR1057" s="149"/>
      <c r="AAS1057" s="149"/>
      <c r="AAT1057" s="149"/>
      <c r="AAU1057" s="149"/>
      <c r="AAV1057" s="149"/>
    </row>
    <row r="1058" spans="1:738" ht="9.75" customHeight="1" x14ac:dyDescent="0.2">
      <c r="AAL1058" s="149"/>
      <c r="AAM1058" s="149"/>
      <c r="AAN1058" s="149"/>
      <c r="AAO1058" s="149"/>
      <c r="AAP1058" s="149"/>
      <c r="AAQ1058" s="149"/>
      <c r="AAR1058" s="149"/>
      <c r="AAS1058" s="149"/>
      <c r="AAT1058" s="149"/>
      <c r="AAU1058" s="149"/>
      <c r="AAV1058" s="149"/>
    </row>
    <row r="1059" spans="1:738" ht="9.75" customHeight="1" x14ac:dyDescent="0.2">
      <c r="AAL1059" s="149"/>
      <c r="AAM1059" s="149"/>
      <c r="AAN1059" s="149"/>
      <c r="AAO1059" s="149"/>
      <c r="AAP1059" s="149"/>
      <c r="AAQ1059" s="149"/>
      <c r="AAR1059" s="149"/>
      <c r="AAS1059" s="149"/>
      <c r="AAT1059" s="149"/>
      <c r="AAU1059" s="149"/>
      <c r="AAV1059" s="149"/>
    </row>
    <row r="1060" spans="1:738" ht="9.75" customHeight="1" x14ac:dyDescent="0.2">
      <c r="AAL1060" s="149"/>
      <c r="AAM1060" s="149"/>
      <c r="AAN1060" s="149"/>
      <c r="AAO1060" s="149"/>
      <c r="AAP1060" s="149"/>
      <c r="AAQ1060" s="149"/>
      <c r="AAR1060" s="149"/>
      <c r="AAS1060" s="149"/>
      <c r="AAT1060" s="149"/>
      <c r="AAU1060" s="149"/>
      <c r="AAV1060" s="149"/>
    </row>
    <row r="1061" spans="1:738" ht="9.75" customHeight="1" x14ac:dyDescent="0.2">
      <c r="AAL1061" s="149"/>
      <c r="AAM1061" s="149"/>
      <c r="AAN1061" s="149"/>
      <c r="AAO1061" s="149"/>
      <c r="AAP1061" s="149"/>
      <c r="AAQ1061" s="149"/>
      <c r="AAR1061" s="149"/>
      <c r="AAS1061" s="149"/>
      <c r="AAT1061" s="149"/>
      <c r="AAU1061" s="149"/>
      <c r="AAV1061" s="149"/>
    </row>
    <row r="1062" spans="1:738" ht="9.75" customHeight="1" x14ac:dyDescent="0.2">
      <c r="AAL1062" s="149"/>
      <c r="AAM1062" s="149"/>
      <c r="AAN1062" s="149"/>
      <c r="AAO1062" s="149"/>
      <c r="AAP1062" s="149"/>
      <c r="AAQ1062" s="149"/>
      <c r="AAR1062" s="149"/>
      <c r="AAS1062" s="149"/>
      <c r="AAT1062" s="149"/>
      <c r="AAU1062" s="149"/>
      <c r="AAV1062" s="149"/>
    </row>
    <row r="1063" spans="1:738" ht="9.75" customHeight="1" x14ac:dyDescent="0.2">
      <c r="AAL1063" s="149"/>
      <c r="AAM1063" s="149"/>
      <c r="AAN1063" s="149"/>
      <c r="AAO1063" s="149"/>
      <c r="AAP1063" s="149"/>
      <c r="AAQ1063" s="149"/>
      <c r="AAR1063" s="149"/>
      <c r="AAS1063" s="149"/>
      <c r="AAT1063" s="149"/>
      <c r="AAU1063" s="149"/>
      <c r="AAV1063" s="149"/>
    </row>
    <row r="1064" spans="1:738" ht="9.75" customHeight="1" x14ac:dyDescent="0.2">
      <c r="AAL1064" s="149"/>
      <c r="AAM1064" s="149"/>
      <c r="AAN1064" s="149"/>
      <c r="AAO1064" s="149"/>
      <c r="AAP1064" s="149"/>
      <c r="AAQ1064" s="149"/>
      <c r="AAR1064" s="149"/>
      <c r="AAS1064" s="149"/>
      <c r="AAT1064" s="149"/>
      <c r="AAU1064" s="149"/>
      <c r="AAV1064" s="149"/>
    </row>
    <row r="1065" spans="1:738" ht="9.75" customHeight="1" x14ac:dyDescent="0.2">
      <c r="AAL1065" s="149"/>
      <c r="AAM1065" s="149"/>
      <c r="AAN1065" s="149"/>
      <c r="AAO1065" s="149"/>
      <c r="AAP1065" s="149"/>
      <c r="AAQ1065" s="149"/>
      <c r="AAR1065" s="149"/>
      <c r="AAS1065" s="149"/>
      <c r="AAT1065" s="149"/>
      <c r="AAU1065" s="149"/>
      <c r="AAV1065" s="149"/>
    </row>
    <row r="1066" spans="1:738" ht="10.5" customHeight="1" x14ac:dyDescent="0.2">
      <c r="AAL1066" s="149"/>
      <c r="AAM1066" s="149"/>
      <c r="AAN1066" s="149"/>
      <c r="AAO1066" s="149"/>
      <c r="AAP1066" s="149"/>
      <c r="AAQ1066" s="149"/>
      <c r="AAR1066" s="149"/>
      <c r="AAS1066" s="149"/>
      <c r="AAT1066" s="149"/>
      <c r="AAU1066" s="149"/>
      <c r="AAV1066" s="149"/>
    </row>
    <row r="1067" spans="1:738" ht="9.75" customHeight="1"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31" priority="5" operator="containsText" text="EXTREMO">
      <formula>NOT(ISERROR(SEARCH("EXTREMO",O71)))</formula>
    </cfRule>
    <cfRule type="containsText" dxfId="30" priority="6" operator="containsText" text="ALTO">
      <formula>NOT(ISERROR(SEARCH("ALTO",O71)))</formula>
    </cfRule>
    <cfRule type="containsText" dxfId="29" priority="7" operator="containsText" text="MODERADO">
      <formula>NOT(ISERROR(SEARCH("MODERADO",O71)))</formula>
    </cfRule>
    <cfRule type="containsText" dxfId="28" priority="8" operator="containsText" text="bajo">
      <formula>NOT(ISERROR(SEARCH("bajo",O71)))</formula>
    </cfRule>
  </conditionalFormatting>
  <conditionalFormatting sqref="O110:T113">
    <cfRule type="containsText" dxfId="27" priority="1" operator="containsText" text="EXTREMO">
      <formula>NOT(ISERROR(SEARCH("EXTREMO",O110)))</formula>
    </cfRule>
    <cfRule type="containsText" dxfId="26" priority="2" operator="containsText" text="ALTO">
      <formula>NOT(ISERROR(SEARCH("ALTO",O110)))</formula>
    </cfRule>
    <cfRule type="containsText" dxfId="25" priority="3" operator="containsText" text="MODERADO">
      <formula>NOT(ISERROR(SEARCH("MODERADO",O110)))</formula>
    </cfRule>
    <cfRule type="containsText" dxfId="24"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1:E44">
      <formula1>SN</formula1>
    </dataValidation>
    <dataValidation type="list" showInputMessage="1" showErrorMessage="1" sqref="D7">
      <formula1>tipo_riesg</formula1>
    </dataValidation>
    <dataValidation type="list" showInputMessage="1" showErrorMessage="1" sqref="O138:R138">
      <formula1>SN</formula1>
    </dataValidation>
    <dataValidation type="list" showInputMessage="1" showErrorMessage="1" sqref="G112">
      <formula1>Politica_tto</formula1>
    </dataValidation>
    <dataValidation type="list" allowBlank="1" showInputMessage="1" showErrorMessage="1" sqref="U10:W29">
      <formula1>Fact_causa</formula1>
    </dataValidation>
    <dataValidation type="list" showInputMessage="1" showErrorMessage="1" sqref="T77:U106">
      <formula1>Efectos</formula1>
    </dataValidation>
    <dataValidation type="list" showInputMessage="1" showErrorMessage="1" sqref="R77:S106">
      <formula1>Proposito</formula1>
    </dataValidation>
    <dataValidation type="list" showInputMessage="1" showErrorMessage="1" sqref="P77:Q106">
      <formula1>Contr_implement</formula1>
    </dataValidation>
    <dataValidation type="list" showErrorMessage="1" sqref="N77:N106">
      <formula1>frecuencias</formula1>
    </dataValidation>
    <dataValidation type="list" allowBlank="1" showInputMessage="1" showErrorMessage="1" sqref="B33:B39">
      <formula1>Consecuencia</formula1>
    </dataValidation>
    <dataValidation type="list" showErrorMessage="1" sqref="D142:D148">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3072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30721"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T1169"/>
  <sheetViews>
    <sheetView showGridLines="0" zoomScale="145" zoomScaleNormal="145" zoomScaleSheetLayoutView="100" workbookViewId="0">
      <pane ySplit="8" topLeftCell="A9" activePane="bottomLeft" state="frozen"/>
      <selection activeCell="B130" sqref="B130:C131"/>
      <selection pane="bottomLeft" activeCell="A7" sqref="A7:B7"/>
    </sheetView>
  </sheetViews>
  <sheetFormatPr baseColWidth="10" defaultColWidth="11.42578125" defaultRowHeight="11.25" x14ac:dyDescent="0.2"/>
  <cols>
    <col min="1" max="1" width="3.5703125" style="14" customWidth="1"/>
    <col min="2" max="2" width="13" style="14" customWidth="1"/>
    <col min="3" max="3" width="14.140625" style="15" customWidth="1"/>
    <col min="4" max="4" width="15.7109375" style="15" customWidth="1"/>
    <col min="5" max="5" width="14.285156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3.85546875" style="14" customWidth="1"/>
    <col min="21" max="21" width="4.7109375" style="14" customWidth="1"/>
    <col min="22" max="22" width="6" style="14" customWidth="1"/>
    <col min="23"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5703125" style="14" hidden="1" customWidth="1"/>
    <col min="40" max="40" width="16.5703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5703125" style="14" customWidth="1"/>
    <col min="63" max="63" width="4.5703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5703125" style="14" customWidth="1"/>
    <col min="82" max="82" width="9.5703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3.5" customHeight="1"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customHeight="1" x14ac:dyDescent="0.2">
      <c r="A2" s="619" t="s">
        <v>498</v>
      </c>
      <c r="B2" s="620"/>
      <c r="C2" s="620"/>
      <c r="D2" s="620"/>
      <c r="E2" s="620"/>
      <c r="F2" s="620"/>
      <c r="G2" s="621"/>
      <c r="H2" s="610"/>
      <c r="I2" s="611"/>
      <c r="J2" s="611"/>
      <c r="K2" s="612"/>
      <c r="L2" s="32"/>
      <c r="M2" s="598" t="s">
        <v>612</v>
      </c>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customHeight="1"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3.5" customHeight="1" thickBot="1" x14ac:dyDescent="0.25">
      <c r="A4" s="595" t="s">
        <v>109</v>
      </c>
      <c r="B4" s="596"/>
      <c r="C4" s="596" t="s">
        <v>106</v>
      </c>
      <c r="D4" s="596"/>
      <c r="E4" s="596"/>
      <c r="F4" s="596">
        <v>9</v>
      </c>
      <c r="G4" s="597"/>
      <c r="H4" s="613"/>
      <c r="I4" s="614"/>
      <c r="J4" s="614"/>
      <c r="K4" s="615"/>
      <c r="L4" s="32"/>
      <c r="M4" s="598"/>
      <c r="N4" s="599"/>
      <c r="O4" s="599"/>
      <c r="P4" s="599"/>
      <c r="Q4" s="599"/>
      <c r="R4" s="599"/>
      <c r="S4" s="599"/>
      <c r="T4" s="599"/>
      <c r="U4" s="600"/>
      <c r="V4" s="32"/>
      <c r="W4" s="601">
        <v>45065</v>
      </c>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5.0999999999999996" customHeight="1"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26.25" customHeight="1"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73.5" customHeight="1" thickBot="1" x14ac:dyDescent="0.25">
      <c r="A7" s="656" t="s">
        <v>593</v>
      </c>
      <c r="B7" s="657"/>
      <c r="C7" s="115" t="s">
        <v>595</v>
      </c>
      <c r="D7" s="137" t="s">
        <v>518</v>
      </c>
      <c r="E7" s="653" t="s">
        <v>609</v>
      </c>
      <c r="F7" s="654"/>
      <c r="G7" s="654"/>
      <c r="H7" s="654"/>
      <c r="I7" s="654"/>
      <c r="J7" s="654"/>
      <c r="K7" s="654"/>
      <c r="L7" s="654"/>
      <c r="M7" s="654"/>
      <c r="N7" s="654"/>
      <c r="O7" s="654"/>
      <c r="P7" s="654"/>
      <c r="Q7" s="654"/>
      <c r="R7" s="654"/>
      <c r="S7" s="654"/>
      <c r="T7" s="654"/>
      <c r="U7" s="654"/>
      <c r="V7" s="654"/>
      <c r="W7" s="655"/>
      <c r="X7" s="586" t="s">
        <v>691</v>
      </c>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ht="5.0999999999999996" customHeight="1"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31.5" customHeight="1"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26.25" customHeight="1" x14ac:dyDescent="0.2">
      <c r="A10" s="176">
        <v>1</v>
      </c>
      <c r="B10" s="570" t="s">
        <v>668</v>
      </c>
      <c r="C10" s="571"/>
      <c r="D10" s="571"/>
      <c r="E10" s="571"/>
      <c r="F10" s="572"/>
      <c r="G10" s="564" t="s">
        <v>610</v>
      </c>
      <c r="H10" s="564"/>
      <c r="I10" s="564"/>
      <c r="J10" s="564"/>
      <c r="K10" s="564"/>
      <c r="L10" s="564"/>
      <c r="M10" s="564"/>
      <c r="N10" s="564"/>
      <c r="O10" s="564"/>
      <c r="P10" s="564"/>
      <c r="Q10" s="564"/>
      <c r="R10" s="564"/>
      <c r="S10" s="564"/>
      <c r="T10" s="564"/>
      <c r="U10" s="565" t="s">
        <v>522</v>
      </c>
      <c r="V10" s="565"/>
      <c r="W10" s="565"/>
      <c r="X10" s="652" t="s">
        <v>650</v>
      </c>
      <c r="Y10" s="652"/>
      <c r="Z10" s="652"/>
      <c r="AA10" s="652"/>
      <c r="AB10" s="131" t="str">
        <f>CONCATENATE(A10," ",B10," 
",A11," ",B11," 
",A12," ",B12," 
",A13," ",B13," 
",A14," ",B14," 
",A15," ",B15," 
",A16," ",B16," 
",A17," ",B17," 
",A18," ",B18," 
",A19," ",B19," 
",A20," ",B20," 
",A21," ",B21," 
",A22," ",B22," 
",A23," ",B23," 
",A24," ",B24," 
",A25," ",B25," 
",A26," ",B26," 
",A27," ",B27," 
",A28," ",B28," 
",A29," ",B29,)</f>
        <v xml:space="preserve">1 Por errores operativos en el trámite del pago, (a personas que no correspondan, o mayor valor pagado) 
2 Funcionarios que se prestan para ejecutar o aprobar el pago con la intención de favorecer a la contraparte. 
 </v>
      </c>
      <c r="AC10" s="131" t="str">
        <f>CONCATENATE(A10," ",G10," 
",A11," ",G11," 
",A12," ",G12," 
",A13," ",G13," 
",A14," ",G14," 
",A15," ",G15," 
",A16," ",G16," 
",A17," ",G17," 
",A18," ",G18," 
",A19," ",G19," 
",A20," ",G20," 
",A21," ",G21," 
",A22," ",G22," 
",A23," ",G23," 
",A24," ",G24," 
",A25," ",G25," 
",A26," ",G26," 
",A27," ",G27," 
",A28," ",G28," 
",A29," ",G29,)</f>
        <v xml:space="preserve">1 Fallas en la Debida Diligencia 
2 Fallas en la Debida Diligencia 
 </v>
      </c>
      <c r="AD10" s="131" t="str">
        <f>CONCATENATE(A10," ",U10," 
",A11," ",U11," 
",A12," ",U12," 
",A13," ",U13," 
",A14," ",U14," 
",A15," ",U15," 
",A16," ",U16," 
",A17," ",U17," 
",A18," ",U18," 
",A19," ",U19," 
",A20," ",U20," 
",A21," ",U21," 
",A22," ",U22," 
",A23," ",U23," 
",A24," ",U24," 
",A25," ",U25," 
",A26," ",U26," 
",A27," ",U27," 
",A28," ",U28," 
",A29," ",U29,)</f>
        <v xml:space="preserve">1 Operativo 
2 Humano 
 </v>
      </c>
      <c r="AE10" s="32"/>
      <c r="AF10" s="32"/>
      <c r="AG10" s="32"/>
      <c r="AH10" s="32"/>
      <c r="AI10" s="32"/>
      <c r="AJ10" s="32"/>
      <c r="AK10" s="32"/>
      <c r="AL10" s="32"/>
      <c r="AM10" s="32"/>
      <c r="AN10" s="32"/>
      <c r="AP10" s="150">
        <f t="shared" ref="AP10:AP29" si="0">A77</f>
        <v>1</v>
      </c>
      <c r="AQ10" s="151" t="str">
        <f t="shared" ref="AQ10:AQ29" si="1">IF(B77="","",B77)</f>
        <v>Ejecución del procedimiento de trámite de devoluciones</v>
      </c>
      <c r="AAL10" s="149"/>
      <c r="AAM10" s="149"/>
      <c r="AAN10" s="149"/>
      <c r="AAO10" s="149"/>
      <c r="AAP10" s="149"/>
      <c r="AAQ10" s="149"/>
      <c r="AAR10" s="149"/>
      <c r="AAS10" s="149"/>
      <c r="AAT10" s="149"/>
      <c r="AAU10" s="149"/>
      <c r="AAV10" s="149"/>
    </row>
    <row r="11" spans="1:724" ht="24.75" customHeight="1" x14ac:dyDescent="0.2">
      <c r="A11" s="176">
        <f t="shared" ref="A11:A29" si="2">IF(B11="","",A10+1)</f>
        <v>2</v>
      </c>
      <c r="B11" s="564" t="s">
        <v>611</v>
      </c>
      <c r="C11" s="564"/>
      <c r="D11" s="564"/>
      <c r="E11" s="564"/>
      <c r="F11" s="564"/>
      <c r="G11" s="564" t="s">
        <v>610</v>
      </c>
      <c r="H11" s="564"/>
      <c r="I11" s="564"/>
      <c r="J11" s="564"/>
      <c r="K11" s="564"/>
      <c r="L11" s="564"/>
      <c r="M11" s="564"/>
      <c r="N11" s="564"/>
      <c r="O11" s="564"/>
      <c r="P11" s="564"/>
      <c r="Q11" s="564"/>
      <c r="R11" s="564"/>
      <c r="S11" s="564"/>
      <c r="T11" s="564"/>
      <c r="U11" s="565" t="s">
        <v>250</v>
      </c>
      <c r="V11" s="565"/>
      <c r="W11" s="565"/>
      <c r="X11" s="652" t="s">
        <v>651</v>
      </c>
      <c r="Y11" s="652"/>
      <c r="Z11" s="652"/>
      <c r="AA11" s="652"/>
      <c r="AB11" s="93"/>
      <c r="AC11" s="93"/>
      <c r="AD11" s="32"/>
      <c r="AE11" s="32"/>
      <c r="AF11" s="32"/>
      <c r="AG11" s="32"/>
      <c r="AH11" s="32"/>
      <c r="AI11" s="32"/>
      <c r="AJ11" s="32"/>
      <c r="AK11" s="32"/>
      <c r="AL11" s="32"/>
      <c r="AM11" s="32"/>
      <c r="AN11" s="32"/>
      <c r="AP11" s="150">
        <f t="shared" si="0"/>
        <v>2</v>
      </c>
      <c r="AQ11" s="151" t="str">
        <f t="shared" si="1"/>
        <v>Debida Diligencia simplificada:
(consulta en listas restrictivas)</v>
      </c>
      <c r="AAL11" s="149"/>
      <c r="AAM11" s="149"/>
      <c r="AAN11" s="149"/>
      <c r="AAO11" s="149"/>
      <c r="AAP11" s="149"/>
      <c r="AAQ11" s="149"/>
      <c r="AAR11" s="149"/>
      <c r="AAS11" s="149"/>
      <c r="AAT11" s="149"/>
      <c r="AAU11" s="149"/>
      <c r="AAV11" s="149"/>
    </row>
    <row r="12" spans="1:724" ht="25.5" customHeight="1" x14ac:dyDescent="0.2">
      <c r="A12" s="176" t="str">
        <f t="shared" si="2"/>
        <v/>
      </c>
      <c r="B12" s="564"/>
      <c r="C12" s="564"/>
      <c r="D12" s="564"/>
      <c r="E12" s="564"/>
      <c r="F12" s="564"/>
      <c r="G12" s="564"/>
      <c r="H12" s="564"/>
      <c r="I12" s="564"/>
      <c r="J12" s="564"/>
      <c r="K12" s="564"/>
      <c r="L12" s="564"/>
      <c r="M12" s="564"/>
      <c r="N12" s="564"/>
      <c r="O12" s="564"/>
      <c r="P12" s="564"/>
      <c r="Q12" s="564"/>
      <c r="R12" s="564"/>
      <c r="S12" s="564"/>
      <c r="T12" s="564"/>
      <c r="U12" s="565"/>
      <c r="V12" s="565"/>
      <c r="W12" s="565"/>
      <c r="X12" s="565"/>
      <c r="Y12" s="565"/>
      <c r="Z12" s="565"/>
      <c r="AA12" s="565"/>
      <c r="AB12" s="93"/>
      <c r="AC12" s="93"/>
      <c r="AD12" s="32"/>
      <c r="AE12" s="32"/>
      <c r="AF12" s="32"/>
      <c r="AG12" s="32"/>
      <c r="AH12" s="32"/>
      <c r="AI12" s="32"/>
      <c r="AJ12" s="32"/>
      <c r="AK12" s="32"/>
      <c r="AL12" s="32"/>
      <c r="AM12" s="32"/>
      <c r="AN12" s="32"/>
      <c r="AP12" s="150">
        <f t="shared" si="0"/>
        <v>3</v>
      </c>
      <c r="AQ12" s="151" t="str">
        <f t="shared" si="1"/>
        <v>Debida Diligencia en el proceso de Giro y pagos.</v>
      </c>
      <c r="AAL12" s="149"/>
      <c r="AAM12" s="149"/>
      <c r="AAN12" s="149"/>
      <c r="AAO12" s="149"/>
      <c r="AAP12" s="149"/>
      <c r="AAQ12" s="149"/>
      <c r="AAR12" s="149"/>
      <c r="AAS12" s="149"/>
      <c r="AAT12" s="149"/>
      <c r="AAU12" s="149"/>
      <c r="AAV12" s="149"/>
    </row>
    <row r="13" spans="1:724" ht="11.25" hidden="1" customHeight="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f t="shared" si="0"/>
        <v>4</v>
      </c>
      <c r="AQ13" s="151" t="str">
        <f t="shared" si="1"/>
        <v>Debida Diligencia intensificada</v>
      </c>
      <c r="AAL13" s="149"/>
      <c r="AAM13" s="149"/>
      <c r="AAN13" s="149"/>
      <c r="AAO13" s="149"/>
      <c r="AAP13" s="149"/>
      <c r="AAQ13" s="149"/>
      <c r="AAR13" s="149"/>
      <c r="AAS13" s="149"/>
      <c r="AAT13" s="149"/>
      <c r="AAU13" s="149"/>
      <c r="AAV13" s="149"/>
    </row>
    <row r="14" spans="1:724" ht="11.25" hidden="1" customHeight="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t="str">
        <f t="shared" si="0"/>
        <v/>
      </c>
      <c r="AQ14" s="151" t="str">
        <f t="shared" si="1"/>
        <v/>
      </c>
      <c r="AAL14" s="149"/>
      <c r="AAM14" s="149"/>
      <c r="AAN14" s="149"/>
      <c r="AAO14" s="149"/>
      <c r="AAP14" s="149"/>
      <c r="AAQ14" s="149"/>
      <c r="AAR14" s="149"/>
      <c r="AAS14" s="149"/>
      <c r="AAT14" s="149"/>
      <c r="AAU14" s="149"/>
      <c r="AAV14" s="149"/>
    </row>
    <row r="15" spans="1:724" ht="11.25" hidden="1" customHeight="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t="11.25" hidden="1" customHeight="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t="11.25" hidden="1" customHeight="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t="11.25" hidden="1" customHeight="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t="11.25" hidden="1" customHeight="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t="11.25" hidden="1" customHeight="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t="11.25" hidden="1" customHeight="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t="11.25" hidden="1" customHeight="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t="11.25" hidden="1" customHeight="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t="11.25" hidden="1" customHeight="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t="11.25" hidden="1" customHeight="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t="11.25" hidden="1" customHeight="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t="11.25" hidden="1" customHeight="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t="11.25" hidden="1" customHeight="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t="18.75" customHeight="1" x14ac:dyDescent="0.2">
      <c r="A29" s="176"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ht="9" customHeight="1"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2.75" customHeight="1"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1.2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34.5" customHeight="1" x14ac:dyDescent="0.2">
      <c r="A33" s="155">
        <v>1</v>
      </c>
      <c r="B33" s="209" t="s">
        <v>317</v>
      </c>
      <c r="C33" s="520" t="s">
        <v>598</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2"/>
      <c r="AB33" s="146" t="str">
        <f>CONCATENATE(A33," ",B33," ",C33," 
",A34," ",B34," ",C34," 
",A35," ",B35," ",C35," 
",A36," ",B36," ",C36," 
",A37," ",B37," ",C37," 
",A38," ",B38," ",C38," 
",A39," ",B39," ",C39,"",)</f>
        <v xml:space="preserve">1 Reputacional: Afecta la Imagen a nivel distrital de la Entidad. 
2 Legal: Sanciones disciplinarias por materialización del riesgos de LAFT por no relaizar debida diligencia.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34.5" customHeight="1" x14ac:dyDescent="0.2">
      <c r="A34" s="176">
        <f t="shared" ref="A34:A39" si="3">IF(C34="","",A33+1)</f>
        <v>2</v>
      </c>
      <c r="B34" s="209" t="s">
        <v>318</v>
      </c>
      <c r="C34" s="520" t="s">
        <v>601</v>
      </c>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2"/>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34.5" customHeight="1" x14ac:dyDescent="0.2">
      <c r="A35" s="176" t="str">
        <f t="shared" si="3"/>
        <v/>
      </c>
      <c r="B35" s="209"/>
      <c r="C35" s="520"/>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34.5"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34.5"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ht="23.25" customHeight="1"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ht="23.25" customHeight="1"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21.75" customHeight="1"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21.75" customHeight="1" x14ac:dyDescent="0.2">
      <c r="A41" s="17"/>
      <c r="B41" s="524" t="s">
        <v>497</v>
      </c>
      <c r="C41" s="525"/>
      <c r="D41" s="526"/>
      <c r="E41" s="215" t="s">
        <v>15</v>
      </c>
      <c r="F41" s="124" t="s">
        <v>312</v>
      </c>
      <c r="G41" s="527" t="s">
        <v>613</v>
      </c>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21.75" customHeight="1"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21.75" customHeight="1" x14ac:dyDescent="0.2">
      <c r="A43" s="17"/>
      <c r="B43" s="524" t="s">
        <v>311</v>
      </c>
      <c r="C43" s="525"/>
      <c r="D43" s="525"/>
      <c r="E43" s="215" t="s">
        <v>15</v>
      </c>
      <c r="F43" s="125" t="s">
        <v>490</v>
      </c>
      <c r="G43" s="90" t="s">
        <v>491</v>
      </c>
      <c r="H43" s="215"/>
      <c r="I43" s="90" t="s">
        <v>492</v>
      </c>
      <c r="J43" s="215"/>
      <c r="K43" s="90" t="s">
        <v>493</v>
      </c>
      <c r="L43" s="215"/>
      <c r="M43" s="90" t="s">
        <v>494</v>
      </c>
      <c r="N43" s="215" t="s">
        <v>315</v>
      </c>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21.75" customHeight="1"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21.75" customHeight="1"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ht="18.75" customHeight="1"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ht="24" customHeight="1"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ht="5.0999999999999996" customHeight="1"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ht="12.95" customHeight="1"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95"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ht="12.95" customHeight="1"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X</v>
      </c>
      <c r="BD51" s="507"/>
      <c r="BE51" s="510" t="str">
        <f>IF(O69=4,"X","")</f>
        <v/>
      </c>
      <c r="BF51" s="511"/>
      <c r="BG51" s="506" t="str">
        <f>IF(O69=5,"X","")</f>
        <v/>
      </c>
      <c r="BH51" s="507"/>
      <c r="BI51" s="35"/>
      <c r="BJ51" s="32"/>
      <c r="BK51" s="32"/>
      <c r="BL51" s="32"/>
      <c r="BM51" s="32"/>
      <c r="BN51" s="32"/>
      <c r="BO51" s="32"/>
      <c r="BP51" s="506" t="str">
        <f>IF(R108=1,"X","")</f>
        <v/>
      </c>
      <c r="BQ51" s="507"/>
      <c r="BR51" s="506" t="str">
        <f>IF(R108=2,"X","")</f>
        <v>X</v>
      </c>
      <c r="BS51" s="507"/>
      <c r="BT51" s="506" t="str">
        <f>IF(R108=3,"X","")</f>
        <v/>
      </c>
      <c r="BU51" s="507"/>
      <c r="BV51" s="510" t="str">
        <f>IF(R108=4,"X","")</f>
        <v/>
      </c>
      <c r="BW51" s="511"/>
      <c r="BX51" s="506" t="str">
        <f>IF(R108=5,"X","")</f>
        <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ht="12.95" customHeigh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ht="12.95" customHeight="1" x14ac:dyDescent="0.2">
      <c r="A53" s="186">
        <v>1</v>
      </c>
      <c r="B53" s="145" t="s">
        <v>180</v>
      </c>
      <c r="C53" s="493" t="s">
        <v>127</v>
      </c>
      <c r="D53" s="493"/>
      <c r="E53" s="493"/>
      <c r="F53" s="493"/>
      <c r="G53" s="118">
        <v>0.2</v>
      </c>
      <c r="H53" s="134"/>
      <c r="I53" s="134" t="s">
        <v>512</v>
      </c>
      <c r="J53" s="134" t="s">
        <v>512</v>
      </c>
      <c r="K53" s="134" t="s">
        <v>512</v>
      </c>
      <c r="L53" s="134" t="s">
        <v>512</v>
      </c>
      <c r="M53" s="134"/>
      <c r="N53" s="134"/>
      <c r="O53" s="134"/>
      <c r="P53" s="134"/>
      <c r="Q53" s="134"/>
      <c r="R53" s="134"/>
      <c r="S53" s="134"/>
      <c r="T53" s="134"/>
      <c r="U53" s="134"/>
      <c r="V53" s="134"/>
      <c r="W53" s="134"/>
      <c r="X53" s="134"/>
      <c r="Y53" s="134"/>
      <c r="Z53" s="198">
        <f>COUNTA(H53:Y53)*G53</f>
        <v>0.8</v>
      </c>
      <c r="AA53" s="494">
        <f>IFERROR(SUM(Z53:Z57)/COUNTA(H53:W57),"")</f>
        <v>0.24000000000000005</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ht="12.95" customHeight="1" x14ac:dyDescent="0.2">
      <c r="A54" s="186">
        <v>2</v>
      </c>
      <c r="B54" s="144" t="s">
        <v>128</v>
      </c>
      <c r="C54" s="492" t="s">
        <v>129</v>
      </c>
      <c r="D54" s="492"/>
      <c r="E54" s="492"/>
      <c r="F54" s="492"/>
      <c r="G54" s="118">
        <v>0.4</v>
      </c>
      <c r="H54" s="134" t="s">
        <v>512</v>
      </c>
      <c r="I54" s="134"/>
      <c r="J54" s="134"/>
      <c r="K54" s="134"/>
      <c r="L54" s="134"/>
      <c r="M54" s="134"/>
      <c r="N54" s="134"/>
      <c r="O54" s="134"/>
      <c r="P54" s="134"/>
      <c r="Q54" s="134"/>
      <c r="R54" s="134"/>
      <c r="S54" s="134"/>
      <c r="T54" s="134"/>
      <c r="U54" s="134"/>
      <c r="V54" s="134"/>
      <c r="W54" s="134"/>
      <c r="X54" s="134"/>
      <c r="Y54" s="134"/>
      <c r="Z54" s="198">
        <f t="shared" ref="Z54:Z57" si="5">COUNTA(H54:Y54)*G54</f>
        <v>0.4</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0.55999999999999994</v>
      </c>
      <c r="BE54" s="84"/>
      <c r="BF54" s="83">
        <f>IF(BE51="X",V69,0)</f>
        <v>0</v>
      </c>
      <c r="BG54" s="84"/>
      <c r="BH54" s="83">
        <f>IF(BG51="X",V69,0)</f>
        <v>0</v>
      </c>
      <c r="BI54" s="35"/>
      <c r="BJ54" s="32"/>
      <c r="BK54" s="32"/>
      <c r="BL54" s="32"/>
      <c r="BM54" s="515"/>
      <c r="BN54" s="515"/>
      <c r="BO54" s="32"/>
      <c r="BP54" s="70"/>
      <c r="BQ54" s="71">
        <f>IF(BP51="X",W108,0)</f>
        <v>0</v>
      </c>
      <c r="BR54" s="70"/>
      <c r="BS54" s="71">
        <f>IF(BR51="X",W108,0)</f>
        <v>0.33599999999999997</v>
      </c>
      <c r="BT54" s="70"/>
      <c r="BU54" s="71">
        <f>IF(BT51="X",W108,0)</f>
        <v>0</v>
      </c>
      <c r="BV54" s="70"/>
      <c r="BW54" s="71">
        <f>IF(BV51="X",W108,0)</f>
        <v>0</v>
      </c>
      <c r="BX54" s="70"/>
      <c r="BY54" s="71">
        <f>IF(BX51="X",W108,0)</f>
        <v>0</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ht="12.95" customHeight="1" x14ac:dyDescent="0.2">
      <c r="A55" s="186">
        <v>3</v>
      </c>
      <c r="B55" s="143" t="s">
        <v>181</v>
      </c>
      <c r="C55" s="492" t="s">
        <v>130</v>
      </c>
      <c r="D55" s="492"/>
      <c r="E55" s="492"/>
      <c r="F55" s="492"/>
      <c r="G55" s="118">
        <v>0.6</v>
      </c>
      <c r="H55" s="134"/>
      <c r="I55" s="134"/>
      <c r="J55" s="134"/>
      <c r="K55" s="134"/>
      <c r="L55" s="134"/>
      <c r="M55" s="134"/>
      <c r="N55" s="134"/>
      <c r="O55" s="134"/>
      <c r="P55" s="134"/>
      <c r="Q55" s="134"/>
      <c r="R55" s="134"/>
      <c r="S55" s="134"/>
      <c r="T55" s="134"/>
      <c r="U55" s="134"/>
      <c r="V55" s="134"/>
      <c r="W55" s="134"/>
      <c r="X55" s="134"/>
      <c r="Y55" s="134"/>
      <c r="Z55" s="198">
        <f t="shared" si="5"/>
        <v>0</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ht="12.95" customHeight="1" x14ac:dyDescent="0.2">
      <c r="A56" s="186">
        <v>4</v>
      </c>
      <c r="B56" s="142" t="s">
        <v>131</v>
      </c>
      <c r="C56" s="492" t="s">
        <v>132</v>
      </c>
      <c r="D56" s="492"/>
      <c r="E56" s="492"/>
      <c r="F56" s="492"/>
      <c r="G56" s="118">
        <v>0.8</v>
      </c>
      <c r="H56" s="134"/>
      <c r="I56" s="134"/>
      <c r="J56" s="134"/>
      <c r="K56" s="134"/>
      <c r="L56" s="134"/>
      <c r="M56" s="134"/>
      <c r="N56" s="134"/>
      <c r="O56" s="134"/>
      <c r="P56" s="134"/>
      <c r="Q56" s="134"/>
      <c r="R56" s="134"/>
      <c r="S56" s="134"/>
      <c r="T56" s="134"/>
      <c r="U56" s="134"/>
      <c r="V56" s="134"/>
      <c r="W56" s="134"/>
      <c r="X56" s="134"/>
      <c r="Y56" s="134"/>
      <c r="Z56" s="198">
        <f>COUNTA(H56:Y56)*G56</f>
        <v>0</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
      </c>
      <c r="BN56" s="465">
        <f>IF(BM56="X",J108,0)</f>
        <v>0</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str">
        <f>IF(AND(BM56="X",BX51="X"),BN56*BY54,"")</f>
        <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ht="12.95" customHeight="1" thickBot="1" x14ac:dyDescent="0.25">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1.25" hidden="1" customHeight="1" thickBot="1" x14ac:dyDescent="0.25">
      <c r="A58" s="188"/>
      <c r="B58" s="40"/>
      <c r="C58" s="41"/>
      <c r="D58" s="41"/>
      <c r="E58" s="41"/>
      <c r="F58" s="42"/>
      <c r="G58" s="40"/>
      <c r="H58" s="43">
        <f>COUNTA(H53:H57)</f>
        <v>1</v>
      </c>
      <c r="I58" s="43">
        <f t="shared" ref="I58:T58" si="6">COUNTA(I53:I57)</f>
        <v>1</v>
      </c>
      <c r="J58" s="43">
        <f t="shared" si="6"/>
        <v>1</v>
      </c>
      <c r="K58" s="43">
        <f t="shared" si="6"/>
        <v>1</v>
      </c>
      <c r="L58" s="43">
        <f t="shared" si="6"/>
        <v>1</v>
      </c>
      <c r="M58" s="43">
        <f t="shared" si="6"/>
        <v>0</v>
      </c>
      <c r="N58" s="43">
        <f t="shared" si="6"/>
        <v>0</v>
      </c>
      <c r="O58" s="44">
        <f t="shared" si="6"/>
        <v>0</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5.75" customHeight="1"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f>IF(AA53="","",IF(V59&gt;0.8,5,IF(V59&gt;0.6,4,IF(V59&gt;0.4,3,IF(V59&gt;0.2,2,1)))))</f>
        <v>2</v>
      </c>
      <c r="P59" s="502"/>
      <c r="Q59" s="502"/>
      <c r="R59" s="503" t="str">
        <f>_xlfn.IFNA(VLOOKUP(O59,A53:B57,2,1),"")</f>
        <v>Baja</v>
      </c>
      <c r="S59" s="503"/>
      <c r="T59" s="503"/>
      <c r="U59" s="503"/>
      <c r="V59" s="504">
        <f>IFERROR(AA53,"")</f>
        <v>0.24000000000000005</v>
      </c>
      <c r="W59" s="504"/>
      <c r="X59" s="505"/>
      <c r="Y59" s="32"/>
      <c r="Z59" s="32"/>
      <c r="AA59" s="32"/>
      <c r="AB59" s="131" t="str">
        <f>CONCATENATE(O59," - ",R59)</f>
        <v>2 - Baja</v>
      </c>
      <c r="AC59" s="32"/>
      <c r="AD59" s="32"/>
      <c r="AE59" s="32"/>
      <c r="AF59" s="32"/>
      <c r="AG59" s="32"/>
      <c r="AH59" s="32"/>
      <c r="AI59" s="32"/>
      <c r="AJ59" s="32"/>
      <c r="AK59" s="32"/>
      <c r="AL59" s="32"/>
      <c r="AM59" s="32"/>
      <c r="AN59" s="32"/>
      <c r="AR59" s="483"/>
      <c r="AS59" s="449">
        <v>4</v>
      </c>
      <c r="AT59" s="476" t="str">
        <f>IF(O59=4,"X","")</f>
        <v/>
      </c>
      <c r="AU59" s="451" t="s">
        <v>262</v>
      </c>
      <c r="AV59" s="452"/>
      <c r="AW59" s="471">
        <f>IF(AT59="X",V59,0)</f>
        <v>0</v>
      </c>
      <c r="AX59" s="32"/>
      <c r="AY59" s="488"/>
      <c r="AZ59" s="489" t="str">
        <f>IF(AND(AT59="X",AY51="X"),AW59*AZ54,"")</f>
        <v/>
      </c>
      <c r="BA59" s="474"/>
      <c r="BB59" s="474" t="str">
        <f>IF(AND(AT59="X",BA51="X"),AW59*BB54,"")</f>
        <v/>
      </c>
      <c r="BC59" s="486"/>
      <c r="BD59" s="484" t="str">
        <f>IF(AND(AT59="X",BC51="X"),AW59*BD54,"")</f>
        <v/>
      </c>
      <c r="BE59" s="487"/>
      <c r="BF59" s="487" t="str">
        <f>IF(AND(AT59="X",BE51="X"),AW59*BF54,"")</f>
        <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95" customHeight="1"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ht="12.95" customHeight="1"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
      </c>
      <c r="AU61" s="451" t="s">
        <v>261</v>
      </c>
      <c r="AV61" s="452"/>
      <c r="AW61" s="471">
        <f>IF(AT61="X",V59,0)</f>
        <v>0</v>
      </c>
      <c r="AX61" s="32"/>
      <c r="AY61" s="469"/>
      <c r="AZ61" s="445" t="str">
        <f>IF(AND(AT61="X",AY51="X"),AW61*AZ54,"")</f>
        <v/>
      </c>
      <c r="BA61" s="467"/>
      <c r="BB61" s="467" t="str">
        <f>IF(AND(AT61="X",BA51="X"),AW61*BB54,"")</f>
        <v/>
      </c>
      <c r="BC61" s="443"/>
      <c r="BD61" s="445" t="str">
        <f>IF(AND(AT61="X",BC51="X"),AW61*BD54,"")</f>
        <v/>
      </c>
      <c r="BE61" s="435"/>
      <c r="BF61" s="435" t="str">
        <f>IF(AND(AT61="X",BE51="X"),AW61*BF54,"")</f>
        <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ht="12.95" customHeigh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ht="12.95" customHeight="1"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f>IFERROR(SUM(Z63:Z67)/COUNTA(H63:W67),"")</f>
        <v>0.55999999999999994</v>
      </c>
      <c r="AB63" s="32"/>
      <c r="AC63" s="32"/>
      <c r="AD63" s="32"/>
      <c r="AE63" s="32"/>
      <c r="AF63" s="32"/>
      <c r="AG63" s="32"/>
      <c r="AH63" s="32"/>
      <c r="AI63" s="32"/>
      <c r="AJ63" s="32"/>
      <c r="AK63" s="32"/>
      <c r="AL63" s="32"/>
      <c r="AM63" s="32"/>
      <c r="AN63" s="32"/>
      <c r="AR63" s="483"/>
      <c r="AS63" s="449">
        <v>2</v>
      </c>
      <c r="AT63" s="458" t="str">
        <f>IF(O59=2,"X","")</f>
        <v>X</v>
      </c>
      <c r="AU63" s="451" t="s">
        <v>260</v>
      </c>
      <c r="AV63" s="452"/>
      <c r="AW63" s="471">
        <f>IF(AT63="X",V59,0)</f>
        <v>0.24000000000000005</v>
      </c>
      <c r="AX63" s="32"/>
      <c r="AY63" s="456"/>
      <c r="AZ63" s="447" t="str">
        <f>IF(AND(AT63="X",AY51="X"),AW63*AZ54,"")</f>
        <v/>
      </c>
      <c r="BA63" s="443"/>
      <c r="BB63" s="445" t="str">
        <f>IF(AND(AT63="X",BA51="X"),AW63*BB54,"")</f>
        <v/>
      </c>
      <c r="BC63" s="443"/>
      <c r="BD63" s="445">
        <f>IF(AND(AT63="X",BC51="X"),AW63*BD54,"")</f>
        <v>0.13440000000000002</v>
      </c>
      <c r="BE63" s="461"/>
      <c r="BF63" s="463" t="str">
        <f>IF(AND(AT63="X",BE51="X"),AW63*BF54,"")</f>
        <v/>
      </c>
      <c r="BG63" s="437"/>
      <c r="BH63" s="439" t="str">
        <f>IF(AND(AT63="X",BG51="X"),AW63*BH54,"")</f>
        <v/>
      </c>
      <c r="BI63" s="32"/>
      <c r="BJ63" s="32"/>
      <c r="BK63" s="483"/>
      <c r="BL63" s="449">
        <v>2</v>
      </c>
      <c r="BM63" s="458" t="str">
        <f>IF(F108=2,"X","")</f>
        <v/>
      </c>
      <c r="BN63" s="465">
        <f>IF(BM63="X",J108,0)</f>
        <v>0</v>
      </c>
      <c r="BO63" s="32"/>
      <c r="BP63" s="456"/>
      <c r="BQ63" s="447" t="str">
        <f>IF(AND(BM63="X",BP51="X"),BN63*BQ54,"")</f>
        <v/>
      </c>
      <c r="BR63" s="443"/>
      <c r="BS63" s="445" t="str">
        <f>IF(AND(BM63="X",BR51="X"),BN63*BS54,"")</f>
        <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ht="12.95" customHeight="1" x14ac:dyDescent="0.2">
      <c r="A64" s="186">
        <v>2</v>
      </c>
      <c r="B64" s="144" t="s">
        <v>134</v>
      </c>
      <c r="C64" s="492"/>
      <c r="D64" s="492"/>
      <c r="E64" s="492"/>
      <c r="F64" s="492"/>
      <c r="G64" s="118">
        <v>0.4</v>
      </c>
      <c r="H64" s="134"/>
      <c r="I64" s="134" t="s">
        <v>512</v>
      </c>
      <c r="J64" s="134" t="s">
        <v>512</v>
      </c>
      <c r="K64" s="134"/>
      <c r="L64" s="134"/>
      <c r="M64" s="134"/>
      <c r="N64" s="134"/>
      <c r="O64" s="134"/>
      <c r="P64" s="134"/>
      <c r="Q64" s="134"/>
      <c r="R64" s="134"/>
      <c r="S64" s="134"/>
      <c r="T64" s="134"/>
      <c r="U64" s="134"/>
      <c r="V64" s="134"/>
      <c r="W64" s="134"/>
      <c r="X64" s="134"/>
      <c r="Y64" s="134"/>
      <c r="Z64" s="198">
        <f t="shared" ref="Z64:Z67" si="7">COUNTA(H64:Y64)*G64</f>
        <v>0.8</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ht="12.95" customHeight="1" x14ac:dyDescent="0.2">
      <c r="A65" s="186">
        <v>3</v>
      </c>
      <c r="B65" s="143" t="s">
        <v>32</v>
      </c>
      <c r="C65" s="492"/>
      <c r="D65" s="492"/>
      <c r="E65" s="492"/>
      <c r="F65" s="492"/>
      <c r="G65" s="118">
        <v>0.6</v>
      </c>
      <c r="H65" s="134"/>
      <c r="I65" s="134"/>
      <c r="J65" s="134"/>
      <c r="K65" s="134" t="s">
        <v>512</v>
      </c>
      <c r="L65" s="134" t="s">
        <v>512</v>
      </c>
      <c r="M65" s="134"/>
      <c r="N65" s="134"/>
      <c r="O65" s="134"/>
      <c r="P65" s="134"/>
      <c r="Q65" s="134"/>
      <c r="R65" s="134"/>
      <c r="S65" s="134"/>
      <c r="T65" s="134"/>
      <c r="U65" s="134"/>
      <c r="V65" s="134"/>
      <c r="W65" s="134"/>
      <c r="X65" s="134"/>
      <c r="Y65" s="134"/>
      <c r="Z65" s="198">
        <f t="shared" si="7"/>
        <v>1.2</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X</v>
      </c>
      <c r="BN65" s="460">
        <f>IF(BM65="x",J108,0)</f>
        <v>3.1104E-2</v>
      </c>
      <c r="BO65" s="32"/>
      <c r="BP65" s="456"/>
      <c r="BQ65" s="447" t="str">
        <f>IF(AND(BM65="X",BP51="X"),BN65*BQ54,"")</f>
        <v/>
      </c>
      <c r="BR65" s="441"/>
      <c r="BS65" s="441">
        <f>IF(AND(BM65="X",BR51="X"),BN65*BS54,"")</f>
        <v>1.0450943999999998E-2</v>
      </c>
      <c r="BT65" s="443"/>
      <c r="BU65" s="445" t="str">
        <f>IF(AND(BM65="X",BT51="X"),BN65*BU54,"")</f>
        <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ht="12.95" customHeight="1" x14ac:dyDescent="0.2">
      <c r="A66" s="186">
        <v>4</v>
      </c>
      <c r="B66" s="142" t="s">
        <v>135</v>
      </c>
      <c r="C66" s="492"/>
      <c r="D66" s="492"/>
      <c r="E66" s="492"/>
      <c r="F66" s="492"/>
      <c r="G66" s="118">
        <v>0.8</v>
      </c>
      <c r="H66" s="134" t="s">
        <v>512</v>
      </c>
      <c r="I66" s="134"/>
      <c r="J66" s="134"/>
      <c r="K66" s="134"/>
      <c r="L66" s="134"/>
      <c r="M66" s="134"/>
      <c r="N66" s="134"/>
      <c r="O66" s="134"/>
      <c r="P66" s="134"/>
      <c r="Q66" s="134"/>
      <c r="R66" s="134"/>
      <c r="S66" s="134"/>
      <c r="T66" s="134"/>
      <c r="U66" s="134"/>
      <c r="V66" s="134"/>
      <c r="W66" s="134"/>
      <c r="X66" s="134"/>
      <c r="Y66" s="134"/>
      <c r="Z66" s="198">
        <f t="shared" si="7"/>
        <v>0.8</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ht="12.95" customHeight="1" thickBot="1" x14ac:dyDescent="0.25">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3.5" hidden="1" customHeight="1" thickBot="1" x14ac:dyDescent="0.25">
      <c r="A68" s="17"/>
      <c r="B68" s="46"/>
      <c r="C68" s="47"/>
      <c r="D68" s="47"/>
      <c r="E68" s="47"/>
      <c r="F68" s="42"/>
      <c r="G68" s="46"/>
      <c r="H68" s="44">
        <f>COUNTA(H63:H67)</f>
        <v>1</v>
      </c>
      <c r="I68" s="44">
        <f t="shared" ref="I68:V68" si="8">COUNTA(I63:I67)</f>
        <v>1</v>
      </c>
      <c r="J68" s="44">
        <f t="shared" si="8"/>
        <v>1</v>
      </c>
      <c r="K68" s="44">
        <f t="shared" si="8"/>
        <v>1</v>
      </c>
      <c r="L68" s="44">
        <f t="shared" si="8"/>
        <v>1</v>
      </c>
      <c r="M68" s="44">
        <f t="shared" si="8"/>
        <v>0</v>
      </c>
      <c r="N68" s="44">
        <f t="shared" si="8"/>
        <v>0</v>
      </c>
      <c r="O68" s="44">
        <f t="shared" si="8"/>
        <v>0</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5.75" customHeight="1"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f>IF(AA63="","",IF(V69&gt;0.8,5,IF(V69&gt;0.6,4,IF(V69&gt;0.4,3,IF(V69&gt;0.2,2,1)))))</f>
        <v>3</v>
      </c>
      <c r="P69" s="428"/>
      <c r="Q69" s="428"/>
      <c r="R69" s="429" t="str">
        <f>_xlfn.IFNA(VLOOKUP(O69,A63:B67,2,1),"")</f>
        <v>Moderado</v>
      </c>
      <c r="S69" s="429"/>
      <c r="T69" s="429"/>
      <c r="U69" s="429"/>
      <c r="V69" s="430">
        <f>IFERROR(AA63,"")</f>
        <v>0.55999999999999994</v>
      </c>
      <c r="W69" s="430"/>
      <c r="X69" s="431"/>
      <c r="Y69" s="32"/>
      <c r="Z69" s="32"/>
      <c r="AA69" s="32"/>
      <c r="AB69" s="131" t="str">
        <f>CONCATENATE(O69," - ",R69)</f>
        <v>3 - Moderado</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5.25" customHeight="1"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28.5" customHeight="1" thickBot="1" x14ac:dyDescent="0.25">
      <c r="A71" s="189"/>
      <c r="C71" s="74"/>
      <c r="E71" s="74"/>
      <c r="F71" s="74"/>
      <c r="G71" s="378" t="s">
        <v>291</v>
      </c>
      <c r="H71" s="379"/>
      <c r="I71" s="379"/>
      <c r="J71" s="379"/>
      <c r="K71" s="379"/>
      <c r="L71" s="379"/>
      <c r="M71" s="379"/>
      <c r="N71" s="379"/>
      <c r="O71" s="380" t="str">
        <f>IFERROR(INDEX(ABN1157:ABR1161,MATCH(O59,ABI1157:ABI1161,0),MATCH(O69,ABN1153:ABR1153,0)),"")</f>
        <v>MODERADO</v>
      </c>
      <c r="P71" s="380"/>
      <c r="Q71" s="380"/>
      <c r="R71" s="380"/>
      <c r="S71" s="380"/>
      <c r="T71" s="380"/>
      <c r="U71" s="381">
        <f>V59*V69</f>
        <v>0.13440000000000002</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5.25" customHeight="1"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ht="12.95" customHeight="1"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ht="12.95" customHeight="1"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12.75" customHeight="1"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ht="39.75" customHeight="1" x14ac:dyDescent="0.2">
      <c r="A76" s="175"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44.25" customHeight="1" x14ac:dyDescent="0.2">
      <c r="A77" s="192">
        <v>1</v>
      </c>
      <c r="B77" s="630" t="s">
        <v>623</v>
      </c>
      <c r="C77" s="630"/>
      <c r="D77" s="630"/>
      <c r="E77" s="210" t="s">
        <v>669</v>
      </c>
      <c r="F77" s="405" t="s">
        <v>622</v>
      </c>
      <c r="G77" s="406"/>
      <c r="H77" s="407"/>
      <c r="I77" s="403" t="s">
        <v>684</v>
      </c>
      <c r="J77" s="403"/>
      <c r="K77" s="403"/>
      <c r="L77" s="403"/>
      <c r="M77" s="403"/>
      <c r="N77" s="410" t="s">
        <v>218</v>
      </c>
      <c r="O77" s="411"/>
      <c r="P77" s="405" t="s">
        <v>170</v>
      </c>
      <c r="Q77" s="407"/>
      <c r="R77" s="405" t="s">
        <v>167</v>
      </c>
      <c r="S77" s="407"/>
      <c r="T77" s="405" t="s">
        <v>34</v>
      </c>
      <c r="U77" s="407"/>
      <c r="V77" s="184">
        <f>IF(W77&gt;0.8,5,IF(W77&gt;0.6,4,IF(W77&gt;0.4,3,IF(W77&gt;0.2,2,1))))</f>
        <v>1</v>
      </c>
      <c r="W77" s="390">
        <f>IF(OR(T77="Ambos",T77="Probabilidad"),V59-(V59*AD77),V59)</f>
        <v>0.14400000000000002</v>
      </c>
      <c r="X77" s="391"/>
      <c r="Y77" s="184">
        <f>IF(Z77&gt;0.8,5,IF(Z77&gt;0.6,4,IF(Z77&gt;0.4,3,IF(Z77&gt;0.2,2,1))))</f>
        <v>3</v>
      </c>
      <c r="Z77" s="390">
        <f>IF(OR(T77="Ambos",T77="Impacto"),V69-(V69*AD77),V69)</f>
        <v>0.55999999999999994</v>
      </c>
      <c r="AA77" s="391"/>
      <c r="AB77" s="59">
        <f>IF(R77="",0,IF(P77="Automático",0.25,IF(P77="Manual",0.15,0)))</f>
        <v>0.15</v>
      </c>
      <c r="AC77" s="59">
        <f>IF(P77="",0,IF(R77="Preventivo",0.25,IF(R77="Detectivo",0.15,IF(R77="Correctivo",0.1,0))))</f>
        <v>0.25</v>
      </c>
      <c r="AD77" s="59">
        <f>IF(OR(P77=0,R77=0),0,AB77+AC77)</f>
        <v>0.4</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Ejecución del procedimiento de trámite de devoluciones 
2 Debida Diligencia simplificada:
(consulta en listas restrictivas) 
3 Debida Diligencia en el proceso de Giro y pagos. 
4 Debida Diligencia intensificada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STOP 
2 Persona asignada en STOP 
3 Persona Asignada en STTR 
4 Equipo Operativo SARLAFT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PRVF12_TRAMITE_DE_DEVOLUCIONES_DE_SALDOS_CREDITO_POR_VALORIZACION_V_2.pdf 
2 Documento de debida Diligencia 
3 Guía pago a Terceros
Documento de debida Diligencia 
4 Documento de debida Diligencia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Registros procedimiento trámite de Devoluciones. 
2 Registro de consultas
Reporte interno en OPEN ERP. 
3 Registro de consultas
Reporte interno en OPEN ERP. 
4 *Informe Debida diligencia intensificada.
*ROS si lo hubiere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Continua 
2 Continua 
3 Continua 
4 Continua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Manual 
2 Manual 
3 Manual 
4 Manual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Preventivo 
2 Preventivo 
3 Preventivo 
4 Preventivo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Probabilidad 
2 Probabilidad 
3 Probabilidad 
4 Ambos 
 </v>
      </c>
      <c r="AM77" s="106"/>
      <c r="AN77" s="106"/>
      <c r="AO77" s="153"/>
      <c r="AP77" s="150">
        <f t="shared" ref="AP77:AP96" si="9">A10</f>
        <v>1</v>
      </c>
      <c r="AQ77" s="151" t="str">
        <f t="shared" ref="AQ77:AQ96" si="10">IF(B10="","",B10)</f>
        <v>Por errores operativos en el trámite del pago, (a personas que no correspondan, o mayor valor pagado)</v>
      </c>
      <c r="AAL77" s="149"/>
      <c r="AAM77" s="149"/>
      <c r="AAN77" s="149"/>
      <c r="AAO77" s="149"/>
      <c r="AAP77" s="149"/>
      <c r="AAQ77" s="149"/>
      <c r="AAR77" s="149"/>
      <c r="AAS77" s="149"/>
      <c r="AAT77" s="149"/>
      <c r="AAU77" s="149"/>
      <c r="AAV77" s="149"/>
    </row>
    <row r="78" spans="1:724" ht="60.75" customHeight="1" x14ac:dyDescent="0.2">
      <c r="A78" s="176">
        <f>IF(B78="","",A77+1)</f>
        <v>2</v>
      </c>
      <c r="B78" s="372" t="s">
        <v>678</v>
      </c>
      <c r="C78" s="373"/>
      <c r="D78" s="373"/>
      <c r="E78" s="210" t="s">
        <v>680</v>
      </c>
      <c r="F78" s="405" t="s">
        <v>603</v>
      </c>
      <c r="G78" s="406"/>
      <c r="H78" s="407"/>
      <c r="I78" s="403" t="s">
        <v>679</v>
      </c>
      <c r="J78" s="403"/>
      <c r="K78" s="403"/>
      <c r="L78" s="403"/>
      <c r="M78" s="403"/>
      <c r="N78" s="404" t="s">
        <v>218</v>
      </c>
      <c r="O78" s="404"/>
      <c r="P78" s="402" t="s">
        <v>170</v>
      </c>
      <c r="Q78" s="402"/>
      <c r="R78" s="402" t="s">
        <v>167</v>
      </c>
      <c r="S78" s="402"/>
      <c r="T78" s="402" t="s">
        <v>34</v>
      </c>
      <c r="U78" s="402"/>
      <c r="V78" s="184">
        <f>IF(W78&gt;0.8,5,IF(W78&gt;0.6,4,IF(W78&gt;0.4,3,IF(W78&gt;0.2,2,1))))</f>
        <v>1</v>
      </c>
      <c r="W78" s="390">
        <f t="shared" ref="W78:W106" si="11">IF(OR(T78="Ambos",T78="Probabilidad"),W77-(W77*AD78),W77)</f>
        <v>8.6400000000000005E-2</v>
      </c>
      <c r="X78" s="391"/>
      <c r="Y78" s="184">
        <f>IF(Z78&gt;0.8,5,IF(Z78&gt;0.6,4,IF(Z78&gt;0.4,3,IF(Z78&gt;0.2,2,1))))</f>
        <v>3</v>
      </c>
      <c r="Z78" s="390">
        <f t="shared" ref="Z78:Z106" si="12">IF(OR(T78="Ambos",T78="Impacto"),Z77-(Z77*AD78),Z77)</f>
        <v>0.55999999999999994</v>
      </c>
      <c r="AA78" s="391"/>
      <c r="AB78" s="60">
        <f>IF(R78="",0,IF(P78="Automático",0.25,IF(P78="Manual",0.15,0)))</f>
        <v>0.15</v>
      </c>
      <c r="AC78" s="60">
        <f>IF(P78="",0,IF(R78="Preventivo",0.25,IF(R78="Detectivo",0.15,IF(R78="Correctivo",0.1,0))))</f>
        <v>0.25</v>
      </c>
      <c r="AD78" s="60">
        <f>IF(OR(P78=0,R78=0),0,AB78+AC78)</f>
        <v>0.4</v>
      </c>
      <c r="AE78" s="93"/>
      <c r="AF78" s="93"/>
      <c r="AG78" s="93"/>
      <c r="AH78" s="93"/>
      <c r="AI78" s="93"/>
      <c r="AJ78" s="93"/>
      <c r="AK78" s="93"/>
      <c r="AL78" s="93"/>
      <c r="AM78" s="106"/>
      <c r="AN78" s="106"/>
      <c r="AO78" s="153"/>
      <c r="AP78" s="150">
        <f t="shared" si="9"/>
        <v>2</v>
      </c>
      <c r="AQ78" s="151" t="str">
        <f t="shared" si="10"/>
        <v>Funcionarios que se prestan para ejecutar o aprobar el pago con la intención de favorecer a la contraparte.</v>
      </c>
      <c r="AAL78" s="149"/>
      <c r="AAM78" s="149"/>
      <c r="AAN78" s="149"/>
      <c r="AAO78" s="149"/>
      <c r="AAP78" s="149"/>
      <c r="AAQ78" s="149"/>
      <c r="AAR78" s="149"/>
      <c r="AAS78" s="149"/>
      <c r="AAT78" s="149"/>
      <c r="AAU78" s="149"/>
      <c r="AAV78" s="149"/>
    </row>
    <row r="79" spans="1:724" ht="60.75" customHeight="1" x14ac:dyDescent="0.2">
      <c r="A79" s="176">
        <f t="shared" ref="A79:A106" si="13">IF(B79="","",A78+1)</f>
        <v>3</v>
      </c>
      <c r="B79" s="372" t="s">
        <v>681</v>
      </c>
      <c r="C79" s="373"/>
      <c r="D79" s="373"/>
      <c r="E79" s="210" t="s">
        <v>682</v>
      </c>
      <c r="F79" s="405" t="s">
        <v>683</v>
      </c>
      <c r="G79" s="406"/>
      <c r="H79" s="407"/>
      <c r="I79" s="403" t="s">
        <v>679</v>
      </c>
      <c r="J79" s="403"/>
      <c r="K79" s="403"/>
      <c r="L79" s="403"/>
      <c r="M79" s="403"/>
      <c r="N79" s="404" t="s">
        <v>218</v>
      </c>
      <c r="O79" s="404"/>
      <c r="P79" s="402" t="s">
        <v>170</v>
      </c>
      <c r="Q79" s="402"/>
      <c r="R79" s="402" t="s">
        <v>167</v>
      </c>
      <c r="S79" s="402"/>
      <c r="T79" s="402" t="s">
        <v>34</v>
      </c>
      <c r="U79" s="402"/>
      <c r="V79" s="184">
        <f t="shared" ref="V79:V106" si="14">IF(W79&gt;0.8,5,IF(W79&gt;0.6,4,IF(W79&gt;0.4,3,IF(W79&gt;0.2,2,1))))</f>
        <v>1</v>
      </c>
      <c r="W79" s="390">
        <f t="shared" si="11"/>
        <v>5.1840000000000004E-2</v>
      </c>
      <c r="X79" s="391"/>
      <c r="Y79" s="184">
        <f t="shared" ref="Y79:Y106" si="15">IF(Z79&gt;0.8,5,IF(Z79&gt;0.6,4,IF(Z79&gt;0.4,3,IF(Z79&gt;0.2,2,1))))</f>
        <v>3</v>
      </c>
      <c r="Z79" s="390">
        <f t="shared" si="12"/>
        <v>0.55999999999999994</v>
      </c>
      <c r="AA79" s="391"/>
      <c r="AB79" s="60">
        <f t="shared" ref="AB79:AB106" si="16">IF(R79="",0,IF(P79="Automático",0.25,IF(P79="Manual",0.15,0)))</f>
        <v>0.15</v>
      </c>
      <c r="AC79" s="60">
        <f t="shared" ref="AC79:AC106" si="17">IF(P79="",0,IF(R79="Preventivo",0.25,IF(R79="Detectivo",0.15,IF(R79="Correctivo",0.1,0))))</f>
        <v>0.25</v>
      </c>
      <c r="AD79" s="60">
        <f t="shared" ref="AD79:AD106" si="18">IF(OR(P79=0,R79=0),0,AB79+AC79)</f>
        <v>0.4</v>
      </c>
      <c r="AE79" s="93"/>
      <c r="AF79" s="93"/>
      <c r="AG79" s="93"/>
      <c r="AH79" s="93"/>
      <c r="AI79" s="93"/>
      <c r="AJ79" s="93"/>
      <c r="AK79" s="93"/>
      <c r="AL79" s="93"/>
      <c r="AM79" s="106"/>
      <c r="AN79" s="106"/>
      <c r="AO79" s="153"/>
      <c r="AP79" s="150" t="str">
        <f t="shared" si="9"/>
        <v/>
      </c>
      <c r="AQ79" s="151" t="str">
        <f t="shared" si="10"/>
        <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60.75" customHeight="1" x14ac:dyDescent="0.2">
      <c r="A80" s="176">
        <f t="shared" si="13"/>
        <v>4</v>
      </c>
      <c r="B80" s="372" t="s">
        <v>615</v>
      </c>
      <c r="C80" s="373"/>
      <c r="D80" s="373"/>
      <c r="E80" s="210" t="s">
        <v>616</v>
      </c>
      <c r="F80" s="405" t="s">
        <v>603</v>
      </c>
      <c r="G80" s="406"/>
      <c r="H80" s="407"/>
      <c r="I80" s="403" t="s">
        <v>604</v>
      </c>
      <c r="J80" s="403"/>
      <c r="K80" s="403"/>
      <c r="L80" s="403"/>
      <c r="M80" s="403"/>
      <c r="N80" s="404" t="s">
        <v>218</v>
      </c>
      <c r="O80" s="404"/>
      <c r="P80" s="402" t="s">
        <v>170</v>
      </c>
      <c r="Q80" s="402"/>
      <c r="R80" s="402" t="s">
        <v>167</v>
      </c>
      <c r="S80" s="402"/>
      <c r="T80" s="402" t="s">
        <v>62</v>
      </c>
      <c r="U80" s="402"/>
      <c r="V80" s="184">
        <f t="shared" si="14"/>
        <v>1</v>
      </c>
      <c r="W80" s="390">
        <f t="shared" si="11"/>
        <v>3.1104E-2</v>
      </c>
      <c r="X80" s="391"/>
      <c r="Y80" s="184">
        <f t="shared" si="15"/>
        <v>2</v>
      </c>
      <c r="Z80" s="390">
        <f t="shared" si="12"/>
        <v>0.33599999999999997</v>
      </c>
      <c r="AA80" s="391"/>
      <c r="AB80" s="60">
        <f t="shared" si="16"/>
        <v>0.15</v>
      </c>
      <c r="AC80" s="60">
        <f t="shared" si="17"/>
        <v>0.25</v>
      </c>
      <c r="AD80" s="60">
        <f>IF(OR(P80=0,R80=0),0,AB80+AC80)</f>
        <v>0.4</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60.75" customHeight="1" x14ac:dyDescent="0.2">
      <c r="A81" s="176" t="str">
        <f t="shared" si="13"/>
        <v/>
      </c>
      <c r="B81" s="372"/>
      <c r="C81" s="373"/>
      <c r="D81" s="373"/>
      <c r="E81" s="210"/>
      <c r="F81" s="405"/>
      <c r="G81" s="406"/>
      <c r="H81" s="407"/>
      <c r="I81" s="403"/>
      <c r="J81" s="403"/>
      <c r="K81" s="403"/>
      <c r="L81" s="403"/>
      <c r="M81" s="403"/>
      <c r="N81" s="404"/>
      <c r="O81" s="404"/>
      <c r="P81" s="402"/>
      <c r="Q81" s="402"/>
      <c r="R81" s="402"/>
      <c r="S81" s="402"/>
      <c r="T81" s="402"/>
      <c r="U81" s="402"/>
      <c r="V81" s="184">
        <f t="shared" si="14"/>
        <v>1</v>
      </c>
      <c r="W81" s="390">
        <f t="shared" si="11"/>
        <v>3.1104E-2</v>
      </c>
      <c r="X81" s="391"/>
      <c r="Y81" s="184">
        <f t="shared" si="15"/>
        <v>2</v>
      </c>
      <c r="Z81" s="390">
        <f t="shared" si="12"/>
        <v>0.33599999999999997</v>
      </c>
      <c r="AA81" s="391"/>
      <c r="AB81" s="60">
        <f t="shared" si="16"/>
        <v>0</v>
      </c>
      <c r="AC81" s="60">
        <f t="shared" si="17"/>
        <v>0</v>
      </c>
      <c r="AD81" s="60">
        <f>IF(OR(P81=0,R81=0),0,AB81+AC81)</f>
        <v>0</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0.5" customHeight="1" x14ac:dyDescent="0.2">
      <c r="A82" s="176" t="str">
        <f t="shared" si="13"/>
        <v/>
      </c>
      <c r="B82" s="403"/>
      <c r="C82" s="403"/>
      <c r="D82" s="403"/>
      <c r="E82" s="130"/>
      <c r="F82" s="403"/>
      <c r="G82" s="403"/>
      <c r="H82" s="403"/>
      <c r="I82" s="403"/>
      <c r="J82" s="403"/>
      <c r="K82" s="403"/>
      <c r="L82" s="403"/>
      <c r="M82" s="403"/>
      <c r="N82" s="404"/>
      <c r="O82" s="404"/>
      <c r="P82" s="402"/>
      <c r="Q82" s="402"/>
      <c r="R82" s="402"/>
      <c r="S82" s="402"/>
      <c r="T82" s="402"/>
      <c r="U82" s="402"/>
      <c r="V82" s="184">
        <f t="shared" si="14"/>
        <v>1</v>
      </c>
      <c r="W82" s="390">
        <f t="shared" si="11"/>
        <v>3.1104E-2</v>
      </c>
      <c r="X82" s="391"/>
      <c r="Y82" s="184">
        <f t="shared" si="15"/>
        <v>2</v>
      </c>
      <c r="Z82" s="390">
        <f t="shared" si="12"/>
        <v>0.33599999999999997</v>
      </c>
      <c r="AA82" s="391"/>
      <c r="AB82" s="60">
        <f t="shared" si="16"/>
        <v>0</v>
      </c>
      <c r="AC82" s="60">
        <f t="shared" si="17"/>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0.5" hidden="1" customHeight="1" x14ac:dyDescent="0.2">
      <c r="A83" s="176" t="str">
        <f t="shared" si="13"/>
        <v/>
      </c>
      <c r="B83" s="403"/>
      <c r="C83" s="403"/>
      <c r="D83" s="403"/>
      <c r="E83" s="130"/>
      <c r="F83" s="403"/>
      <c r="G83" s="403"/>
      <c r="H83" s="403"/>
      <c r="I83" s="403"/>
      <c r="J83" s="403"/>
      <c r="K83" s="403"/>
      <c r="L83" s="403"/>
      <c r="M83" s="403"/>
      <c r="N83" s="404"/>
      <c r="O83" s="404"/>
      <c r="P83" s="402"/>
      <c r="Q83" s="402"/>
      <c r="R83" s="402"/>
      <c r="S83" s="402"/>
      <c r="T83" s="402"/>
      <c r="U83" s="402"/>
      <c r="V83" s="184">
        <f t="shared" si="14"/>
        <v>1</v>
      </c>
      <c r="W83" s="390">
        <f t="shared" si="11"/>
        <v>3.1104E-2</v>
      </c>
      <c r="X83" s="391"/>
      <c r="Y83" s="184">
        <f t="shared" si="15"/>
        <v>2</v>
      </c>
      <c r="Z83" s="390">
        <f t="shared" si="12"/>
        <v>0.33599999999999997</v>
      </c>
      <c r="AA83" s="391"/>
      <c r="AB83" s="60">
        <f t="shared" si="16"/>
        <v>0</v>
      </c>
      <c r="AC83" s="60">
        <f t="shared" si="17"/>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0.5" hidden="1" customHeight="1" x14ac:dyDescent="0.2">
      <c r="A84" s="176" t="str">
        <f t="shared" si="13"/>
        <v/>
      </c>
      <c r="B84" s="403"/>
      <c r="C84" s="403"/>
      <c r="D84" s="403"/>
      <c r="E84" s="130"/>
      <c r="F84" s="403"/>
      <c r="G84" s="403"/>
      <c r="H84" s="403"/>
      <c r="I84" s="403"/>
      <c r="J84" s="403"/>
      <c r="K84" s="403"/>
      <c r="L84" s="403"/>
      <c r="M84" s="403"/>
      <c r="N84" s="404"/>
      <c r="O84" s="404"/>
      <c r="P84" s="402"/>
      <c r="Q84" s="402"/>
      <c r="R84" s="402"/>
      <c r="S84" s="402"/>
      <c r="T84" s="402"/>
      <c r="U84" s="402"/>
      <c r="V84" s="184">
        <f t="shared" si="14"/>
        <v>1</v>
      </c>
      <c r="W84" s="390">
        <f t="shared" si="11"/>
        <v>3.1104E-2</v>
      </c>
      <c r="X84" s="391"/>
      <c r="Y84" s="184">
        <f t="shared" si="15"/>
        <v>2</v>
      </c>
      <c r="Z84" s="390">
        <f t="shared" si="12"/>
        <v>0.33599999999999997</v>
      </c>
      <c r="AA84" s="391"/>
      <c r="AB84" s="60">
        <f t="shared" si="16"/>
        <v>0</v>
      </c>
      <c r="AC84" s="60">
        <f t="shared" si="17"/>
        <v>0</v>
      </c>
      <c r="AD84" s="60">
        <f t="shared" si="18"/>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0.5" hidden="1" customHeight="1" x14ac:dyDescent="0.2">
      <c r="A85" s="176" t="str">
        <f t="shared" si="13"/>
        <v/>
      </c>
      <c r="B85" s="403"/>
      <c r="C85" s="403"/>
      <c r="D85" s="403"/>
      <c r="E85" s="130"/>
      <c r="F85" s="403"/>
      <c r="G85" s="403"/>
      <c r="H85" s="403"/>
      <c r="I85" s="403"/>
      <c r="J85" s="403"/>
      <c r="K85" s="403"/>
      <c r="L85" s="403"/>
      <c r="M85" s="403"/>
      <c r="N85" s="404"/>
      <c r="O85" s="404"/>
      <c r="P85" s="402"/>
      <c r="Q85" s="402"/>
      <c r="R85" s="402"/>
      <c r="S85" s="402"/>
      <c r="T85" s="402"/>
      <c r="U85" s="402"/>
      <c r="V85" s="184">
        <f t="shared" si="14"/>
        <v>1</v>
      </c>
      <c r="W85" s="390">
        <f t="shared" si="11"/>
        <v>3.1104E-2</v>
      </c>
      <c r="X85" s="391"/>
      <c r="Y85" s="184">
        <f t="shared" si="15"/>
        <v>2</v>
      </c>
      <c r="Z85" s="390">
        <f t="shared" si="12"/>
        <v>0.33599999999999997</v>
      </c>
      <c r="AA85" s="391"/>
      <c r="AB85" s="60">
        <f t="shared" si="16"/>
        <v>0</v>
      </c>
      <c r="AC85" s="60">
        <f t="shared" si="17"/>
        <v>0</v>
      </c>
      <c r="AD85" s="60">
        <f t="shared" si="18"/>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0.5" hidden="1" customHeight="1" x14ac:dyDescent="0.2">
      <c r="A86" s="176" t="str">
        <f t="shared" si="13"/>
        <v/>
      </c>
      <c r="B86" s="403"/>
      <c r="C86" s="403"/>
      <c r="D86" s="403"/>
      <c r="E86" s="130"/>
      <c r="F86" s="403"/>
      <c r="G86" s="403"/>
      <c r="H86" s="403"/>
      <c r="I86" s="403"/>
      <c r="J86" s="403"/>
      <c r="K86" s="403"/>
      <c r="L86" s="403"/>
      <c r="M86" s="403"/>
      <c r="N86" s="404"/>
      <c r="O86" s="404"/>
      <c r="P86" s="402"/>
      <c r="Q86" s="402"/>
      <c r="R86" s="402"/>
      <c r="S86" s="402"/>
      <c r="T86" s="402"/>
      <c r="U86" s="402"/>
      <c r="V86" s="184">
        <f t="shared" si="14"/>
        <v>1</v>
      </c>
      <c r="W86" s="390">
        <f t="shared" si="11"/>
        <v>3.1104E-2</v>
      </c>
      <c r="X86" s="391"/>
      <c r="Y86" s="184">
        <f t="shared" si="15"/>
        <v>2</v>
      </c>
      <c r="Z86" s="390">
        <f t="shared" si="12"/>
        <v>0.33599999999999997</v>
      </c>
      <c r="AA86" s="391"/>
      <c r="AB86" s="60">
        <f t="shared" si="16"/>
        <v>0</v>
      </c>
      <c r="AC86" s="60">
        <f t="shared" si="17"/>
        <v>0</v>
      </c>
      <c r="AD86" s="60">
        <f t="shared" si="18"/>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0.5" hidden="1" customHeight="1" x14ac:dyDescent="0.2">
      <c r="A87" s="176" t="str">
        <f t="shared" si="13"/>
        <v/>
      </c>
      <c r="B87" s="403"/>
      <c r="C87" s="403"/>
      <c r="D87" s="403"/>
      <c r="E87" s="130"/>
      <c r="F87" s="403"/>
      <c r="G87" s="403"/>
      <c r="H87" s="403"/>
      <c r="I87" s="403"/>
      <c r="J87" s="403"/>
      <c r="K87" s="403"/>
      <c r="L87" s="403"/>
      <c r="M87" s="403"/>
      <c r="N87" s="404"/>
      <c r="O87" s="404"/>
      <c r="P87" s="402"/>
      <c r="Q87" s="402"/>
      <c r="R87" s="402"/>
      <c r="S87" s="402"/>
      <c r="T87" s="402"/>
      <c r="U87" s="402"/>
      <c r="V87" s="184">
        <f t="shared" si="14"/>
        <v>1</v>
      </c>
      <c r="W87" s="390">
        <f t="shared" si="11"/>
        <v>3.1104E-2</v>
      </c>
      <c r="X87" s="391"/>
      <c r="Y87" s="184">
        <f t="shared" si="15"/>
        <v>2</v>
      </c>
      <c r="Z87" s="390">
        <f t="shared" si="12"/>
        <v>0.33599999999999997</v>
      </c>
      <c r="AA87" s="391"/>
      <c r="AB87" s="60">
        <f t="shared" si="16"/>
        <v>0</v>
      </c>
      <c r="AC87" s="60">
        <f t="shared" si="17"/>
        <v>0</v>
      </c>
      <c r="AD87" s="60">
        <f t="shared" si="18"/>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0.5" hidden="1" customHeight="1" x14ac:dyDescent="0.2">
      <c r="A88" s="176" t="str">
        <f t="shared" si="13"/>
        <v/>
      </c>
      <c r="B88" s="403"/>
      <c r="C88" s="403"/>
      <c r="D88" s="403"/>
      <c r="E88" s="130"/>
      <c r="F88" s="403"/>
      <c r="G88" s="403"/>
      <c r="H88" s="403"/>
      <c r="I88" s="403"/>
      <c r="J88" s="403"/>
      <c r="K88" s="403"/>
      <c r="L88" s="403"/>
      <c r="M88" s="403"/>
      <c r="N88" s="404"/>
      <c r="O88" s="404"/>
      <c r="P88" s="402"/>
      <c r="Q88" s="402"/>
      <c r="R88" s="402"/>
      <c r="S88" s="402"/>
      <c r="T88" s="402"/>
      <c r="U88" s="402"/>
      <c r="V88" s="184">
        <f t="shared" si="14"/>
        <v>1</v>
      </c>
      <c r="W88" s="390">
        <f t="shared" si="11"/>
        <v>3.1104E-2</v>
      </c>
      <c r="X88" s="391"/>
      <c r="Y88" s="184">
        <f t="shared" si="15"/>
        <v>2</v>
      </c>
      <c r="Z88" s="390">
        <f t="shared" si="12"/>
        <v>0.33599999999999997</v>
      </c>
      <c r="AA88" s="391"/>
      <c r="AB88" s="60">
        <f t="shared" si="16"/>
        <v>0</v>
      </c>
      <c r="AC88" s="60">
        <f t="shared" si="17"/>
        <v>0</v>
      </c>
      <c r="AD88" s="60">
        <f t="shared" si="18"/>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0.5" hidden="1" customHeight="1" x14ac:dyDescent="0.2">
      <c r="A89" s="176" t="str">
        <f t="shared" si="13"/>
        <v/>
      </c>
      <c r="B89" s="403"/>
      <c r="C89" s="403"/>
      <c r="D89" s="403"/>
      <c r="E89" s="130"/>
      <c r="F89" s="403"/>
      <c r="G89" s="403"/>
      <c r="H89" s="403"/>
      <c r="I89" s="403"/>
      <c r="J89" s="403"/>
      <c r="K89" s="403"/>
      <c r="L89" s="403"/>
      <c r="M89" s="403"/>
      <c r="N89" s="404"/>
      <c r="O89" s="404"/>
      <c r="P89" s="402"/>
      <c r="Q89" s="402"/>
      <c r="R89" s="402"/>
      <c r="S89" s="402"/>
      <c r="T89" s="402"/>
      <c r="U89" s="402"/>
      <c r="V89" s="184">
        <f t="shared" si="14"/>
        <v>1</v>
      </c>
      <c r="W89" s="390">
        <f t="shared" si="11"/>
        <v>3.1104E-2</v>
      </c>
      <c r="X89" s="391"/>
      <c r="Y89" s="184">
        <f t="shared" si="15"/>
        <v>2</v>
      </c>
      <c r="Z89" s="390">
        <f t="shared" si="12"/>
        <v>0.33599999999999997</v>
      </c>
      <c r="AA89" s="391"/>
      <c r="AB89" s="60">
        <f t="shared" si="16"/>
        <v>0</v>
      </c>
      <c r="AC89" s="60">
        <f t="shared" si="17"/>
        <v>0</v>
      </c>
      <c r="AD89" s="60">
        <f t="shared" si="18"/>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0.5" hidden="1" customHeight="1" x14ac:dyDescent="0.2">
      <c r="A90" s="176" t="str">
        <f t="shared" si="13"/>
        <v/>
      </c>
      <c r="B90" s="403"/>
      <c r="C90" s="403"/>
      <c r="D90" s="403"/>
      <c r="E90" s="130"/>
      <c r="F90" s="403"/>
      <c r="G90" s="403"/>
      <c r="H90" s="403"/>
      <c r="I90" s="403"/>
      <c r="J90" s="403"/>
      <c r="K90" s="403"/>
      <c r="L90" s="403"/>
      <c r="M90" s="403"/>
      <c r="N90" s="404"/>
      <c r="O90" s="404"/>
      <c r="P90" s="402"/>
      <c r="Q90" s="402"/>
      <c r="R90" s="402"/>
      <c r="S90" s="402"/>
      <c r="T90" s="402"/>
      <c r="U90" s="402"/>
      <c r="V90" s="184">
        <f t="shared" si="14"/>
        <v>1</v>
      </c>
      <c r="W90" s="390">
        <f t="shared" si="11"/>
        <v>3.1104E-2</v>
      </c>
      <c r="X90" s="391"/>
      <c r="Y90" s="184">
        <f t="shared" si="15"/>
        <v>2</v>
      </c>
      <c r="Z90" s="390">
        <f t="shared" si="12"/>
        <v>0.33599999999999997</v>
      </c>
      <c r="AA90" s="391"/>
      <c r="AB90" s="60">
        <f t="shared" si="16"/>
        <v>0</v>
      </c>
      <c r="AC90" s="60">
        <f t="shared" si="17"/>
        <v>0</v>
      </c>
      <c r="AD90" s="60">
        <f t="shared" si="18"/>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0.5" hidden="1" customHeight="1" x14ac:dyDescent="0.2">
      <c r="A91" s="176" t="str">
        <f t="shared" si="13"/>
        <v/>
      </c>
      <c r="B91" s="403"/>
      <c r="C91" s="403"/>
      <c r="D91" s="403"/>
      <c r="E91" s="130"/>
      <c r="F91" s="403"/>
      <c r="G91" s="403"/>
      <c r="H91" s="403"/>
      <c r="I91" s="403"/>
      <c r="J91" s="403"/>
      <c r="K91" s="403"/>
      <c r="L91" s="403"/>
      <c r="M91" s="403"/>
      <c r="N91" s="404"/>
      <c r="O91" s="404"/>
      <c r="P91" s="402"/>
      <c r="Q91" s="402"/>
      <c r="R91" s="402"/>
      <c r="S91" s="402"/>
      <c r="T91" s="402"/>
      <c r="U91" s="402"/>
      <c r="V91" s="184">
        <f t="shared" si="14"/>
        <v>1</v>
      </c>
      <c r="W91" s="390">
        <f t="shared" si="11"/>
        <v>3.1104E-2</v>
      </c>
      <c r="X91" s="391"/>
      <c r="Y91" s="184">
        <f t="shared" si="15"/>
        <v>2</v>
      </c>
      <c r="Z91" s="390">
        <f t="shared" si="12"/>
        <v>0.33599999999999997</v>
      </c>
      <c r="AA91" s="391"/>
      <c r="AB91" s="60">
        <f t="shared" si="16"/>
        <v>0</v>
      </c>
      <c r="AC91" s="60">
        <f t="shared" si="17"/>
        <v>0</v>
      </c>
      <c r="AD91" s="60">
        <f t="shared" si="18"/>
        <v>0</v>
      </c>
      <c r="AE91" s="93"/>
      <c r="AF91" s="93"/>
      <c r="AG91" s="93"/>
      <c r="AH91" s="93"/>
      <c r="AI91" s="93"/>
      <c r="AJ91" s="93"/>
      <c r="AK91" s="93"/>
      <c r="AL91" s="93"/>
      <c r="AM91" s="106"/>
      <c r="AN91" s="106"/>
      <c r="AO91" s="153"/>
      <c r="AP91" s="150" t="str">
        <f t="shared" si="9"/>
        <v/>
      </c>
      <c r="AQ91" s="151" t="str">
        <f t="shared" si="10"/>
        <v/>
      </c>
    </row>
    <row r="92" spans="1:724" ht="10.5" hidden="1" customHeight="1" x14ac:dyDescent="0.2">
      <c r="A92" s="176" t="str">
        <f t="shared" si="13"/>
        <v/>
      </c>
      <c r="B92" s="403"/>
      <c r="C92" s="403"/>
      <c r="D92" s="403"/>
      <c r="E92" s="130"/>
      <c r="F92" s="403"/>
      <c r="G92" s="403"/>
      <c r="H92" s="403"/>
      <c r="I92" s="403"/>
      <c r="J92" s="403"/>
      <c r="K92" s="403"/>
      <c r="L92" s="403"/>
      <c r="M92" s="403"/>
      <c r="N92" s="404"/>
      <c r="O92" s="404"/>
      <c r="P92" s="402"/>
      <c r="Q92" s="402"/>
      <c r="R92" s="402"/>
      <c r="S92" s="402"/>
      <c r="T92" s="402"/>
      <c r="U92" s="402"/>
      <c r="V92" s="184">
        <f t="shared" si="14"/>
        <v>1</v>
      </c>
      <c r="W92" s="390">
        <f t="shared" si="11"/>
        <v>3.1104E-2</v>
      </c>
      <c r="X92" s="391"/>
      <c r="Y92" s="184">
        <f t="shared" si="15"/>
        <v>2</v>
      </c>
      <c r="Z92" s="390">
        <f t="shared" si="12"/>
        <v>0.33599999999999997</v>
      </c>
      <c r="AA92" s="391"/>
      <c r="AB92" s="60">
        <f t="shared" si="16"/>
        <v>0</v>
      </c>
      <c r="AC92" s="60">
        <f t="shared" si="17"/>
        <v>0</v>
      </c>
      <c r="AD92" s="60">
        <f t="shared" si="18"/>
        <v>0</v>
      </c>
      <c r="AE92" s="93"/>
      <c r="AF92" s="93"/>
      <c r="AG92" s="93"/>
      <c r="AH92" s="93"/>
      <c r="AI92" s="93"/>
      <c r="AJ92" s="93"/>
      <c r="AK92" s="93"/>
      <c r="AL92" s="93"/>
      <c r="AM92" s="106"/>
      <c r="AN92" s="106"/>
      <c r="AO92" s="153"/>
      <c r="AP92" s="150" t="str">
        <f t="shared" si="9"/>
        <v/>
      </c>
      <c r="AQ92" s="151" t="str">
        <f t="shared" si="10"/>
        <v/>
      </c>
    </row>
    <row r="93" spans="1:724" ht="10.5" hidden="1" customHeight="1" x14ac:dyDescent="0.2">
      <c r="A93" s="176" t="str">
        <f t="shared" si="13"/>
        <v/>
      </c>
      <c r="B93" s="403"/>
      <c r="C93" s="403"/>
      <c r="D93" s="403"/>
      <c r="E93" s="130"/>
      <c r="F93" s="403"/>
      <c r="G93" s="403"/>
      <c r="H93" s="403"/>
      <c r="I93" s="403"/>
      <c r="J93" s="403"/>
      <c r="K93" s="403"/>
      <c r="L93" s="403"/>
      <c r="M93" s="403"/>
      <c r="N93" s="404"/>
      <c r="O93" s="404"/>
      <c r="P93" s="402"/>
      <c r="Q93" s="402"/>
      <c r="R93" s="402"/>
      <c r="S93" s="402"/>
      <c r="T93" s="402"/>
      <c r="U93" s="402"/>
      <c r="V93" s="184">
        <f t="shared" si="14"/>
        <v>1</v>
      </c>
      <c r="W93" s="390">
        <f t="shared" si="11"/>
        <v>3.1104E-2</v>
      </c>
      <c r="X93" s="391"/>
      <c r="Y93" s="184">
        <f t="shared" si="15"/>
        <v>2</v>
      </c>
      <c r="Z93" s="390">
        <f t="shared" si="12"/>
        <v>0.33599999999999997</v>
      </c>
      <c r="AA93" s="391"/>
      <c r="AB93" s="60">
        <f t="shared" si="16"/>
        <v>0</v>
      </c>
      <c r="AC93" s="60">
        <f t="shared" si="17"/>
        <v>0</v>
      </c>
      <c r="AD93" s="60">
        <f t="shared" si="18"/>
        <v>0</v>
      </c>
      <c r="AE93" s="93"/>
      <c r="AF93" s="93"/>
      <c r="AG93" s="93"/>
      <c r="AH93" s="93"/>
      <c r="AI93" s="93"/>
      <c r="AJ93" s="93"/>
      <c r="AK93" s="93"/>
      <c r="AL93" s="93"/>
      <c r="AM93" s="106"/>
      <c r="AN93" s="106"/>
      <c r="AO93" s="153"/>
      <c r="AP93" s="150" t="str">
        <f t="shared" si="9"/>
        <v/>
      </c>
      <c r="AQ93" s="151" t="str">
        <f t="shared" si="10"/>
        <v/>
      </c>
    </row>
    <row r="94" spans="1:724" ht="10.5" hidden="1" customHeight="1" x14ac:dyDescent="0.2">
      <c r="A94" s="176" t="str">
        <f t="shared" si="13"/>
        <v/>
      </c>
      <c r="B94" s="403"/>
      <c r="C94" s="403"/>
      <c r="D94" s="403"/>
      <c r="E94" s="130"/>
      <c r="F94" s="403"/>
      <c r="G94" s="403"/>
      <c r="H94" s="403"/>
      <c r="I94" s="403"/>
      <c r="J94" s="403"/>
      <c r="K94" s="403"/>
      <c r="L94" s="403"/>
      <c r="M94" s="403"/>
      <c r="N94" s="404"/>
      <c r="O94" s="404"/>
      <c r="P94" s="402"/>
      <c r="Q94" s="402"/>
      <c r="R94" s="402"/>
      <c r="S94" s="402"/>
      <c r="T94" s="402"/>
      <c r="U94" s="402"/>
      <c r="V94" s="184">
        <f t="shared" si="14"/>
        <v>1</v>
      </c>
      <c r="W94" s="390">
        <f t="shared" si="11"/>
        <v>3.1104E-2</v>
      </c>
      <c r="X94" s="391"/>
      <c r="Y94" s="184">
        <f t="shared" si="15"/>
        <v>2</v>
      </c>
      <c r="Z94" s="390">
        <f t="shared" si="12"/>
        <v>0.33599999999999997</v>
      </c>
      <c r="AA94" s="391"/>
      <c r="AB94" s="60">
        <f t="shared" si="16"/>
        <v>0</v>
      </c>
      <c r="AC94" s="60">
        <f t="shared" si="17"/>
        <v>0</v>
      </c>
      <c r="AD94" s="60">
        <f t="shared" si="18"/>
        <v>0</v>
      </c>
      <c r="AE94" s="93"/>
      <c r="AF94" s="93"/>
      <c r="AG94" s="93"/>
      <c r="AH94" s="93"/>
      <c r="AI94" s="93"/>
      <c r="AJ94" s="93"/>
      <c r="AK94" s="93"/>
      <c r="AL94" s="93"/>
      <c r="AM94" s="106"/>
      <c r="AN94" s="106"/>
      <c r="AO94" s="153"/>
      <c r="AP94" s="150" t="str">
        <f t="shared" si="9"/>
        <v/>
      </c>
      <c r="AQ94" s="151" t="str">
        <f t="shared" si="10"/>
        <v/>
      </c>
    </row>
    <row r="95" spans="1:724" ht="10.5" hidden="1" customHeight="1" x14ac:dyDescent="0.2">
      <c r="A95" s="176" t="str">
        <f t="shared" si="13"/>
        <v/>
      </c>
      <c r="B95" s="403"/>
      <c r="C95" s="403"/>
      <c r="D95" s="403"/>
      <c r="E95" s="130"/>
      <c r="F95" s="403"/>
      <c r="G95" s="403"/>
      <c r="H95" s="403"/>
      <c r="I95" s="403"/>
      <c r="J95" s="403"/>
      <c r="K95" s="403"/>
      <c r="L95" s="403"/>
      <c r="M95" s="403"/>
      <c r="N95" s="404"/>
      <c r="O95" s="404"/>
      <c r="P95" s="402"/>
      <c r="Q95" s="402"/>
      <c r="R95" s="402"/>
      <c r="S95" s="402"/>
      <c r="T95" s="402"/>
      <c r="U95" s="402"/>
      <c r="V95" s="184">
        <f t="shared" si="14"/>
        <v>1</v>
      </c>
      <c r="W95" s="390">
        <f t="shared" si="11"/>
        <v>3.1104E-2</v>
      </c>
      <c r="X95" s="391"/>
      <c r="Y95" s="184">
        <f t="shared" si="15"/>
        <v>2</v>
      </c>
      <c r="Z95" s="390">
        <f t="shared" si="12"/>
        <v>0.33599999999999997</v>
      </c>
      <c r="AA95" s="391"/>
      <c r="AB95" s="60">
        <f t="shared" si="16"/>
        <v>0</v>
      </c>
      <c r="AC95" s="60">
        <f t="shared" si="17"/>
        <v>0</v>
      </c>
      <c r="AD95" s="60">
        <f t="shared" si="18"/>
        <v>0</v>
      </c>
      <c r="AE95" s="93"/>
      <c r="AF95" s="93"/>
      <c r="AG95" s="93"/>
      <c r="AH95" s="93"/>
      <c r="AI95" s="93"/>
      <c r="AJ95" s="93"/>
      <c r="AK95" s="93"/>
      <c r="AL95" s="93"/>
      <c r="AM95" s="106"/>
      <c r="AN95" s="106"/>
      <c r="AO95" s="153"/>
      <c r="AP95" s="150" t="str">
        <f t="shared" si="9"/>
        <v/>
      </c>
      <c r="AQ95" s="151" t="str">
        <f t="shared" si="10"/>
        <v/>
      </c>
    </row>
    <row r="96" spans="1:724" ht="10.5" hidden="1" customHeight="1" x14ac:dyDescent="0.2">
      <c r="A96" s="176" t="str">
        <f t="shared" si="13"/>
        <v/>
      </c>
      <c r="B96" s="403"/>
      <c r="C96" s="403"/>
      <c r="D96" s="403"/>
      <c r="E96" s="130"/>
      <c r="F96" s="403"/>
      <c r="G96" s="403"/>
      <c r="H96" s="403"/>
      <c r="I96" s="403"/>
      <c r="J96" s="403"/>
      <c r="K96" s="403"/>
      <c r="L96" s="403"/>
      <c r="M96" s="403"/>
      <c r="N96" s="404"/>
      <c r="O96" s="404"/>
      <c r="P96" s="402"/>
      <c r="Q96" s="402"/>
      <c r="R96" s="402"/>
      <c r="S96" s="402"/>
      <c r="T96" s="402"/>
      <c r="U96" s="402"/>
      <c r="V96" s="184">
        <f t="shared" si="14"/>
        <v>1</v>
      </c>
      <c r="W96" s="390">
        <f t="shared" si="11"/>
        <v>3.1104E-2</v>
      </c>
      <c r="X96" s="391"/>
      <c r="Y96" s="184">
        <f t="shared" si="15"/>
        <v>2</v>
      </c>
      <c r="Z96" s="390">
        <f t="shared" si="12"/>
        <v>0.33599999999999997</v>
      </c>
      <c r="AA96" s="391"/>
      <c r="AB96" s="60">
        <f t="shared" si="16"/>
        <v>0</v>
      </c>
      <c r="AC96" s="60">
        <f t="shared" si="17"/>
        <v>0</v>
      </c>
      <c r="AD96" s="60">
        <f t="shared" si="18"/>
        <v>0</v>
      </c>
      <c r="AE96" s="93"/>
      <c r="AF96" s="93"/>
      <c r="AG96" s="93"/>
      <c r="AH96" s="93"/>
      <c r="AI96" s="93"/>
      <c r="AJ96" s="93"/>
      <c r="AK96" s="93"/>
      <c r="AL96" s="93"/>
      <c r="AM96" s="106"/>
      <c r="AN96" s="106"/>
      <c r="AO96" s="153"/>
      <c r="AP96" s="150" t="str">
        <f t="shared" si="9"/>
        <v/>
      </c>
      <c r="AQ96" s="151" t="str">
        <f t="shared" si="10"/>
        <v/>
      </c>
    </row>
    <row r="97" spans="1:45" ht="10.5" hidden="1" customHeight="1" x14ac:dyDescent="0.2">
      <c r="A97" s="176" t="str">
        <f t="shared" si="13"/>
        <v/>
      </c>
      <c r="B97" s="403"/>
      <c r="C97" s="403"/>
      <c r="D97" s="403"/>
      <c r="E97" s="130"/>
      <c r="F97" s="403"/>
      <c r="G97" s="403"/>
      <c r="H97" s="403"/>
      <c r="I97" s="403"/>
      <c r="J97" s="403"/>
      <c r="K97" s="403"/>
      <c r="L97" s="403"/>
      <c r="M97" s="403"/>
      <c r="N97" s="404"/>
      <c r="O97" s="404"/>
      <c r="P97" s="402"/>
      <c r="Q97" s="402"/>
      <c r="R97" s="402"/>
      <c r="S97" s="402"/>
      <c r="T97" s="402"/>
      <c r="U97" s="402"/>
      <c r="V97" s="184">
        <f t="shared" si="14"/>
        <v>1</v>
      </c>
      <c r="W97" s="390">
        <f t="shared" si="11"/>
        <v>3.1104E-2</v>
      </c>
      <c r="X97" s="391"/>
      <c r="Y97" s="184">
        <f t="shared" si="15"/>
        <v>2</v>
      </c>
      <c r="Z97" s="390">
        <f t="shared" si="12"/>
        <v>0.33599999999999997</v>
      </c>
      <c r="AA97" s="391"/>
      <c r="AB97" s="60">
        <f t="shared" si="16"/>
        <v>0</v>
      </c>
      <c r="AC97" s="60">
        <f t="shared" si="17"/>
        <v>0</v>
      </c>
      <c r="AD97" s="60">
        <f t="shared" si="18"/>
        <v>0</v>
      </c>
      <c r="AE97" s="93"/>
      <c r="AF97" s="93"/>
      <c r="AG97" s="93"/>
      <c r="AH97" s="93"/>
      <c r="AI97" s="93"/>
      <c r="AJ97" s="93"/>
      <c r="AK97" s="93"/>
      <c r="AL97" s="93"/>
      <c r="AM97" s="106"/>
      <c r="AN97" s="106"/>
      <c r="AO97" s="153"/>
      <c r="AP97" s="17"/>
      <c r="AQ97" s="154"/>
      <c r="AR97" s="165"/>
      <c r="AS97" s="165"/>
    </row>
    <row r="98" spans="1:45" ht="10.5" hidden="1" customHeight="1" x14ac:dyDescent="0.2">
      <c r="A98" s="176" t="str">
        <f t="shared" si="13"/>
        <v/>
      </c>
      <c r="B98" s="403"/>
      <c r="C98" s="403"/>
      <c r="D98" s="403"/>
      <c r="E98" s="130"/>
      <c r="F98" s="403"/>
      <c r="G98" s="403"/>
      <c r="H98" s="403"/>
      <c r="I98" s="403"/>
      <c r="J98" s="403"/>
      <c r="K98" s="403"/>
      <c r="L98" s="403"/>
      <c r="M98" s="403"/>
      <c r="N98" s="404"/>
      <c r="O98" s="404"/>
      <c r="P98" s="402"/>
      <c r="Q98" s="402"/>
      <c r="R98" s="402"/>
      <c r="S98" s="402"/>
      <c r="T98" s="402"/>
      <c r="U98" s="402"/>
      <c r="V98" s="184">
        <f t="shared" si="14"/>
        <v>1</v>
      </c>
      <c r="W98" s="390">
        <f t="shared" si="11"/>
        <v>3.1104E-2</v>
      </c>
      <c r="X98" s="391"/>
      <c r="Y98" s="184">
        <f t="shared" si="15"/>
        <v>2</v>
      </c>
      <c r="Z98" s="390">
        <f t="shared" si="12"/>
        <v>0.33599999999999997</v>
      </c>
      <c r="AA98" s="391"/>
      <c r="AB98" s="60">
        <f t="shared" si="16"/>
        <v>0</v>
      </c>
      <c r="AC98" s="60">
        <f t="shared" si="17"/>
        <v>0</v>
      </c>
      <c r="AD98" s="60">
        <f t="shared" si="18"/>
        <v>0</v>
      </c>
      <c r="AE98" s="93"/>
      <c r="AF98" s="93"/>
      <c r="AG98" s="93"/>
      <c r="AH98" s="93"/>
      <c r="AI98" s="93"/>
      <c r="AJ98" s="93"/>
      <c r="AK98" s="93"/>
      <c r="AL98" s="93"/>
      <c r="AM98" s="106"/>
      <c r="AN98" s="106"/>
      <c r="AO98" s="153"/>
      <c r="AP98" s="17"/>
      <c r="AQ98" s="154"/>
      <c r="AR98" s="165"/>
      <c r="AS98" s="165"/>
    </row>
    <row r="99" spans="1:45" ht="10.5" hidden="1" customHeight="1" x14ac:dyDescent="0.2">
      <c r="A99" s="176" t="str">
        <f t="shared" si="13"/>
        <v/>
      </c>
      <c r="B99" s="403"/>
      <c r="C99" s="403"/>
      <c r="D99" s="403"/>
      <c r="E99" s="130"/>
      <c r="F99" s="403"/>
      <c r="G99" s="403"/>
      <c r="H99" s="403"/>
      <c r="I99" s="403"/>
      <c r="J99" s="403"/>
      <c r="K99" s="403"/>
      <c r="L99" s="403"/>
      <c r="M99" s="403"/>
      <c r="N99" s="404"/>
      <c r="O99" s="404"/>
      <c r="P99" s="402"/>
      <c r="Q99" s="402"/>
      <c r="R99" s="402"/>
      <c r="S99" s="402"/>
      <c r="T99" s="402"/>
      <c r="U99" s="402"/>
      <c r="V99" s="184">
        <f t="shared" si="14"/>
        <v>1</v>
      </c>
      <c r="W99" s="390">
        <f t="shared" si="11"/>
        <v>3.1104E-2</v>
      </c>
      <c r="X99" s="391"/>
      <c r="Y99" s="184">
        <f t="shared" si="15"/>
        <v>2</v>
      </c>
      <c r="Z99" s="390">
        <f t="shared" si="12"/>
        <v>0.33599999999999997</v>
      </c>
      <c r="AA99" s="391"/>
      <c r="AB99" s="60">
        <f t="shared" si="16"/>
        <v>0</v>
      </c>
      <c r="AC99" s="60">
        <f t="shared" si="17"/>
        <v>0</v>
      </c>
      <c r="AD99" s="60">
        <f t="shared" si="18"/>
        <v>0</v>
      </c>
      <c r="AE99" s="93"/>
      <c r="AF99" s="93"/>
      <c r="AG99" s="93"/>
      <c r="AH99" s="93"/>
      <c r="AI99" s="93"/>
      <c r="AJ99" s="93"/>
      <c r="AK99" s="93"/>
      <c r="AL99" s="93"/>
      <c r="AM99" s="106"/>
      <c r="AN99" s="106"/>
      <c r="AO99" s="153"/>
      <c r="AP99" s="17"/>
      <c r="AQ99" s="154"/>
      <c r="AR99" s="165"/>
      <c r="AS99" s="165"/>
    </row>
    <row r="100" spans="1:45" ht="10.5" hidden="1" customHeight="1" x14ac:dyDescent="0.2">
      <c r="A100" s="176" t="str">
        <f t="shared" si="13"/>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4"/>
        <v>1</v>
      </c>
      <c r="W100" s="390">
        <f t="shared" si="11"/>
        <v>3.1104E-2</v>
      </c>
      <c r="X100" s="391"/>
      <c r="Y100" s="184">
        <f t="shared" si="15"/>
        <v>2</v>
      </c>
      <c r="Z100" s="390">
        <f t="shared" si="12"/>
        <v>0.33599999999999997</v>
      </c>
      <c r="AA100" s="391"/>
      <c r="AB100" s="60">
        <f t="shared" si="16"/>
        <v>0</v>
      </c>
      <c r="AC100" s="60">
        <f t="shared" si="17"/>
        <v>0</v>
      </c>
      <c r="AD100" s="60">
        <f t="shared" si="18"/>
        <v>0</v>
      </c>
      <c r="AE100" s="93"/>
      <c r="AF100" s="93"/>
      <c r="AG100" s="93"/>
      <c r="AH100" s="93"/>
      <c r="AI100" s="93"/>
      <c r="AJ100" s="93"/>
      <c r="AK100" s="93"/>
      <c r="AL100" s="93"/>
      <c r="AM100" s="106"/>
      <c r="AN100" s="106"/>
      <c r="AO100" s="153"/>
      <c r="AP100" s="17"/>
      <c r="AQ100" s="154"/>
    </row>
    <row r="101" spans="1:45" ht="10.5" hidden="1" customHeight="1" x14ac:dyDescent="0.2">
      <c r="A101" s="176" t="str">
        <f t="shared" si="13"/>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4"/>
        <v>1</v>
      </c>
      <c r="W101" s="390">
        <f t="shared" si="11"/>
        <v>3.1104E-2</v>
      </c>
      <c r="X101" s="391"/>
      <c r="Y101" s="184">
        <f t="shared" si="15"/>
        <v>2</v>
      </c>
      <c r="Z101" s="390">
        <f t="shared" si="12"/>
        <v>0.33599999999999997</v>
      </c>
      <c r="AA101" s="391"/>
      <c r="AB101" s="60">
        <f t="shared" si="16"/>
        <v>0</v>
      </c>
      <c r="AC101" s="60">
        <f t="shared" si="17"/>
        <v>0</v>
      </c>
      <c r="AD101" s="60">
        <f t="shared" si="18"/>
        <v>0</v>
      </c>
      <c r="AE101" s="93"/>
      <c r="AF101" s="93"/>
      <c r="AG101" s="93"/>
      <c r="AH101" s="93"/>
      <c r="AI101" s="93"/>
      <c r="AJ101" s="93"/>
      <c r="AK101" s="93"/>
      <c r="AL101" s="93"/>
      <c r="AM101" s="106"/>
      <c r="AN101" s="106"/>
      <c r="AO101" s="153"/>
      <c r="AP101" s="17"/>
      <c r="AQ101" s="154"/>
    </row>
    <row r="102" spans="1:45" ht="10.5" hidden="1" customHeight="1" x14ac:dyDescent="0.2">
      <c r="A102" s="176" t="str">
        <f t="shared" si="13"/>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4"/>
        <v>1</v>
      </c>
      <c r="W102" s="390">
        <f t="shared" si="11"/>
        <v>3.1104E-2</v>
      </c>
      <c r="X102" s="391"/>
      <c r="Y102" s="184">
        <f t="shared" si="15"/>
        <v>2</v>
      </c>
      <c r="Z102" s="390">
        <f t="shared" si="12"/>
        <v>0.33599999999999997</v>
      </c>
      <c r="AA102" s="391"/>
      <c r="AB102" s="60">
        <f t="shared" si="16"/>
        <v>0</v>
      </c>
      <c r="AC102" s="60">
        <f t="shared" si="17"/>
        <v>0</v>
      </c>
      <c r="AD102" s="60">
        <f t="shared" si="18"/>
        <v>0</v>
      </c>
      <c r="AE102" s="93"/>
      <c r="AF102" s="93"/>
      <c r="AG102" s="93"/>
      <c r="AH102" s="93"/>
      <c r="AI102" s="93"/>
      <c r="AJ102" s="93"/>
      <c r="AK102" s="93"/>
      <c r="AL102" s="93"/>
      <c r="AM102" s="106"/>
      <c r="AN102" s="106"/>
      <c r="AO102" s="153"/>
      <c r="AP102" s="17"/>
      <c r="AQ102" s="154"/>
    </row>
    <row r="103" spans="1:45" ht="10.5" hidden="1" customHeight="1" x14ac:dyDescent="0.2">
      <c r="A103" s="176" t="str">
        <f t="shared" si="13"/>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4"/>
        <v>1</v>
      </c>
      <c r="W103" s="390">
        <f t="shared" si="11"/>
        <v>3.1104E-2</v>
      </c>
      <c r="X103" s="391"/>
      <c r="Y103" s="184">
        <f t="shared" si="15"/>
        <v>2</v>
      </c>
      <c r="Z103" s="390">
        <f t="shared" si="12"/>
        <v>0.33599999999999997</v>
      </c>
      <c r="AA103" s="391"/>
      <c r="AB103" s="60">
        <f t="shared" si="16"/>
        <v>0</v>
      </c>
      <c r="AC103" s="60">
        <f t="shared" si="17"/>
        <v>0</v>
      </c>
      <c r="AD103" s="60">
        <f t="shared" si="18"/>
        <v>0</v>
      </c>
      <c r="AE103" s="93"/>
      <c r="AF103" s="93"/>
      <c r="AG103" s="93"/>
      <c r="AH103" s="93"/>
      <c r="AI103" s="93"/>
      <c r="AJ103" s="93"/>
      <c r="AK103" s="93"/>
      <c r="AL103" s="93"/>
      <c r="AM103" s="106"/>
      <c r="AN103" s="106"/>
      <c r="AO103" s="153"/>
      <c r="AP103" s="17"/>
      <c r="AQ103" s="154"/>
    </row>
    <row r="104" spans="1:45" ht="10.5" hidden="1" customHeight="1" x14ac:dyDescent="0.2">
      <c r="A104" s="176" t="str">
        <f t="shared" si="13"/>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4"/>
        <v>1</v>
      </c>
      <c r="W104" s="390">
        <f t="shared" si="11"/>
        <v>3.1104E-2</v>
      </c>
      <c r="X104" s="391"/>
      <c r="Y104" s="184">
        <f t="shared" si="15"/>
        <v>2</v>
      </c>
      <c r="Z104" s="390">
        <f t="shared" si="12"/>
        <v>0.33599999999999997</v>
      </c>
      <c r="AA104" s="391"/>
      <c r="AB104" s="60">
        <f t="shared" si="16"/>
        <v>0</v>
      </c>
      <c r="AC104" s="60">
        <f t="shared" si="17"/>
        <v>0</v>
      </c>
      <c r="AD104" s="60">
        <f t="shared" si="18"/>
        <v>0</v>
      </c>
      <c r="AE104" s="93"/>
      <c r="AF104" s="93"/>
      <c r="AG104" s="93"/>
      <c r="AH104" s="93"/>
      <c r="AI104" s="93"/>
      <c r="AJ104" s="93"/>
      <c r="AK104" s="93"/>
      <c r="AL104" s="93"/>
      <c r="AM104" s="106"/>
      <c r="AN104" s="106"/>
      <c r="AO104" s="153"/>
      <c r="AP104" s="17"/>
      <c r="AQ104" s="154"/>
    </row>
    <row r="105" spans="1:45" ht="10.5" hidden="1" customHeight="1" x14ac:dyDescent="0.2">
      <c r="A105" s="176" t="str">
        <f t="shared" si="13"/>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4"/>
        <v>1</v>
      </c>
      <c r="W105" s="390">
        <f t="shared" si="11"/>
        <v>3.1104E-2</v>
      </c>
      <c r="X105" s="391"/>
      <c r="Y105" s="184">
        <f t="shared" si="15"/>
        <v>2</v>
      </c>
      <c r="Z105" s="390">
        <f t="shared" si="12"/>
        <v>0.33599999999999997</v>
      </c>
      <c r="AA105" s="391"/>
      <c r="AB105" s="60">
        <f t="shared" si="16"/>
        <v>0</v>
      </c>
      <c r="AC105" s="60">
        <f t="shared" si="17"/>
        <v>0</v>
      </c>
      <c r="AD105" s="60">
        <f t="shared" si="18"/>
        <v>0</v>
      </c>
      <c r="AE105" s="93"/>
      <c r="AF105" s="93"/>
      <c r="AG105" s="93"/>
      <c r="AH105" s="93"/>
      <c r="AI105" s="93"/>
      <c r="AJ105" s="93"/>
      <c r="AK105" s="93"/>
      <c r="AL105" s="93"/>
      <c r="AM105" s="106"/>
      <c r="AN105" s="106"/>
      <c r="AO105" s="153"/>
      <c r="AP105" s="17"/>
      <c r="AQ105" s="154"/>
    </row>
    <row r="106" spans="1:45" ht="10.5" hidden="1" customHeight="1" x14ac:dyDescent="0.2">
      <c r="A106" s="176" t="str">
        <f t="shared" si="13"/>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4"/>
        <v>1</v>
      </c>
      <c r="W106" s="390">
        <f t="shared" si="11"/>
        <v>3.1104E-2</v>
      </c>
      <c r="X106" s="391"/>
      <c r="Y106" s="184">
        <f t="shared" si="15"/>
        <v>2</v>
      </c>
      <c r="Z106" s="390">
        <f t="shared" si="12"/>
        <v>0.33599999999999997</v>
      </c>
      <c r="AA106" s="391"/>
      <c r="AB106" s="60">
        <f t="shared" si="16"/>
        <v>0</v>
      </c>
      <c r="AC106" s="60">
        <f t="shared" si="17"/>
        <v>0</v>
      </c>
      <c r="AD106" s="60">
        <f t="shared" si="18"/>
        <v>0</v>
      </c>
      <c r="AE106" s="93"/>
      <c r="AF106" s="93"/>
      <c r="AG106" s="93"/>
      <c r="AH106" s="93"/>
      <c r="AI106" s="93"/>
      <c r="AJ106" s="93"/>
      <c r="AK106" s="93"/>
      <c r="AL106" s="93"/>
      <c r="AM106" s="106"/>
      <c r="AN106" s="106"/>
      <c r="AO106" s="153"/>
      <c r="AP106" s="17"/>
      <c r="AQ106" s="154"/>
    </row>
    <row r="107" spans="1:45" ht="6" customHeight="1"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22.5" customHeight="1" thickTop="1" thickBot="1" x14ac:dyDescent="0.25">
      <c r="A108" s="191"/>
      <c r="B108" s="81"/>
      <c r="C108" s="392" t="s">
        <v>194</v>
      </c>
      <c r="D108" s="393"/>
      <c r="E108" s="393"/>
      <c r="F108" s="177">
        <f>V106</f>
        <v>1</v>
      </c>
      <c r="G108" s="394" t="str">
        <f>_xlfn.IFNA(VLOOKUP(F108,A53:B57,2,1),"")</f>
        <v>Muy Baja</v>
      </c>
      <c r="H108" s="394"/>
      <c r="I108" s="394"/>
      <c r="J108" s="395">
        <f>W106</f>
        <v>3.1104E-2</v>
      </c>
      <c r="K108" s="396"/>
      <c r="L108" s="397" t="s">
        <v>193</v>
      </c>
      <c r="M108" s="397"/>
      <c r="N108" s="397"/>
      <c r="O108" s="397"/>
      <c r="P108" s="397"/>
      <c r="Q108" s="398"/>
      <c r="R108" s="178">
        <f>Y106</f>
        <v>2</v>
      </c>
      <c r="S108" s="399" t="str">
        <f>_xlfn.IFNA(VLOOKUP(R108,A63:B67,2,1),"")</f>
        <v>Menor</v>
      </c>
      <c r="T108" s="399"/>
      <c r="U108" s="399"/>
      <c r="V108" s="399"/>
      <c r="W108" s="400">
        <f>Z106</f>
        <v>0.33599999999999997</v>
      </c>
      <c r="X108" s="401"/>
      <c r="Y108" s="32"/>
      <c r="Z108" s="32"/>
      <c r="AA108" s="32"/>
      <c r="AB108" s="131" t="str">
        <f>CONCATENATE(F108," - ",G108)</f>
        <v>1 - Muy Baja</v>
      </c>
      <c r="AC108" s="131" t="str">
        <f>CONCATENATE(R108," - ",S108)</f>
        <v>2 - Menor</v>
      </c>
      <c r="AD108" s="32"/>
      <c r="AE108" s="32"/>
      <c r="AF108" s="32"/>
      <c r="AG108" s="32"/>
      <c r="AH108" s="32"/>
      <c r="AI108" s="32"/>
      <c r="AJ108" s="32"/>
      <c r="AK108" s="32"/>
      <c r="AL108" s="32"/>
      <c r="AM108" s="32"/>
      <c r="AN108" s="32"/>
    </row>
    <row r="109" spans="1:45" ht="6" customHeight="1"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28.5" customHeight="1"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BAJO</v>
      </c>
      <c r="P110" s="380"/>
      <c r="Q110" s="380"/>
      <c r="R110" s="380"/>
      <c r="S110" s="380"/>
      <c r="T110" s="380"/>
      <c r="U110" s="381">
        <f>J108*W108</f>
        <v>1.0450943999999998E-2</v>
      </c>
      <c r="V110" s="381"/>
      <c r="W110" s="381"/>
      <c r="X110" s="382"/>
      <c r="Y110" s="32"/>
      <c r="Z110" s="32"/>
      <c r="AA110" s="32"/>
      <c r="AB110" s="32"/>
      <c r="AC110" s="32"/>
      <c r="AD110" s="32"/>
      <c r="AE110" s="32"/>
      <c r="AF110" s="32"/>
      <c r="AG110" s="32"/>
      <c r="AH110" s="32"/>
      <c r="AI110" s="32"/>
      <c r="AJ110" s="32"/>
      <c r="AK110" s="32"/>
      <c r="AL110" s="32"/>
      <c r="AM110" s="32"/>
      <c r="AN110" s="32"/>
    </row>
    <row r="111" spans="1:45" ht="12.75" customHeight="1"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28.5" customHeight="1" x14ac:dyDescent="0.2">
      <c r="A112" s="191"/>
      <c r="B112" s="383" t="s">
        <v>460</v>
      </c>
      <c r="C112" s="384"/>
      <c r="D112" s="384"/>
      <c r="E112" s="384"/>
      <c r="F112" s="384"/>
      <c r="G112" s="385" t="s">
        <v>81</v>
      </c>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5.25" customHeight="1"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25.5" customHeight="1"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28.5" customHeight="1"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64.5" customHeight="1" x14ac:dyDescent="0.2">
      <c r="A116" s="191">
        <v>1</v>
      </c>
      <c r="B116" s="408"/>
      <c r="C116" s="408"/>
      <c r="D116" s="408"/>
      <c r="E116" s="408"/>
      <c r="F116" s="40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ht="78.75" customHeight="1" x14ac:dyDescent="0.2">
      <c r="A117" s="176" t="str">
        <f>IF(B117="","",A116+1)</f>
        <v/>
      </c>
      <c r="B117" s="408"/>
      <c r="C117" s="408"/>
      <c r="D117" s="408"/>
      <c r="E117" s="408"/>
      <c r="F117" s="40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ht="57.75" customHeight="1" x14ac:dyDescent="0.2">
      <c r="A118" s="176" t="str">
        <f t="shared" ref="A118:A121" si="19">IF(B118="","",A117+1)</f>
        <v/>
      </c>
      <c r="B118" s="408"/>
      <c r="C118" s="408"/>
      <c r="D118" s="408"/>
      <c r="E118" s="408"/>
      <c r="F118" s="40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ht="21.75" customHeight="1"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ht="21.75" customHeight="1"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ht="21.75" customHeight="1"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ht="21.75" customHeight="1"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8.25" customHeight="1"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25.5" customHeight="1"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ht="19.5" customHeight="1"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39" customHeight="1" x14ac:dyDescent="0.2">
      <c r="A126" s="332">
        <v>1</v>
      </c>
      <c r="B126" s="351" t="s">
        <v>349</v>
      </c>
      <c r="C126" s="352"/>
      <c r="D126" s="337" t="s">
        <v>605</v>
      </c>
      <c r="E126" s="338"/>
      <c r="F126" s="339"/>
      <c r="G126" s="120" t="s">
        <v>352</v>
      </c>
      <c r="H126" s="348"/>
      <c r="I126" s="349"/>
      <c r="J126" s="349"/>
      <c r="K126" s="350"/>
      <c r="L126" s="343" t="str">
        <f>IFERROR(ROUND(H126/H127,1),"")</f>
        <v/>
      </c>
      <c r="M126" s="343"/>
      <c r="N126" s="343"/>
      <c r="O126" s="344"/>
      <c r="P126" s="344"/>
      <c r="Q126" s="344"/>
      <c r="R126" s="344"/>
      <c r="S126" s="344"/>
      <c r="T126" s="344"/>
      <c r="U126" s="344"/>
      <c r="V126" s="344"/>
      <c r="W126" s="344"/>
      <c r="X126" s="344"/>
      <c r="Y126" s="344"/>
      <c r="Z126" s="344"/>
      <c r="AA126" s="345"/>
      <c r="AB126" s="146" t="str">
        <f>CONCATENATE(A126," ",B126," 
",A128," ",B128," 
",A130," ",B130," 
",A132," ",B132)</f>
        <v xml:space="preserve">1 EFICACIA DE
CONTROLES: 
2 EFECTIVIDAD
(Alarmas - materialización): 
3 EFECTIVIDAD
(Alarmas - materialización): 
 </v>
      </c>
      <c r="AC126" s="146" t="str">
        <f>CONCATENATE(A126," 
",L126," 
",A128," 
",L128," 
",A130," 
",L130," 
",A132," 
",L132)</f>
        <v xml:space="preserve">1 
2 
3 
</v>
      </c>
      <c r="AD126" s="146" t="str">
        <f>CONCATENATE(A126," ",O126," 
",A128," ",O128," 
",A130," ",O130," 
",A132," ",O132)</f>
        <v xml:space="preserve">1  
2  
3  
 </v>
      </c>
      <c r="AE126" s="32"/>
      <c r="AF126" s="32"/>
      <c r="AG126" s="32"/>
      <c r="AH126" s="32"/>
      <c r="AI126" s="32"/>
      <c r="AJ126" s="32"/>
      <c r="AK126" s="32"/>
      <c r="AL126" s="32"/>
      <c r="AM126" s="32"/>
      <c r="AN126" s="32"/>
    </row>
    <row r="127" spans="1:48" ht="39" customHeight="1" x14ac:dyDescent="0.2">
      <c r="A127" s="332"/>
      <c r="B127" s="356"/>
      <c r="C127" s="357"/>
      <c r="D127" s="340"/>
      <c r="E127" s="341"/>
      <c r="F127" s="342"/>
      <c r="G127" s="121" t="s">
        <v>353</v>
      </c>
      <c r="H127" s="340"/>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39" customHeight="1" x14ac:dyDescent="0.2">
      <c r="A128" s="332">
        <f>IF(B128="","",A126+1)</f>
        <v>2</v>
      </c>
      <c r="B128" s="351" t="s">
        <v>348</v>
      </c>
      <c r="C128" s="352"/>
      <c r="D128" s="337" t="s">
        <v>685</v>
      </c>
      <c r="E128" s="338"/>
      <c r="F128" s="339"/>
      <c r="G128" s="120" t="s">
        <v>352</v>
      </c>
      <c r="H128" s="340"/>
      <c r="I128" s="341"/>
      <c r="J128" s="341"/>
      <c r="K128" s="342"/>
      <c r="L128" s="343" t="str">
        <f>IFERROR(ROUND(H128/H129,1),"")</f>
        <v/>
      </c>
      <c r="M128" s="343"/>
      <c r="N128" s="343"/>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39" customHeight="1" x14ac:dyDescent="0.2">
      <c r="A129" s="332"/>
      <c r="B129" s="353"/>
      <c r="C129" s="354"/>
      <c r="D129" s="340"/>
      <c r="E129" s="341"/>
      <c r="F129" s="342"/>
      <c r="G129" s="121" t="s">
        <v>353</v>
      </c>
      <c r="H129" s="340"/>
      <c r="I129" s="341"/>
      <c r="J129" s="341"/>
      <c r="K129" s="342"/>
      <c r="L129" s="343"/>
      <c r="M129" s="343"/>
      <c r="N129" s="343"/>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39" customHeight="1" x14ac:dyDescent="0.2">
      <c r="A130" s="332">
        <f>IF(B130="","",A128+1)</f>
        <v>3</v>
      </c>
      <c r="B130" s="351" t="s">
        <v>348</v>
      </c>
      <c r="C130" s="352"/>
      <c r="D130" s="337" t="s">
        <v>686</v>
      </c>
      <c r="E130" s="338"/>
      <c r="F130" s="339"/>
      <c r="G130" s="120" t="s">
        <v>352</v>
      </c>
      <c r="H130" s="340"/>
      <c r="I130" s="341"/>
      <c r="J130" s="341"/>
      <c r="K130" s="342"/>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39" customHeight="1" x14ac:dyDescent="0.2">
      <c r="A131" s="332"/>
      <c r="B131" s="353"/>
      <c r="C131" s="354"/>
      <c r="D131" s="340"/>
      <c r="E131" s="341"/>
      <c r="F131" s="342"/>
      <c r="G131" s="121"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39" customHeight="1" x14ac:dyDescent="0.2">
      <c r="A132" s="332" t="str">
        <f>IF(B132="","",A130+1)</f>
        <v/>
      </c>
      <c r="B132" s="333"/>
      <c r="C132" s="334"/>
      <c r="D132" s="337"/>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39" customHeight="1" x14ac:dyDescent="0.2">
      <c r="A133" s="332"/>
      <c r="B133" s="335"/>
      <c r="C133" s="336"/>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28.5" customHeight="1"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27" customHeight="1"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45" customHeight="1" x14ac:dyDescent="0.2">
      <c r="A136" s="191"/>
      <c r="B136" s="321" t="s">
        <v>465</v>
      </c>
      <c r="C136" s="321"/>
      <c r="D136" s="321"/>
      <c r="E136" s="322" t="s">
        <v>711</v>
      </c>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8.25" customHeight="1"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28.5" customHeight="1"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8.25" customHeight="1"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4.25" customHeight="1"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8.5" customHeight="1"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69.75"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9" customHeight="1"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26.25" customHeight="1"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6.25" customHeight="1" x14ac:dyDescent="0.2">
      <c r="A152" s="191"/>
      <c r="B152" s="308" t="s">
        <v>331</v>
      </c>
      <c r="C152" s="308"/>
      <c r="D152" s="309" t="s">
        <v>710</v>
      </c>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Version incial para la vigencia 2023 
CAUSAS:  
CONTROLES:  
PLAN DE TRATAMIENTO:  
OTRO: </v>
      </c>
      <c r="AC152" s="32"/>
      <c r="AD152" s="32"/>
      <c r="AE152" s="32"/>
      <c r="AF152" s="32"/>
      <c r="AG152" s="32"/>
      <c r="AH152" s="32"/>
      <c r="AI152" s="32"/>
      <c r="AJ152" s="32"/>
      <c r="AK152" s="32"/>
      <c r="AL152" s="32"/>
      <c r="AM152" s="32"/>
      <c r="AN152" s="32"/>
    </row>
    <row r="153" spans="1:42" ht="26.25" customHeight="1"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26.25" customHeight="1"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26.25" customHeight="1"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26.25" customHeight="1"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9" customHeight="1"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28.5" customHeight="1"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8.5" customHeight="1"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28.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ht="28.5" customHeight="1"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ht="12.75" customHeight="1"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ht="12.75" customHeight="1"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ht="12.75" customHeight="1"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ht="12.75" customHeight="1"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ht="12.75" customHeight="1"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ht="15" customHeight="1"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ht="14.25" customHeight="1"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ht="40.5" customHeight="1" x14ac:dyDescent="0.2">
      <c r="A169" s="196" t="s">
        <v>110</v>
      </c>
      <c r="B169" s="134" t="s">
        <v>530</v>
      </c>
      <c r="C169" s="298" t="s">
        <v>647</v>
      </c>
      <c r="D169" s="299"/>
      <c r="E169" s="300"/>
      <c r="F169" s="293" t="s">
        <v>646</v>
      </c>
      <c r="G169" s="294"/>
      <c r="H169" s="295"/>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ht="16.5" customHeight="1" x14ac:dyDescent="0.2">
      <c r="A170" s="196" t="s">
        <v>111</v>
      </c>
      <c r="B170" s="134" t="s">
        <v>614</v>
      </c>
      <c r="C170" s="293" t="s">
        <v>671</v>
      </c>
      <c r="D170" s="294"/>
      <c r="E170" s="295"/>
      <c r="F170" s="294" t="s">
        <v>667</v>
      </c>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ht="16.5" customHeight="1" x14ac:dyDescent="0.2">
      <c r="A171" s="196" t="s">
        <v>112</v>
      </c>
      <c r="B171" s="134" t="s">
        <v>669</v>
      </c>
      <c r="C171" s="293" t="s">
        <v>670</v>
      </c>
      <c r="D171" s="294"/>
      <c r="E171" s="295"/>
      <c r="F171" s="294" t="s">
        <v>667</v>
      </c>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ht="16.5" customHeight="1" x14ac:dyDescent="0.2">
      <c r="A172" s="196" t="s">
        <v>113</v>
      </c>
      <c r="B172" s="134" t="s">
        <v>669</v>
      </c>
      <c r="C172" s="293" t="s">
        <v>672</v>
      </c>
      <c r="D172" s="294"/>
      <c r="E172" s="295"/>
      <c r="F172" s="294" t="s">
        <v>687</v>
      </c>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ht="16.5" customHeight="1" x14ac:dyDescent="0.2">
      <c r="A173" s="196" t="s">
        <v>114</v>
      </c>
      <c r="B173" s="134" t="s">
        <v>669</v>
      </c>
      <c r="C173" s="293" t="s">
        <v>673</v>
      </c>
      <c r="D173" s="294"/>
      <c r="E173" s="295"/>
      <c r="F173" s="294" t="s">
        <v>687</v>
      </c>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ht="16.5" customHeight="1" x14ac:dyDescent="0.2">
      <c r="A174" s="196" t="s">
        <v>115</v>
      </c>
      <c r="B174" s="134" t="s">
        <v>569</v>
      </c>
      <c r="C174" s="293" t="s">
        <v>674</v>
      </c>
      <c r="D174" s="294"/>
      <c r="E174" s="295"/>
      <c r="F174" s="294" t="s">
        <v>667</v>
      </c>
      <c r="G174" s="294"/>
      <c r="H174" s="296"/>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ht="16.5" customHeight="1" x14ac:dyDescent="0.2">
      <c r="A175" s="196" t="s">
        <v>116</v>
      </c>
      <c r="B175" s="134" t="s">
        <v>569</v>
      </c>
      <c r="C175" s="293" t="s">
        <v>675</v>
      </c>
      <c r="D175" s="294"/>
      <c r="E175" s="294"/>
      <c r="F175" s="294" t="s">
        <v>667</v>
      </c>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16.5" customHeight="1" x14ac:dyDescent="0.2">
      <c r="A176" s="196" t="s">
        <v>117</v>
      </c>
      <c r="B176" s="134" t="s">
        <v>569</v>
      </c>
      <c r="C176" s="293" t="s">
        <v>676</v>
      </c>
      <c r="D176" s="294"/>
      <c r="E176" s="294"/>
      <c r="F176" s="294" t="s">
        <v>667</v>
      </c>
      <c r="G176" s="294"/>
      <c r="H176" s="296"/>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ht="16.5" customHeight="1" x14ac:dyDescent="0.2">
      <c r="A177" s="197" t="s">
        <v>118</v>
      </c>
      <c r="B177" s="134" t="s">
        <v>569</v>
      </c>
      <c r="C177" s="288" t="s">
        <v>677</v>
      </c>
      <c r="D177" s="289"/>
      <c r="E177" s="289"/>
      <c r="F177" s="289" t="s">
        <v>667</v>
      </c>
      <c r="G177" s="289"/>
      <c r="H177" s="291"/>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ht="9" customHeight="1" x14ac:dyDescent="0.2">
      <c r="AAL178" s="149"/>
      <c r="AAM178" s="149"/>
      <c r="AAN178" s="149"/>
      <c r="AAO178" s="149"/>
      <c r="AAP178" s="149"/>
      <c r="AAQ178" s="149"/>
      <c r="AAR178" s="149"/>
      <c r="AAS178" s="149"/>
      <c r="AAT178" s="149"/>
      <c r="AAU178" s="149"/>
      <c r="AAV178" s="149"/>
    </row>
    <row r="179" spans="1:724" ht="9.75" customHeight="1"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ht="9.75" customHeight="1"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ht="9.75" customHeight="1" x14ac:dyDescent="0.2">
      <c r="AAL181" s="149"/>
      <c r="AAM181" s="149"/>
      <c r="AAN181" s="149"/>
      <c r="AAO181" s="149"/>
      <c r="AAP181" s="149"/>
      <c r="AAQ181" s="149"/>
      <c r="AAR181" s="149"/>
      <c r="AAS181" s="149"/>
      <c r="AAT181" s="149"/>
      <c r="AAU181" s="149"/>
      <c r="AAV181" s="149"/>
    </row>
    <row r="182" spans="1:724" ht="9.75" customHeight="1" x14ac:dyDescent="0.2">
      <c r="AAL182" s="149"/>
      <c r="AAM182" s="149"/>
      <c r="AAN182" s="149"/>
      <c r="AAO182" s="149"/>
      <c r="AAP182" s="149"/>
      <c r="AAQ182" s="149"/>
      <c r="AAR182" s="149"/>
      <c r="AAS182" s="149"/>
      <c r="AAT182" s="149"/>
      <c r="AAU182" s="149"/>
      <c r="AAV182" s="149"/>
    </row>
    <row r="183" spans="1:724" ht="9.75" customHeight="1" x14ac:dyDescent="0.2">
      <c r="AAL183" s="149"/>
      <c r="AAM183" s="149"/>
      <c r="AAN183" s="149"/>
      <c r="AAO183" s="149"/>
      <c r="AAP183" s="149"/>
      <c r="AAQ183" s="149"/>
      <c r="AAR183" s="149"/>
      <c r="AAS183" s="149"/>
      <c r="AAT183" s="149"/>
      <c r="AAU183" s="149"/>
      <c r="AAV183" s="149"/>
    </row>
    <row r="184" spans="1:724" ht="9.75" customHeight="1" x14ac:dyDescent="0.2">
      <c r="AAL184" s="149"/>
      <c r="AAM184" s="149"/>
      <c r="AAN184" s="149"/>
      <c r="AAO184" s="149"/>
      <c r="AAP184" s="149"/>
      <c r="AAQ184" s="149"/>
      <c r="AAR184" s="149"/>
      <c r="AAS184" s="149"/>
      <c r="AAT184" s="149"/>
      <c r="AAU184" s="149"/>
      <c r="AAV184" s="149"/>
    </row>
    <row r="185" spans="1:724" ht="9.75" customHeight="1" x14ac:dyDescent="0.2">
      <c r="AAL185" s="149"/>
      <c r="AAM185" s="149"/>
      <c r="AAN185" s="149"/>
      <c r="AAO185" s="149"/>
      <c r="AAP185" s="149"/>
      <c r="AAQ185" s="149"/>
      <c r="AAR185" s="149"/>
      <c r="AAS185" s="149"/>
      <c r="AAT185" s="149"/>
      <c r="AAU185" s="149"/>
      <c r="AAV185" s="149"/>
    </row>
    <row r="186" spans="1:724" ht="9.75" customHeight="1" x14ac:dyDescent="0.2">
      <c r="AAL186" s="149"/>
      <c r="AAM186" s="149"/>
      <c r="AAN186" s="149"/>
      <c r="AAO186" s="149"/>
      <c r="AAP186" s="149"/>
      <c r="AAQ186" s="149"/>
      <c r="AAR186" s="149"/>
      <c r="AAS186" s="149"/>
      <c r="AAT186" s="149"/>
      <c r="AAU186" s="149"/>
      <c r="AAV186" s="149"/>
    </row>
    <row r="187" spans="1:724" ht="9.75" customHeight="1" x14ac:dyDescent="0.2">
      <c r="AAL187" s="149"/>
      <c r="AAM187" s="149"/>
      <c r="AAN187" s="149"/>
      <c r="AAO187" s="149"/>
      <c r="AAP187" s="149"/>
      <c r="AAQ187" s="149"/>
      <c r="AAR187" s="149"/>
      <c r="AAS187" s="149"/>
      <c r="AAT187" s="149"/>
      <c r="AAU187" s="149"/>
      <c r="AAV187" s="149"/>
    </row>
    <row r="188" spans="1:724" ht="9.75" customHeight="1" x14ac:dyDescent="0.2">
      <c r="AAL188" s="149"/>
      <c r="AAM188" s="149"/>
      <c r="AAN188" s="149"/>
      <c r="AAO188" s="149"/>
      <c r="AAP188" s="149"/>
      <c r="AAQ188" s="149"/>
      <c r="AAR188" s="149"/>
      <c r="AAS188" s="149"/>
      <c r="AAT188" s="149"/>
      <c r="AAU188" s="149"/>
      <c r="AAV188" s="149"/>
    </row>
    <row r="189" spans="1:724" ht="9.75" customHeight="1" x14ac:dyDescent="0.2">
      <c r="AAL189" s="149"/>
      <c r="AAM189" s="149"/>
      <c r="AAN189" s="149"/>
      <c r="AAO189" s="149"/>
      <c r="AAP189" s="149"/>
      <c r="AAQ189" s="149"/>
      <c r="AAR189" s="149"/>
      <c r="AAS189" s="149"/>
      <c r="AAT189" s="149"/>
      <c r="AAU189" s="149"/>
      <c r="AAV189" s="149"/>
    </row>
    <row r="190" spans="1:724" ht="9.75" customHeight="1" x14ac:dyDescent="0.2">
      <c r="AAL190" s="149"/>
      <c r="AAM190" s="149"/>
      <c r="AAN190" s="149"/>
      <c r="AAO190" s="149"/>
      <c r="AAP190" s="149"/>
      <c r="AAQ190" s="149"/>
      <c r="AAR190" s="149"/>
      <c r="AAS190" s="149"/>
      <c r="AAT190" s="149"/>
      <c r="AAU190" s="149"/>
      <c r="AAV190" s="149"/>
    </row>
    <row r="191" spans="1:724" ht="9.75" customHeight="1" x14ac:dyDescent="0.2">
      <c r="AAL191" s="149"/>
      <c r="AAM191" s="149"/>
      <c r="AAN191" s="149"/>
      <c r="AAO191" s="149"/>
      <c r="AAP191" s="149"/>
      <c r="AAQ191" s="149"/>
      <c r="AAR191" s="149"/>
      <c r="AAS191" s="149"/>
      <c r="AAT191" s="149"/>
      <c r="AAU191" s="149"/>
      <c r="AAV191" s="149"/>
    </row>
    <row r="192" spans="1:724" ht="9.75" customHeight="1" x14ac:dyDescent="0.2">
      <c r="AAL192" s="149"/>
      <c r="AAM192" s="149"/>
      <c r="AAN192" s="149"/>
      <c r="AAO192" s="149"/>
      <c r="AAP192" s="149"/>
      <c r="AAQ192" s="149"/>
      <c r="AAR192" s="149"/>
      <c r="AAS192" s="149"/>
      <c r="AAT192" s="149"/>
      <c r="AAU192" s="149"/>
      <c r="AAV192" s="149"/>
    </row>
    <row r="193" spans="714:724" ht="9.75" customHeight="1" x14ac:dyDescent="0.2">
      <c r="AAL193" s="149"/>
      <c r="AAM193" s="149"/>
      <c r="AAN193" s="149"/>
      <c r="AAO193" s="149"/>
      <c r="AAP193" s="149"/>
      <c r="AAQ193" s="149"/>
      <c r="AAR193" s="149"/>
      <c r="AAS193" s="149"/>
      <c r="AAT193" s="149"/>
      <c r="AAU193" s="149"/>
      <c r="AAV193" s="149"/>
    </row>
    <row r="194" spans="714:724" ht="9.75" customHeight="1" x14ac:dyDescent="0.2">
      <c r="AAL194" s="149"/>
      <c r="AAM194" s="149"/>
      <c r="AAN194" s="149"/>
      <c r="AAO194" s="149"/>
      <c r="AAP194" s="149"/>
      <c r="AAQ194" s="149"/>
      <c r="AAR194" s="149"/>
      <c r="AAS194" s="149"/>
      <c r="AAT194" s="149"/>
      <c r="AAU194" s="149"/>
      <c r="AAV194" s="149"/>
    </row>
    <row r="195" spans="714:724" ht="9.75" customHeight="1" x14ac:dyDescent="0.2">
      <c r="AAL195" s="149"/>
      <c r="AAM195" s="149"/>
      <c r="AAN195" s="149"/>
      <c r="AAO195" s="149"/>
      <c r="AAP195" s="149"/>
      <c r="AAQ195" s="149"/>
      <c r="AAR195" s="149"/>
      <c r="AAS195" s="149"/>
      <c r="AAT195" s="149"/>
      <c r="AAU195" s="149"/>
      <c r="AAV195" s="149"/>
    </row>
    <row r="196" spans="714:724" ht="9.75" customHeight="1" x14ac:dyDescent="0.2">
      <c r="AAL196" s="149"/>
      <c r="AAM196" s="149"/>
      <c r="AAN196" s="149"/>
      <c r="AAO196" s="149"/>
      <c r="AAP196" s="149"/>
      <c r="AAQ196" s="149"/>
      <c r="AAR196" s="149"/>
      <c r="AAS196" s="149"/>
      <c r="AAT196" s="149"/>
      <c r="AAU196" s="149"/>
      <c r="AAV196" s="149"/>
    </row>
    <row r="197" spans="714:724" ht="9.75" customHeight="1" x14ac:dyDescent="0.2">
      <c r="AAL197" s="149"/>
      <c r="AAM197" s="149"/>
      <c r="AAN197" s="149"/>
      <c r="AAO197" s="149"/>
      <c r="AAP197" s="149"/>
      <c r="AAQ197" s="149"/>
      <c r="AAR197" s="149"/>
      <c r="AAS197" s="149"/>
      <c r="AAT197" s="149"/>
      <c r="AAU197" s="149"/>
      <c r="AAV197" s="149"/>
    </row>
    <row r="198" spans="714:724" ht="9.75" customHeight="1" x14ac:dyDescent="0.2">
      <c r="AAL198" s="149"/>
      <c r="AAM198" s="149"/>
      <c r="AAN198" s="149"/>
      <c r="AAO198" s="149"/>
      <c r="AAP198" s="149"/>
      <c r="AAQ198" s="149"/>
      <c r="AAR198" s="149"/>
      <c r="AAS198" s="149"/>
      <c r="AAT198" s="149"/>
      <c r="AAU198" s="149"/>
      <c r="AAV198" s="149"/>
    </row>
    <row r="199" spans="714:724" ht="9.75" customHeight="1" x14ac:dyDescent="0.2">
      <c r="AAL199" s="149"/>
      <c r="AAM199" s="149"/>
      <c r="AAN199" s="149"/>
      <c r="AAO199" s="149"/>
      <c r="AAP199" s="149"/>
      <c r="AAQ199" s="149"/>
      <c r="AAR199" s="149"/>
      <c r="AAS199" s="149"/>
      <c r="AAT199" s="149"/>
      <c r="AAU199" s="149"/>
      <c r="AAV199" s="149"/>
    </row>
    <row r="200" spans="714:724" ht="9.75" customHeight="1" x14ac:dyDescent="0.2">
      <c r="AAL200" s="149"/>
      <c r="AAM200" s="149"/>
      <c r="AAN200" s="149"/>
      <c r="AAO200" s="149"/>
      <c r="AAP200" s="149"/>
      <c r="AAQ200" s="149"/>
      <c r="AAR200" s="149"/>
      <c r="AAS200" s="149"/>
      <c r="AAT200" s="149"/>
      <c r="AAU200" s="149"/>
      <c r="AAV200" s="149"/>
    </row>
    <row r="201" spans="714:724" ht="9.75" customHeight="1" x14ac:dyDescent="0.2">
      <c r="AAL201" s="149"/>
      <c r="AAM201" s="149"/>
      <c r="AAN201" s="149"/>
      <c r="AAO201" s="149"/>
      <c r="AAP201" s="149"/>
      <c r="AAQ201" s="149"/>
      <c r="AAR201" s="149"/>
      <c r="AAS201" s="149"/>
      <c r="AAT201" s="149"/>
      <c r="AAU201" s="149"/>
      <c r="AAV201" s="149"/>
    </row>
    <row r="202" spans="714:724" ht="9.75" customHeight="1" x14ac:dyDescent="0.2">
      <c r="AAL202" s="149"/>
      <c r="AAM202" s="149"/>
      <c r="AAN202" s="149"/>
      <c r="AAO202" s="149"/>
      <c r="AAP202" s="149"/>
      <c r="AAQ202" s="149"/>
      <c r="AAR202" s="149"/>
      <c r="AAS202" s="149"/>
      <c r="AAT202" s="149"/>
      <c r="AAU202" s="149"/>
      <c r="AAV202" s="149"/>
    </row>
    <row r="203" spans="714:724" ht="9.75" customHeight="1" x14ac:dyDescent="0.2">
      <c r="AAL203" s="149"/>
      <c r="AAM203" s="149"/>
      <c r="AAN203" s="149"/>
      <c r="AAO203" s="149"/>
      <c r="AAP203" s="149"/>
      <c r="AAQ203" s="149"/>
      <c r="AAR203" s="149"/>
      <c r="AAS203" s="149"/>
      <c r="AAT203" s="149"/>
      <c r="AAU203" s="149"/>
      <c r="AAV203" s="149"/>
    </row>
    <row r="204" spans="714:724" ht="9.75" customHeight="1" x14ac:dyDescent="0.2">
      <c r="AAL204" s="149"/>
      <c r="AAM204" s="149"/>
      <c r="AAN204" s="149"/>
      <c r="AAO204" s="149"/>
      <c r="AAP204" s="149"/>
      <c r="AAQ204" s="149"/>
      <c r="AAR204" s="149"/>
      <c r="AAS204" s="149"/>
      <c r="AAT204" s="149"/>
      <c r="AAU204" s="149"/>
      <c r="AAV204" s="149"/>
    </row>
    <row r="205" spans="714:724" ht="9.75" customHeight="1" x14ac:dyDescent="0.2">
      <c r="AAL205" s="149"/>
      <c r="AAM205" s="149"/>
      <c r="AAN205" s="149"/>
      <c r="AAO205" s="149"/>
      <c r="AAP205" s="149"/>
      <c r="AAQ205" s="149"/>
      <c r="AAR205" s="149"/>
      <c r="AAS205" s="149"/>
      <c r="AAT205" s="149"/>
      <c r="AAU205" s="149"/>
      <c r="AAV205" s="149"/>
    </row>
    <row r="206" spans="714:724" ht="9.75" customHeight="1" x14ac:dyDescent="0.2">
      <c r="AAL206" s="149"/>
      <c r="AAM206" s="149"/>
      <c r="AAN206" s="149"/>
      <c r="AAO206" s="149"/>
      <c r="AAP206" s="149"/>
      <c r="AAQ206" s="149"/>
      <c r="AAR206" s="149"/>
      <c r="AAS206" s="149"/>
      <c r="AAT206" s="149"/>
      <c r="AAU206" s="149"/>
      <c r="AAV206" s="149"/>
    </row>
    <row r="207" spans="714:724" ht="9.75" customHeight="1" x14ac:dyDescent="0.2">
      <c r="AAL207" s="149"/>
      <c r="AAM207" s="149"/>
      <c r="AAN207" s="149"/>
      <c r="AAO207" s="149"/>
      <c r="AAP207" s="149"/>
      <c r="AAQ207" s="149"/>
      <c r="AAR207" s="149"/>
      <c r="AAS207" s="149"/>
      <c r="AAT207" s="149"/>
      <c r="AAU207" s="149"/>
      <c r="AAV207" s="149"/>
    </row>
    <row r="208" spans="714:724" ht="9.75" customHeight="1" x14ac:dyDescent="0.2">
      <c r="AAL208" s="149"/>
      <c r="AAM208" s="149"/>
      <c r="AAN208" s="149"/>
      <c r="AAO208" s="149"/>
      <c r="AAP208" s="149"/>
      <c r="AAQ208" s="149"/>
      <c r="AAR208" s="149"/>
      <c r="AAS208" s="149"/>
      <c r="AAT208" s="149"/>
      <c r="AAU208" s="149"/>
      <c r="AAV208" s="149"/>
    </row>
    <row r="209" spans="714:724" ht="9.75" customHeight="1" x14ac:dyDescent="0.2">
      <c r="AAL209" s="149"/>
      <c r="AAM209" s="149"/>
      <c r="AAN209" s="149"/>
      <c r="AAO209" s="149"/>
      <c r="AAP209" s="149"/>
      <c r="AAQ209" s="149"/>
      <c r="AAR209" s="149"/>
      <c r="AAS209" s="149"/>
      <c r="AAT209" s="149"/>
      <c r="AAU209" s="149"/>
      <c r="AAV209" s="149"/>
    </row>
    <row r="210" spans="714:724" ht="9.75" customHeight="1" x14ac:dyDescent="0.2">
      <c r="AAL210" s="149"/>
      <c r="AAM210" s="149"/>
      <c r="AAN210" s="149"/>
      <c r="AAO210" s="149"/>
      <c r="AAP210" s="149"/>
      <c r="AAQ210" s="149"/>
      <c r="AAR210" s="149"/>
      <c r="AAS210" s="149"/>
      <c r="AAT210" s="149"/>
      <c r="AAU210" s="149"/>
      <c r="AAV210" s="149"/>
    </row>
    <row r="211" spans="714:724" ht="9.75" customHeight="1" x14ac:dyDescent="0.2">
      <c r="AAL211" s="149"/>
      <c r="AAM211" s="149"/>
      <c r="AAN211" s="149"/>
      <c r="AAO211" s="149"/>
      <c r="AAP211" s="149"/>
      <c r="AAQ211" s="149"/>
      <c r="AAR211" s="149"/>
      <c r="AAS211" s="149"/>
      <c r="AAT211" s="149"/>
      <c r="AAU211" s="149"/>
      <c r="AAV211" s="149"/>
    </row>
    <row r="212" spans="714:724" ht="9.75" customHeight="1" x14ac:dyDescent="0.2">
      <c r="AAL212" s="149"/>
      <c r="AAM212" s="149"/>
      <c r="AAN212" s="149"/>
      <c r="AAO212" s="149"/>
      <c r="AAP212" s="149"/>
      <c r="AAQ212" s="149"/>
      <c r="AAR212" s="149"/>
      <c r="AAS212" s="149"/>
      <c r="AAT212" s="149"/>
      <c r="AAU212" s="149"/>
      <c r="AAV212" s="149"/>
    </row>
    <row r="213" spans="714:724" ht="9.75" customHeight="1" x14ac:dyDescent="0.2">
      <c r="AAL213" s="149"/>
      <c r="AAM213" s="149"/>
      <c r="AAN213" s="149"/>
      <c r="AAO213" s="149"/>
      <c r="AAP213" s="149"/>
      <c r="AAQ213" s="149"/>
      <c r="AAR213" s="149"/>
      <c r="AAS213" s="149"/>
      <c r="AAT213" s="149"/>
      <c r="AAU213" s="149"/>
      <c r="AAV213" s="149"/>
    </row>
    <row r="214" spans="714:724" ht="9.75" customHeight="1" x14ac:dyDescent="0.2">
      <c r="AAL214" s="149"/>
      <c r="AAM214" s="149"/>
      <c r="AAN214" s="149"/>
      <c r="AAO214" s="149"/>
      <c r="AAP214" s="149"/>
      <c r="AAQ214" s="149"/>
      <c r="AAR214" s="149"/>
      <c r="AAS214" s="149"/>
      <c r="AAT214" s="149"/>
      <c r="AAU214" s="149"/>
      <c r="AAV214" s="149"/>
    </row>
    <row r="215" spans="714:724" ht="9.75" customHeight="1" x14ac:dyDescent="0.2">
      <c r="AAL215" s="149"/>
      <c r="AAM215" s="149"/>
      <c r="AAN215" s="149"/>
      <c r="AAO215" s="149"/>
      <c r="AAP215" s="149"/>
      <c r="AAQ215" s="149"/>
      <c r="AAR215" s="149"/>
      <c r="AAS215" s="149"/>
      <c r="AAT215" s="149"/>
      <c r="AAU215" s="149"/>
      <c r="AAV215" s="149"/>
    </row>
    <row r="216" spans="714:724" ht="9.75" customHeight="1" x14ac:dyDescent="0.2">
      <c r="AAL216" s="149"/>
      <c r="AAM216" s="149"/>
      <c r="AAN216" s="149"/>
      <c r="AAO216" s="149"/>
      <c r="AAP216" s="149"/>
      <c r="AAQ216" s="149"/>
      <c r="AAR216" s="149"/>
      <c r="AAS216" s="149"/>
      <c r="AAT216" s="149"/>
      <c r="AAU216" s="149"/>
      <c r="AAV216" s="149"/>
    </row>
    <row r="217" spans="714:724" ht="9.75" customHeight="1" x14ac:dyDescent="0.2">
      <c r="AAL217" s="149"/>
      <c r="AAM217" s="149"/>
      <c r="AAN217" s="149"/>
      <c r="AAO217" s="149"/>
      <c r="AAP217" s="149"/>
      <c r="AAQ217" s="149"/>
      <c r="AAR217" s="149"/>
      <c r="AAS217" s="149"/>
      <c r="AAT217" s="149"/>
      <c r="AAU217" s="149"/>
      <c r="AAV217" s="149"/>
    </row>
    <row r="218" spans="714:724" ht="9.75" customHeight="1" x14ac:dyDescent="0.2">
      <c r="AAL218" s="149"/>
      <c r="AAM218" s="149"/>
      <c r="AAN218" s="149"/>
      <c r="AAO218" s="149"/>
      <c r="AAP218" s="149"/>
      <c r="AAQ218" s="149"/>
      <c r="AAR218" s="149"/>
      <c r="AAS218" s="149"/>
      <c r="AAT218" s="149"/>
      <c r="AAU218" s="149"/>
      <c r="AAV218" s="149"/>
    </row>
    <row r="219" spans="714:724" ht="9.75" customHeight="1" x14ac:dyDescent="0.2">
      <c r="AAL219" s="149"/>
      <c r="AAM219" s="149"/>
      <c r="AAN219" s="149"/>
      <c r="AAO219" s="149"/>
      <c r="AAP219" s="149"/>
      <c r="AAQ219" s="149"/>
      <c r="AAR219" s="149"/>
      <c r="AAS219" s="149"/>
      <c r="AAT219" s="149"/>
      <c r="AAU219" s="149"/>
      <c r="AAV219" s="149"/>
    </row>
    <row r="220" spans="714:724" ht="9.75" customHeight="1" x14ac:dyDescent="0.2">
      <c r="AAL220" s="149"/>
      <c r="AAM220" s="149"/>
      <c r="AAN220" s="149"/>
      <c r="AAO220" s="149"/>
      <c r="AAP220" s="149"/>
      <c r="AAQ220" s="149"/>
      <c r="AAR220" s="149"/>
      <c r="AAS220" s="149"/>
      <c r="AAT220" s="149"/>
      <c r="AAU220" s="149"/>
      <c r="AAV220" s="149"/>
    </row>
    <row r="221" spans="714:724" ht="9.75" customHeight="1" x14ac:dyDescent="0.2">
      <c r="AAL221" s="149"/>
      <c r="AAM221" s="149"/>
      <c r="AAN221" s="149"/>
      <c r="AAO221" s="149"/>
      <c r="AAP221" s="149"/>
      <c r="AAQ221" s="149"/>
      <c r="AAR221" s="149"/>
      <c r="AAS221" s="149"/>
      <c r="AAT221" s="149"/>
      <c r="AAU221" s="149"/>
      <c r="AAV221" s="149"/>
    </row>
    <row r="222" spans="714:724" ht="9.75" customHeight="1" x14ac:dyDescent="0.2">
      <c r="AAL222" s="149"/>
      <c r="AAM222" s="149"/>
      <c r="AAN222" s="149"/>
      <c r="AAO222" s="149"/>
      <c r="AAP222" s="149"/>
      <c r="AAQ222" s="149"/>
      <c r="AAR222" s="149"/>
      <c r="AAS222" s="149"/>
      <c r="AAT222" s="149"/>
      <c r="AAU222" s="149"/>
      <c r="AAV222" s="149"/>
    </row>
    <row r="223" spans="714:724" ht="9.75" customHeight="1" x14ac:dyDescent="0.2">
      <c r="AAL223" s="149"/>
      <c r="AAM223" s="149"/>
      <c r="AAN223" s="149"/>
      <c r="AAO223" s="149"/>
      <c r="AAP223" s="149"/>
      <c r="AAQ223" s="149"/>
      <c r="AAR223" s="149"/>
      <c r="AAS223" s="149"/>
      <c r="AAT223" s="149"/>
      <c r="AAU223" s="149"/>
      <c r="AAV223" s="149"/>
    </row>
    <row r="224" spans="714:724" ht="9.75" customHeight="1" x14ac:dyDescent="0.2">
      <c r="AAL224" s="149"/>
      <c r="AAM224" s="149"/>
      <c r="AAN224" s="149"/>
      <c r="AAO224" s="149"/>
      <c r="AAP224" s="149"/>
      <c r="AAQ224" s="149"/>
      <c r="AAR224" s="149"/>
      <c r="AAS224" s="149"/>
      <c r="AAT224" s="149"/>
      <c r="AAU224" s="149"/>
      <c r="AAV224" s="149"/>
    </row>
    <row r="225" spans="714:724" ht="9.75" customHeight="1" x14ac:dyDescent="0.2">
      <c r="AAL225" s="149"/>
      <c r="AAM225" s="149"/>
      <c r="AAN225" s="149"/>
      <c r="AAO225" s="149"/>
      <c r="AAP225" s="149"/>
      <c r="AAQ225" s="149"/>
      <c r="AAR225" s="149"/>
      <c r="AAS225" s="149"/>
      <c r="AAT225" s="149"/>
      <c r="AAU225" s="149"/>
      <c r="AAV225" s="149"/>
    </row>
    <row r="226" spans="714:724" ht="9.75" customHeight="1" x14ac:dyDescent="0.2">
      <c r="AAL226" s="149"/>
      <c r="AAM226" s="149"/>
      <c r="AAN226" s="149"/>
      <c r="AAO226" s="149"/>
      <c r="AAP226" s="149"/>
      <c r="AAQ226" s="149"/>
      <c r="AAR226" s="149"/>
      <c r="AAS226" s="149"/>
      <c r="AAT226" s="149"/>
      <c r="AAU226" s="149"/>
      <c r="AAV226" s="149"/>
    </row>
    <row r="227" spans="714:724" ht="9.75" customHeight="1" x14ac:dyDescent="0.2">
      <c r="AAL227" s="149"/>
      <c r="AAM227" s="149"/>
      <c r="AAN227" s="149"/>
      <c r="AAO227" s="149"/>
      <c r="AAP227" s="149"/>
      <c r="AAQ227" s="149"/>
      <c r="AAR227" s="149"/>
      <c r="AAS227" s="149"/>
      <c r="AAT227" s="149"/>
      <c r="AAU227" s="149"/>
      <c r="AAV227" s="149"/>
    </row>
    <row r="228" spans="714:724" ht="9.75" customHeight="1" x14ac:dyDescent="0.2">
      <c r="AAL228" s="149"/>
      <c r="AAM228" s="149"/>
      <c r="AAN228" s="149"/>
      <c r="AAO228" s="149"/>
      <c r="AAP228" s="149"/>
      <c r="AAQ228" s="149"/>
      <c r="AAR228" s="149"/>
      <c r="AAS228" s="149"/>
      <c r="AAT228" s="149"/>
      <c r="AAU228" s="149"/>
      <c r="AAV228" s="149"/>
    </row>
    <row r="229" spans="714:724" ht="9.75" customHeight="1" x14ac:dyDescent="0.2">
      <c r="AAL229" s="149"/>
      <c r="AAM229" s="149"/>
      <c r="AAN229" s="149"/>
      <c r="AAO229" s="149"/>
      <c r="AAP229" s="149"/>
      <c r="AAQ229" s="149"/>
      <c r="AAR229" s="149"/>
      <c r="AAS229" s="149"/>
      <c r="AAT229" s="149"/>
      <c r="AAU229" s="149"/>
      <c r="AAV229" s="149"/>
    </row>
    <row r="230" spans="714:724" ht="9.75" customHeight="1" x14ac:dyDescent="0.2">
      <c r="AAL230" s="149"/>
      <c r="AAM230" s="149"/>
      <c r="AAN230" s="149"/>
      <c r="AAO230" s="149"/>
      <c r="AAP230" s="149"/>
      <c r="AAQ230" s="149"/>
      <c r="AAR230" s="149"/>
      <c r="AAS230" s="149"/>
      <c r="AAT230" s="149"/>
      <c r="AAU230" s="149"/>
      <c r="AAV230" s="149"/>
    </row>
    <row r="231" spans="714:724" ht="9.75" customHeight="1" x14ac:dyDescent="0.2">
      <c r="AAL231" s="149"/>
      <c r="AAM231" s="149"/>
      <c r="AAN231" s="149"/>
      <c r="AAO231" s="149"/>
      <c r="AAP231" s="149"/>
      <c r="AAQ231" s="149"/>
      <c r="AAR231" s="149"/>
      <c r="AAS231" s="149"/>
      <c r="AAT231" s="149"/>
      <c r="AAU231" s="149"/>
      <c r="AAV231" s="149"/>
    </row>
    <row r="232" spans="714:724" ht="9.75" customHeight="1" x14ac:dyDescent="0.2">
      <c r="AAL232" s="149"/>
      <c r="AAM232" s="149"/>
      <c r="AAN232" s="149"/>
      <c r="AAO232" s="149"/>
      <c r="AAP232" s="149"/>
      <c r="AAQ232" s="149"/>
      <c r="AAR232" s="149"/>
      <c r="AAS232" s="149"/>
      <c r="AAT232" s="149"/>
      <c r="AAU232" s="149"/>
      <c r="AAV232" s="149"/>
    </row>
    <row r="233" spans="714:724" ht="9.75" customHeight="1" x14ac:dyDescent="0.2">
      <c r="AAL233" s="149"/>
      <c r="AAM233" s="149"/>
      <c r="AAN233" s="149"/>
      <c r="AAO233" s="149"/>
      <c r="AAP233" s="149"/>
      <c r="AAQ233" s="149"/>
      <c r="AAR233" s="149"/>
      <c r="AAS233" s="149"/>
      <c r="AAT233" s="149"/>
      <c r="AAU233" s="149"/>
      <c r="AAV233" s="149"/>
    </row>
    <row r="234" spans="714:724" ht="9.75" customHeight="1" x14ac:dyDescent="0.2">
      <c r="AAL234" s="149"/>
      <c r="AAM234" s="149"/>
      <c r="AAN234" s="149"/>
      <c r="AAO234" s="149"/>
      <c r="AAP234" s="149"/>
      <c r="AAQ234" s="149"/>
      <c r="AAR234" s="149"/>
      <c r="AAS234" s="149"/>
      <c r="AAT234" s="149"/>
      <c r="AAU234" s="149"/>
      <c r="AAV234" s="149"/>
    </row>
    <row r="235" spans="714:724" ht="9.75" customHeight="1" x14ac:dyDescent="0.2">
      <c r="AAL235" s="149"/>
      <c r="AAM235" s="149"/>
      <c r="AAN235" s="149"/>
      <c r="AAO235" s="149"/>
      <c r="AAP235" s="149"/>
      <c r="AAQ235" s="149"/>
      <c r="AAR235" s="149"/>
      <c r="AAS235" s="149"/>
      <c r="AAT235" s="149"/>
      <c r="AAU235" s="149"/>
      <c r="AAV235" s="149"/>
    </row>
    <row r="236" spans="714:724" ht="9.75" customHeight="1" x14ac:dyDescent="0.2">
      <c r="AAL236" s="149"/>
      <c r="AAM236" s="149"/>
      <c r="AAN236" s="149"/>
      <c r="AAO236" s="149"/>
      <c r="AAP236" s="149"/>
      <c r="AAQ236" s="149"/>
      <c r="AAR236" s="149"/>
      <c r="AAS236" s="149"/>
      <c r="AAT236" s="149"/>
      <c r="AAU236" s="149"/>
      <c r="AAV236" s="149"/>
    </row>
    <row r="237" spans="714:724" ht="9.75" customHeight="1" x14ac:dyDescent="0.2">
      <c r="AAL237" s="149"/>
      <c r="AAM237" s="149"/>
      <c r="AAN237" s="149"/>
      <c r="AAO237" s="149"/>
      <c r="AAP237" s="149"/>
      <c r="AAQ237" s="149"/>
      <c r="AAR237" s="149"/>
      <c r="AAS237" s="149"/>
      <c r="AAT237" s="149"/>
      <c r="AAU237" s="149"/>
      <c r="AAV237" s="149"/>
    </row>
    <row r="238" spans="714:724" ht="9.75" customHeight="1" x14ac:dyDescent="0.2">
      <c r="AAL238" s="149"/>
      <c r="AAM238" s="149"/>
      <c r="AAN238" s="149"/>
      <c r="AAO238" s="149"/>
      <c r="AAP238" s="149"/>
      <c r="AAQ238" s="149"/>
      <c r="AAR238" s="149"/>
      <c r="AAS238" s="149"/>
      <c r="AAT238" s="149"/>
      <c r="AAU238" s="149"/>
      <c r="AAV238" s="149"/>
    </row>
    <row r="239" spans="714:724" ht="9.75" customHeight="1" x14ac:dyDescent="0.2">
      <c r="AAL239" s="149"/>
      <c r="AAM239" s="149"/>
      <c r="AAN239" s="149"/>
      <c r="AAO239" s="149"/>
      <c r="AAP239" s="149"/>
      <c r="AAQ239" s="149"/>
      <c r="AAR239" s="149"/>
      <c r="AAS239" s="149"/>
      <c r="AAT239" s="149"/>
      <c r="AAU239" s="149"/>
      <c r="AAV239" s="149"/>
    </row>
    <row r="240" spans="714:724" ht="9.75" customHeight="1" x14ac:dyDescent="0.2">
      <c r="AAL240" s="149"/>
      <c r="AAM240" s="149"/>
      <c r="AAN240" s="149"/>
      <c r="AAO240" s="149"/>
      <c r="AAP240" s="149"/>
      <c r="AAQ240" s="149"/>
      <c r="AAR240" s="149"/>
      <c r="AAS240" s="149"/>
      <c r="AAT240" s="149"/>
      <c r="AAU240" s="149"/>
      <c r="AAV240" s="149"/>
    </row>
    <row r="241" spans="714:724" ht="9.75" customHeight="1" x14ac:dyDescent="0.2">
      <c r="AAL241" s="149"/>
      <c r="AAM241" s="149"/>
      <c r="AAN241" s="149"/>
      <c r="AAO241" s="149"/>
      <c r="AAP241" s="149"/>
      <c r="AAQ241" s="149"/>
      <c r="AAR241" s="149"/>
      <c r="AAS241" s="149"/>
      <c r="AAT241" s="149"/>
      <c r="AAU241" s="149"/>
      <c r="AAV241" s="149"/>
    </row>
    <row r="242" spans="714:724" ht="9.75" customHeight="1" x14ac:dyDescent="0.2">
      <c r="AAL242" s="149"/>
      <c r="AAM242" s="149"/>
      <c r="AAN242" s="149"/>
      <c r="AAO242" s="149"/>
      <c r="AAP242" s="149"/>
      <c r="AAQ242" s="149"/>
      <c r="AAR242" s="149"/>
      <c r="AAS242" s="149"/>
      <c r="AAT242" s="149"/>
      <c r="AAU242" s="149"/>
      <c r="AAV242" s="149"/>
    </row>
    <row r="243" spans="714:724" ht="9.75" customHeight="1" x14ac:dyDescent="0.2">
      <c r="AAL243" s="149"/>
      <c r="AAM243" s="149"/>
      <c r="AAN243" s="149"/>
      <c r="AAO243" s="149"/>
      <c r="AAP243" s="149"/>
      <c r="AAQ243" s="149"/>
      <c r="AAR243" s="149"/>
      <c r="AAS243" s="149"/>
      <c r="AAT243" s="149"/>
      <c r="AAU243" s="149"/>
      <c r="AAV243" s="149"/>
    </row>
    <row r="244" spans="714:724" ht="9.75" customHeight="1" x14ac:dyDescent="0.2">
      <c r="AAL244" s="149"/>
      <c r="AAM244" s="149"/>
      <c r="AAN244" s="149"/>
      <c r="AAO244" s="149"/>
      <c r="AAP244" s="149"/>
      <c r="AAQ244" s="149"/>
      <c r="AAR244" s="149"/>
      <c r="AAS244" s="149"/>
      <c r="AAT244" s="149"/>
      <c r="AAU244" s="149"/>
      <c r="AAV244" s="149"/>
    </row>
    <row r="245" spans="714:724" ht="9.75" customHeight="1" x14ac:dyDescent="0.2">
      <c r="AAL245" s="149"/>
      <c r="AAM245" s="149"/>
      <c r="AAN245" s="149"/>
      <c r="AAO245" s="149"/>
      <c r="AAP245" s="149"/>
      <c r="AAQ245" s="149"/>
      <c r="AAR245" s="149"/>
      <c r="AAS245" s="149"/>
      <c r="AAT245" s="149"/>
      <c r="AAU245" s="149"/>
      <c r="AAV245" s="149"/>
    </row>
    <row r="246" spans="714:724" ht="9.75" customHeight="1" x14ac:dyDescent="0.2">
      <c r="AAL246" s="149"/>
      <c r="AAM246" s="149"/>
      <c r="AAN246" s="149"/>
      <c r="AAO246" s="149"/>
      <c r="AAP246" s="149"/>
      <c r="AAQ246" s="149"/>
      <c r="AAR246" s="149"/>
      <c r="AAS246" s="149"/>
      <c r="AAT246" s="149"/>
      <c r="AAU246" s="149"/>
      <c r="AAV246" s="149"/>
    </row>
    <row r="247" spans="714:724" ht="9.75" customHeight="1" x14ac:dyDescent="0.2">
      <c r="AAL247" s="149"/>
      <c r="AAM247" s="149"/>
      <c r="AAN247" s="149"/>
      <c r="AAO247" s="149"/>
      <c r="AAP247" s="149"/>
      <c r="AAQ247" s="149"/>
      <c r="AAR247" s="149"/>
      <c r="AAS247" s="149"/>
      <c r="AAT247" s="149"/>
      <c r="AAU247" s="149"/>
      <c r="AAV247" s="149"/>
    </row>
    <row r="248" spans="714:724" ht="9.75" customHeight="1" x14ac:dyDescent="0.2">
      <c r="AAL248" s="149"/>
      <c r="AAM248" s="149"/>
      <c r="AAN248" s="149"/>
      <c r="AAO248" s="149"/>
      <c r="AAP248" s="149"/>
      <c r="AAQ248" s="149"/>
      <c r="AAR248" s="149"/>
      <c r="AAS248" s="149"/>
      <c r="AAT248" s="149"/>
      <c r="AAU248" s="149"/>
      <c r="AAV248" s="149"/>
    </row>
    <row r="249" spans="714:724" ht="9.75" customHeight="1" x14ac:dyDescent="0.2">
      <c r="AAL249" s="149"/>
      <c r="AAM249" s="149"/>
      <c r="AAN249" s="149"/>
      <c r="AAO249" s="149"/>
      <c r="AAP249" s="149"/>
      <c r="AAQ249" s="149"/>
      <c r="AAR249" s="149"/>
      <c r="AAS249" s="149"/>
      <c r="AAT249" s="149"/>
      <c r="AAU249" s="149"/>
      <c r="AAV249" s="149"/>
    </row>
    <row r="250" spans="714:724" ht="9.75" customHeight="1" x14ac:dyDescent="0.2">
      <c r="AAL250" s="149"/>
      <c r="AAM250" s="149"/>
      <c r="AAN250" s="149"/>
      <c r="AAO250" s="149"/>
      <c r="AAP250" s="149"/>
      <c r="AAQ250" s="149"/>
      <c r="AAR250" s="149"/>
      <c r="AAS250" s="149"/>
      <c r="AAT250" s="149"/>
      <c r="AAU250" s="149"/>
      <c r="AAV250" s="149"/>
    </row>
    <row r="251" spans="714:724" ht="9.75" customHeight="1" x14ac:dyDescent="0.2">
      <c r="AAL251" s="149"/>
      <c r="AAM251" s="149"/>
      <c r="AAN251" s="149"/>
      <c r="AAO251" s="149"/>
      <c r="AAP251" s="149"/>
      <c r="AAQ251" s="149"/>
      <c r="AAR251" s="149"/>
      <c r="AAS251" s="149"/>
      <c r="AAT251" s="149"/>
      <c r="AAU251" s="149"/>
      <c r="AAV251" s="149"/>
    </row>
    <row r="252" spans="714:724" ht="9.75" customHeight="1" x14ac:dyDescent="0.2">
      <c r="AAL252" s="149"/>
      <c r="AAM252" s="149"/>
      <c r="AAN252" s="149"/>
      <c r="AAO252" s="149"/>
      <c r="AAP252" s="149"/>
      <c r="AAQ252" s="149"/>
      <c r="AAR252" s="149"/>
      <c r="AAS252" s="149"/>
      <c r="AAT252" s="149"/>
      <c r="AAU252" s="149"/>
      <c r="AAV252" s="149"/>
    </row>
    <row r="253" spans="714:724" ht="9.75" customHeight="1" x14ac:dyDescent="0.2">
      <c r="AAL253" s="149"/>
      <c r="AAM253" s="149"/>
      <c r="AAN253" s="149"/>
      <c r="AAO253" s="149"/>
      <c r="AAP253" s="149"/>
      <c r="AAQ253" s="149"/>
      <c r="AAR253" s="149"/>
      <c r="AAS253" s="149"/>
      <c r="AAT253" s="149"/>
      <c r="AAU253" s="149"/>
      <c r="AAV253" s="149"/>
    </row>
    <row r="254" spans="714:724" ht="9.75" customHeight="1" x14ac:dyDescent="0.2">
      <c r="AAL254" s="149"/>
      <c r="AAM254" s="149"/>
      <c r="AAN254" s="149"/>
      <c r="AAO254" s="149"/>
      <c r="AAP254" s="149"/>
      <c r="AAQ254" s="149"/>
      <c r="AAR254" s="149"/>
      <c r="AAS254" s="149"/>
      <c r="AAT254" s="149"/>
      <c r="AAU254" s="149"/>
      <c r="AAV254" s="149"/>
    </row>
    <row r="255" spans="714:724" ht="9.75" customHeight="1" x14ac:dyDescent="0.2">
      <c r="AAL255" s="149"/>
      <c r="AAM255" s="149"/>
      <c r="AAN255" s="149"/>
      <c r="AAO255" s="149"/>
      <c r="AAP255" s="149"/>
      <c r="AAQ255" s="149"/>
      <c r="AAR255" s="149"/>
      <c r="AAS255" s="149"/>
      <c r="AAT255" s="149"/>
      <c r="AAU255" s="149"/>
      <c r="AAV255" s="149"/>
    </row>
    <row r="256" spans="714:724" ht="9.75" customHeight="1" x14ac:dyDescent="0.2">
      <c r="AAL256" s="149"/>
      <c r="AAM256" s="149"/>
      <c r="AAN256" s="149"/>
      <c r="AAO256" s="149"/>
      <c r="AAP256" s="149"/>
      <c r="AAQ256" s="149"/>
      <c r="AAR256" s="149"/>
      <c r="AAS256" s="149"/>
      <c r="AAT256" s="149"/>
      <c r="AAU256" s="149"/>
      <c r="AAV256" s="149"/>
    </row>
    <row r="257" spans="714:724" ht="9.75" customHeight="1" x14ac:dyDescent="0.2">
      <c r="AAL257" s="149"/>
      <c r="AAM257" s="149"/>
      <c r="AAN257" s="149"/>
      <c r="AAO257" s="149"/>
      <c r="AAP257" s="149"/>
      <c r="AAQ257" s="149"/>
      <c r="AAR257" s="149"/>
      <c r="AAS257" s="149"/>
      <c r="AAT257" s="149"/>
      <c r="AAU257" s="149"/>
      <c r="AAV257" s="149"/>
    </row>
    <row r="258" spans="714:724" ht="9.75" customHeight="1" x14ac:dyDescent="0.2">
      <c r="AAL258" s="149"/>
      <c r="AAM258" s="149"/>
      <c r="AAN258" s="149"/>
      <c r="AAO258" s="149"/>
      <c r="AAP258" s="149"/>
      <c r="AAQ258" s="149"/>
      <c r="AAR258" s="149"/>
      <c r="AAS258" s="149"/>
      <c r="AAT258" s="149"/>
      <c r="AAU258" s="149"/>
      <c r="AAV258" s="149"/>
    </row>
    <row r="259" spans="714:724" ht="9.75" customHeight="1" x14ac:dyDescent="0.2">
      <c r="AAL259" s="149"/>
      <c r="AAM259" s="149"/>
      <c r="AAN259" s="149"/>
      <c r="AAO259" s="149"/>
      <c r="AAP259" s="149"/>
      <c r="AAQ259" s="149"/>
      <c r="AAR259" s="149"/>
      <c r="AAS259" s="149"/>
      <c r="AAT259" s="149"/>
      <c r="AAU259" s="149"/>
      <c r="AAV259" s="149"/>
    </row>
    <row r="260" spans="714:724" ht="9.75" customHeight="1" x14ac:dyDescent="0.2">
      <c r="AAL260" s="149"/>
      <c r="AAM260" s="149"/>
      <c r="AAN260" s="149"/>
      <c r="AAO260" s="149"/>
      <c r="AAP260" s="149"/>
      <c r="AAQ260" s="149"/>
      <c r="AAR260" s="149"/>
      <c r="AAS260" s="149"/>
      <c r="AAT260" s="149"/>
      <c r="AAU260" s="149"/>
      <c r="AAV260" s="149"/>
    </row>
    <row r="261" spans="714:724" ht="9.75" customHeight="1" x14ac:dyDescent="0.2">
      <c r="AAL261" s="149"/>
      <c r="AAM261" s="149"/>
      <c r="AAN261" s="149"/>
      <c r="AAO261" s="149"/>
      <c r="AAP261" s="149"/>
      <c r="AAQ261" s="149"/>
      <c r="AAR261" s="149"/>
      <c r="AAS261" s="149"/>
      <c r="AAT261" s="149"/>
      <c r="AAU261" s="149"/>
      <c r="AAV261" s="149"/>
    </row>
    <row r="262" spans="714:724" ht="9.75" customHeight="1" x14ac:dyDescent="0.2">
      <c r="AAL262" s="149"/>
      <c r="AAM262" s="149"/>
      <c r="AAN262" s="149"/>
      <c r="AAO262" s="149"/>
      <c r="AAP262" s="149"/>
      <c r="AAQ262" s="149"/>
      <c r="AAR262" s="149"/>
      <c r="AAS262" s="149"/>
      <c r="AAT262" s="149"/>
      <c r="AAU262" s="149"/>
      <c r="AAV262" s="149"/>
    </row>
    <row r="263" spans="714:724" ht="9.75" customHeight="1" x14ac:dyDescent="0.2">
      <c r="AAL263" s="149"/>
      <c r="AAM263" s="149"/>
      <c r="AAN263" s="149"/>
      <c r="AAO263" s="149"/>
      <c r="AAP263" s="149"/>
      <c r="AAQ263" s="149"/>
      <c r="AAR263" s="149"/>
      <c r="AAS263" s="149"/>
      <c r="AAT263" s="149"/>
      <c r="AAU263" s="149"/>
      <c r="AAV263" s="149"/>
    </row>
    <row r="264" spans="714:724" ht="9.75" customHeight="1" x14ac:dyDescent="0.2">
      <c r="AAL264" s="149"/>
      <c r="AAM264" s="149"/>
      <c r="AAN264" s="149"/>
      <c r="AAO264" s="149"/>
      <c r="AAP264" s="149"/>
      <c r="AAQ264" s="149"/>
      <c r="AAR264" s="149"/>
      <c r="AAS264" s="149"/>
      <c r="AAT264" s="149"/>
      <c r="AAU264" s="149"/>
      <c r="AAV264" s="149"/>
    </row>
    <row r="265" spans="714:724" ht="9.75" customHeight="1" x14ac:dyDescent="0.2">
      <c r="AAL265" s="149"/>
      <c r="AAM265" s="149"/>
      <c r="AAN265" s="149"/>
      <c r="AAO265" s="149"/>
      <c r="AAP265" s="149"/>
      <c r="AAQ265" s="149"/>
      <c r="AAR265" s="149"/>
      <c r="AAS265" s="149"/>
      <c r="AAT265" s="149"/>
      <c r="AAU265" s="149"/>
      <c r="AAV265" s="149"/>
    </row>
    <row r="266" spans="714:724" ht="9.75" customHeight="1" x14ac:dyDescent="0.2">
      <c r="AAL266" s="149"/>
      <c r="AAM266" s="149"/>
      <c r="AAN266" s="149"/>
      <c r="AAO266" s="149"/>
      <c r="AAP266" s="149"/>
      <c r="AAQ266" s="149"/>
      <c r="AAR266" s="149"/>
      <c r="AAS266" s="149"/>
      <c r="AAT266" s="149"/>
      <c r="AAU266" s="149"/>
      <c r="AAV266" s="149"/>
    </row>
    <row r="267" spans="714:724" ht="9.75" customHeight="1" x14ac:dyDescent="0.2">
      <c r="AAL267" s="149"/>
      <c r="AAM267" s="149"/>
      <c r="AAN267" s="149"/>
      <c r="AAO267" s="149"/>
      <c r="AAP267" s="149"/>
      <c r="AAQ267" s="149"/>
      <c r="AAR267" s="149"/>
      <c r="AAS267" s="149"/>
      <c r="AAT267" s="149"/>
      <c r="AAU267" s="149"/>
      <c r="AAV267" s="149"/>
    </row>
    <row r="268" spans="714:724" ht="9.75" customHeight="1" x14ac:dyDescent="0.2">
      <c r="AAL268" s="149"/>
      <c r="AAM268" s="149"/>
      <c r="AAN268" s="149"/>
      <c r="AAO268" s="149"/>
      <c r="AAP268" s="149"/>
      <c r="AAQ268" s="149"/>
      <c r="AAR268" s="149"/>
      <c r="AAS268" s="149"/>
      <c r="AAT268" s="149"/>
      <c r="AAU268" s="149"/>
      <c r="AAV268" s="149"/>
    </row>
    <row r="269" spans="714:724" ht="9.75" customHeight="1" x14ac:dyDescent="0.2">
      <c r="AAL269" s="149"/>
      <c r="AAM269" s="149"/>
      <c r="AAN269" s="149"/>
      <c r="AAO269" s="149"/>
      <c r="AAP269" s="149"/>
      <c r="AAQ269" s="149"/>
      <c r="AAR269" s="149"/>
      <c r="AAS269" s="149"/>
      <c r="AAT269" s="149"/>
      <c r="AAU269" s="149"/>
      <c r="AAV269" s="149"/>
    </row>
    <row r="270" spans="714:724" ht="9.75" customHeight="1" x14ac:dyDescent="0.2">
      <c r="AAL270" s="149"/>
      <c r="AAM270" s="149"/>
      <c r="AAN270" s="149"/>
      <c r="AAO270" s="149"/>
      <c r="AAP270" s="149"/>
      <c r="AAQ270" s="149"/>
      <c r="AAR270" s="149"/>
      <c r="AAS270" s="149"/>
      <c r="AAT270" s="149"/>
      <c r="AAU270" s="149"/>
      <c r="AAV270" s="149"/>
    </row>
    <row r="271" spans="714:724" ht="9.75" customHeight="1" x14ac:dyDescent="0.2">
      <c r="AAL271" s="149"/>
      <c r="AAM271" s="149"/>
      <c r="AAN271" s="149"/>
      <c r="AAO271" s="149"/>
      <c r="AAP271" s="149"/>
      <c r="AAQ271" s="149"/>
      <c r="AAR271" s="149"/>
      <c r="AAS271" s="149"/>
      <c r="AAT271" s="149"/>
      <c r="AAU271" s="149"/>
      <c r="AAV271" s="149"/>
    </row>
    <row r="272" spans="714:724" ht="9.75" customHeight="1" x14ac:dyDescent="0.2">
      <c r="AAL272" s="149"/>
      <c r="AAM272" s="149"/>
      <c r="AAN272" s="149"/>
      <c r="AAO272" s="149"/>
      <c r="AAP272" s="149"/>
      <c r="AAQ272" s="149"/>
      <c r="AAR272" s="149"/>
      <c r="AAS272" s="149"/>
      <c r="AAT272" s="149"/>
      <c r="AAU272" s="149"/>
      <c r="AAV272" s="149"/>
    </row>
    <row r="273" spans="714:724" ht="9.75" customHeight="1" x14ac:dyDescent="0.2">
      <c r="AAL273" s="149"/>
      <c r="AAM273" s="149"/>
      <c r="AAN273" s="149"/>
      <c r="AAO273" s="149"/>
      <c r="AAP273" s="149"/>
      <c r="AAQ273" s="149"/>
      <c r="AAR273" s="149"/>
      <c r="AAS273" s="149"/>
      <c r="AAT273" s="149"/>
      <c r="AAU273" s="149"/>
      <c r="AAV273" s="149"/>
    </row>
    <row r="274" spans="714:724" ht="9.75" customHeight="1" x14ac:dyDescent="0.2">
      <c r="AAL274" s="149"/>
      <c r="AAM274" s="149"/>
      <c r="AAN274" s="149"/>
      <c r="AAO274" s="149"/>
      <c r="AAP274" s="149"/>
      <c r="AAQ274" s="149"/>
      <c r="AAR274" s="149"/>
      <c r="AAS274" s="149"/>
      <c r="AAT274" s="149"/>
      <c r="AAU274" s="149"/>
      <c r="AAV274" s="149"/>
    </row>
    <row r="275" spans="714:724" ht="9.75" customHeight="1" x14ac:dyDescent="0.2">
      <c r="AAL275" s="149"/>
      <c r="AAM275" s="149"/>
      <c r="AAN275" s="149"/>
      <c r="AAO275" s="149"/>
      <c r="AAP275" s="149"/>
      <c r="AAQ275" s="149"/>
      <c r="AAR275" s="149"/>
      <c r="AAS275" s="149"/>
      <c r="AAT275" s="149"/>
      <c r="AAU275" s="149"/>
      <c r="AAV275" s="149"/>
    </row>
    <row r="276" spans="714:724" ht="9.75" customHeight="1" x14ac:dyDescent="0.2">
      <c r="AAL276" s="149"/>
      <c r="AAM276" s="149"/>
      <c r="AAN276" s="149"/>
      <c r="AAO276" s="149"/>
      <c r="AAP276" s="149"/>
      <c r="AAQ276" s="149"/>
      <c r="AAR276" s="149"/>
      <c r="AAS276" s="149"/>
      <c r="AAT276" s="149"/>
      <c r="AAU276" s="149"/>
      <c r="AAV276" s="149"/>
    </row>
    <row r="277" spans="714:724" ht="9.75" customHeight="1" x14ac:dyDescent="0.2">
      <c r="AAL277" s="149"/>
      <c r="AAM277" s="149"/>
      <c r="AAN277" s="149"/>
      <c r="AAO277" s="149"/>
      <c r="AAP277" s="149"/>
      <c r="AAQ277" s="149"/>
      <c r="AAR277" s="149"/>
      <c r="AAS277" s="149"/>
      <c r="AAT277" s="149"/>
      <c r="AAU277" s="149"/>
      <c r="AAV277" s="149"/>
    </row>
    <row r="278" spans="714:724" ht="9.75" customHeight="1" x14ac:dyDescent="0.2">
      <c r="AAL278" s="149"/>
      <c r="AAM278" s="149"/>
      <c r="AAN278" s="149"/>
      <c r="AAO278" s="149"/>
      <c r="AAP278" s="149"/>
      <c r="AAQ278" s="149"/>
      <c r="AAR278" s="149"/>
      <c r="AAS278" s="149"/>
      <c r="AAT278" s="149"/>
      <c r="AAU278" s="149"/>
      <c r="AAV278" s="149"/>
    </row>
    <row r="279" spans="714:724" ht="9.75" customHeight="1" x14ac:dyDescent="0.2">
      <c r="AAL279" s="149"/>
      <c r="AAM279" s="149"/>
      <c r="AAN279" s="149"/>
      <c r="AAO279" s="149"/>
      <c r="AAP279" s="149"/>
      <c r="AAQ279" s="149"/>
      <c r="AAR279" s="149"/>
      <c r="AAS279" s="149"/>
      <c r="AAT279" s="149"/>
      <c r="AAU279" s="149"/>
      <c r="AAV279" s="149"/>
    </row>
    <row r="280" spans="714:724" ht="9.75" customHeight="1" x14ac:dyDescent="0.2">
      <c r="AAL280" s="149"/>
      <c r="AAM280" s="149"/>
      <c r="AAN280" s="149"/>
      <c r="AAO280" s="149"/>
      <c r="AAP280" s="149"/>
      <c r="AAQ280" s="149"/>
      <c r="AAR280" s="149"/>
      <c r="AAS280" s="149"/>
      <c r="AAT280" s="149"/>
      <c r="AAU280" s="149"/>
      <c r="AAV280" s="149"/>
    </row>
    <row r="281" spans="714:724" ht="9.75" customHeight="1" x14ac:dyDescent="0.2">
      <c r="AAL281" s="149"/>
      <c r="AAM281" s="149"/>
      <c r="AAN281" s="149"/>
      <c r="AAO281" s="149"/>
      <c r="AAP281" s="149"/>
      <c r="AAQ281" s="149"/>
      <c r="AAR281" s="149"/>
      <c r="AAS281" s="149"/>
      <c r="AAT281" s="149"/>
      <c r="AAU281" s="149"/>
      <c r="AAV281" s="149"/>
    </row>
    <row r="282" spans="714:724" ht="9.75" customHeight="1" x14ac:dyDescent="0.2">
      <c r="AAL282" s="149"/>
      <c r="AAM282" s="149"/>
      <c r="AAN282" s="149"/>
      <c r="AAO282" s="149"/>
      <c r="AAP282" s="149"/>
      <c r="AAQ282" s="149"/>
      <c r="AAR282" s="149"/>
      <c r="AAS282" s="149"/>
      <c r="AAT282" s="149"/>
      <c r="AAU282" s="149"/>
      <c r="AAV282" s="149"/>
    </row>
    <row r="283" spans="714:724" ht="9.75" customHeight="1" x14ac:dyDescent="0.2">
      <c r="AAL283" s="149"/>
      <c r="AAM283" s="149"/>
      <c r="AAN283" s="149"/>
      <c r="AAO283" s="149"/>
      <c r="AAP283" s="149"/>
      <c r="AAQ283" s="149"/>
      <c r="AAR283" s="149"/>
      <c r="AAS283" s="149"/>
      <c r="AAT283" s="149"/>
      <c r="AAU283" s="149"/>
      <c r="AAV283" s="149"/>
    </row>
    <row r="284" spans="714:724" ht="9.75" customHeight="1" x14ac:dyDescent="0.2">
      <c r="AAL284" s="149"/>
      <c r="AAM284" s="149"/>
      <c r="AAN284" s="149"/>
      <c r="AAO284" s="149"/>
      <c r="AAP284" s="149"/>
      <c r="AAQ284" s="149"/>
      <c r="AAR284" s="149"/>
      <c r="AAS284" s="149"/>
      <c r="AAT284" s="149"/>
      <c r="AAU284" s="149"/>
      <c r="AAV284" s="149"/>
    </row>
    <row r="285" spans="714:724" ht="9.75" customHeight="1" x14ac:dyDescent="0.2">
      <c r="AAL285" s="149"/>
      <c r="AAM285" s="149"/>
      <c r="AAN285" s="149"/>
      <c r="AAO285" s="149"/>
      <c r="AAP285" s="149"/>
      <c r="AAQ285" s="149"/>
      <c r="AAR285" s="149"/>
      <c r="AAS285" s="149"/>
      <c r="AAT285" s="149"/>
      <c r="AAU285" s="149"/>
      <c r="AAV285" s="149"/>
    </row>
    <row r="286" spans="714:724" ht="9.75" customHeight="1" x14ac:dyDescent="0.2">
      <c r="AAL286" s="149"/>
      <c r="AAM286" s="149"/>
      <c r="AAN286" s="149"/>
      <c r="AAO286" s="149"/>
      <c r="AAP286" s="149"/>
      <c r="AAQ286" s="149"/>
      <c r="AAR286" s="149"/>
      <c r="AAS286" s="149"/>
      <c r="AAT286" s="149"/>
      <c r="AAU286" s="149"/>
      <c r="AAV286" s="149"/>
    </row>
    <row r="287" spans="714:724" ht="9.75" customHeight="1" x14ac:dyDescent="0.2">
      <c r="AAL287" s="149"/>
      <c r="AAM287" s="149"/>
      <c r="AAN287" s="149"/>
      <c r="AAO287" s="149"/>
      <c r="AAP287" s="149"/>
      <c r="AAQ287" s="149"/>
      <c r="AAR287" s="149"/>
      <c r="AAS287" s="149"/>
      <c r="AAT287" s="149"/>
      <c r="AAU287" s="149"/>
      <c r="AAV287" s="149"/>
    </row>
    <row r="288" spans="714:724" ht="9.75" customHeight="1" x14ac:dyDescent="0.2">
      <c r="AAL288" s="149"/>
      <c r="AAM288" s="149"/>
      <c r="AAN288" s="149"/>
      <c r="AAO288" s="149"/>
      <c r="AAP288" s="149"/>
      <c r="AAQ288" s="149"/>
      <c r="AAR288" s="149"/>
      <c r="AAS288" s="149"/>
      <c r="AAT288" s="149"/>
      <c r="AAU288" s="149"/>
      <c r="AAV288" s="149"/>
    </row>
    <row r="289" spans="714:724" ht="9.75" customHeight="1" x14ac:dyDescent="0.2">
      <c r="AAL289" s="149"/>
      <c r="AAM289" s="149"/>
      <c r="AAN289" s="149"/>
      <c r="AAO289" s="149"/>
      <c r="AAP289" s="149"/>
      <c r="AAQ289" s="149"/>
      <c r="AAR289" s="149"/>
      <c r="AAS289" s="149"/>
      <c r="AAT289" s="149"/>
      <c r="AAU289" s="149"/>
      <c r="AAV289" s="149"/>
    </row>
    <row r="290" spans="714:724" ht="9.75" customHeight="1" x14ac:dyDescent="0.2">
      <c r="AAL290" s="149"/>
      <c r="AAM290" s="149"/>
      <c r="AAN290" s="149"/>
      <c r="AAO290" s="149"/>
      <c r="AAP290" s="149"/>
      <c r="AAQ290" s="149"/>
      <c r="AAR290" s="149"/>
      <c r="AAS290" s="149"/>
      <c r="AAT290" s="149"/>
      <c r="AAU290" s="149"/>
      <c r="AAV290" s="149"/>
    </row>
    <row r="291" spans="714:724" ht="9.75" customHeight="1" x14ac:dyDescent="0.2">
      <c r="AAL291" s="149"/>
      <c r="AAM291" s="149"/>
      <c r="AAN291" s="149"/>
      <c r="AAO291" s="149"/>
      <c r="AAP291" s="149"/>
      <c r="AAQ291" s="149"/>
      <c r="AAR291" s="149"/>
      <c r="AAS291" s="149"/>
      <c r="AAT291" s="149"/>
      <c r="AAU291" s="149"/>
      <c r="AAV291" s="149"/>
    </row>
    <row r="292" spans="714:724" ht="9.75" customHeight="1" x14ac:dyDescent="0.2">
      <c r="AAL292" s="149"/>
      <c r="AAM292" s="149"/>
      <c r="AAN292" s="149"/>
      <c r="AAO292" s="149"/>
      <c r="AAP292" s="149"/>
      <c r="AAQ292" s="149"/>
      <c r="AAR292" s="149"/>
      <c r="AAS292" s="149"/>
      <c r="AAT292" s="149"/>
      <c r="AAU292" s="149"/>
      <c r="AAV292" s="149"/>
    </row>
    <row r="293" spans="714:724" ht="9.75" customHeight="1" x14ac:dyDescent="0.2">
      <c r="AAL293" s="149"/>
      <c r="AAM293" s="149"/>
      <c r="AAN293" s="149"/>
      <c r="AAO293" s="149"/>
      <c r="AAP293" s="149"/>
      <c r="AAQ293" s="149"/>
      <c r="AAR293" s="149"/>
      <c r="AAS293" s="149"/>
      <c r="AAT293" s="149"/>
      <c r="AAU293" s="149"/>
      <c r="AAV293" s="149"/>
    </row>
    <row r="294" spans="714:724" ht="9.75" customHeight="1" x14ac:dyDescent="0.2">
      <c r="AAL294" s="149"/>
      <c r="AAM294" s="149"/>
      <c r="AAN294" s="149"/>
      <c r="AAO294" s="149"/>
      <c r="AAP294" s="149"/>
      <c r="AAQ294" s="149"/>
      <c r="AAR294" s="149"/>
      <c r="AAS294" s="149"/>
      <c r="AAT294" s="149"/>
      <c r="AAU294" s="149"/>
      <c r="AAV294" s="149"/>
    </row>
    <row r="295" spans="714:724" ht="9.75" customHeight="1" x14ac:dyDescent="0.2">
      <c r="AAL295" s="149"/>
      <c r="AAM295" s="149"/>
      <c r="AAN295" s="149"/>
      <c r="AAO295" s="149"/>
      <c r="AAP295" s="149"/>
      <c r="AAQ295" s="149"/>
      <c r="AAR295" s="149"/>
      <c r="AAS295" s="149"/>
      <c r="AAT295" s="149"/>
      <c r="AAU295" s="149"/>
      <c r="AAV295" s="149"/>
    </row>
    <row r="296" spans="714:724" ht="9.75" customHeight="1" x14ac:dyDescent="0.2">
      <c r="AAL296" s="149"/>
      <c r="AAM296" s="149"/>
      <c r="AAN296" s="149"/>
      <c r="AAO296" s="149"/>
      <c r="AAP296" s="149"/>
      <c r="AAQ296" s="149"/>
      <c r="AAR296" s="149"/>
      <c r="AAS296" s="149"/>
      <c r="AAT296" s="149"/>
      <c r="AAU296" s="149"/>
      <c r="AAV296" s="149"/>
    </row>
    <row r="297" spans="714:724" ht="9.75" customHeight="1" x14ac:dyDescent="0.2">
      <c r="AAL297" s="149"/>
      <c r="AAM297" s="149"/>
      <c r="AAN297" s="149"/>
      <c r="AAO297" s="149"/>
      <c r="AAP297" s="149"/>
      <c r="AAQ297" s="149"/>
      <c r="AAR297" s="149"/>
      <c r="AAS297" s="149"/>
      <c r="AAT297" s="149"/>
      <c r="AAU297" s="149"/>
      <c r="AAV297" s="149"/>
    </row>
    <row r="298" spans="714:724" ht="9.75" customHeight="1" x14ac:dyDescent="0.2">
      <c r="AAL298" s="149"/>
      <c r="AAM298" s="149"/>
      <c r="AAN298" s="149"/>
      <c r="AAO298" s="149"/>
      <c r="AAP298" s="149"/>
      <c r="AAQ298" s="149"/>
      <c r="AAR298" s="149"/>
      <c r="AAS298" s="149"/>
      <c r="AAT298" s="149"/>
      <c r="AAU298" s="149"/>
      <c r="AAV298" s="149"/>
    </row>
    <row r="299" spans="714:724" ht="9.75" customHeight="1" x14ac:dyDescent="0.2">
      <c r="AAL299" s="149"/>
      <c r="AAM299" s="149"/>
      <c r="AAN299" s="149"/>
      <c r="AAO299" s="149"/>
      <c r="AAP299" s="149"/>
      <c r="AAQ299" s="149"/>
      <c r="AAR299" s="149"/>
      <c r="AAS299" s="149"/>
      <c r="AAT299" s="149"/>
      <c r="AAU299" s="149"/>
      <c r="AAV299" s="149"/>
    </row>
    <row r="300" spans="714:724" ht="9.75" customHeight="1" x14ac:dyDescent="0.2">
      <c r="AAL300" s="149"/>
      <c r="AAM300" s="149"/>
      <c r="AAN300" s="149"/>
      <c r="AAO300" s="149"/>
      <c r="AAP300" s="149"/>
      <c r="AAQ300" s="149"/>
      <c r="AAR300" s="149"/>
      <c r="AAS300" s="149"/>
      <c r="AAT300" s="149"/>
      <c r="AAU300" s="149"/>
      <c r="AAV300" s="149"/>
    </row>
    <row r="301" spans="714:724" ht="9.75" customHeight="1" x14ac:dyDescent="0.2">
      <c r="AAL301" s="149"/>
      <c r="AAM301" s="149"/>
      <c r="AAN301" s="149"/>
      <c r="AAO301" s="149"/>
      <c r="AAP301" s="149"/>
      <c r="AAQ301" s="149"/>
      <c r="AAR301" s="149"/>
      <c r="AAS301" s="149"/>
      <c r="AAT301" s="149"/>
      <c r="AAU301" s="149"/>
      <c r="AAV301" s="149"/>
    </row>
    <row r="302" spans="714:724" ht="9.75" customHeight="1" x14ac:dyDescent="0.2">
      <c r="AAL302" s="149"/>
      <c r="AAM302" s="149"/>
      <c r="AAN302" s="149"/>
      <c r="AAO302" s="149"/>
      <c r="AAP302" s="149"/>
      <c r="AAQ302" s="149"/>
      <c r="AAR302" s="149"/>
      <c r="AAS302" s="149"/>
      <c r="AAT302" s="149"/>
      <c r="AAU302" s="149"/>
      <c r="AAV302" s="149"/>
    </row>
    <row r="303" spans="714:724" ht="9.75" customHeight="1" x14ac:dyDescent="0.2">
      <c r="AAL303" s="149"/>
      <c r="AAM303" s="149"/>
      <c r="AAN303" s="149"/>
      <c r="AAO303" s="149"/>
      <c r="AAP303" s="149"/>
      <c r="AAQ303" s="149"/>
      <c r="AAR303" s="149"/>
      <c r="AAS303" s="149"/>
      <c r="AAT303" s="149"/>
      <c r="AAU303" s="149"/>
      <c r="AAV303" s="149"/>
    </row>
    <row r="304" spans="714:724" ht="9.75" customHeight="1" x14ac:dyDescent="0.2">
      <c r="AAL304" s="149"/>
      <c r="AAM304" s="149"/>
      <c r="AAN304" s="149"/>
      <c r="AAO304" s="149"/>
      <c r="AAP304" s="149"/>
      <c r="AAQ304" s="149"/>
      <c r="AAR304" s="149"/>
      <c r="AAS304" s="149"/>
      <c r="AAT304" s="149"/>
      <c r="AAU304" s="149"/>
      <c r="AAV304" s="149"/>
    </row>
    <row r="305" spans="714:724" ht="9.75" customHeight="1" x14ac:dyDescent="0.2">
      <c r="AAL305" s="149"/>
      <c r="AAM305" s="149"/>
      <c r="AAN305" s="149"/>
      <c r="AAO305" s="149"/>
      <c r="AAP305" s="149"/>
      <c r="AAQ305" s="149"/>
      <c r="AAR305" s="149"/>
      <c r="AAS305" s="149"/>
      <c r="AAT305" s="149"/>
      <c r="AAU305" s="149"/>
      <c r="AAV305" s="149"/>
    </row>
    <row r="306" spans="714:724" ht="9.75" customHeight="1" x14ac:dyDescent="0.2">
      <c r="AAL306" s="149"/>
      <c r="AAM306" s="149"/>
      <c r="AAN306" s="149"/>
      <c r="AAO306" s="149"/>
      <c r="AAP306" s="149"/>
      <c r="AAQ306" s="149"/>
      <c r="AAR306" s="149"/>
      <c r="AAS306" s="149"/>
      <c r="AAT306" s="149"/>
      <c r="AAU306" s="149"/>
      <c r="AAV306" s="149"/>
    </row>
    <row r="307" spans="714:724" ht="9.75" customHeight="1" x14ac:dyDescent="0.2">
      <c r="AAL307" s="149"/>
      <c r="AAM307" s="149"/>
      <c r="AAN307" s="149"/>
      <c r="AAO307" s="149"/>
      <c r="AAP307" s="149"/>
      <c r="AAQ307" s="149"/>
      <c r="AAR307" s="149"/>
      <c r="AAS307" s="149"/>
      <c r="AAT307" s="149"/>
      <c r="AAU307" s="149"/>
      <c r="AAV307" s="149"/>
    </row>
    <row r="308" spans="714:724" ht="9.75" customHeight="1" x14ac:dyDescent="0.2">
      <c r="AAL308" s="149"/>
      <c r="AAM308" s="149"/>
      <c r="AAN308" s="149"/>
      <c r="AAO308" s="149"/>
      <c r="AAP308" s="149"/>
      <c r="AAQ308" s="149"/>
      <c r="AAR308" s="149"/>
      <c r="AAS308" s="149"/>
      <c r="AAT308" s="149"/>
      <c r="AAU308" s="149"/>
      <c r="AAV308" s="149"/>
    </row>
    <row r="309" spans="714:724" ht="9.75" customHeight="1" x14ac:dyDescent="0.2">
      <c r="AAL309" s="149"/>
      <c r="AAM309" s="149"/>
      <c r="AAN309" s="149"/>
      <c r="AAO309" s="149"/>
      <c r="AAP309" s="149"/>
      <c r="AAQ309" s="149"/>
      <c r="AAR309" s="149"/>
      <c r="AAS309" s="149"/>
      <c r="AAT309" s="149"/>
      <c r="AAU309" s="149"/>
      <c r="AAV309" s="149"/>
    </row>
    <row r="310" spans="714:724" ht="9.75" customHeight="1" x14ac:dyDescent="0.2">
      <c r="AAL310" s="149"/>
      <c r="AAM310" s="149"/>
      <c r="AAN310" s="149"/>
      <c r="AAO310" s="149"/>
      <c r="AAP310" s="149"/>
      <c r="AAQ310" s="149"/>
      <c r="AAR310" s="149"/>
      <c r="AAS310" s="149"/>
      <c r="AAT310" s="149"/>
      <c r="AAU310" s="149"/>
      <c r="AAV310" s="149"/>
    </row>
    <row r="311" spans="714:724" ht="9.75" customHeight="1" x14ac:dyDescent="0.2">
      <c r="AAL311" s="149"/>
      <c r="AAM311" s="149"/>
      <c r="AAN311" s="149"/>
      <c r="AAO311" s="149"/>
      <c r="AAP311" s="149"/>
      <c r="AAQ311" s="149"/>
      <c r="AAR311" s="149"/>
      <c r="AAS311" s="149"/>
      <c r="AAT311" s="149"/>
      <c r="AAU311" s="149"/>
      <c r="AAV311" s="149"/>
    </row>
    <row r="312" spans="714:724" ht="9.75" customHeight="1" x14ac:dyDescent="0.2">
      <c r="AAL312" s="149"/>
      <c r="AAM312" s="149"/>
      <c r="AAN312" s="149"/>
      <c r="AAO312" s="149"/>
      <c r="AAP312" s="149"/>
      <c r="AAQ312" s="149"/>
      <c r="AAR312" s="149"/>
      <c r="AAS312" s="149"/>
      <c r="AAT312" s="149"/>
      <c r="AAU312" s="149"/>
      <c r="AAV312" s="149"/>
    </row>
    <row r="313" spans="714:724" ht="9.75" customHeight="1" x14ac:dyDescent="0.2">
      <c r="AAL313" s="149"/>
      <c r="AAM313" s="149"/>
      <c r="AAN313" s="149"/>
      <c r="AAO313" s="149"/>
      <c r="AAP313" s="149"/>
      <c r="AAQ313" s="149"/>
      <c r="AAR313" s="149"/>
      <c r="AAS313" s="149"/>
      <c r="AAT313" s="149"/>
      <c r="AAU313" s="149"/>
      <c r="AAV313" s="149"/>
    </row>
    <row r="314" spans="714:724" ht="9.75" customHeight="1" x14ac:dyDescent="0.2">
      <c r="AAL314" s="149"/>
      <c r="AAM314" s="149"/>
      <c r="AAN314" s="149"/>
      <c r="AAO314" s="149"/>
      <c r="AAP314" s="149"/>
      <c r="AAQ314" s="149"/>
      <c r="AAR314" s="149"/>
      <c r="AAS314" s="149"/>
      <c r="AAT314" s="149"/>
      <c r="AAU314" s="149"/>
      <c r="AAV314" s="149"/>
    </row>
    <row r="315" spans="714:724" ht="9.75" customHeight="1" x14ac:dyDescent="0.2">
      <c r="AAL315" s="149"/>
      <c r="AAM315" s="149"/>
      <c r="AAN315" s="149"/>
      <c r="AAO315" s="149"/>
      <c r="AAP315" s="149"/>
      <c r="AAQ315" s="149"/>
      <c r="AAR315" s="149"/>
      <c r="AAS315" s="149"/>
      <c r="AAT315" s="149"/>
      <c r="AAU315" s="149"/>
      <c r="AAV315" s="149"/>
    </row>
    <row r="316" spans="714:724" ht="9.75" customHeight="1" x14ac:dyDescent="0.2">
      <c r="AAL316" s="149"/>
      <c r="AAM316" s="149"/>
      <c r="AAN316" s="149"/>
      <c r="AAO316" s="149"/>
      <c r="AAP316" s="149"/>
      <c r="AAQ316" s="149"/>
      <c r="AAR316" s="149"/>
      <c r="AAS316" s="149"/>
      <c r="AAT316" s="149"/>
      <c r="AAU316" s="149"/>
      <c r="AAV316" s="149"/>
    </row>
    <row r="317" spans="714:724" ht="9.75" customHeight="1" x14ac:dyDescent="0.2">
      <c r="AAL317" s="149"/>
      <c r="AAM317" s="149"/>
      <c r="AAN317" s="149"/>
      <c r="AAO317" s="149"/>
      <c r="AAP317" s="149"/>
      <c r="AAQ317" s="149"/>
      <c r="AAR317" s="149"/>
      <c r="AAS317" s="149"/>
      <c r="AAT317" s="149"/>
      <c r="AAU317" s="149"/>
      <c r="AAV317" s="149"/>
    </row>
    <row r="318" spans="714:724" ht="9.75" customHeight="1" x14ac:dyDescent="0.2">
      <c r="AAL318" s="149"/>
      <c r="AAM318" s="149"/>
      <c r="AAN318" s="149"/>
      <c r="AAO318" s="149"/>
      <c r="AAP318" s="149"/>
      <c r="AAQ318" s="149"/>
      <c r="AAR318" s="149"/>
      <c r="AAS318" s="149"/>
      <c r="AAT318" s="149"/>
      <c r="AAU318" s="149"/>
      <c r="AAV318" s="149"/>
    </row>
    <row r="319" spans="714:724" ht="9.75" customHeight="1" x14ac:dyDescent="0.2">
      <c r="AAL319" s="149"/>
      <c r="AAM319" s="149"/>
      <c r="AAN319" s="149"/>
      <c r="AAO319" s="149"/>
      <c r="AAP319" s="149"/>
      <c r="AAQ319" s="149"/>
      <c r="AAR319" s="149"/>
      <c r="AAS319" s="149"/>
      <c r="AAT319" s="149"/>
      <c r="AAU319" s="149"/>
      <c r="AAV319" s="149"/>
    </row>
    <row r="320" spans="714:724" ht="9.75" customHeight="1" x14ac:dyDescent="0.2">
      <c r="AAL320" s="149"/>
      <c r="AAM320" s="149"/>
      <c r="AAN320" s="149"/>
      <c r="AAO320" s="149"/>
      <c r="AAP320" s="149"/>
      <c r="AAQ320" s="149"/>
      <c r="AAR320" s="149"/>
      <c r="AAS320" s="149"/>
      <c r="AAT320" s="149"/>
      <c r="AAU320" s="149"/>
      <c r="AAV320" s="149"/>
    </row>
    <row r="321" spans="714:724" ht="9.75" customHeight="1" x14ac:dyDescent="0.2">
      <c r="AAL321" s="149"/>
      <c r="AAM321" s="149"/>
      <c r="AAN321" s="149"/>
      <c r="AAO321" s="149"/>
      <c r="AAP321" s="149"/>
      <c r="AAQ321" s="149"/>
      <c r="AAR321" s="149"/>
      <c r="AAS321" s="149"/>
      <c r="AAT321" s="149"/>
      <c r="AAU321" s="149"/>
      <c r="AAV321" s="149"/>
    </row>
    <row r="322" spans="714:724" ht="9.75" customHeight="1" x14ac:dyDescent="0.2">
      <c r="AAL322" s="149"/>
      <c r="AAM322" s="149"/>
      <c r="AAN322" s="149"/>
      <c r="AAO322" s="149"/>
      <c r="AAP322" s="149"/>
      <c r="AAQ322" s="149"/>
      <c r="AAR322" s="149"/>
      <c r="AAS322" s="149"/>
      <c r="AAT322" s="149"/>
      <c r="AAU322" s="149"/>
      <c r="AAV322" s="149"/>
    </row>
    <row r="323" spans="714:724" ht="9.75" customHeight="1" x14ac:dyDescent="0.2">
      <c r="AAL323" s="149"/>
      <c r="AAM323" s="149"/>
      <c r="AAN323" s="149"/>
      <c r="AAO323" s="149"/>
      <c r="AAP323" s="149"/>
      <c r="AAQ323" s="149"/>
      <c r="AAR323" s="149"/>
      <c r="AAS323" s="149"/>
      <c r="AAT323" s="149"/>
      <c r="AAU323" s="149"/>
      <c r="AAV323" s="149"/>
    </row>
    <row r="324" spans="714:724" ht="9.75" customHeight="1" x14ac:dyDescent="0.2">
      <c r="AAL324" s="149"/>
      <c r="AAM324" s="149"/>
      <c r="AAN324" s="149"/>
      <c r="AAO324" s="149"/>
      <c r="AAP324" s="149"/>
      <c r="AAQ324" s="149"/>
      <c r="AAR324" s="149"/>
      <c r="AAS324" s="149"/>
      <c r="AAT324" s="149"/>
      <c r="AAU324" s="149"/>
      <c r="AAV324" s="149"/>
    </row>
    <row r="325" spans="714:724" ht="9.75" customHeight="1" x14ac:dyDescent="0.2">
      <c r="AAL325" s="149"/>
      <c r="AAM325" s="149"/>
      <c r="AAN325" s="149"/>
      <c r="AAO325" s="149"/>
      <c r="AAP325" s="149"/>
      <c r="AAQ325" s="149"/>
      <c r="AAR325" s="149"/>
      <c r="AAS325" s="149"/>
      <c r="AAT325" s="149"/>
      <c r="AAU325" s="149"/>
      <c r="AAV325" s="149"/>
    </row>
    <row r="326" spans="714:724" ht="9.75" customHeight="1" x14ac:dyDescent="0.2">
      <c r="AAL326" s="149"/>
      <c r="AAM326" s="149"/>
      <c r="AAN326" s="149"/>
      <c r="AAO326" s="149"/>
      <c r="AAP326" s="149"/>
      <c r="AAQ326" s="149"/>
      <c r="AAR326" s="149"/>
      <c r="AAS326" s="149"/>
      <c r="AAT326" s="149"/>
      <c r="AAU326" s="149"/>
      <c r="AAV326" s="149"/>
    </row>
    <row r="327" spans="714:724" ht="9.75" customHeight="1" x14ac:dyDescent="0.2">
      <c r="AAL327" s="149"/>
      <c r="AAM327" s="149"/>
      <c r="AAN327" s="149"/>
      <c r="AAO327" s="149"/>
      <c r="AAP327" s="149"/>
      <c r="AAQ327" s="149"/>
      <c r="AAR327" s="149"/>
      <c r="AAS327" s="149"/>
      <c r="AAT327" s="149"/>
      <c r="AAU327" s="149"/>
      <c r="AAV327" s="149"/>
    </row>
    <row r="328" spans="714:724" ht="9.75" customHeight="1" x14ac:dyDescent="0.2">
      <c r="AAL328" s="149"/>
      <c r="AAM328" s="149"/>
      <c r="AAN328" s="149"/>
      <c r="AAO328" s="149"/>
      <c r="AAP328" s="149"/>
      <c r="AAQ328" s="149"/>
      <c r="AAR328" s="149"/>
      <c r="AAS328" s="149"/>
      <c r="AAT328" s="149"/>
      <c r="AAU328" s="149"/>
      <c r="AAV328" s="149"/>
    </row>
    <row r="329" spans="714:724" ht="9.75" customHeight="1" x14ac:dyDescent="0.2">
      <c r="AAL329" s="149"/>
      <c r="AAM329" s="149"/>
      <c r="AAN329" s="149"/>
      <c r="AAO329" s="149"/>
      <c r="AAP329" s="149"/>
      <c r="AAQ329" s="149"/>
      <c r="AAR329" s="149"/>
      <c r="AAS329" s="149"/>
      <c r="AAT329" s="149"/>
      <c r="AAU329" s="149"/>
      <c r="AAV329" s="149"/>
    </row>
    <row r="330" spans="714:724" ht="9.75" customHeight="1" x14ac:dyDescent="0.2">
      <c r="AAL330" s="149"/>
      <c r="AAM330" s="149"/>
      <c r="AAN330" s="149"/>
      <c r="AAO330" s="149"/>
      <c r="AAP330" s="149"/>
      <c r="AAQ330" s="149"/>
      <c r="AAR330" s="149"/>
      <c r="AAS330" s="149"/>
      <c r="AAT330" s="149"/>
      <c r="AAU330" s="149"/>
      <c r="AAV330" s="149"/>
    </row>
    <row r="331" spans="714:724" ht="9.75" customHeight="1" x14ac:dyDescent="0.2">
      <c r="AAL331" s="149"/>
      <c r="AAM331" s="149"/>
      <c r="AAN331" s="149"/>
      <c r="AAO331" s="149"/>
      <c r="AAP331" s="149"/>
      <c r="AAQ331" s="149"/>
      <c r="AAR331" s="149"/>
      <c r="AAS331" s="149"/>
      <c r="AAT331" s="149"/>
      <c r="AAU331" s="149"/>
      <c r="AAV331" s="149"/>
    </row>
    <row r="332" spans="714:724" ht="9.75" customHeight="1" x14ac:dyDescent="0.2">
      <c r="AAL332" s="149"/>
      <c r="AAM332" s="149"/>
      <c r="AAN332" s="149"/>
      <c r="AAO332" s="149"/>
      <c r="AAP332" s="149"/>
      <c r="AAQ332" s="149"/>
      <c r="AAR332" s="149"/>
      <c r="AAS332" s="149"/>
      <c r="AAT332" s="149"/>
      <c r="AAU332" s="149"/>
      <c r="AAV332" s="149"/>
    </row>
    <row r="333" spans="714:724" ht="9.75" customHeight="1" x14ac:dyDescent="0.2">
      <c r="AAL333" s="149"/>
      <c r="AAM333" s="149"/>
      <c r="AAN333" s="149"/>
      <c r="AAO333" s="149"/>
      <c r="AAP333" s="149"/>
      <c r="AAQ333" s="149"/>
      <c r="AAR333" s="149"/>
      <c r="AAS333" s="149"/>
      <c r="AAT333" s="149"/>
      <c r="AAU333" s="149"/>
      <c r="AAV333" s="149"/>
    </row>
    <row r="334" spans="714:724" ht="9.75" customHeight="1" x14ac:dyDescent="0.2">
      <c r="AAL334" s="149"/>
      <c r="AAM334" s="149"/>
      <c r="AAN334" s="149"/>
      <c r="AAO334" s="149"/>
      <c r="AAP334" s="149"/>
      <c r="AAQ334" s="149"/>
      <c r="AAR334" s="149"/>
      <c r="AAS334" s="149"/>
      <c r="AAT334" s="149"/>
      <c r="AAU334" s="149"/>
      <c r="AAV334" s="149"/>
    </row>
    <row r="335" spans="714:724" ht="9.75" customHeight="1" x14ac:dyDescent="0.2">
      <c r="AAL335" s="149"/>
      <c r="AAM335" s="149"/>
      <c r="AAN335" s="149"/>
      <c r="AAO335" s="149"/>
      <c r="AAP335" s="149"/>
      <c r="AAQ335" s="149"/>
      <c r="AAR335" s="149"/>
      <c r="AAS335" s="149"/>
      <c r="AAT335" s="149"/>
      <c r="AAU335" s="149"/>
      <c r="AAV335" s="149"/>
    </row>
    <row r="336" spans="714:724" ht="9.75" customHeight="1" x14ac:dyDescent="0.2">
      <c r="AAL336" s="149"/>
      <c r="AAM336" s="149"/>
      <c r="AAN336" s="149"/>
      <c r="AAO336" s="149"/>
      <c r="AAP336" s="149"/>
      <c r="AAQ336" s="149"/>
      <c r="AAR336" s="149"/>
      <c r="AAS336" s="149"/>
      <c r="AAT336" s="149"/>
      <c r="AAU336" s="149"/>
      <c r="AAV336" s="149"/>
    </row>
    <row r="337" spans="714:724" ht="9.75" customHeight="1" x14ac:dyDescent="0.2">
      <c r="AAL337" s="149"/>
      <c r="AAM337" s="149"/>
      <c r="AAN337" s="149"/>
      <c r="AAO337" s="149"/>
      <c r="AAP337" s="149"/>
      <c r="AAQ337" s="149"/>
      <c r="AAR337" s="149"/>
      <c r="AAS337" s="149"/>
      <c r="AAT337" s="149"/>
      <c r="AAU337" s="149"/>
      <c r="AAV337" s="149"/>
    </row>
    <row r="338" spans="714:724" ht="9.75" customHeight="1" x14ac:dyDescent="0.2">
      <c r="AAL338" s="149"/>
      <c r="AAM338" s="149"/>
      <c r="AAN338" s="149"/>
      <c r="AAO338" s="149"/>
      <c r="AAP338" s="149"/>
      <c r="AAQ338" s="149"/>
      <c r="AAR338" s="149"/>
      <c r="AAS338" s="149"/>
      <c r="AAT338" s="149"/>
      <c r="AAU338" s="149"/>
      <c r="AAV338" s="149"/>
    </row>
    <row r="339" spans="714:724" ht="9.75" customHeight="1" x14ac:dyDescent="0.2">
      <c r="AAL339" s="149"/>
      <c r="AAM339" s="149"/>
      <c r="AAN339" s="149"/>
      <c r="AAO339" s="149"/>
      <c r="AAP339" s="149"/>
      <c r="AAQ339" s="149"/>
      <c r="AAR339" s="149"/>
      <c r="AAS339" s="149"/>
      <c r="AAT339" s="149"/>
      <c r="AAU339" s="149"/>
      <c r="AAV339" s="149"/>
    </row>
    <row r="340" spans="714:724" ht="9.75" customHeight="1" x14ac:dyDescent="0.2">
      <c r="AAL340" s="149"/>
      <c r="AAM340" s="149"/>
      <c r="AAN340" s="149"/>
      <c r="AAO340" s="149"/>
      <c r="AAP340" s="149"/>
      <c r="AAQ340" s="149"/>
      <c r="AAR340" s="149"/>
      <c r="AAS340" s="149"/>
      <c r="AAT340" s="149"/>
      <c r="AAU340" s="149"/>
      <c r="AAV340" s="149"/>
    </row>
    <row r="341" spans="714:724" ht="9.75" customHeight="1" x14ac:dyDescent="0.2">
      <c r="AAL341" s="149"/>
      <c r="AAM341" s="149"/>
      <c r="AAN341" s="149"/>
      <c r="AAO341" s="149"/>
      <c r="AAP341" s="149"/>
      <c r="AAQ341" s="149"/>
      <c r="AAR341" s="149"/>
      <c r="AAS341" s="149"/>
      <c r="AAT341" s="149"/>
      <c r="AAU341" s="149"/>
      <c r="AAV341" s="149"/>
    </row>
    <row r="342" spans="714:724" ht="9.75" customHeight="1" x14ac:dyDescent="0.2">
      <c r="AAL342" s="149"/>
      <c r="AAM342" s="149"/>
      <c r="AAN342" s="149"/>
      <c r="AAO342" s="149"/>
      <c r="AAP342" s="149"/>
      <c r="AAQ342" s="149"/>
      <c r="AAR342" s="149"/>
      <c r="AAS342" s="149"/>
      <c r="AAT342" s="149"/>
      <c r="AAU342" s="149"/>
      <c r="AAV342" s="149"/>
    </row>
    <row r="343" spans="714:724" ht="9.75" customHeight="1" x14ac:dyDescent="0.2">
      <c r="AAL343" s="149"/>
      <c r="AAM343" s="149"/>
      <c r="AAN343" s="149"/>
      <c r="AAO343" s="149"/>
      <c r="AAP343" s="149"/>
      <c r="AAQ343" s="149"/>
      <c r="AAR343" s="149"/>
      <c r="AAS343" s="149"/>
      <c r="AAT343" s="149"/>
      <c r="AAU343" s="149"/>
      <c r="AAV343" s="149"/>
    </row>
    <row r="344" spans="714:724" ht="9.75" customHeight="1" x14ac:dyDescent="0.2">
      <c r="AAL344" s="149"/>
      <c r="AAM344" s="149"/>
      <c r="AAN344" s="149"/>
      <c r="AAO344" s="149"/>
      <c r="AAP344" s="149"/>
      <c r="AAQ344" s="149"/>
      <c r="AAR344" s="149"/>
      <c r="AAS344" s="149"/>
      <c r="AAT344" s="149"/>
      <c r="AAU344" s="149"/>
      <c r="AAV344" s="149"/>
    </row>
    <row r="345" spans="714:724" ht="9.75" customHeight="1" x14ac:dyDescent="0.2">
      <c r="AAL345" s="149"/>
      <c r="AAM345" s="149"/>
      <c r="AAN345" s="149"/>
      <c r="AAO345" s="149"/>
      <c r="AAP345" s="149"/>
      <c r="AAQ345" s="149"/>
      <c r="AAR345" s="149"/>
      <c r="AAS345" s="149"/>
      <c r="AAT345" s="149"/>
      <c r="AAU345" s="149"/>
      <c r="AAV345" s="149"/>
    </row>
    <row r="346" spans="714:724" ht="9.75" customHeight="1" x14ac:dyDescent="0.2">
      <c r="AAL346" s="149"/>
      <c r="AAM346" s="149"/>
      <c r="AAN346" s="149"/>
      <c r="AAO346" s="149"/>
      <c r="AAP346" s="149"/>
      <c r="AAQ346" s="149"/>
      <c r="AAR346" s="149"/>
      <c r="AAS346" s="149"/>
      <c r="AAT346" s="149"/>
      <c r="AAU346" s="149"/>
      <c r="AAV346" s="149"/>
    </row>
    <row r="347" spans="714:724" ht="9.75" customHeight="1" x14ac:dyDescent="0.2">
      <c r="AAL347" s="149"/>
      <c r="AAM347" s="149"/>
      <c r="AAN347" s="149"/>
      <c r="AAO347" s="149"/>
      <c r="AAP347" s="149"/>
      <c r="AAQ347" s="149"/>
      <c r="AAR347" s="149"/>
      <c r="AAS347" s="149"/>
      <c r="AAT347" s="149"/>
      <c r="AAU347" s="149"/>
      <c r="AAV347" s="149"/>
    </row>
    <row r="348" spans="714:724" ht="9.75" customHeight="1" x14ac:dyDescent="0.2">
      <c r="AAL348" s="149"/>
      <c r="AAM348" s="149"/>
      <c r="AAN348" s="149"/>
      <c r="AAO348" s="149"/>
      <c r="AAP348" s="149"/>
      <c r="AAQ348" s="149"/>
      <c r="AAR348" s="149"/>
      <c r="AAS348" s="149"/>
      <c r="AAT348" s="149"/>
      <c r="AAU348" s="149"/>
      <c r="AAV348" s="149"/>
    </row>
    <row r="349" spans="714:724" ht="9.75" customHeight="1" x14ac:dyDescent="0.2">
      <c r="AAL349" s="149"/>
      <c r="AAM349" s="149"/>
      <c r="AAN349" s="149"/>
      <c r="AAO349" s="149"/>
      <c r="AAP349" s="149"/>
      <c r="AAQ349" s="149"/>
      <c r="AAR349" s="149"/>
      <c r="AAS349" s="149"/>
      <c r="AAT349" s="149"/>
      <c r="AAU349" s="149"/>
      <c r="AAV349" s="149"/>
    </row>
    <row r="350" spans="714:724" ht="9.75" customHeight="1" x14ac:dyDescent="0.2">
      <c r="AAL350" s="149"/>
      <c r="AAM350" s="149"/>
      <c r="AAN350" s="149"/>
      <c r="AAO350" s="149"/>
      <c r="AAP350" s="149"/>
      <c r="AAQ350" s="149"/>
      <c r="AAR350" s="149"/>
      <c r="AAS350" s="149"/>
      <c r="AAT350" s="149"/>
      <c r="AAU350" s="149"/>
      <c r="AAV350" s="149"/>
    </row>
    <row r="351" spans="714:724" ht="9.75" customHeight="1" x14ac:dyDescent="0.2">
      <c r="AAL351" s="149"/>
      <c r="AAM351" s="149"/>
      <c r="AAN351" s="149"/>
      <c r="AAO351" s="149"/>
      <c r="AAP351" s="149"/>
      <c r="AAQ351" s="149"/>
      <c r="AAR351" s="149"/>
      <c r="AAS351" s="149"/>
      <c r="AAT351" s="149"/>
      <c r="AAU351" s="149"/>
      <c r="AAV351" s="149"/>
    </row>
    <row r="352" spans="714:724" ht="9.75" customHeight="1" x14ac:dyDescent="0.2">
      <c r="AAL352" s="149"/>
      <c r="AAM352" s="149"/>
      <c r="AAN352" s="149"/>
      <c r="AAO352" s="149"/>
      <c r="AAP352" s="149"/>
      <c r="AAQ352" s="149"/>
      <c r="AAR352" s="149"/>
      <c r="AAS352" s="149"/>
      <c r="AAT352" s="149"/>
      <c r="AAU352" s="149"/>
      <c r="AAV352" s="149"/>
    </row>
    <row r="353" spans="714:724" ht="9.75" customHeight="1" x14ac:dyDescent="0.2">
      <c r="AAL353" s="149"/>
      <c r="AAM353" s="149"/>
      <c r="AAN353" s="149"/>
      <c r="AAO353" s="149"/>
      <c r="AAP353" s="149"/>
      <c r="AAQ353" s="149"/>
      <c r="AAR353" s="149"/>
      <c r="AAS353" s="149"/>
      <c r="AAT353" s="149"/>
      <c r="AAU353" s="149"/>
      <c r="AAV353" s="149"/>
    </row>
    <row r="354" spans="714:724" ht="9.75" customHeight="1" x14ac:dyDescent="0.2">
      <c r="AAL354" s="149"/>
      <c r="AAM354" s="149"/>
      <c r="AAN354" s="149"/>
      <c r="AAO354" s="149"/>
      <c r="AAP354" s="149"/>
      <c r="AAQ354" s="149"/>
      <c r="AAR354" s="149"/>
      <c r="AAS354" s="149"/>
      <c r="AAT354" s="149"/>
      <c r="AAU354" s="149"/>
      <c r="AAV354" s="149"/>
    </row>
    <row r="355" spans="714:724" ht="9.75" customHeight="1" x14ac:dyDescent="0.2">
      <c r="AAL355" s="149"/>
      <c r="AAM355" s="149"/>
      <c r="AAN355" s="149"/>
      <c r="AAO355" s="149"/>
      <c r="AAP355" s="149"/>
      <c r="AAQ355" s="149"/>
      <c r="AAR355" s="149"/>
      <c r="AAS355" s="149"/>
      <c r="AAT355" s="149"/>
      <c r="AAU355" s="149"/>
      <c r="AAV355" s="149"/>
    </row>
    <row r="356" spans="714:724" ht="9.75" customHeight="1" x14ac:dyDescent="0.2">
      <c r="AAL356" s="149"/>
      <c r="AAM356" s="149"/>
      <c r="AAN356" s="149"/>
      <c r="AAO356" s="149"/>
      <c r="AAP356" s="149"/>
      <c r="AAQ356" s="149"/>
      <c r="AAR356" s="149"/>
      <c r="AAS356" s="149"/>
      <c r="AAT356" s="149"/>
      <c r="AAU356" s="149"/>
      <c r="AAV356" s="149"/>
    </row>
    <row r="357" spans="714:724" ht="9.75" customHeight="1" x14ac:dyDescent="0.2">
      <c r="AAL357" s="149"/>
      <c r="AAM357" s="149"/>
      <c r="AAN357" s="149"/>
      <c r="AAO357" s="149"/>
      <c r="AAP357" s="149"/>
      <c r="AAQ357" s="149"/>
      <c r="AAR357" s="149"/>
      <c r="AAS357" s="149"/>
      <c r="AAT357" s="149"/>
      <c r="AAU357" s="149"/>
      <c r="AAV357" s="149"/>
    </row>
    <row r="358" spans="714:724" ht="9.75" customHeight="1" x14ac:dyDescent="0.2">
      <c r="AAL358" s="149"/>
      <c r="AAM358" s="149"/>
      <c r="AAN358" s="149"/>
      <c r="AAO358" s="149"/>
      <c r="AAP358" s="149"/>
      <c r="AAQ358" s="149"/>
      <c r="AAR358" s="149"/>
      <c r="AAS358" s="149"/>
      <c r="AAT358" s="149"/>
      <c r="AAU358" s="149"/>
      <c r="AAV358" s="149"/>
    </row>
    <row r="359" spans="714:724" ht="9.75" customHeight="1" x14ac:dyDescent="0.2">
      <c r="AAL359" s="149"/>
      <c r="AAM359" s="149"/>
      <c r="AAN359" s="149"/>
      <c r="AAO359" s="149"/>
      <c r="AAP359" s="149"/>
      <c r="AAQ359" s="149"/>
      <c r="AAR359" s="149"/>
      <c r="AAS359" s="149"/>
      <c r="AAT359" s="149"/>
      <c r="AAU359" s="149"/>
      <c r="AAV359" s="149"/>
    </row>
    <row r="360" spans="714:724" ht="9.75" customHeight="1" x14ac:dyDescent="0.2">
      <c r="AAL360" s="149"/>
      <c r="AAM360" s="149"/>
      <c r="AAN360" s="149"/>
      <c r="AAO360" s="149"/>
      <c r="AAP360" s="149"/>
      <c r="AAQ360" s="149"/>
      <c r="AAR360" s="149"/>
      <c r="AAS360" s="149"/>
      <c r="AAT360" s="149"/>
      <c r="AAU360" s="149"/>
      <c r="AAV360" s="149"/>
    </row>
    <row r="361" spans="714:724" ht="9.75" customHeight="1" x14ac:dyDescent="0.2">
      <c r="AAL361" s="149"/>
      <c r="AAM361" s="149"/>
      <c r="AAN361" s="149"/>
      <c r="AAO361" s="149"/>
      <c r="AAP361" s="149"/>
      <c r="AAQ361" s="149"/>
      <c r="AAR361" s="149"/>
      <c r="AAS361" s="149"/>
      <c r="AAT361" s="149"/>
      <c r="AAU361" s="149"/>
      <c r="AAV361" s="149"/>
    </row>
    <row r="362" spans="714:724" ht="9.75" customHeight="1" x14ac:dyDescent="0.2">
      <c r="AAL362" s="149"/>
      <c r="AAM362" s="149"/>
      <c r="AAN362" s="149"/>
      <c r="AAO362" s="149"/>
      <c r="AAP362" s="149"/>
      <c r="AAQ362" s="149"/>
      <c r="AAR362" s="149"/>
      <c r="AAS362" s="149"/>
      <c r="AAT362" s="149"/>
      <c r="AAU362" s="149"/>
      <c r="AAV362" s="149"/>
    </row>
    <row r="363" spans="714:724" ht="9.75" customHeight="1" x14ac:dyDescent="0.2">
      <c r="AAL363" s="149"/>
      <c r="AAM363" s="149"/>
      <c r="AAN363" s="149"/>
      <c r="AAO363" s="149"/>
      <c r="AAP363" s="149"/>
      <c r="AAQ363" s="149"/>
      <c r="AAR363" s="149"/>
      <c r="AAS363" s="149"/>
      <c r="AAT363" s="149"/>
      <c r="AAU363" s="149"/>
      <c r="AAV363" s="149"/>
    </row>
    <row r="364" spans="714:724" ht="9.75" customHeight="1" x14ac:dyDescent="0.2">
      <c r="AAL364" s="149"/>
      <c r="AAM364" s="149"/>
      <c r="AAN364" s="149"/>
      <c r="AAO364" s="149"/>
      <c r="AAP364" s="149"/>
      <c r="AAQ364" s="149"/>
      <c r="AAR364" s="149"/>
      <c r="AAS364" s="149"/>
      <c r="AAT364" s="149"/>
      <c r="AAU364" s="149"/>
      <c r="AAV364" s="149"/>
    </row>
    <row r="365" spans="714:724" ht="9.75" customHeight="1" x14ac:dyDescent="0.2">
      <c r="AAL365" s="149"/>
      <c r="AAM365" s="149"/>
      <c r="AAN365" s="149"/>
      <c r="AAO365" s="149"/>
      <c r="AAP365" s="149"/>
      <c r="AAQ365" s="149"/>
      <c r="AAR365" s="149"/>
      <c r="AAS365" s="149"/>
      <c r="AAT365" s="149"/>
      <c r="AAU365" s="149"/>
      <c r="AAV365" s="149"/>
    </row>
    <row r="366" spans="714:724" ht="9.75" customHeight="1" x14ac:dyDescent="0.2">
      <c r="AAL366" s="149"/>
      <c r="AAM366" s="149"/>
      <c r="AAN366" s="149"/>
      <c r="AAO366" s="149"/>
      <c r="AAP366" s="149"/>
      <c r="AAQ366" s="149"/>
      <c r="AAR366" s="149"/>
      <c r="AAS366" s="149"/>
      <c r="AAT366" s="149"/>
      <c r="AAU366" s="149"/>
      <c r="AAV366" s="149"/>
    </row>
    <row r="367" spans="714:724" ht="9.75" customHeight="1" x14ac:dyDescent="0.2">
      <c r="AAL367" s="149"/>
      <c r="AAM367" s="149"/>
      <c r="AAN367" s="149"/>
      <c r="AAO367" s="149"/>
      <c r="AAP367" s="149"/>
      <c r="AAQ367" s="149"/>
      <c r="AAR367" s="149"/>
      <c r="AAS367" s="149"/>
      <c r="AAT367" s="149"/>
      <c r="AAU367" s="149"/>
      <c r="AAV367" s="149"/>
    </row>
    <row r="368" spans="714:724" ht="9.75" customHeight="1" x14ac:dyDescent="0.2">
      <c r="AAL368" s="149"/>
      <c r="AAM368" s="149"/>
      <c r="AAN368" s="149"/>
      <c r="AAO368" s="149"/>
      <c r="AAP368" s="149"/>
      <c r="AAQ368" s="149"/>
      <c r="AAR368" s="149"/>
      <c r="AAS368" s="149"/>
      <c r="AAT368" s="149"/>
      <c r="AAU368" s="149"/>
      <c r="AAV368" s="149"/>
    </row>
    <row r="369" spans="714:724" ht="9.75" customHeight="1" x14ac:dyDescent="0.2">
      <c r="AAL369" s="149"/>
      <c r="AAM369" s="149"/>
      <c r="AAN369" s="149"/>
      <c r="AAO369" s="149"/>
      <c r="AAP369" s="149"/>
      <c r="AAQ369" s="149"/>
      <c r="AAR369" s="149"/>
      <c r="AAS369" s="149"/>
      <c r="AAT369" s="149"/>
      <c r="AAU369" s="149"/>
      <c r="AAV369" s="149"/>
    </row>
    <row r="370" spans="714:724" ht="9.75" customHeight="1" x14ac:dyDescent="0.2">
      <c r="AAL370" s="149"/>
      <c r="AAM370" s="149"/>
      <c r="AAN370" s="149"/>
      <c r="AAO370" s="149"/>
      <c r="AAP370" s="149"/>
      <c r="AAQ370" s="149"/>
      <c r="AAR370" s="149"/>
      <c r="AAS370" s="149"/>
      <c r="AAT370" s="149"/>
      <c r="AAU370" s="149"/>
      <c r="AAV370" s="149"/>
    </row>
    <row r="371" spans="714:724" ht="9.75" customHeight="1" x14ac:dyDescent="0.2">
      <c r="AAL371" s="149"/>
      <c r="AAM371" s="149"/>
      <c r="AAN371" s="149"/>
      <c r="AAO371" s="149"/>
      <c r="AAP371" s="149"/>
      <c r="AAQ371" s="149"/>
      <c r="AAR371" s="149"/>
      <c r="AAS371" s="149"/>
      <c r="AAT371" s="149"/>
      <c r="AAU371" s="149"/>
      <c r="AAV371" s="149"/>
    </row>
    <row r="372" spans="714:724" ht="9.75" customHeight="1" x14ac:dyDescent="0.2">
      <c r="AAL372" s="149"/>
      <c r="AAM372" s="149"/>
      <c r="AAN372" s="149"/>
      <c r="AAO372" s="149"/>
      <c r="AAP372" s="149"/>
      <c r="AAQ372" s="149"/>
      <c r="AAR372" s="149"/>
      <c r="AAS372" s="149"/>
      <c r="AAT372" s="149"/>
      <c r="AAU372" s="149"/>
      <c r="AAV372" s="149"/>
    </row>
    <row r="373" spans="714:724" ht="9.75" customHeight="1" x14ac:dyDescent="0.2">
      <c r="AAL373" s="149"/>
      <c r="AAM373" s="149"/>
      <c r="AAN373" s="149"/>
      <c r="AAO373" s="149"/>
      <c r="AAP373" s="149"/>
      <c r="AAQ373" s="149"/>
      <c r="AAR373" s="149"/>
      <c r="AAS373" s="149"/>
      <c r="AAT373" s="149"/>
      <c r="AAU373" s="149"/>
      <c r="AAV373" s="149"/>
    </row>
    <row r="374" spans="714:724" ht="9.75" customHeight="1" x14ac:dyDescent="0.2">
      <c r="AAL374" s="149"/>
      <c r="AAM374" s="149"/>
      <c r="AAN374" s="149"/>
      <c r="AAO374" s="149"/>
      <c r="AAP374" s="149"/>
      <c r="AAQ374" s="149"/>
      <c r="AAR374" s="149"/>
      <c r="AAS374" s="149"/>
      <c r="AAT374" s="149"/>
      <c r="AAU374" s="149"/>
      <c r="AAV374" s="149"/>
    </row>
    <row r="375" spans="714:724" ht="9.75" customHeight="1" x14ac:dyDescent="0.2">
      <c r="AAL375" s="149"/>
      <c r="AAM375" s="149"/>
      <c r="AAN375" s="149"/>
      <c r="AAO375" s="149"/>
      <c r="AAP375" s="149"/>
      <c r="AAQ375" s="149"/>
      <c r="AAR375" s="149"/>
      <c r="AAS375" s="149"/>
      <c r="AAT375" s="149"/>
      <c r="AAU375" s="149"/>
      <c r="AAV375" s="149"/>
    </row>
    <row r="376" spans="714:724" ht="9.75" customHeight="1" x14ac:dyDescent="0.2">
      <c r="AAL376" s="149"/>
      <c r="AAM376" s="149"/>
      <c r="AAN376" s="149"/>
      <c r="AAO376" s="149"/>
      <c r="AAP376" s="149"/>
      <c r="AAQ376" s="149"/>
      <c r="AAR376" s="149"/>
      <c r="AAS376" s="149"/>
      <c r="AAT376" s="149"/>
      <c r="AAU376" s="149"/>
      <c r="AAV376" s="149"/>
    </row>
    <row r="377" spans="714:724" ht="9.75" customHeight="1" x14ac:dyDescent="0.2">
      <c r="AAL377" s="149"/>
      <c r="AAM377" s="149"/>
      <c r="AAN377" s="149"/>
      <c r="AAO377" s="149"/>
      <c r="AAP377" s="149"/>
      <c r="AAQ377" s="149"/>
      <c r="AAR377" s="149"/>
      <c r="AAS377" s="149"/>
      <c r="AAT377" s="149"/>
      <c r="AAU377" s="149"/>
      <c r="AAV377" s="149"/>
    </row>
    <row r="378" spans="714:724" ht="9.75" customHeight="1" x14ac:dyDescent="0.2">
      <c r="AAL378" s="149"/>
      <c r="AAM378" s="149"/>
      <c r="AAN378" s="149"/>
      <c r="AAO378" s="149"/>
      <c r="AAP378" s="149"/>
      <c r="AAQ378" s="149"/>
      <c r="AAR378" s="149"/>
      <c r="AAS378" s="149"/>
      <c r="AAT378" s="149"/>
      <c r="AAU378" s="149"/>
      <c r="AAV378" s="149"/>
    </row>
    <row r="379" spans="714:724" ht="9.75" customHeight="1" x14ac:dyDescent="0.2">
      <c r="AAL379" s="149"/>
      <c r="AAM379" s="149"/>
      <c r="AAN379" s="149"/>
      <c r="AAO379" s="149"/>
      <c r="AAP379" s="149"/>
      <c r="AAQ379" s="149"/>
      <c r="AAR379" s="149"/>
      <c r="AAS379" s="149"/>
      <c r="AAT379" s="149"/>
      <c r="AAU379" s="149"/>
      <c r="AAV379" s="149"/>
    </row>
    <row r="380" spans="714:724" ht="9.75" customHeight="1" x14ac:dyDescent="0.2">
      <c r="AAL380" s="149"/>
      <c r="AAM380" s="149"/>
      <c r="AAN380" s="149"/>
      <c r="AAO380" s="149"/>
      <c r="AAP380" s="149"/>
      <c r="AAQ380" s="149"/>
      <c r="AAR380" s="149"/>
      <c r="AAS380" s="149"/>
      <c r="AAT380" s="149"/>
      <c r="AAU380" s="149"/>
      <c r="AAV380" s="149"/>
    </row>
    <row r="381" spans="714:724" ht="9.75" customHeight="1" x14ac:dyDescent="0.2">
      <c r="AAL381" s="149"/>
      <c r="AAM381" s="149"/>
      <c r="AAN381" s="149"/>
      <c r="AAO381" s="149"/>
      <c r="AAP381" s="149"/>
      <c r="AAQ381" s="149"/>
      <c r="AAR381" s="149"/>
      <c r="AAS381" s="149"/>
      <c r="AAT381" s="149"/>
      <c r="AAU381" s="149"/>
      <c r="AAV381" s="149"/>
    </row>
    <row r="382" spans="714:724" ht="9.75" customHeight="1" x14ac:dyDescent="0.2">
      <c r="AAL382" s="149"/>
      <c r="AAM382" s="149"/>
      <c r="AAN382" s="149"/>
      <c r="AAO382" s="149"/>
      <c r="AAP382" s="149"/>
      <c r="AAQ382" s="149"/>
      <c r="AAR382" s="149"/>
      <c r="AAS382" s="149"/>
      <c r="AAT382" s="149"/>
      <c r="AAU382" s="149"/>
      <c r="AAV382" s="149"/>
    </row>
    <row r="383" spans="714:724" ht="9.75" customHeight="1" x14ac:dyDescent="0.2">
      <c r="AAL383" s="149"/>
      <c r="AAM383" s="149"/>
      <c r="AAN383" s="149"/>
      <c r="AAO383" s="149"/>
      <c r="AAP383" s="149"/>
      <c r="AAQ383" s="149"/>
      <c r="AAR383" s="149"/>
      <c r="AAS383" s="149"/>
      <c r="AAT383" s="149"/>
      <c r="AAU383" s="149"/>
      <c r="AAV383" s="149"/>
    </row>
    <row r="384" spans="714:724" ht="9.75" customHeight="1" x14ac:dyDescent="0.2">
      <c r="AAL384" s="149"/>
      <c r="AAM384" s="149"/>
      <c r="AAN384" s="149"/>
      <c r="AAO384" s="149"/>
      <c r="AAP384" s="149"/>
      <c r="AAQ384" s="149"/>
      <c r="AAR384" s="149"/>
      <c r="AAS384" s="149"/>
      <c r="AAT384" s="149"/>
      <c r="AAU384" s="149"/>
      <c r="AAV384" s="149"/>
    </row>
    <row r="385" spans="714:724" ht="9.75" customHeight="1" x14ac:dyDescent="0.2">
      <c r="AAL385" s="149"/>
      <c r="AAM385" s="149"/>
      <c r="AAN385" s="149"/>
      <c r="AAO385" s="149"/>
      <c r="AAP385" s="149"/>
      <c r="AAQ385" s="149"/>
      <c r="AAR385" s="149"/>
      <c r="AAS385" s="149"/>
      <c r="AAT385" s="149"/>
      <c r="AAU385" s="149"/>
      <c r="AAV385" s="149"/>
    </row>
    <row r="386" spans="714:724" ht="9.75" customHeight="1" x14ac:dyDescent="0.2">
      <c r="AAL386" s="149"/>
      <c r="AAM386" s="149"/>
      <c r="AAN386" s="149"/>
      <c r="AAO386" s="149"/>
      <c r="AAP386" s="149"/>
      <c r="AAQ386" s="149"/>
      <c r="AAR386" s="149"/>
      <c r="AAS386" s="149"/>
      <c r="AAT386" s="149"/>
      <c r="AAU386" s="149"/>
      <c r="AAV386" s="149"/>
    </row>
    <row r="387" spans="714:724" ht="9.75" customHeight="1" x14ac:dyDescent="0.2">
      <c r="AAL387" s="149"/>
      <c r="AAM387" s="149"/>
      <c r="AAN387" s="149"/>
      <c r="AAO387" s="149"/>
      <c r="AAP387" s="149"/>
      <c r="AAQ387" s="149"/>
      <c r="AAR387" s="149"/>
      <c r="AAS387" s="149"/>
      <c r="AAT387" s="149"/>
      <c r="AAU387" s="149"/>
      <c r="AAV387" s="149"/>
    </row>
    <row r="388" spans="714:724" ht="9.75" customHeight="1" x14ac:dyDescent="0.2">
      <c r="AAL388" s="149"/>
      <c r="AAM388" s="149"/>
      <c r="AAN388" s="149"/>
      <c r="AAO388" s="149"/>
      <c r="AAP388" s="149"/>
      <c r="AAQ388" s="149"/>
      <c r="AAR388" s="149"/>
      <c r="AAS388" s="149"/>
      <c r="AAT388" s="149"/>
      <c r="AAU388" s="149"/>
      <c r="AAV388" s="149"/>
    </row>
    <row r="389" spans="714:724" ht="9.75" customHeight="1" x14ac:dyDescent="0.2">
      <c r="AAL389" s="149"/>
      <c r="AAM389" s="149"/>
      <c r="AAN389" s="149"/>
      <c r="AAO389" s="149"/>
      <c r="AAP389" s="149"/>
      <c r="AAQ389" s="149"/>
      <c r="AAR389" s="149"/>
      <c r="AAS389" s="149"/>
      <c r="AAT389" s="149"/>
      <c r="AAU389" s="149"/>
      <c r="AAV389" s="149"/>
    </row>
    <row r="390" spans="714:724" ht="9.75" customHeight="1" x14ac:dyDescent="0.2">
      <c r="AAL390" s="149"/>
      <c r="AAM390" s="149"/>
      <c r="AAN390" s="149"/>
      <c r="AAO390" s="149"/>
      <c r="AAP390" s="149"/>
      <c r="AAQ390" s="149"/>
      <c r="AAR390" s="149"/>
      <c r="AAS390" s="149"/>
      <c r="AAT390" s="149"/>
      <c r="AAU390" s="149"/>
      <c r="AAV390" s="149"/>
    </row>
    <row r="391" spans="714:724" ht="9.75" customHeight="1" x14ac:dyDescent="0.2">
      <c r="AAL391" s="149"/>
      <c r="AAM391" s="149"/>
      <c r="AAN391" s="149"/>
      <c r="AAO391" s="149"/>
      <c r="AAP391" s="149"/>
      <c r="AAQ391" s="149"/>
      <c r="AAR391" s="149"/>
      <c r="AAS391" s="149"/>
      <c r="AAT391" s="149"/>
      <c r="AAU391" s="149"/>
      <c r="AAV391" s="149"/>
    </row>
    <row r="392" spans="714:724" ht="9.75" customHeight="1" x14ac:dyDescent="0.2">
      <c r="AAL392" s="149"/>
      <c r="AAM392" s="149"/>
      <c r="AAN392" s="149"/>
      <c r="AAO392" s="149"/>
      <c r="AAP392" s="149"/>
      <c r="AAQ392" s="149"/>
      <c r="AAR392" s="149"/>
      <c r="AAS392" s="149"/>
      <c r="AAT392" s="149"/>
      <c r="AAU392" s="149"/>
      <c r="AAV392" s="149"/>
    </row>
    <row r="393" spans="714:724" ht="9.75" customHeight="1" x14ac:dyDescent="0.2">
      <c r="AAL393" s="149"/>
      <c r="AAM393" s="149"/>
      <c r="AAN393" s="149"/>
      <c r="AAO393" s="149"/>
      <c r="AAP393" s="149"/>
      <c r="AAQ393" s="149"/>
      <c r="AAR393" s="149"/>
      <c r="AAS393" s="149"/>
      <c r="AAT393" s="149"/>
      <c r="AAU393" s="149"/>
      <c r="AAV393" s="149"/>
    </row>
    <row r="394" spans="714:724" ht="9.75" customHeight="1" x14ac:dyDescent="0.2">
      <c r="AAL394" s="149"/>
      <c r="AAM394" s="149"/>
      <c r="AAN394" s="149"/>
      <c r="AAO394" s="149"/>
      <c r="AAP394" s="149"/>
      <c r="AAQ394" s="149"/>
      <c r="AAR394" s="149"/>
      <c r="AAS394" s="149"/>
      <c r="AAT394" s="149"/>
      <c r="AAU394" s="149"/>
      <c r="AAV394" s="149"/>
    </row>
    <row r="395" spans="714:724" ht="9.75" customHeight="1" x14ac:dyDescent="0.2">
      <c r="AAL395" s="149"/>
      <c r="AAM395" s="149"/>
      <c r="AAN395" s="149"/>
      <c r="AAO395" s="149"/>
      <c r="AAP395" s="149"/>
      <c r="AAQ395" s="149"/>
      <c r="AAR395" s="149"/>
      <c r="AAS395" s="149"/>
      <c r="AAT395" s="149"/>
      <c r="AAU395" s="149"/>
      <c r="AAV395" s="149"/>
    </row>
    <row r="396" spans="714:724" ht="9.75" customHeight="1" x14ac:dyDescent="0.2">
      <c r="AAL396" s="149"/>
      <c r="AAM396" s="149"/>
      <c r="AAN396" s="149"/>
      <c r="AAO396" s="149"/>
      <c r="AAP396" s="149"/>
      <c r="AAQ396" s="149"/>
      <c r="AAR396" s="149"/>
      <c r="AAS396" s="149"/>
      <c r="AAT396" s="149"/>
      <c r="AAU396" s="149"/>
      <c r="AAV396" s="149"/>
    </row>
    <row r="397" spans="714:724" ht="9.75" customHeight="1" x14ac:dyDescent="0.2">
      <c r="AAL397" s="149"/>
      <c r="AAM397" s="149"/>
      <c r="AAN397" s="149"/>
      <c r="AAO397" s="149"/>
      <c r="AAP397" s="149"/>
      <c r="AAQ397" s="149"/>
      <c r="AAR397" s="149"/>
      <c r="AAS397" s="149"/>
      <c r="AAT397" s="149"/>
      <c r="AAU397" s="149"/>
      <c r="AAV397" s="149"/>
    </row>
    <row r="398" spans="714:724" ht="9.75" customHeight="1" x14ac:dyDescent="0.2">
      <c r="AAL398" s="149"/>
      <c r="AAM398" s="149"/>
      <c r="AAN398" s="149"/>
      <c r="AAO398" s="149"/>
      <c r="AAP398" s="149"/>
      <c r="AAQ398" s="149"/>
      <c r="AAR398" s="149"/>
      <c r="AAS398" s="149"/>
      <c r="AAT398" s="149"/>
      <c r="AAU398" s="149"/>
      <c r="AAV398" s="149"/>
    </row>
    <row r="399" spans="714:724" ht="9.75" customHeight="1" x14ac:dyDescent="0.2">
      <c r="AAL399" s="149"/>
      <c r="AAM399" s="149"/>
      <c r="AAN399" s="149"/>
      <c r="AAO399" s="149"/>
      <c r="AAP399" s="149"/>
      <c r="AAQ399" s="149"/>
      <c r="AAR399" s="149"/>
      <c r="AAS399" s="149"/>
      <c r="AAT399" s="149"/>
      <c r="AAU399" s="149"/>
      <c r="AAV399" s="149"/>
    </row>
    <row r="400" spans="714:724" ht="9.75" customHeight="1" x14ac:dyDescent="0.2">
      <c r="AAL400" s="149"/>
      <c r="AAM400" s="149"/>
      <c r="AAN400" s="149"/>
      <c r="AAO400" s="149"/>
      <c r="AAP400" s="149"/>
      <c r="AAQ400" s="149"/>
      <c r="AAR400" s="149"/>
      <c r="AAS400" s="149"/>
      <c r="AAT400" s="149"/>
      <c r="AAU400" s="149"/>
      <c r="AAV400" s="149"/>
    </row>
    <row r="401" spans="714:724" ht="9.75" customHeight="1" x14ac:dyDescent="0.2">
      <c r="AAL401" s="149"/>
      <c r="AAM401" s="149"/>
      <c r="AAN401" s="149"/>
      <c r="AAO401" s="149"/>
      <c r="AAP401" s="149"/>
      <c r="AAQ401" s="149"/>
      <c r="AAR401" s="149"/>
      <c r="AAS401" s="149"/>
      <c r="AAT401" s="149"/>
      <c r="AAU401" s="149"/>
      <c r="AAV401" s="149"/>
    </row>
    <row r="402" spans="714:724" ht="9.75" customHeight="1" x14ac:dyDescent="0.2">
      <c r="AAL402" s="149"/>
      <c r="AAM402" s="149"/>
      <c r="AAN402" s="149"/>
      <c r="AAO402" s="149"/>
      <c r="AAP402" s="149"/>
      <c r="AAQ402" s="149"/>
      <c r="AAR402" s="149"/>
      <c r="AAS402" s="149"/>
      <c r="AAT402" s="149"/>
      <c r="AAU402" s="149"/>
      <c r="AAV402" s="149"/>
    </row>
    <row r="403" spans="714:724" ht="9.75" customHeight="1" x14ac:dyDescent="0.2">
      <c r="AAL403" s="149"/>
      <c r="AAM403" s="149"/>
      <c r="AAN403" s="149"/>
      <c r="AAO403" s="149"/>
      <c r="AAP403" s="149"/>
      <c r="AAQ403" s="149"/>
      <c r="AAR403" s="149"/>
      <c r="AAS403" s="149"/>
      <c r="AAT403" s="149"/>
      <c r="AAU403" s="149"/>
      <c r="AAV403" s="149"/>
    </row>
    <row r="404" spans="714:724" ht="9.75" customHeight="1" x14ac:dyDescent="0.2">
      <c r="AAL404" s="149"/>
      <c r="AAM404" s="149"/>
      <c r="AAN404" s="149"/>
      <c r="AAO404" s="149"/>
      <c r="AAP404" s="149"/>
      <c r="AAQ404" s="149"/>
      <c r="AAR404" s="149"/>
      <c r="AAS404" s="149"/>
      <c r="AAT404" s="149"/>
      <c r="AAU404" s="149"/>
      <c r="AAV404" s="149"/>
    </row>
    <row r="405" spans="714:724" ht="9.75" customHeight="1" x14ac:dyDescent="0.2">
      <c r="AAL405" s="149"/>
      <c r="AAM405" s="149"/>
      <c r="AAN405" s="149"/>
      <c r="AAO405" s="149"/>
      <c r="AAP405" s="149"/>
      <c r="AAQ405" s="149"/>
      <c r="AAR405" s="149"/>
      <c r="AAS405" s="149"/>
      <c r="AAT405" s="149"/>
      <c r="AAU405" s="149"/>
      <c r="AAV405" s="149"/>
    </row>
    <row r="406" spans="714:724" ht="9.75" customHeight="1" x14ac:dyDescent="0.2">
      <c r="AAL406" s="149"/>
      <c r="AAM406" s="149"/>
      <c r="AAN406" s="149"/>
      <c r="AAO406" s="149"/>
      <c r="AAP406" s="149"/>
      <c r="AAQ406" s="149"/>
      <c r="AAR406" s="149"/>
      <c r="AAS406" s="149"/>
      <c r="AAT406" s="149"/>
      <c r="AAU406" s="149"/>
      <c r="AAV406" s="149"/>
    </row>
    <row r="407" spans="714:724" ht="9.75" customHeight="1" x14ac:dyDescent="0.2">
      <c r="AAL407" s="149"/>
      <c r="AAM407" s="149"/>
      <c r="AAN407" s="149"/>
      <c r="AAO407" s="149"/>
      <c r="AAP407" s="149"/>
      <c r="AAQ407" s="149"/>
      <c r="AAR407" s="149"/>
      <c r="AAS407" s="149"/>
      <c r="AAT407" s="149"/>
      <c r="AAU407" s="149"/>
      <c r="AAV407" s="149"/>
    </row>
    <row r="408" spans="714:724" ht="9.75" customHeight="1" x14ac:dyDescent="0.2">
      <c r="AAL408" s="149"/>
      <c r="AAM408" s="149"/>
      <c r="AAN408" s="149"/>
      <c r="AAO408" s="149"/>
      <c r="AAP408" s="149"/>
      <c r="AAQ408" s="149"/>
      <c r="AAR408" s="149"/>
      <c r="AAS408" s="149"/>
      <c r="AAT408" s="149"/>
      <c r="AAU408" s="149"/>
      <c r="AAV408" s="149"/>
    </row>
    <row r="409" spans="714:724" ht="9.75" customHeight="1" x14ac:dyDescent="0.2">
      <c r="AAL409" s="149"/>
      <c r="AAM409" s="149"/>
      <c r="AAN409" s="149"/>
      <c r="AAO409" s="149"/>
      <c r="AAP409" s="149"/>
      <c r="AAQ409" s="149"/>
      <c r="AAR409" s="149"/>
      <c r="AAS409" s="149"/>
      <c r="AAT409" s="149"/>
      <c r="AAU409" s="149"/>
      <c r="AAV409" s="149"/>
    </row>
    <row r="410" spans="714:724" ht="9.75" customHeight="1" x14ac:dyDescent="0.2">
      <c r="AAL410" s="149"/>
      <c r="AAM410" s="149"/>
      <c r="AAN410" s="149"/>
      <c r="AAO410" s="149"/>
      <c r="AAP410" s="149"/>
      <c r="AAQ410" s="149"/>
      <c r="AAR410" s="149"/>
      <c r="AAS410" s="149"/>
      <c r="AAT410" s="149"/>
      <c r="AAU410" s="149"/>
      <c r="AAV410" s="149"/>
    </row>
    <row r="411" spans="714:724" ht="9.75" customHeight="1" x14ac:dyDescent="0.2">
      <c r="AAL411" s="149"/>
      <c r="AAM411" s="149"/>
      <c r="AAN411" s="149"/>
      <c r="AAO411" s="149"/>
      <c r="AAP411" s="149"/>
      <c r="AAQ411" s="149"/>
      <c r="AAR411" s="149"/>
      <c r="AAS411" s="149"/>
      <c r="AAT411" s="149"/>
      <c r="AAU411" s="149"/>
      <c r="AAV411" s="149"/>
    </row>
    <row r="412" spans="714:724" ht="9.75" customHeight="1" x14ac:dyDescent="0.2">
      <c r="AAL412" s="149"/>
      <c r="AAM412" s="149"/>
      <c r="AAN412" s="149"/>
      <c r="AAO412" s="149"/>
      <c r="AAP412" s="149"/>
      <c r="AAQ412" s="149"/>
      <c r="AAR412" s="149"/>
      <c r="AAS412" s="149"/>
      <c r="AAT412" s="149"/>
      <c r="AAU412" s="149"/>
      <c r="AAV412" s="149"/>
    </row>
    <row r="413" spans="714:724" ht="9.75" customHeight="1" x14ac:dyDescent="0.2">
      <c r="AAL413" s="149"/>
      <c r="AAM413" s="149"/>
      <c r="AAN413" s="149"/>
      <c r="AAO413" s="149"/>
      <c r="AAP413" s="149"/>
      <c r="AAQ413" s="149"/>
      <c r="AAR413" s="149"/>
      <c r="AAS413" s="149"/>
      <c r="AAT413" s="149"/>
      <c r="AAU413" s="149"/>
      <c r="AAV413" s="149"/>
    </row>
    <row r="414" spans="714:724" ht="9.75" customHeight="1" x14ac:dyDescent="0.2">
      <c r="AAL414" s="149"/>
      <c r="AAM414" s="149"/>
      <c r="AAN414" s="149"/>
      <c r="AAO414" s="149"/>
      <c r="AAP414" s="149"/>
      <c r="AAQ414" s="149"/>
      <c r="AAR414" s="149"/>
      <c r="AAS414" s="149"/>
      <c r="AAT414" s="149"/>
      <c r="AAU414" s="149"/>
      <c r="AAV414" s="149"/>
    </row>
    <row r="415" spans="714:724" ht="9.75" customHeight="1" x14ac:dyDescent="0.2">
      <c r="AAL415" s="149"/>
      <c r="AAM415" s="149"/>
      <c r="AAN415" s="149"/>
      <c r="AAO415" s="149"/>
      <c r="AAP415" s="149"/>
      <c r="AAQ415" s="149"/>
      <c r="AAR415" s="149"/>
      <c r="AAS415" s="149"/>
      <c r="AAT415" s="149"/>
      <c r="AAU415" s="149"/>
      <c r="AAV415" s="149"/>
    </row>
    <row r="416" spans="714:724" ht="9.75" customHeight="1" x14ac:dyDescent="0.2">
      <c r="AAL416" s="149"/>
      <c r="AAM416" s="149"/>
      <c r="AAN416" s="149"/>
      <c r="AAO416" s="149"/>
      <c r="AAP416" s="149"/>
      <c r="AAQ416" s="149"/>
      <c r="AAR416" s="149"/>
      <c r="AAS416" s="149"/>
      <c r="AAT416" s="149"/>
      <c r="AAU416" s="149"/>
      <c r="AAV416" s="149"/>
    </row>
    <row r="417" spans="714:724" ht="9.75" customHeight="1" x14ac:dyDescent="0.2">
      <c r="AAL417" s="149"/>
      <c r="AAM417" s="149"/>
      <c r="AAN417" s="149"/>
      <c r="AAO417" s="149"/>
      <c r="AAP417" s="149"/>
      <c r="AAQ417" s="149"/>
      <c r="AAR417" s="149"/>
      <c r="AAS417" s="149"/>
      <c r="AAT417" s="149"/>
      <c r="AAU417" s="149"/>
      <c r="AAV417" s="149"/>
    </row>
    <row r="418" spans="714:724" ht="9.75" customHeight="1" x14ac:dyDescent="0.2">
      <c r="AAL418" s="149"/>
      <c r="AAM418" s="149"/>
      <c r="AAN418" s="149"/>
      <c r="AAO418" s="149"/>
      <c r="AAP418" s="149"/>
      <c r="AAQ418" s="149"/>
      <c r="AAR418" s="149"/>
      <c r="AAS418" s="149"/>
      <c r="AAT418" s="149"/>
      <c r="AAU418" s="149"/>
      <c r="AAV418" s="149"/>
    </row>
    <row r="419" spans="714:724" ht="9.75" customHeight="1" x14ac:dyDescent="0.2">
      <c r="AAL419" s="149"/>
      <c r="AAM419" s="149"/>
      <c r="AAN419" s="149"/>
      <c r="AAO419" s="149"/>
      <c r="AAP419" s="149"/>
      <c r="AAQ419" s="149"/>
      <c r="AAR419" s="149"/>
      <c r="AAS419" s="149"/>
      <c r="AAT419" s="149"/>
      <c r="AAU419" s="149"/>
      <c r="AAV419" s="149"/>
    </row>
    <row r="420" spans="714:724" ht="9.75" customHeight="1" x14ac:dyDescent="0.2">
      <c r="AAL420" s="149"/>
      <c r="AAM420" s="149"/>
      <c r="AAN420" s="149"/>
      <c r="AAO420" s="149"/>
      <c r="AAP420" s="149"/>
      <c r="AAQ420" s="149"/>
      <c r="AAR420" s="149"/>
      <c r="AAS420" s="149"/>
      <c r="AAT420" s="149"/>
      <c r="AAU420" s="149"/>
      <c r="AAV420" s="149"/>
    </row>
    <row r="421" spans="714:724" ht="9.75" customHeight="1" x14ac:dyDescent="0.2">
      <c r="AAL421" s="149"/>
      <c r="AAM421" s="149"/>
      <c r="AAN421" s="149"/>
      <c r="AAO421" s="149"/>
      <c r="AAP421" s="149"/>
      <c r="AAQ421" s="149"/>
      <c r="AAR421" s="149"/>
      <c r="AAS421" s="149"/>
      <c r="AAT421" s="149"/>
      <c r="AAU421" s="149"/>
      <c r="AAV421" s="149"/>
    </row>
    <row r="422" spans="714:724" ht="9.75" customHeight="1" x14ac:dyDescent="0.2">
      <c r="AAL422" s="149"/>
      <c r="AAM422" s="149"/>
      <c r="AAN422" s="149"/>
      <c r="AAO422" s="149"/>
      <c r="AAP422" s="149"/>
      <c r="AAQ422" s="149"/>
      <c r="AAR422" s="149"/>
      <c r="AAS422" s="149"/>
      <c r="AAT422" s="149"/>
      <c r="AAU422" s="149"/>
      <c r="AAV422" s="149"/>
    </row>
    <row r="423" spans="714:724" ht="9.75" customHeight="1" x14ac:dyDescent="0.2">
      <c r="AAL423" s="149"/>
      <c r="AAM423" s="149"/>
      <c r="AAN423" s="149"/>
      <c r="AAO423" s="149"/>
      <c r="AAP423" s="149"/>
      <c r="AAQ423" s="149"/>
      <c r="AAR423" s="149"/>
      <c r="AAS423" s="149"/>
      <c r="AAT423" s="149"/>
      <c r="AAU423" s="149"/>
      <c r="AAV423" s="149"/>
    </row>
    <row r="424" spans="714:724" ht="9.75" customHeight="1" x14ac:dyDescent="0.2">
      <c r="AAL424" s="149"/>
      <c r="AAM424" s="149"/>
      <c r="AAN424" s="149"/>
      <c r="AAO424" s="149"/>
      <c r="AAP424" s="149"/>
      <c r="AAQ424" s="149"/>
      <c r="AAR424" s="149"/>
      <c r="AAS424" s="149"/>
      <c r="AAT424" s="149"/>
      <c r="AAU424" s="149"/>
      <c r="AAV424" s="149"/>
    </row>
    <row r="425" spans="714:724" ht="9.75" customHeight="1" x14ac:dyDescent="0.2">
      <c r="AAL425" s="149"/>
      <c r="AAM425" s="149"/>
      <c r="AAN425" s="149"/>
      <c r="AAO425" s="149"/>
      <c r="AAP425" s="149"/>
      <c r="AAQ425" s="149"/>
      <c r="AAR425" s="149"/>
      <c r="AAS425" s="149"/>
      <c r="AAT425" s="149"/>
      <c r="AAU425" s="149"/>
      <c r="AAV425" s="149"/>
    </row>
    <row r="426" spans="714:724" ht="9.75" customHeight="1" x14ac:dyDescent="0.2">
      <c r="AAL426" s="149"/>
      <c r="AAM426" s="149"/>
      <c r="AAN426" s="149"/>
      <c r="AAO426" s="149"/>
      <c r="AAP426" s="149"/>
      <c r="AAQ426" s="149"/>
      <c r="AAR426" s="149"/>
      <c r="AAS426" s="149"/>
      <c r="AAT426" s="149"/>
      <c r="AAU426" s="149"/>
      <c r="AAV426" s="149"/>
    </row>
    <row r="427" spans="714:724" ht="9.75" customHeight="1" x14ac:dyDescent="0.2">
      <c r="AAL427" s="149"/>
      <c r="AAM427" s="149"/>
      <c r="AAN427" s="149"/>
      <c r="AAO427" s="149"/>
      <c r="AAP427" s="149"/>
      <c r="AAQ427" s="149"/>
      <c r="AAR427" s="149"/>
      <c r="AAS427" s="149"/>
      <c r="AAT427" s="149"/>
      <c r="AAU427" s="149"/>
      <c r="AAV427" s="149"/>
    </row>
    <row r="428" spans="714:724" ht="9.75" customHeight="1" x14ac:dyDescent="0.2">
      <c r="AAL428" s="149"/>
      <c r="AAM428" s="149"/>
      <c r="AAN428" s="149"/>
      <c r="AAO428" s="149"/>
      <c r="AAP428" s="149"/>
      <c r="AAQ428" s="149"/>
      <c r="AAR428" s="149"/>
      <c r="AAS428" s="149"/>
      <c r="AAT428" s="149"/>
      <c r="AAU428" s="149"/>
      <c r="AAV428" s="149"/>
    </row>
    <row r="429" spans="714:724" ht="9.75" customHeight="1" x14ac:dyDescent="0.2">
      <c r="AAL429" s="149"/>
      <c r="AAM429" s="149"/>
      <c r="AAN429" s="149"/>
      <c r="AAO429" s="149"/>
      <c r="AAP429" s="149"/>
      <c r="AAQ429" s="149"/>
      <c r="AAR429" s="149"/>
      <c r="AAS429" s="149"/>
      <c r="AAT429" s="149"/>
      <c r="AAU429" s="149"/>
      <c r="AAV429" s="149"/>
    </row>
    <row r="430" spans="714:724" ht="9.75" customHeight="1" x14ac:dyDescent="0.2">
      <c r="AAL430" s="149"/>
      <c r="AAM430" s="149"/>
      <c r="AAN430" s="149"/>
      <c r="AAO430" s="149"/>
      <c r="AAP430" s="149"/>
      <c r="AAQ430" s="149"/>
      <c r="AAR430" s="149"/>
      <c r="AAS430" s="149"/>
      <c r="AAT430" s="149"/>
      <c r="AAU430" s="149"/>
      <c r="AAV430" s="149"/>
    </row>
    <row r="431" spans="714:724" ht="9.75" customHeight="1" x14ac:dyDescent="0.2">
      <c r="AAL431" s="149"/>
      <c r="AAM431" s="149"/>
      <c r="AAN431" s="149"/>
      <c r="AAO431" s="149"/>
      <c r="AAP431" s="149"/>
      <c r="AAQ431" s="149"/>
      <c r="AAR431" s="149"/>
      <c r="AAS431" s="149"/>
      <c r="AAT431" s="149"/>
      <c r="AAU431" s="149"/>
      <c r="AAV431" s="149"/>
    </row>
    <row r="432" spans="714:724" ht="9.75" customHeight="1" x14ac:dyDescent="0.2">
      <c r="AAL432" s="149"/>
      <c r="AAM432" s="149"/>
      <c r="AAN432" s="149"/>
      <c r="AAO432" s="149"/>
      <c r="AAP432" s="149"/>
      <c r="AAQ432" s="149"/>
      <c r="AAR432" s="149"/>
      <c r="AAS432" s="149"/>
      <c r="AAT432" s="149"/>
      <c r="AAU432" s="149"/>
      <c r="AAV432" s="149"/>
    </row>
    <row r="433" spans="714:724" ht="9.75" customHeight="1" x14ac:dyDescent="0.2">
      <c r="AAL433" s="149"/>
      <c r="AAM433" s="149"/>
      <c r="AAN433" s="149"/>
      <c r="AAO433" s="149"/>
      <c r="AAP433" s="149"/>
      <c r="AAQ433" s="149"/>
      <c r="AAR433" s="149"/>
      <c r="AAS433" s="149"/>
      <c r="AAT433" s="149"/>
      <c r="AAU433" s="149"/>
      <c r="AAV433" s="149"/>
    </row>
    <row r="434" spans="714:724" ht="9.75" customHeight="1" x14ac:dyDescent="0.2">
      <c r="AAL434" s="149"/>
      <c r="AAM434" s="149"/>
      <c r="AAN434" s="149"/>
      <c r="AAO434" s="149"/>
      <c r="AAP434" s="149"/>
      <c r="AAQ434" s="149"/>
      <c r="AAR434" s="149"/>
      <c r="AAS434" s="149"/>
      <c r="AAT434" s="149"/>
      <c r="AAU434" s="149"/>
      <c r="AAV434" s="149"/>
    </row>
    <row r="435" spans="714:724" ht="9.75" customHeight="1" x14ac:dyDescent="0.2">
      <c r="AAL435" s="149"/>
      <c r="AAM435" s="149"/>
      <c r="AAN435" s="149"/>
      <c r="AAO435" s="149"/>
      <c r="AAP435" s="149"/>
      <c r="AAQ435" s="149"/>
      <c r="AAR435" s="149"/>
      <c r="AAS435" s="149"/>
      <c r="AAT435" s="149"/>
      <c r="AAU435" s="149"/>
      <c r="AAV435" s="149"/>
    </row>
    <row r="436" spans="714:724" ht="9.75" customHeight="1" x14ac:dyDescent="0.2">
      <c r="AAL436" s="149"/>
      <c r="AAM436" s="149"/>
      <c r="AAN436" s="149"/>
      <c r="AAO436" s="149"/>
      <c r="AAP436" s="149"/>
      <c r="AAQ436" s="149"/>
      <c r="AAR436" s="149"/>
      <c r="AAS436" s="149"/>
      <c r="AAT436" s="149"/>
      <c r="AAU436" s="149"/>
      <c r="AAV436" s="149"/>
    </row>
    <row r="437" spans="714:724" ht="9.75" customHeight="1" x14ac:dyDescent="0.2">
      <c r="AAL437" s="149"/>
      <c r="AAM437" s="149"/>
      <c r="AAN437" s="149"/>
      <c r="AAO437" s="149"/>
      <c r="AAP437" s="149"/>
      <c r="AAQ437" s="149"/>
      <c r="AAR437" s="149"/>
      <c r="AAS437" s="149"/>
      <c r="AAT437" s="149"/>
      <c r="AAU437" s="149"/>
      <c r="AAV437" s="149"/>
    </row>
    <row r="438" spans="714:724" ht="9.75" customHeight="1" x14ac:dyDescent="0.2">
      <c r="AAL438" s="149"/>
      <c r="AAM438" s="149"/>
      <c r="AAN438" s="149"/>
      <c r="AAO438" s="149"/>
      <c r="AAP438" s="149"/>
      <c r="AAQ438" s="149"/>
      <c r="AAR438" s="149"/>
      <c r="AAS438" s="149"/>
      <c r="AAT438" s="149"/>
      <c r="AAU438" s="149"/>
      <c r="AAV438" s="149"/>
    </row>
    <row r="439" spans="714:724" ht="9.75" customHeight="1" x14ac:dyDescent="0.2">
      <c r="AAL439" s="149"/>
      <c r="AAM439" s="149"/>
      <c r="AAN439" s="149"/>
      <c r="AAO439" s="149"/>
      <c r="AAP439" s="149"/>
      <c r="AAQ439" s="149"/>
      <c r="AAR439" s="149"/>
      <c r="AAS439" s="149"/>
      <c r="AAT439" s="149"/>
      <c r="AAU439" s="149"/>
      <c r="AAV439" s="149"/>
    </row>
    <row r="440" spans="714:724" ht="9.75" customHeight="1" x14ac:dyDescent="0.2">
      <c r="AAL440" s="149"/>
      <c r="AAM440" s="149"/>
      <c r="AAN440" s="149"/>
      <c r="AAO440" s="149"/>
      <c r="AAP440" s="149"/>
      <c r="AAQ440" s="149"/>
      <c r="AAR440" s="149"/>
      <c r="AAS440" s="149"/>
      <c r="AAT440" s="149"/>
      <c r="AAU440" s="149"/>
      <c r="AAV440" s="149"/>
    </row>
    <row r="441" spans="714:724" ht="9.75" customHeight="1" x14ac:dyDescent="0.2">
      <c r="AAL441" s="149"/>
      <c r="AAM441" s="149"/>
      <c r="AAN441" s="149"/>
      <c r="AAO441" s="149"/>
      <c r="AAP441" s="149"/>
      <c r="AAQ441" s="149"/>
      <c r="AAR441" s="149"/>
      <c r="AAS441" s="149"/>
      <c r="AAT441" s="149"/>
      <c r="AAU441" s="149"/>
      <c r="AAV441" s="149"/>
    </row>
    <row r="442" spans="714:724" ht="9.75" customHeight="1" x14ac:dyDescent="0.2">
      <c r="AAL442" s="149"/>
      <c r="AAM442" s="149"/>
      <c r="AAN442" s="149"/>
      <c r="AAO442" s="149"/>
      <c r="AAP442" s="149"/>
      <c r="AAQ442" s="149"/>
      <c r="AAR442" s="149"/>
      <c r="AAS442" s="149"/>
      <c r="AAT442" s="149"/>
      <c r="AAU442" s="149"/>
      <c r="AAV442" s="149"/>
    </row>
    <row r="443" spans="714:724" ht="9.75" customHeight="1" x14ac:dyDescent="0.2">
      <c r="AAL443" s="149"/>
      <c r="AAM443" s="149"/>
      <c r="AAN443" s="149"/>
      <c r="AAO443" s="149"/>
      <c r="AAP443" s="149"/>
      <c r="AAQ443" s="149"/>
      <c r="AAR443" s="149"/>
      <c r="AAS443" s="149"/>
      <c r="AAT443" s="149"/>
      <c r="AAU443" s="149"/>
      <c r="AAV443" s="149"/>
    </row>
    <row r="444" spans="714:724" ht="9.75" customHeight="1" x14ac:dyDescent="0.2">
      <c r="AAL444" s="149"/>
      <c r="AAM444" s="149"/>
      <c r="AAN444" s="149"/>
      <c r="AAO444" s="149"/>
      <c r="AAP444" s="149"/>
      <c r="AAQ444" s="149"/>
      <c r="AAR444" s="149"/>
      <c r="AAS444" s="149"/>
      <c r="AAT444" s="149"/>
      <c r="AAU444" s="149"/>
      <c r="AAV444" s="149"/>
    </row>
    <row r="445" spans="714:724" ht="9.75" customHeight="1" x14ac:dyDescent="0.2">
      <c r="AAL445" s="149"/>
      <c r="AAM445" s="149"/>
      <c r="AAN445" s="149"/>
      <c r="AAO445" s="149"/>
      <c r="AAP445" s="149"/>
      <c r="AAQ445" s="149"/>
      <c r="AAR445" s="149"/>
      <c r="AAS445" s="149"/>
      <c r="AAT445" s="149"/>
      <c r="AAU445" s="149"/>
      <c r="AAV445" s="149"/>
    </row>
    <row r="446" spans="714:724" ht="9.75" customHeight="1" x14ac:dyDescent="0.2">
      <c r="AAL446" s="149"/>
      <c r="AAM446" s="149"/>
      <c r="AAN446" s="149"/>
      <c r="AAO446" s="149"/>
      <c r="AAP446" s="149"/>
      <c r="AAQ446" s="149"/>
      <c r="AAR446" s="149"/>
      <c r="AAS446" s="149"/>
      <c r="AAT446" s="149"/>
      <c r="AAU446" s="149"/>
      <c r="AAV446" s="149"/>
    </row>
    <row r="447" spans="714:724" ht="9.75" customHeight="1" x14ac:dyDescent="0.2">
      <c r="AAL447" s="149"/>
      <c r="AAM447" s="149"/>
      <c r="AAN447" s="149"/>
      <c r="AAO447" s="149"/>
      <c r="AAP447" s="149"/>
      <c r="AAQ447" s="149"/>
      <c r="AAR447" s="149"/>
      <c r="AAS447" s="149"/>
      <c r="AAT447" s="149"/>
      <c r="AAU447" s="149"/>
      <c r="AAV447" s="149"/>
    </row>
    <row r="448" spans="714:724" ht="9.75" customHeight="1" x14ac:dyDescent="0.2">
      <c r="AAL448" s="149"/>
      <c r="AAM448" s="149"/>
      <c r="AAN448" s="149"/>
      <c r="AAO448" s="149"/>
      <c r="AAP448" s="149"/>
      <c r="AAQ448" s="149"/>
      <c r="AAR448" s="149"/>
      <c r="AAS448" s="149"/>
      <c r="AAT448" s="149"/>
      <c r="AAU448" s="149"/>
      <c r="AAV448" s="149"/>
    </row>
    <row r="449" spans="714:724" ht="9.75" customHeight="1" x14ac:dyDescent="0.2">
      <c r="AAL449" s="149"/>
      <c r="AAM449" s="149"/>
      <c r="AAN449" s="149"/>
      <c r="AAO449" s="149"/>
      <c r="AAP449" s="149"/>
      <c r="AAQ449" s="149"/>
      <c r="AAR449" s="149"/>
      <c r="AAS449" s="149"/>
      <c r="AAT449" s="149"/>
      <c r="AAU449" s="149"/>
      <c r="AAV449" s="149"/>
    </row>
    <row r="450" spans="714:724" ht="9.75" customHeight="1" x14ac:dyDescent="0.2">
      <c r="AAL450" s="149"/>
      <c r="AAM450" s="149"/>
      <c r="AAN450" s="149"/>
      <c r="AAO450" s="149"/>
      <c r="AAP450" s="149"/>
      <c r="AAQ450" s="149"/>
      <c r="AAR450" s="149"/>
      <c r="AAS450" s="149"/>
      <c r="AAT450" s="149"/>
      <c r="AAU450" s="149"/>
      <c r="AAV450" s="149"/>
    </row>
    <row r="451" spans="714:724" ht="9.75" customHeight="1" x14ac:dyDescent="0.2">
      <c r="AAL451" s="149"/>
      <c r="AAM451" s="149"/>
      <c r="AAN451" s="149"/>
      <c r="AAO451" s="149"/>
      <c r="AAP451" s="149"/>
      <c r="AAQ451" s="149"/>
      <c r="AAR451" s="149"/>
      <c r="AAS451" s="149"/>
      <c r="AAT451" s="149"/>
      <c r="AAU451" s="149"/>
      <c r="AAV451" s="149"/>
    </row>
    <row r="452" spans="714:724" ht="9.75" customHeight="1" x14ac:dyDescent="0.2">
      <c r="AAL452" s="149"/>
      <c r="AAM452" s="149"/>
      <c r="AAN452" s="149"/>
      <c r="AAO452" s="149"/>
      <c r="AAP452" s="149"/>
      <c r="AAQ452" s="149"/>
      <c r="AAR452" s="149"/>
      <c r="AAS452" s="149"/>
      <c r="AAT452" s="149"/>
      <c r="AAU452" s="149"/>
      <c r="AAV452" s="149"/>
    </row>
    <row r="453" spans="714:724" ht="9.75" customHeight="1" x14ac:dyDescent="0.2">
      <c r="AAL453" s="149"/>
      <c r="AAM453" s="149"/>
      <c r="AAN453" s="149"/>
      <c r="AAO453" s="149"/>
      <c r="AAP453" s="149"/>
      <c r="AAQ453" s="149"/>
      <c r="AAR453" s="149"/>
      <c r="AAS453" s="149"/>
      <c r="AAT453" s="149"/>
      <c r="AAU453" s="149"/>
      <c r="AAV453" s="149"/>
    </row>
    <row r="454" spans="714:724" ht="9.75" customHeight="1" x14ac:dyDescent="0.2">
      <c r="AAL454" s="149"/>
      <c r="AAM454" s="149"/>
      <c r="AAN454" s="149"/>
      <c r="AAO454" s="149"/>
      <c r="AAP454" s="149"/>
      <c r="AAQ454" s="149"/>
      <c r="AAR454" s="149"/>
      <c r="AAS454" s="149"/>
      <c r="AAT454" s="149"/>
      <c r="AAU454" s="149"/>
      <c r="AAV454" s="149"/>
    </row>
    <row r="455" spans="714:724" ht="9.75" customHeight="1" x14ac:dyDescent="0.2">
      <c r="AAL455" s="149"/>
      <c r="AAM455" s="149"/>
      <c r="AAN455" s="149"/>
      <c r="AAO455" s="149"/>
      <c r="AAP455" s="149"/>
      <c r="AAQ455" s="149"/>
      <c r="AAR455" s="149"/>
      <c r="AAS455" s="149"/>
      <c r="AAT455" s="149"/>
      <c r="AAU455" s="149"/>
      <c r="AAV455" s="149"/>
    </row>
    <row r="456" spans="714:724" ht="9.75" customHeight="1" x14ac:dyDescent="0.2">
      <c r="AAL456" s="149"/>
      <c r="AAM456" s="149"/>
      <c r="AAN456" s="149"/>
      <c r="AAO456" s="149"/>
      <c r="AAP456" s="149"/>
      <c r="AAQ456" s="149"/>
      <c r="AAR456" s="149"/>
      <c r="AAS456" s="149"/>
      <c r="AAT456" s="149"/>
      <c r="AAU456" s="149"/>
      <c r="AAV456" s="149"/>
    </row>
    <row r="457" spans="714:724" ht="9.75" customHeight="1" x14ac:dyDescent="0.2">
      <c r="AAL457" s="149"/>
      <c r="AAM457" s="149"/>
      <c r="AAN457" s="149"/>
      <c r="AAO457" s="149"/>
      <c r="AAP457" s="149"/>
      <c r="AAQ457" s="149"/>
      <c r="AAR457" s="149"/>
      <c r="AAS457" s="149"/>
      <c r="AAT457" s="149"/>
      <c r="AAU457" s="149"/>
      <c r="AAV457" s="149"/>
    </row>
    <row r="458" spans="714:724" ht="9.75" customHeight="1" x14ac:dyDescent="0.2">
      <c r="AAL458" s="149"/>
      <c r="AAM458" s="149"/>
      <c r="AAN458" s="149"/>
      <c r="AAO458" s="149"/>
      <c r="AAP458" s="149"/>
      <c r="AAQ458" s="149"/>
      <c r="AAR458" s="149"/>
      <c r="AAS458" s="149"/>
      <c r="AAT458" s="149"/>
      <c r="AAU458" s="149"/>
      <c r="AAV458" s="149"/>
    </row>
    <row r="459" spans="714:724" ht="9.75" customHeight="1" x14ac:dyDescent="0.2">
      <c r="AAL459" s="149"/>
      <c r="AAM459" s="149"/>
      <c r="AAN459" s="149"/>
      <c r="AAO459" s="149"/>
      <c r="AAP459" s="149"/>
      <c r="AAQ459" s="149"/>
      <c r="AAR459" s="149"/>
      <c r="AAS459" s="149"/>
      <c r="AAT459" s="149"/>
      <c r="AAU459" s="149"/>
      <c r="AAV459" s="149"/>
    </row>
    <row r="460" spans="714:724" ht="9.75" customHeight="1" x14ac:dyDescent="0.2">
      <c r="AAL460" s="149"/>
      <c r="AAM460" s="149"/>
      <c r="AAN460" s="149"/>
      <c r="AAO460" s="149"/>
      <c r="AAP460" s="149"/>
      <c r="AAQ460" s="149"/>
      <c r="AAR460" s="149"/>
      <c r="AAS460" s="149"/>
      <c r="AAT460" s="149"/>
      <c r="AAU460" s="149"/>
      <c r="AAV460" s="149"/>
    </row>
    <row r="461" spans="714:724" ht="9.75" customHeight="1" x14ac:dyDescent="0.2">
      <c r="AAL461" s="149"/>
      <c r="AAM461" s="149"/>
      <c r="AAN461" s="149"/>
      <c r="AAO461" s="149"/>
      <c r="AAP461" s="149"/>
      <c r="AAQ461" s="149"/>
      <c r="AAR461" s="149"/>
      <c r="AAS461" s="149"/>
      <c r="AAT461" s="149"/>
      <c r="AAU461" s="149"/>
      <c r="AAV461" s="149"/>
    </row>
    <row r="462" spans="714:724" ht="9.75" customHeight="1" x14ac:dyDescent="0.2">
      <c r="AAL462" s="149"/>
      <c r="AAM462" s="149"/>
      <c r="AAN462" s="149"/>
      <c r="AAO462" s="149"/>
      <c r="AAP462" s="149"/>
      <c r="AAQ462" s="149"/>
      <c r="AAR462" s="149"/>
      <c r="AAS462" s="149"/>
      <c r="AAT462" s="149"/>
      <c r="AAU462" s="149"/>
      <c r="AAV462" s="149"/>
    </row>
    <row r="463" spans="714:724" ht="9.75" customHeight="1" x14ac:dyDescent="0.2">
      <c r="AAL463" s="149"/>
      <c r="AAM463" s="149"/>
      <c r="AAN463" s="149"/>
      <c r="AAO463" s="149"/>
      <c r="AAP463" s="149"/>
      <c r="AAQ463" s="149"/>
      <c r="AAR463" s="149"/>
      <c r="AAS463" s="149"/>
      <c r="AAT463" s="149"/>
      <c r="AAU463" s="149"/>
      <c r="AAV463" s="149"/>
    </row>
    <row r="464" spans="714:724" ht="9.75" customHeight="1" x14ac:dyDescent="0.2">
      <c r="AAL464" s="149"/>
      <c r="AAM464" s="149"/>
      <c r="AAN464" s="149"/>
      <c r="AAO464" s="149"/>
      <c r="AAP464" s="149"/>
      <c r="AAQ464" s="149"/>
      <c r="AAR464" s="149"/>
      <c r="AAS464" s="149"/>
      <c r="AAT464" s="149"/>
      <c r="AAU464" s="149"/>
      <c r="AAV464" s="149"/>
    </row>
    <row r="465" spans="714:724" ht="9.75" customHeight="1" x14ac:dyDescent="0.2">
      <c r="AAL465" s="149"/>
      <c r="AAM465" s="149"/>
      <c r="AAN465" s="149"/>
      <c r="AAO465" s="149"/>
      <c r="AAP465" s="149"/>
      <c r="AAQ465" s="149"/>
      <c r="AAR465" s="149"/>
      <c r="AAS465" s="149"/>
      <c r="AAT465" s="149"/>
      <c r="AAU465" s="149"/>
      <c r="AAV465" s="149"/>
    </row>
    <row r="466" spans="714:724" ht="9.75" customHeight="1" x14ac:dyDescent="0.2">
      <c r="AAL466" s="149"/>
      <c r="AAM466" s="149"/>
      <c r="AAN466" s="149"/>
      <c r="AAO466" s="149"/>
      <c r="AAP466" s="149"/>
      <c r="AAQ466" s="149"/>
      <c r="AAR466" s="149"/>
      <c r="AAS466" s="149"/>
      <c r="AAT466" s="149"/>
      <c r="AAU466" s="149"/>
      <c r="AAV466" s="149"/>
    </row>
    <row r="467" spans="714:724" ht="9.75" customHeight="1" x14ac:dyDescent="0.2">
      <c r="AAL467" s="149"/>
      <c r="AAM467" s="149"/>
      <c r="AAN467" s="149"/>
      <c r="AAO467" s="149"/>
      <c r="AAP467" s="149"/>
      <c r="AAQ467" s="149"/>
      <c r="AAR467" s="149"/>
      <c r="AAS467" s="149"/>
      <c r="AAT467" s="149"/>
      <c r="AAU467" s="149"/>
      <c r="AAV467" s="149"/>
    </row>
    <row r="468" spans="714:724" ht="9.75" customHeight="1" x14ac:dyDescent="0.2">
      <c r="AAL468" s="149"/>
      <c r="AAM468" s="149"/>
      <c r="AAN468" s="149"/>
      <c r="AAO468" s="149"/>
      <c r="AAP468" s="149"/>
      <c r="AAQ468" s="149"/>
      <c r="AAR468" s="149"/>
      <c r="AAS468" s="149"/>
      <c r="AAT468" s="149"/>
      <c r="AAU468" s="149"/>
      <c r="AAV468" s="149"/>
    </row>
    <row r="469" spans="714:724" ht="9.75" customHeight="1" x14ac:dyDescent="0.2">
      <c r="AAL469" s="149"/>
      <c r="AAM469" s="149"/>
      <c r="AAN469" s="149"/>
      <c r="AAO469" s="149"/>
      <c r="AAP469" s="149"/>
      <c r="AAQ469" s="149"/>
      <c r="AAR469" s="149"/>
      <c r="AAS469" s="149"/>
      <c r="AAT469" s="149"/>
      <c r="AAU469" s="149"/>
      <c r="AAV469" s="149"/>
    </row>
    <row r="470" spans="714:724" ht="9.75" customHeight="1" x14ac:dyDescent="0.2">
      <c r="AAL470" s="149"/>
      <c r="AAM470" s="149"/>
      <c r="AAN470" s="149"/>
      <c r="AAO470" s="149"/>
      <c r="AAP470" s="149"/>
      <c r="AAQ470" s="149"/>
      <c r="AAR470" s="149"/>
      <c r="AAS470" s="149"/>
      <c r="AAT470" s="149"/>
      <c r="AAU470" s="149"/>
      <c r="AAV470" s="149"/>
    </row>
    <row r="471" spans="714:724" ht="9.75" customHeight="1" x14ac:dyDescent="0.2">
      <c r="AAL471" s="149"/>
      <c r="AAM471" s="149"/>
      <c r="AAN471" s="149"/>
      <c r="AAO471" s="149"/>
      <c r="AAP471" s="149"/>
      <c r="AAQ471" s="149"/>
      <c r="AAR471" s="149"/>
      <c r="AAS471" s="149"/>
      <c r="AAT471" s="149"/>
      <c r="AAU471" s="149"/>
      <c r="AAV471" s="149"/>
    </row>
    <row r="472" spans="714:724" ht="9.75" customHeight="1" x14ac:dyDescent="0.2">
      <c r="AAL472" s="149"/>
      <c r="AAM472" s="149"/>
      <c r="AAN472" s="149"/>
      <c r="AAO472" s="149"/>
      <c r="AAP472" s="149"/>
      <c r="AAQ472" s="149"/>
      <c r="AAR472" s="149"/>
      <c r="AAS472" s="149"/>
      <c r="AAT472" s="149"/>
      <c r="AAU472" s="149"/>
      <c r="AAV472" s="149"/>
    </row>
    <row r="473" spans="714:724" ht="9.75" customHeight="1" x14ac:dyDescent="0.2">
      <c r="AAL473" s="149"/>
      <c r="AAM473" s="149"/>
      <c r="AAN473" s="149"/>
      <c r="AAO473" s="149"/>
      <c r="AAP473" s="149"/>
      <c r="AAQ473" s="149"/>
      <c r="AAR473" s="149"/>
      <c r="AAS473" s="149"/>
      <c r="AAT473" s="149"/>
      <c r="AAU473" s="149"/>
      <c r="AAV473" s="149"/>
    </row>
    <row r="474" spans="714:724" ht="9.75" customHeight="1" x14ac:dyDescent="0.2">
      <c r="AAL474" s="149"/>
      <c r="AAM474" s="149"/>
      <c r="AAN474" s="149"/>
      <c r="AAO474" s="149"/>
      <c r="AAP474" s="149"/>
      <c r="AAQ474" s="149"/>
      <c r="AAR474" s="149"/>
      <c r="AAS474" s="149"/>
      <c r="AAT474" s="149"/>
      <c r="AAU474" s="149"/>
      <c r="AAV474" s="149"/>
    </row>
    <row r="475" spans="714:724" ht="9.75" customHeight="1" x14ac:dyDescent="0.2">
      <c r="AAL475" s="149"/>
      <c r="AAM475" s="149"/>
      <c r="AAN475" s="149"/>
      <c r="AAO475" s="149"/>
      <c r="AAP475" s="149"/>
      <c r="AAQ475" s="149"/>
      <c r="AAR475" s="149"/>
      <c r="AAS475" s="149"/>
      <c r="AAT475" s="149"/>
      <c r="AAU475" s="149"/>
      <c r="AAV475" s="149"/>
    </row>
    <row r="476" spans="714:724" ht="9.75" customHeight="1" x14ac:dyDescent="0.2">
      <c r="AAL476" s="149"/>
      <c r="AAM476" s="149"/>
      <c r="AAN476" s="149"/>
      <c r="AAO476" s="149"/>
      <c r="AAP476" s="149"/>
      <c r="AAQ476" s="149"/>
      <c r="AAR476" s="149"/>
      <c r="AAS476" s="149"/>
      <c r="AAT476" s="149"/>
      <c r="AAU476" s="149"/>
      <c r="AAV476" s="149"/>
    </row>
    <row r="477" spans="714:724" ht="9.75" customHeight="1" x14ac:dyDescent="0.2">
      <c r="AAL477" s="149"/>
      <c r="AAM477" s="149"/>
      <c r="AAN477" s="149"/>
      <c r="AAO477" s="149"/>
      <c r="AAP477" s="149"/>
      <c r="AAQ477" s="149"/>
      <c r="AAR477" s="149"/>
      <c r="AAS477" s="149"/>
      <c r="AAT477" s="149"/>
      <c r="AAU477" s="149"/>
      <c r="AAV477" s="149"/>
    </row>
    <row r="478" spans="714:724" ht="9.75" customHeight="1" x14ac:dyDescent="0.2">
      <c r="AAL478" s="149"/>
      <c r="AAM478" s="149"/>
      <c r="AAN478" s="149"/>
      <c r="AAO478" s="149"/>
      <c r="AAP478" s="149"/>
      <c r="AAQ478" s="149"/>
      <c r="AAR478" s="149"/>
      <c r="AAS478" s="149"/>
      <c r="AAT478" s="149"/>
      <c r="AAU478" s="149"/>
      <c r="AAV478" s="149"/>
    </row>
    <row r="479" spans="714:724" ht="9.75" customHeight="1" x14ac:dyDescent="0.2">
      <c r="AAL479" s="149"/>
      <c r="AAM479" s="149"/>
      <c r="AAN479" s="149"/>
      <c r="AAO479" s="149"/>
      <c r="AAP479" s="149"/>
      <c r="AAQ479" s="149"/>
      <c r="AAR479" s="149"/>
      <c r="AAS479" s="149"/>
      <c r="AAT479" s="149"/>
      <c r="AAU479" s="149"/>
      <c r="AAV479" s="149"/>
    </row>
    <row r="480" spans="714:724" ht="9.75" customHeight="1" x14ac:dyDescent="0.2">
      <c r="AAL480" s="149"/>
      <c r="AAM480" s="149"/>
      <c r="AAN480" s="149"/>
      <c r="AAO480" s="149"/>
      <c r="AAP480" s="149"/>
      <c r="AAQ480" s="149"/>
      <c r="AAR480" s="149"/>
      <c r="AAS480" s="149"/>
      <c r="AAT480" s="149"/>
      <c r="AAU480" s="149"/>
      <c r="AAV480" s="149"/>
    </row>
    <row r="481" spans="714:724" ht="9.75" customHeight="1" x14ac:dyDescent="0.2">
      <c r="AAL481" s="149"/>
      <c r="AAM481" s="149"/>
      <c r="AAN481" s="149"/>
      <c r="AAO481" s="149"/>
      <c r="AAP481" s="149"/>
      <c r="AAQ481" s="149"/>
      <c r="AAR481" s="149"/>
      <c r="AAS481" s="149"/>
      <c r="AAT481" s="149"/>
      <c r="AAU481" s="149"/>
      <c r="AAV481" s="149"/>
    </row>
    <row r="482" spans="714:724" ht="9.75" customHeight="1" x14ac:dyDescent="0.2">
      <c r="AAL482" s="149"/>
      <c r="AAM482" s="149"/>
      <c r="AAN482" s="149"/>
      <c r="AAO482" s="149"/>
      <c r="AAP482" s="149"/>
      <c r="AAQ482" s="149"/>
      <c r="AAR482" s="149"/>
      <c r="AAS482" s="149"/>
      <c r="AAT482" s="149"/>
      <c r="AAU482" s="149"/>
      <c r="AAV482" s="149"/>
    </row>
    <row r="483" spans="714:724" ht="9.75" customHeight="1" x14ac:dyDescent="0.2">
      <c r="AAL483" s="149"/>
      <c r="AAM483" s="149"/>
      <c r="AAN483" s="149"/>
      <c r="AAO483" s="149"/>
      <c r="AAP483" s="149"/>
      <c r="AAQ483" s="149"/>
      <c r="AAR483" s="149"/>
      <c r="AAS483" s="149"/>
      <c r="AAT483" s="149"/>
      <c r="AAU483" s="149"/>
      <c r="AAV483" s="149"/>
    </row>
    <row r="484" spans="714:724" ht="9.75" customHeight="1" x14ac:dyDescent="0.2">
      <c r="AAL484" s="149"/>
      <c r="AAM484" s="149"/>
      <c r="AAN484" s="149"/>
      <c r="AAO484" s="149"/>
      <c r="AAP484" s="149"/>
      <c r="AAQ484" s="149"/>
      <c r="AAR484" s="149"/>
      <c r="AAS484" s="149"/>
      <c r="AAT484" s="149"/>
      <c r="AAU484" s="149"/>
      <c r="AAV484" s="149"/>
    </row>
    <row r="485" spans="714:724" ht="9.75" customHeight="1" x14ac:dyDescent="0.2">
      <c r="AAL485" s="149"/>
      <c r="AAM485" s="149"/>
      <c r="AAN485" s="149"/>
      <c r="AAO485" s="149"/>
      <c r="AAP485" s="149"/>
      <c r="AAQ485" s="149"/>
      <c r="AAR485" s="149"/>
      <c r="AAS485" s="149"/>
      <c r="AAT485" s="149"/>
      <c r="AAU485" s="149"/>
      <c r="AAV485" s="149"/>
    </row>
    <row r="486" spans="714:724" ht="9.75" customHeight="1" x14ac:dyDescent="0.2">
      <c r="AAL486" s="149"/>
      <c r="AAM486" s="149"/>
      <c r="AAN486" s="149"/>
      <c r="AAO486" s="149"/>
      <c r="AAP486" s="149"/>
      <c r="AAQ486" s="149"/>
      <c r="AAR486" s="149"/>
      <c r="AAS486" s="149"/>
      <c r="AAT486" s="149"/>
      <c r="AAU486" s="149"/>
      <c r="AAV486" s="149"/>
    </row>
    <row r="487" spans="714:724" ht="9.75" customHeight="1" x14ac:dyDescent="0.2">
      <c r="AAL487" s="149"/>
      <c r="AAM487" s="149"/>
      <c r="AAN487" s="149"/>
      <c r="AAO487" s="149"/>
      <c r="AAP487" s="149"/>
      <c r="AAQ487" s="149"/>
      <c r="AAR487" s="149"/>
      <c r="AAS487" s="149"/>
      <c r="AAT487" s="149"/>
      <c r="AAU487" s="149"/>
      <c r="AAV487" s="149"/>
    </row>
    <row r="488" spans="714:724" ht="9.75" customHeight="1" x14ac:dyDescent="0.2">
      <c r="AAL488" s="149"/>
      <c r="AAM488" s="149"/>
      <c r="AAN488" s="149"/>
      <c r="AAO488" s="149"/>
      <c r="AAP488" s="149"/>
      <c r="AAQ488" s="149"/>
      <c r="AAR488" s="149"/>
      <c r="AAS488" s="149"/>
      <c r="AAT488" s="149"/>
      <c r="AAU488" s="149"/>
      <c r="AAV488" s="149"/>
    </row>
    <row r="489" spans="714:724" ht="9.75" customHeight="1" x14ac:dyDescent="0.2">
      <c r="AAL489" s="149"/>
      <c r="AAM489" s="149"/>
      <c r="AAN489" s="149"/>
      <c r="AAO489" s="149"/>
      <c r="AAP489" s="149"/>
      <c r="AAQ489" s="149"/>
      <c r="AAR489" s="149"/>
      <c r="AAS489" s="149"/>
      <c r="AAT489" s="149"/>
      <c r="AAU489" s="149"/>
      <c r="AAV489" s="149"/>
    </row>
    <row r="490" spans="714:724" ht="9.75" customHeight="1" x14ac:dyDescent="0.2">
      <c r="AAL490" s="149"/>
      <c r="AAM490" s="149"/>
      <c r="AAN490" s="149"/>
      <c r="AAO490" s="149"/>
      <c r="AAP490" s="149"/>
      <c r="AAQ490" s="149"/>
      <c r="AAR490" s="149"/>
      <c r="AAS490" s="149"/>
      <c r="AAT490" s="149"/>
      <c r="AAU490" s="149"/>
      <c r="AAV490" s="149"/>
    </row>
    <row r="491" spans="714:724" ht="9.75" customHeight="1" x14ac:dyDescent="0.2">
      <c r="AAL491" s="149"/>
      <c r="AAM491" s="149"/>
      <c r="AAN491" s="149"/>
      <c r="AAO491" s="149"/>
      <c r="AAP491" s="149"/>
      <c r="AAQ491" s="149"/>
      <c r="AAR491" s="149"/>
      <c r="AAS491" s="149"/>
      <c r="AAT491" s="149"/>
      <c r="AAU491" s="149"/>
      <c r="AAV491" s="149"/>
    </row>
    <row r="492" spans="714:724" ht="9.75" customHeight="1" x14ac:dyDescent="0.2">
      <c r="AAL492" s="149"/>
      <c r="AAM492" s="149"/>
      <c r="AAN492" s="149"/>
      <c r="AAO492" s="149"/>
      <c r="AAP492" s="149"/>
      <c r="AAQ492" s="149"/>
      <c r="AAR492" s="149"/>
      <c r="AAS492" s="149"/>
      <c r="AAT492" s="149"/>
      <c r="AAU492" s="149"/>
      <c r="AAV492" s="149"/>
    </row>
    <row r="493" spans="714:724" ht="9.75" customHeight="1" x14ac:dyDescent="0.2">
      <c r="AAL493" s="149"/>
      <c r="AAM493" s="149"/>
      <c r="AAN493" s="149"/>
      <c r="AAO493" s="149"/>
      <c r="AAP493" s="149"/>
      <c r="AAQ493" s="149"/>
      <c r="AAR493" s="149"/>
      <c r="AAS493" s="149"/>
      <c r="AAT493" s="149"/>
      <c r="AAU493" s="149"/>
      <c r="AAV493" s="149"/>
    </row>
    <row r="494" spans="714:724" ht="9.75" customHeight="1" x14ac:dyDescent="0.2">
      <c r="AAL494" s="149"/>
      <c r="AAM494" s="149"/>
      <c r="AAN494" s="149"/>
      <c r="AAO494" s="149"/>
      <c r="AAP494" s="149"/>
      <c r="AAQ494" s="149"/>
      <c r="AAR494" s="149"/>
      <c r="AAS494" s="149"/>
      <c r="AAT494" s="149"/>
      <c r="AAU494" s="149"/>
      <c r="AAV494" s="149"/>
    </row>
    <row r="495" spans="714:724" ht="9.75" customHeight="1" x14ac:dyDescent="0.2">
      <c r="AAL495" s="149"/>
      <c r="AAM495" s="149"/>
      <c r="AAN495" s="149"/>
      <c r="AAO495" s="149"/>
      <c r="AAP495" s="149"/>
      <c r="AAQ495" s="149"/>
      <c r="AAR495" s="149"/>
      <c r="AAS495" s="149"/>
      <c r="AAT495" s="149"/>
      <c r="AAU495" s="149"/>
      <c r="AAV495" s="149"/>
    </row>
    <row r="496" spans="714:724" ht="9.75" customHeight="1" x14ac:dyDescent="0.2">
      <c r="AAL496" s="149"/>
      <c r="AAM496" s="149"/>
      <c r="AAN496" s="149"/>
      <c r="AAO496" s="149"/>
      <c r="AAP496" s="149"/>
      <c r="AAQ496" s="149"/>
      <c r="AAR496" s="149"/>
      <c r="AAS496" s="149"/>
      <c r="AAT496" s="149"/>
      <c r="AAU496" s="149"/>
      <c r="AAV496" s="149"/>
    </row>
    <row r="497" spans="714:724" ht="9.75" customHeight="1" x14ac:dyDescent="0.2">
      <c r="AAL497" s="149"/>
      <c r="AAM497" s="149"/>
      <c r="AAN497" s="149"/>
      <c r="AAO497" s="149"/>
      <c r="AAP497" s="149"/>
      <c r="AAQ497" s="149"/>
      <c r="AAR497" s="149"/>
      <c r="AAS497" s="149"/>
      <c r="AAT497" s="149"/>
      <c r="AAU497" s="149"/>
      <c r="AAV497" s="149"/>
    </row>
    <row r="498" spans="714:724" ht="9.75" customHeight="1" x14ac:dyDescent="0.2">
      <c r="AAL498" s="149"/>
      <c r="AAM498" s="149"/>
      <c r="AAN498" s="149"/>
      <c r="AAO498" s="149"/>
      <c r="AAP498" s="149"/>
      <c r="AAQ498" s="149"/>
      <c r="AAR498" s="149"/>
      <c r="AAS498" s="149"/>
      <c r="AAT498" s="149"/>
      <c r="AAU498" s="149"/>
      <c r="AAV498" s="149"/>
    </row>
    <row r="499" spans="714:724" ht="9.75" customHeight="1" x14ac:dyDescent="0.2">
      <c r="AAL499" s="149"/>
      <c r="AAM499" s="149"/>
      <c r="AAN499" s="149"/>
      <c r="AAO499" s="149"/>
      <c r="AAP499" s="149"/>
      <c r="AAQ499" s="149"/>
      <c r="AAR499" s="149"/>
      <c r="AAS499" s="149"/>
      <c r="AAT499" s="149"/>
      <c r="AAU499" s="149"/>
      <c r="AAV499" s="149"/>
    </row>
    <row r="500" spans="714:724" ht="9.75" customHeight="1" x14ac:dyDescent="0.2">
      <c r="AAL500" s="149"/>
      <c r="AAM500" s="149"/>
      <c r="AAN500" s="149"/>
      <c r="AAO500" s="149"/>
      <c r="AAP500" s="149"/>
      <c r="AAQ500" s="149"/>
      <c r="AAR500" s="149"/>
      <c r="AAS500" s="149"/>
      <c r="AAT500" s="149"/>
      <c r="AAU500" s="149"/>
      <c r="AAV500" s="149"/>
    </row>
    <row r="501" spans="714:724" ht="9.75" customHeight="1" x14ac:dyDescent="0.2">
      <c r="AAL501" s="149"/>
      <c r="AAM501" s="149"/>
      <c r="AAN501" s="149"/>
      <c r="AAO501" s="149"/>
      <c r="AAP501" s="149"/>
      <c r="AAQ501" s="149"/>
      <c r="AAR501" s="149"/>
      <c r="AAS501" s="149"/>
      <c r="AAT501" s="149"/>
      <c r="AAU501" s="149"/>
      <c r="AAV501" s="149"/>
    </row>
    <row r="502" spans="714:724" ht="9.75" customHeight="1" x14ac:dyDescent="0.2">
      <c r="AAL502" s="149"/>
      <c r="AAM502" s="149"/>
      <c r="AAN502" s="149"/>
      <c r="AAO502" s="149"/>
      <c r="AAP502" s="149"/>
      <c r="AAQ502" s="149"/>
      <c r="AAR502" s="149"/>
      <c r="AAS502" s="149"/>
      <c r="AAT502" s="149"/>
      <c r="AAU502" s="149"/>
      <c r="AAV502" s="149"/>
    </row>
    <row r="503" spans="714:724" ht="9.75" customHeight="1" x14ac:dyDescent="0.2">
      <c r="AAL503" s="149"/>
      <c r="AAM503" s="149"/>
      <c r="AAN503" s="149"/>
      <c r="AAO503" s="149"/>
      <c r="AAP503" s="149"/>
      <c r="AAQ503" s="149"/>
      <c r="AAR503" s="149"/>
      <c r="AAS503" s="149"/>
      <c r="AAT503" s="149"/>
      <c r="AAU503" s="149"/>
      <c r="AAV503" s="149"/>
    </row>
    <row r="504" spans="714:724" ht="9.75" customHeight="1" x14ac:dyDescent="0.2">
      <c r="AAL504" s="149"/>
      <c r="AAM504" s="149"/>
      <c r="AAN504" s="149"/>
      <c r="AAO504" s="149"/>
      <c r="AAP504" s="149"/>
      <c r="AAQ504" s="149"/>
      <c r="AAR504" s="149"/>
      <c r="AAS504" s="149"/>
      <c r="AAT504" s="149"/>
      <c r="AAU504" s="149"/>
      <c r="AAV504" s="149"/>
    </row>
    <row r="505" spans="714:724" ht="9.75" customHeight="1" x14ac:dyDescent="0.2">
      <c r="AAL505" s="149"/>
      <c r="AAM505" s="149"/>
      <c r="AAN505" s="149"/>
      <c r="AAO505" s="149"/>
      <c r="AAP505" s="149"/>
      <c r="AAQ505" s="149"/>
      <c r="AAR505" s="149"/>
      <c r="AAS505" s="149"/>
      <c r="AAT505" s="149"/>
      <c r="AAU505" s="149"/>
      <c r="AAV505" s="149"/>
    </row>
    <row r="506" spans="714:724" ht="9.75" customHeight="1" x14ac:dyDescent="0.2">
      <c r="AAL506" s="149"/>
      <c r="AAM506" s="149"/>
      <c r="AAN506" s="149"/>
      <c r="AAO506" s="149"/>
      <c r="AAP506" s="149"/>
      <c r="AAQ506" s="149"/>
      <c r="AAR506" s="149"/>
      <c r="AAS506" s="149"/>
      <c r="AAT506" s="149"/>
      <c r="AAU506" s="149"/>
      <c r="AAV506" s="149"/>
    </row>
    <row r="507" spans="714:724" ht="9.75" customHeight="1" x14ac:dyDescent="0.2">
      <c r="AAL507" s="149"/>
      <c r="AAM507" s="149"/>
      <c r="AAN507" s="149"/>
      <c r="AAO507" s="149"/>
      <c r="AAP507" s="149"/>
      <c r="AAQ507" s="149"/>
      <c r="AAR507" s="149"/>
      <c r="AAS507" s="149"/>
      <c r="AAT507" s="149"/>
      <c r="AAU507" s="149"/>
      <c r="AAV507" s="149"/>
    </row>
    <row r="508" spans="714:724" ht="9.75" customHeight="1" x14ac:dyDescent="0.2">
      <c r="AAL508" s="149"/>
      <c r="AAM508" s="149"/>
      <c r="AAN508" s="149"/>
      <c r="AAO508" s="149"/>
      <c r="AAP508" s="149"/>
      <c r="AAQ508" s="149"/>
      <c r="AAR508" s="149"/>
      <c r="AAS508" s="149"/>
      <c r="AAT508" s="149"/>
      <c r="AAU508" s="149"/>
      <c r="AAV508" s="149"/>
    </row>
    <row r="509" spans="714:724" ht="9.75" customHeight="1" x14ac:dyDescent="0.2">
      <c r="AAL509" s="149"/>
      <c r="AAM509" s="149"/>
      <c r="AAN509" s="149"/>
      <c r="AAO509" s="149"/>
      <c r="AAP509" s="149"/>
      <c r="AAQ509" s="149"/>
      <c r="AAR509" s="149"/>
      <c r="AAS509" s="149"/>
      <c r="AAT509" s="149"/>
      <c r="AAU509" s="149"/>
      <c r="AAV509" s="149"/>
    </row>
    <row r="510" spans="714:724" ht="9.75" customHeight="1" x14ac:dyDescent="0.2">
      <c r="AAL510" s="149"/>
      <c r="AAM510" s="149"/>
      <c r="AAN510" s="149"/>
      <c r="AAO510" s="149"/>
      <c r="AAP510" s="149"/>
      <c r="AAQ510" s="149"/>
      <c r="AAR510" s="149"/>
      <c r="AAS510" s="149"/>
      <c r="AAT510" s="149"/>
      <c r="AAU510" s="149"/>
      <c r="AAV510" s="149"/>
    </row>
    <row r="511" spans="714:724" ht="9.75" customHeight="1" x14ac:dyDescent="0.2">
      <c r="AAL511" s="149"/>
      <c r="AAM511" s="149"/>
      <c r="AAN511" s="149"/>
      <c r="AAO511" s="149"/>
      <c r="AAP511" s="149"/>
      <c r="AAQ511" s="149"/>
      <c r="AAR511" s="149"/>
      <c r="AAS511" s="149"/>
      <c r="AAT511" s="149"/>
      <c r="AAU511" s="149"/>
      <c r="AAV511" s="149"/>
    </row>
    <row r="512" spans="714:724" ht="9.75" customHeight="1" x14ac:dyDescent="0.2">
      <c r="AAL512" s="149"/>
      <c r="AAM512" s="149"/>
      <c r="AAN512" s="149"/>
      <c r="AAO512" s="149"/>
      <c r="AAP512" s="149"/>
      <c r="AAQ512" s="149"/>
      <c r="AAR512" s="149"/>
      <c r="AAS512" s="149"/>
      <c r="AAT512" s="149"/>
      <c r="AAU512" s="149"/>
      <c r="AAV512" s="149"/>
    </row>
    <row r="513" spans="714:724" ht="9.75" customHeight="1" x14ac:dyDescent="0.2">
      <c r="AAL513" s="149"/>
      <c r="AAM513" s="149"/>
      <c r="AAN513" s="149"/>
      <c r="AAO513" s="149"/>
      <c r="AAP513" s="149"/>
      <c r="AAQ513" s="149"/>
      <c r="AAR513" s="149"/>
      <c r="AAS513" s="149"/>
      <c r="AAT513" s="149"/>
      <c r="AAU513" s="149"/>
      <c r="AAV513" s="149"/>
    </row>
    <row r="514" spans="714:724" ht="9.75" customHeight="1" x14ac:dyDescent="0.2">
      <c r="AAL514" s="149"/>
      <c r="AAM514" s="149"/>
      <c r="AAN514" s="149"/>
      <c r="AAO514" s="149"/>
      <c r="AAP514" s="149"/>
      <c r="AAQ514" s="149"/>
      <c r="AAR514" s="149"/>
      <c r="AAS514" s="149"/>
      <c r="AAT514" s="149"/>
      <c r="AAU514" s="149"/>
      <c r="AAV514" s="149"/>
    </row>
    <row r="515" spans="714:724" ht="9.75" customHeight="1" x14ac:dyDescent="0.2">
      <c r="AAL515" s="149"/>
      <c r="AAM515" s="149"/>
      <c r="AAN515" s="149"/>
      <c r="AAO515" s="149"/>
      <c r="AAP515" s="149"/>
      <c r="AAQ515" s="149"/>
      <c r="AAR515" s="149"/>
      <c r="AAS515" s="149"/>
      <c r="AAT515" s="149"/>
      <c r="AAU515" s="149"/>
      <c r="AAV515" s="149"/>
    </row>
    <row r="516" spans="714:724" ht="9.75" customHeight="1" x14ac:dyDescent="0.2">
      <c r="AAL516" s="149"/>
      <c r="AAM516" s="149"/>
      <c r="AAN516" s="149"/>
      <c r="AAO516" s="149"/>
      <c r="AAP516" s="149"/>
      <c r="AAQ516" s="149"/>
      <c r="AAR516" s="149"/>
      <c r="AAS516" s="149"/>
      <c r="AAT516" s="149"/>
      <c r="AAU516" s="149"/>
      <c r="AAV516" s="149"/>
    </row>
    <row r="517" spans="714:724" ht="9.75" customHeight="1" x14ac:dyDescent="0.2">
      <c r="AAL517" s="149"/>
      <c r="AAM517" s="149"/>
      <c r="AAN517" s="149"/>
      <c r="AAO517" s="149"/>
      <c r="AAP517" s="149"/>
      <c r="AAQ517" s="149"/>
      <c r="AAR517" s="149"/>
      <c r="AAS517" s="149"/>
      <c r="AAT517" s="149"/>
      <c r="AAU517" s="149"/>
      <c r="AAV517" s="149"/>
    </row>
    <row r="518" spans="714:724" ht="9.75" customHeight="1" x14ac:dyDescent="0.2">
      <c r="AAL518" s="149"/>
      <c r="AAM518" s="149"/>
      <c r="AAN518" s="149"/>
      <c r="AAO518" s="149"/>
      <c r="AAP518" s="149"/>
      <c r="AAQ518" s="149"/>
      <c r="AAR518" s="149"/>
      <c r="AAS518" s="149"/>
      <c r="AAT518" s="149"/>
      <c r="AAU518" s="149"/>
      <c r="AAV518" s="149"/>
    </row>
    <row r="519" spans="714:724" ht="9.75" customHeight="1" x14ac:dyDescent="0.2">
      <c r="AAL519" s="149"/>
      <c r="AAM519" s="149"/>
      <c r="AAN519" s="149"/>
      <c r="AAO519" s="149"/>
      <c r="AAP519" s="149"/>
      <c r="AAQ519" s="149"/>
      <c r="AAR519" s="149"/>
      <c r="AAS519" s="149"/>
      <c r="AAT519" s="149"/>
      <c r="AAU519" s="149"/>
      <c r="AAV519" s="149"/>
    </row>
    <row r="520" spans="714:724" ht="9.75" customHeight="1" x14ac:dyDescent="0.2">
      <c r="AAL520" s="149"/>
      <c r="AAM520" s="149"/>
      <c r="AAN520" s="149"/>
      <c r="AAO520" s="149"/>
      <c r="AAP520" s="149"/>
      <c r="AAQ520" s="149"/>
      <c r="AAR520" s="149"/>
      <c r="AAS520" s="149"/>
      <c r="AAT520" s="149"/>
      <c r="AAU520" s="149"/>
      <c r="AAV520" s="149"/>
    </row>
    <row r="521" spans="714:724" ht="9.75" customHeight="1" x14ac:dyDescent="0.2">
      <c r="AAL521" s="149"/>
      <c r="AAM521" s="149"/>
      <c r="AAN521" s="149"/>
      <c r="AAO521" s="149"/>
      <c r="AAP521" s="149"/>
      <c r="AAQ521" s="149"/>
      <c r="AAR521" s="149"/>
      <c r="AAS521" s="149"/>
      <c r="AAT521" s="149"/>
      <c r="AAU521" s="149"/>
      <c r="AAV521" s="149"/>
    </row>
    <row r="522" spans="714:724" ht="9.75" customHeight="1" x14ac:dyDescent="0.2">
      <c r="AAL522" s="149"/>
      <c r="AAM522" s="149"/>
      <c r="AAN522" s="149"/>
      <c r="AAO522" s="149"/>
      <c r="AAP522" s="149"/>
      <c r="AAQ522" s="149"/>
      <c r="AAR522" s="149"/>
      <c r="AAS522" s="149"/>
      <c r="AAT522" s="149"/>
      <c r="AAU522" s="149"/>
      <c r="AAV522" s="149"/>
    </row>
    <row r="523" spans="714:724" ht="9.75" customHeight="1" x14ac:dyDescent="0.2">
      <c r="AAL523" s="149"/>
      <c r="AAM523" s="149"/>
      <c r="AAN523" s="149"/>
      <c r="AAO523" s="149"/>
      <c r="AAP523" s="149"/>
      <c r="AAQ523" s="149"/>
      <c r="AAR523" s="149"/>
      <c r="AAS523" s="149"/>
      <c r="AAT523" s="149"/>
      <c r="AAU523" s="149"/>
      <c r="AAV523" s="149"/>
    </row>
    <row r="524" spans="714:724" ht="9.75" customHeight="1" x14ac:dyDescent="0.2">
      <c r="AAL524" s="149"/>
      <c r="AAM524" s="149"/>
      <c r="AAN524" s="149"/>
      <c r="AAO524" s="149"/>
      <c r="AAP524" s="149"/>
      <c r="AAQ524" s="149"/>
      <c r="AAR524" s="149"/>
      <c r="AAS524" s="149"/>
      <c r="AAT524" s="149"/>
      <c r="AAU524" s="149"/>
      <c r="AAV524" s="149"/>
    </row>
    <row r="525" spans="714:724" ht="9.75" customHeight="1" x14ac:dyDescent="0.2">
      <c r="AAL525" s="149"/>
      <c r="AAM525" s="149"/>
      <c r="AAN525" s="149"/>
      <c r="AAO525" s="149"/>
      <c r="AAP525" s="149"/>
      <c r="AAQ525" s="149"/>
      <c r="AAR525" s="149"/>
      <c r="AAS525" s="149"/>
      <c r="AAT525" s="149"/>
      <c r="AAU525" s="149"/>
      <c r="AAV525" s="149"/>
    </row>
    <row r="526" spans="714:724" ht="9.75" customHeight="1" x14ac:dyDescent="0.2">
      <c r="AAL526" s="149"/>
      <c r="AAM526" s="149"/>
      <c r="AAN526" s="149"/>
      <c r="AAO526" s="149"/>
      <c r="AAP526" s="149"/>
      <c r="AAQ526" s="149"/>
      <c r="AAR526" s="149"/>
      <c r="AAS526" s="149"/>
      <c r="AAT526" s="149"/>
      <c r="AAU526" s="149"/>
      <c r="AAV526" s="149"/>
    </row>
    <row r="527" spans="714:724" ht="9.75" customHeight="1" x14ac:dyDescent="0.2">
      <c r="AAL527" s="149"/>
      <c r="AAM527" s="149"/>
      <c r="AAN527" s="149"/>
      <c r="AAO527" s="149"/>
      <c r="AAP527" s="149"/>
      <c r="AAQ527" s="149"/>
      <c r="AAR527" s="149"/>
      <c r="AAS527" s="149"/>
      <c r="AAT527" s="149"/>
      <c r="AAU527" s="149"/>
      <c r="AAV527" s="149"/>
    </row>
    <row r="528" spans="714:724" ht="9.75" customHeight="1" x14ac:dyDescent="0.2">
      <c r="AAL528" s="149"/>
      <c r="AAM528" s="149"/>
      <c r="AAN528" s="149"/>
      <c r="AAO528" s="149"/>
      <c r="AAP528" s="149"/>
      <c r="AAQ528" s="149"/>
      <c r="AAR528" s="149"/>
      <c r="AAS528" s="149"/>
      <c r="AAT528" s="149"/>
      <c r="AAU528" s="149"/>
      <c r="AAV528" s="149"/>
    </row>
    <row r="529" spans="714:724" ht="9.75" customHeight="1" x14ac:dyDescent="0.2">
      <c r="AAL529" s="149"/>
      <c r="AAM529" s="149"/>
      <c r="AAN529" s="149"/>
      <c r="AAO529" s="149"/>
      <c r="AAP529" s="149"/>
      <c r="AAQ529" s="149"/>
      <c r="AAR529" s="149"/>
      <c r="AAS529" s="149"/>
      <c r="AAT529" s="149"/>
      <c r="AAU529" s="149"/>
      <c r="AAV529" s="149"/>
    </row>
    <row r="530" spans="714:724" ht="9.75" customHeight="1" x14ac:dyDescent="0.2">
      <c r="AAL530" s="149"/>
      <c r="AAM530" s="149"/>
      <c r="AAN530" s="149"/>
      <c r="AAO530" s="149"/>
      <c r="AAP530" s="149"/>
      <c r="AAQ530" s="149"/>
      <c r="AAR530" s="149"/>
      <c r="AAS530" s="149"/>
      <c r="AAT530" s="149"/>
      <c r="AAU530" s="149"/>
      <c r="AAV530" s="149"/>
    </row>
    <row r="531" spans="714:724" ht="9.75" customHeight="1" x14ac:dyDescent="0.2">
      <c r="AAL531" s="149"/>
      <c r="AAM531" s="149"/>
      <c r="AAN531" s="149"/>
      <c r="AAO531" s="149"/>
      <c r="AAP531" s="149"/>
      <c r="AAQ531" s="149"/>
      <c r="AAR531" s="149"/>
      <c r="AAS531" s="149"/>
      <c r="AAT531" s="149"/>
      <c r="AAU531" s="149"/>
      <c r="AAV531" s="149"/>
    </row>
    <row r="532" spans="714:724" ht="9.75" customHeight="1" x14ac:dyDescent="0.2">
      <c r="AAL532" s="149"/>
      <c r="AAM532" s="149"/>
      <c r="AAN532" s="149"/>
      <c r="AAO532" s="149"/>
      <c r="AAP532" s="149"/>
      <c r="AAQ532" s="149"/>
      <c r="AAR532" s="149"/>
      <c r="AAS532" s="149"/>
      <c r="AAT532" s="149"/>
      <c r="AAU532" s="149"/>
      <c r="AAV532" s="149"/>
    </row>
    <row r="533" spans="714:724" ht="9.75" customHeight="1" x14ac:dyDescent="0.2">
      <c r="AAL533" s="149"/>
      <c r="AAM533" s="149"/>
      <c r="AAN533" s="149"/>
      <c r="AAO533" s="149"/>
      <c r="AAP533" s="149"/>
      <c r="AAQ533" s="149"/>
      <c r="AAR533" s="149"/>
      <c r="AAS533" s="149"/>
      <c r="AAT533" s="149"/>
      <c r="AAU533" s="149"/>
      <c r="AAV533" s="149"/>
    </row>
    <row r="534" spans="714:724" ht="9.75" customHeight="1" x14ac:dyDescent="0.2">
      <c r="AAL534" s="149"/>
      <c r="AAM534" s="149"/>
      <c r="AAN534" s="149"/>
      <c r="AAO534" s="149"/>
      <c r="AAP534" s="149"/>
      <c r="AAQ534" s="149"/>
      <c r="AAR534" s="149"/>
      <c r="AAS534" s="149"/>
      <c r="AAT534" s="149"/>
      <c r="AAU534" s="149"/>
      <c r="AAV534" s="149"/>
    </row>
    <row r="535" spans="714:724" ht="9.75" customHeight="1" x14ac:dyDescent="0.2">
      <c r="AAL535" s="149"/>
      <c r="AAM535" s="149"/>
      <c r="AAN535" s="149"/>
      <c r="AAO535" s="149"/>
      <c r="AAP535" s="149"/>
      <c r="AAQ535" s="149"/>
      <c r="AAR535" s="149"/>
      <c r="AAS535" s="149"/>
      <c r="AAT535" s="149"/>
      <c r="AAU535" s="149"/>
      <c r="AAV535" s="149"/>
    </row>
    <row r="536" spans="714:724" ht="9.75" customHeight="1" x14ac:dyDescent="0.2">
      <c r="AAL536" s="149"/>
      <c r="AAM536" s="149"/>
      <c r="AAN536" s="149"/>
      <c r="AAO536" s="149"/>
      <c r="AAP536" s="149"/>
      <c r="AAQ536" s="149"/>
      <c r="AAR536" s="149"/>
      <c r="AAS536" s="149"/>
      <c r="AAT536" s="149"/>
      <c r="AAU536" s="149"/>
      <c r="AAV536" s="149"/>
    </row>
    <row r="537" spans="714:724" ht="9.75" customHeight="1" x14ac:dyDescent="0.2">
      <c r="AAL537" s="149"/>
      <c r="AAM537" s="149"/>
      <c r="AAN537" s="149"/>
      <c r="AAO537" s="149"/>
      <c r="AAP537" s="149"/>
      <c r="AAQ537" s="149"/>
      <c r="AAR537" s="149"/>
      <c r="AAS537" s="149"/>
      <c r="AAT537" s="149"/>
      <c r="AAU537" s="149"/>
      <c r="AAV537" s="149"/>
    </row>
    <row r="538" spans="714:724" ht="9.75" customHeight="1" x14ac:dyDescent="0.2">
      <c r="AAL538" s="149"/>
      <c r="AAM538" s="149"/>
      <c r="AAN538" s="149"/>
      <c r="AAO538" s="149"/>
      <c r="AAP538" s="149"/>
      <c r="AAQ538" s="149"/>
      <c r="AAR538" s="149"/>
      <c r="AAS538" s="149"/>
      <c r="AAT538" s="149"/>
      <c r="AAU538" s="149"/>
      <c r="AAV538" s="149"/>
    </row>
    <row r="539" spans="714:724" ht="9.75" customHeight="1" x14ac:dyDescent="0.2">
      <c r="AAL539" s="149"/>
      <c r="AAM539" s="149"/>
      <c r="AAN539" s="149"/>
      <c r="AAO539" s="149"/>
      <c r="AAP539" s="149"/>
      <c r="AAQ539" s="149"/>
      <c r="AAR539" s="149"/>
      <c r="AAS539" s="149"/>
      <c r="AAT539" s="149"/>
      <c r="AAU539" s="149"/>
      <c r="AAV539" s="149"/>
    </row>
    <row r="540" spans="714:724" ht="9.75" customHeight="1" x14ac:dyDescent="0.2">
      <c r="AAL540" s="149"/>
      <c r="AAM540" s="149"/>
      <c r="AAN540" s="149"/>
      <c r="AAO540" s="149"/>
      <c r="AAP540" s="149"/>
      <c r="AAQ540" s="149"/>
      <c r="AAR540" s="149"/>
      <c r="AAS540" s="149"/>
      <c r="AAT540" s="149"/>
      <c r="AAU540" s="149"/>
      <c r="AAV540" s="149"/>
    </row>
    <row r="541" spans="714:724" ht="9.75" customHeight="1" x14ac:dyDescent="0.2">
      <c r="AAL541" s="149"/>
      <c r="AAM541" s="149"/>
      <c r="AAN541" s="149"/>
      <c r="AAO541" s="149"/>
      <c r="AAP541" s="149"/>
      <c r="AAQ541" s="149"/>
      <c r="AAR541" s="149"/>
      <c r="AAS541" s="149"/>
      <c r="AAT541" s="149"/>
      <c r="AAU541" s="149"/>
      <c r="AAV541" s="149"/>
    </row>
    <row r="542" spans="714:724" ht="9.75" customHeight="1" x14ac:dyDescent="0.2">
      <c r="AAL542" s="149"/>
      <c r="AAM542" s="149"/>
      <c r="AAN542" s="149"/>
      <c r="AAO542" s="149"/>
      <c r="AAP542" s="149"/>
      <c r="AAQ542" s="149"/>
      <c r="AAR542" s="149"/>
      <c r="AAS542" s="149"/>
      <c r="AAT542" s="149"/>
      <c r="AAU542" s="149"/>
      <c r="AAV542" s="149"/>
    </row>
    <row r="543" spans="714:724" ht="9.75" customHeight="1" x14ac:dyDescent="0.2">
      <c r="AAL543" s="149"/>
      <c r="AAM543" s="149"/>
      <c r="AAN543" s="149"/>
      <c r="AAO543" s="149"/>
      <c r="AAP543" s="149"/>
      <c r="AAQ543" s="149"/>
      <c r="AAR543" s="149"/>
      <c r="AAS543" s="149"/>
      <c r="AAT543" s="149"/>
      <c r="AAU543" s="149"/>
      <c r="AAV543" s="149"/>
    </row>
    <row r="544" spans="714:724" ht="9.75" customHeight="1" x14ac:dyDescent="0.2">
      <c r="AAL544" s="149"/>
      <c r="AAM544" s="149"/>
      <c r="AAN544" s="149"/>
      <c r="AAO544" s="149"/>
      <c r="AAP544" s="149"/>
      <c r="AAQ544" s="149"/>
      <c r="AAR544" s="149"/>
      <c r="AAS544" s="149"/>
      <c r="AAT544" s="149"/>
      <c r="AAU544" s="149"/>
      <c r="AAV544" s="149"/>
    </row>
    <row r="545" spans="714:724" ht="9.75" customHeight="1" x14ac:dyDescent="0.2">
      <c r="AAL545" s="149"/>
      <c r="AAM545" s="149"/>
      <c r="AAN545" s="149"/>
      <c r="AAO545" s="149"/>
      <c r="AAP545" s="149"/>
      <c r="AAQ545" s="149"/>
      <c r="AAR545" s="149"/>
      <c r="AAS545" s="149"/>
      <c r="AAT545" s="149"/>
      <c r="AAU545" s="149"/>
      <c r="AAV545" s="149"/>
    </row>
    <row r="546" spans="714:724" ht="9.75" customHeight="1" x14ac:dyDescent="0.2">
      <c r="AAL546" s="149"/>
      <c r="AAM546" s="149"/>
      <c r="AAN546" s="149"/>
      <c r="AAO546" s="149"/>
      <c r="AAP546" s="149"/>
      <c r="AAQ546" s="149"/>
      <c r="AAR546" s="149"/>
      <c r="AAS546" s="149"/>
      <c r="AAT546" s="149"/>
      <c r="AAU546" s="149"/>
      <c r="AAV546" s="149"/>
    </row>
    <row r="547" spans="714:724" ht="9.75" customHeight="1" x14ac:dyDescent="0.2">
      <c r="AAL547" s="149"/>
      <c r="AAM547" s="149"/>
      <c r="AAN547" s="149"/>
      <c r="AAO547" s="149"/>
      <c r="AAP547" s="149"/>
      <c r="AAQ547" s="149"/>
      <c r="AAR547" s="149"/>
      <c r="AAS547" s="149"/>
      <c r="AAT547" s="149"/>
      <c r="AAU547" s="149"/>
      <c r="AAV547" s="149"/>
    </row>
    <row r="548" spans="714:724" ht="9.75" customHeight="1" x14ac:dyDescent="0.2">
      <c r="AAL548" s="149"/>
      <c r="AAM548" s="149"/>
      <c r="AAN548" s="149"/>
      <c r="AAO548" s="149"/>
      <c r="AAP548" s="149"/>
      <c r="AAQ548" s="149"/>
      <c r="AAR548" s="149"/>
      <c r="AAS548" s="149"/>
      <c r="AAT548" s="149"/>
      <c r="AAU548" s="149"/>
      <c r="AAV548" s="149"/>
    </row>
    <row r="549" spans="714:724" ht="9.75" customHeight="1" x14ac:dyDescent="0.2">
      <c r="AAL549" s="149"/>
      <c r="AAM549" s="149"/>
      <c r="AAN549" s="149"/>
      <c r="AAO549" s="149"/>
      <c r="AAP549" s="149"/>
      <c r="AAQ549" s="149"/>
      <c r="AAR549" s="149"/>
      <c r="AAS549" s="149"/>
      <c r="AAT549" s="149"/>
      <c r="AAU549" s="149"/>
      <c r="AAV549" s="149"/>
    </row>
    <row r="550" spans="714:724" ht="9.75" customHeight="1" x14ac:dyDescent="0.2">
      <c r="AAL550" s="149"/>
      <c r="AAM550" s="149"/>
      <c r="AAN550" s="149"/>
      <c r="AAO550" s="149"/>
      <c r="AAP550" s="149"/>
      <c r="AAQ550" s="149"/>
      <c r="AAR550" s="149"/>
      <c r="AAS550" s="149"/>
      <c r="AAT550" s="149"/>
      <c r="AAU550" s="149"/>
      <c r="AAV550" s="149"/>
    </row>
    <row r="551" spans="714:724" ht="9.75" customHeight="1" x14ac:dyDescent="0.2">
      <c r="AAL551" s="149"/>
      <c r="AAM551" s="149"/>
      <c r="AAN551" s="149"/>
      <c r="AAO551" s="149"/>
      <c r="AAP551" s="149"/>
      <c r="AAQ551" s="149"/>
      <c r="AAR551" s="149"/>
      <c r="AAS551" s="149"/>
      <c r="AAT551" s="149"/>
      <c r="AAU551" s="149"/>
      <c r="AAV551" s="149"/>
    </row>
    <row r="552" spans="714:724" ht="9.75" customHeight="1" x14ac:dyDescent="0.2">
      <c r="AAL552" s="149"/>
      <c r="AAM552" s="149"/>
      <c r="AAN552" s="149"/>
      <c r="AAO552" s="149"/>
      <c r="AAP552" s="149"/>
      <c r="AAQ552" s="149"/>
      <c r="AAR552" s="149"/>
      <c r="AAS552" s="149"/>
      <c r="AAT552" s="149"/>
      <c r="AAU552" s="149"/>
      <c r="AAV552" s="149"/>
    </row>
    <row r="553" spans="714:724" ht="9.75" customHeight="1" x14ac:dyDescent="0.2">
      <c r="AAL553" s="149"/>
      <c r="AAM553" s="149"/>
      <c r="AAN553" s="149"/>
      <c r="AAO553" s="149"/>
      <c r="AAP553" s="149"/>
      <c r="AAQ553" s="149"/>
      <c r="AAR553" s="149"/>
      <c r="AAS553" s="149"/>
      <c r="AAT553" s="149"/>
      <c r="AAU553" s="149"/>
      <c r="AAV553" s="149"/>
    </row>
    <row r="554" spans="714:724" ht="9.75" customHeight="1" x14ac:dyDescent="0.2">
      <c r="AAL554" s="149"/>
      <c r="AAM554" s="149"/>
      <c r="AAN554" s="149"/>
      <c r="AAO554" s="149"/>
      <c r="AAP554" s="149"/>
      <c r="AAQ554" s="149"/>
      <c r="AAR554" s="149"/>
      <c r="AAS554" s="149"/>
      <c r="AAT554" s="149"/>
      <c r="AAU554" s="149"/>
      <c r="AAV554" s="149"/>
    </row>
    <row r="555" spans="714:724" ht="9.75" customHeight="1" x14ac:dyDescent="0.2">
      <c r="AAL555" s="149"/>
      <c r="AAM555" s="149"/>
      <c r="AAN555" s="149"/>
      <c r="AAO555" s="149"/>
      <c r="AAP555" s="149"/>
      <c r="AAQ555" s="149"/>
      <c r="AAR555" s="149"/>
      <c r="AAS555" s="149"/>
      <c r="AAT555" s="149"/>
      <c r="AAU555" s="149"/>
      <c r="AAV555" s="149"/>
    </row>
    <row r="556" spans="714:724" ht="9.75" customHeight="1" x14ac:dyDescent="0.2">
      <c r="AAL556" s="149"/>
      <c r="AAM556" s="149"/>
      <c r="AAN556" s="149"/>
      <c r="AAO556" s="149"/>
      <c r="AAP556" s="149"/>
      <c r="AAQ556" s="149"/>
      <c r="AAR556" s="149"/>
      <c r="AAS556" s="149"/>
      <c r="AAT556" s="149"/>
      <c r="AAU556" s="149"/>
      <c r="AAV556" s="149"/>
    </row>
    <row r="557" spans="714:724" ht="9.75" customHeight="1" x14ac:dyDescent="0.2">
      <c r="AAL557" s="149"/>
      <c r="AAM557" s="149"/>
      <c r="AAN557" s="149"/>
      <c r="AAO557" s="149"/>
      <c r="AAP557" s="149"/>
      <c r="AAQ557" s="149"/>
      <c r="AAR557" s="149"/>
      <c r="AAS557" s="149"/>
      <c r="AAT557" s="149"/>
      <c r="AAU557" s="149"/>
      <c r="AAV557" s="149"/>
    </row>
    <row r="558" spans="714:724" ht="9.75" customHeight="1" x14ac:dyDescent="0.2">
      <c r="AAL558" s="149"/>
      <c r="AAM558" s="149"/>
      <c r="AAN558" s="149"/>
      <c r="AAO558" s="149"/>
      <c r="AAP558" s="149"/>
      <c r="AAQ558" s="149"/>
      <c r="AAR558" s="149"/>
      <c r="AAS558" s="149"/>
      <c r="AAT558" s="149"/>
      <c r="AAU558" s="149"/>
      <c r="AAV558" s="149"/>
    </row>
    <row r="559" spans="714:724" ht="9.75" customHeight="1" x14ac:dyDescent="0.2">
      <c r="AAL559" s="149"/>
      <c r="AAM559" s="149"/>
      <c r="AAN559" s="149"/>
      <c r="AAO559" s="149"/>
      <c r="AAP559" s="149"/>
      <c r="AAQ559" s="149"/>
      <c r="AAR559" s="149"/>
      <c r="AAS559" s="149"/>
      <c r="AAT559" s="149"/>
      <c r="AAU559" s="149"/>
      <c r="AAV559" s="149"/>
    </row>
    <row r="560" spans="714:724" ht="9.75" customHeight="1" x14ac:dyDescent="0.2">
      <c r="AAL560" s="149"/>
      <c r="AAM560" s="149"/>
      <c r="AAN560" s="149"/>
      <c r="AAO560" s="149"/>
      <c r="AAP560" s="149"/>
      <c r="AAQ560" s="149"/>
      <c r="AAR560" s="149"/>
      <c r="AAS560" s="149"/>
      <c r="AAT560" s="149"/>
      <c r="AAU560" s="149"/>
      <c r="AAV560" s="149"/>
    </row>
    <row r="561" spans="714:724" ht="9.75" customHeight="1" x14ac:dyDescent="0.2">
      <c r="AAL561" s="149"/>
      <c r="AAM561" s="149"/>
      <c r="AAN561" s="149"/>
      <c r="AAO561" s="149"/>
      <c r="AAP561" s="149"/>
      <c r="AAQ561" s="149"/>
      <c r="AAR561" s="149"/>
      <c r="AAS561" s="149"/>
      <c r="AAT561" s="149"/>
      <c r="AAU561" s="149"/>
      <c r="AAV561" s="149"/>
    </row>
    <row r="562" spans="714:724" ht="9.75" customHeight="1" x14ac:dyDescent="0.2">
      <c r="AAL562" s="149"/>
      <c r="AAM562" s="149"/>
      <c r="AAN562" s="149"/>
      <c r="AAO562" s="149"/>
      <c r="AAP562" s="149"/>
      <c r="AAQ562" s="149"/>
      <c r="AAR562" s="149"/>
      <c r="AAS562" s="149"/>
      <c r="AAT562" s="149"/>
      <c r="AAU562" s="149"/>
      <c r="AAV562" s="149"/>
    </row>
    <row r="563" spans="714:724" ht="9.75" customHeight="1" x14ac:dyDescent="0.2">
      <c r="AAL563" s="149"/>
      <c r="AAM563" s="149"/>
      <c r="AAN563" s="149"/>
      <c r="AAO563" s="149"/>
      <c r="AAP563" s="149"/>
      <c r="AAQ563" s="149"/>
      <c r="AAR563" s="149"/>
      <c r="AAS563" s="149"/>
      <c r="AAT563" s="149"/>
      <c r="AAU563" s="149"/>
      <c r="AAV563" s="149"/>
    </row>
    <row r="564" spans="714:724" ht="9.75" customHeight="1" x14ac:dyDescent="0.2">
      <c r="AAL564" s="149"/>
      <c r="AAM564" s="149"/>
      <c r="AAN564" s="149"/>
      <c r="AAO564" s="149"/>
      <c r="AAP564" s="149"/>
      <c r="AAQ564" s="149"/>
      <c r="AAR564" s="149"/>
      <c r="AAS564" s="149"/>
      <c r="AAT564" s="149"/>
      <c r="AAU564" s="149"/>
      <c r="AAV564" s="149"/>
    </row>
    <row r="565" spans="714:724" ht="9.75" customHeight="1" x14ac:dyDescent="0.2">
      <c r="AAL565" s="149"/>
      <c r="AAM565" s="149"/>
      <c r="AAN565" s="149"/>
      <c r="AAO565" s="149"/>
      <c r="AAP565" s="149"/>
      <c r="AAQ565" s="149"/>
      <c r="AAR565" s="149"/>
      <c r="AAS565" s="149"/>
      <c r="AAT565" s="149"/>
      <c r="AAU565" s="149"/>
      <c r="AAV565" s="149"/>
    </row>
    <row r="566" spans="714:724" ht="9.75" customHeight="1" x14ac:dyDescent="0.2">
      <c r="AAL566" s="149"/>
      <c r="AAM566" s="149"/>
      <c r="AAN566" s="149"/>
      <c r="AAO566" s="149"/>
      <c r="AAP566" s="149"/>
      <c r="AAQ566" s="149"/>
      <c r="AAR566" s="149"/>
      <c r="AAS566" s="149"/>
      <c r="AAT566" s="149"/>
      <c r="AAU566" s="149"/>
      <c r="AAV566" s="149"/>
    </row>
    <row r="567" spans="714:724" ht="9.75" customHeight="1" x14ac:dyDescent="0.2">
      <c r="AAL567" s="149"/>
      <c r="AAM567" s="149"/>
      <c r="AAN567" s="149"/>
      <c r="AAO567" s="149"/>
      <c r="AAP567" s="149"/>
      <c r="AAQ567" s="149"/>
      <c r="AAR567" s="149"/>
      <c r="AAS567" s="149"/>
      <c r="AAT567" s="149"/>
      <c r="AAU567" s="149"/>
      <c r="AAV567" s="149"/>
    </row>
    <row r="568" spans="714:724" ht="9.75" customHeight="1" x14ac:dyDescent="0.2">
      <c r="AAL568" s="149"/>
      <c r="AAM568" s="149"/>
      <c r="AAN568" s="149"/>
      <c r="AAO568" s="149"/>
      <c r="AAP568" s="149"/>
      <c r="AAQ568" s="149"/>
      <c r="AAR568" s="149"/>
      <c r="AAS568" s="149"/>
      <c r="AAT568" s="149"/>
      <c r="AAU568" s="149"/>
      <c r="AAV568" s="149"/>
    </row>
    <row r="569" spans="714:724" ht="9.75" customHeight="1" x14ac:dyDescent="0.2">
      <c r="AAL569" s="149"/>
      <c r="AAM569" s="149"/>
      <c r="AAN569" s="149"/>
      <c r="AAO569" s="149"/>
      <c r="AAP569" s="149"/>
      <c r="AAQ569" s="149"/>
      <c r="AAR569" s="149"/>
      <c r="AAS569" s="149"/>
      <c r="AAT569" s="149"/>
      <c r="AAU569" s="149"/>
      <c r="AAV569" s="149"/>
    </row>
    <row r="570" spans="714:724" ht="9.75" customHeight="1" x14ac:dyDescent="0.2">
      <c r="AAL570" s="149"/>
      <c r="AAM570" s="149"/>
      <c r="AAN570" s="149"/>
      <c r="AAO570" s="149"/>
      <c r="AAP570" s="149"/>
      <c r="AAQ570" s="149"/>
      <c r="AAR570" s="149"/>
      <c r="AAS570" s="149"/>
      <c r="AAT570" s="149"/>
      <c r="AAU570" s="149"/>
      <c r="AAV570" s="149"/>
    </row>
    <row r="571" spans="714:724" ht="9.75" customHeight="1" x14ac:dyDescent="0.2">
      <c r="AAL571" s="149"/>
      <c r="AAM571" s="149"/>
      <c r="AAN571" s="149"/>
      <c r="AAO571" s="149"/>
      <c r="AAP571" s="149"/>
      <c r="AAQ571" s="149"/>
      <c r="AAR571" s="149"/>
      <c r="AAS571" s="149"/>
      <c r="AAT571" s="149"/>
      <c r="AAU571" s="149"/>
      <c r="AAV571" s="149"/>
    </row>
    <row r="572" spans="714:724" ht="9.75" customHeight="1" x14ac:dyDescent="0.2">
      <c r="AAL572" s="149"/>
      <c r="AAM572" s="149"/>
      <c r="AAN572" s="149"/>
      <c r="AAO572" s="149"/>
      <c r="AAP572" s="149"/>
      <c r="AAQ572" s="149"/>
      <c r="AAR572" s="149"/>
      <c r="AAS572" s="149"/>
      <c r="AAT572" s="149"/>
      <c r="AAU572" s="149"/>
      <c r="AAV572" s="149"/>
    </row>
    <row r="573" spans="714:724" ht="9.75" customHeight="1" x14ac:dyDescent="0.2">
      <c r="AAL573" s="149"/>
      <c r="AAM573" s="149"/>
      <c r="AAN573" s="149"/>
      <c r="AAO573" s="149"/>
      <c r="AAP573" s="149"/>
      <c r="AAQ573" s="149"/>
      <c r="AAR573" s="149"/>
      <c r="AAS573" s="149"/>
      <c r="AAT573" s="149"/>
      <c r="AAU573" s="149"/>
      <c r="AAV573" s="149"/>
    </row>
    <row r="574" spans="714:724" ht="9.75" customHeight="1" x14ac:dyDescent="0.2">
      <c r="AAL574" s="149"/>
      <c r="AAM574" s="149"/>
      <c r="AAN574" s="149"/>
      <c r="AAO574" s="149"/>
      <c r="AAP574" s="149"/>
      <c r="AAQ574" s="149"/>
      <c r="AAR574" s="149"/>
      <c r="AAS574" s="149"/>
      <c r="AAT574" s="149"/>
      <c r="AAU574" s="149"/>
      <c r="AAV574" s="149"/>
    </row>
    <row r="575" spans="714:724" ht="9.75" customHeight="1" x14ac:dyDescent="0.2">
      <c r="AAL575" s="149"/>
      <c r="AAM575" s="149"/>
      <c r="AAN575" s="149"/>
      <c r="AAO575" s="149"/>
      <c r="AAP575" s="149"/>
      <c r="AAQ575" s="149"/>
      <c r="AAR575" s="149"/>
      <c r="AAS575" s="149"/>
      <c r="AAT575" s="149"/>
      <c r="AAU575" s="149"/>
      <c r="AAV575" s="149"/>
    </row>
    <row r="576" spans="714:724" ht="9.75" customHeight="1" x14ac:dyDescent="0.2">
      <c r="AAL576" s="149"/>
      <c r="AAM576" s="149"/>
      <c r="AAN576" s="149"/>
      <c r="AAO576" s="149"/>
      <c r="AAP576" s="149"/>
      <c r="AAQ576" s="149"/>
      <c r="AAR576" s="149"/>
      <c r="AAS576" s="149"/>
      <c r="AAT576" s="149"/>
      <c r="AAU576" s="149"/>
      <c r="AAV576" s="149"/>
    </row>
    <row r="577" spans="714:724" ht="9.75" customHeight="1" x14ac:dyDescent="0.2">
      <c r="AAL577" s="149"/>
      <c r="AAM577" s="149"/>
      <c r="AAN577" s="149"/>
      <c r="AAO577" s="149"/>
      <c r="AAP577" s="149"/>
      <c r="AAQ577" s="149"/>
      <c r="AAR577" s="149"/>
      <c r="AAS577" s="149"/>
      <c r="AAT577" s="149"/>
      <c r="AAU577" s="149"/>
      <c r="AAV577" s="149"/>
    </row>
    <row r="578" spans="714:724" ht="9.75" customHeight="1" x14ac:dyDescent="0.2">
      <c r="AAL578" s="149"/>
      <c r="AAM578" s="149"/>
      <c r="AAN578" s="149"/>
      <c r="AAO578" s="149"/>
      <c r="AAP578" s="149"/>
      <c r="AAQ578" s="149"/>
      <c r="AAR578" s="149"/>
      <c r="AAS578" s="149"/>
      <c r="AAT578" s="149"/>
      <c r="AAU578" s="149"/>
      <c r="AAV578" s="149"/>
    </row>
    <row r="579" spans="714:724" ht="9.75" customHeight="1" x14ac:dyDescent="0.2">
      <c r="AAL579" s="149"/>
      <c r="AAM579" s="149"/>
      <c r="AAN579" s="149"/>
      <c r="AAO579" s="149"/>
      <c r="AAP579" s="149"/>
      <c r="AAQ579" s="149"/>
      <c r="AAR579" s="149"/>
      <c r="AAS579" s="149"/>
      <c r="AAT579" s="149"/>
      <c r="AAU579" s="149"/>
      <c r="AAV579" s="149"/>
    </row>
    <row r="580" spans="714:724" ht="9.75" customHeight="1" x14ac:dyDescent="0.2">
      <c r="AAL580" s="149"/>
      <c r="AAM580" s="149"/>
      <c r="AAN580" s="149"/>
      <c r="AAO580" s="149"/>
      <c r="AAP580" s="149"/>
      <c r="AAQ580" s="149"/>
      <c r="AAR580" s="149"/>
      <c r="AAS580" s="149"/>
      <c r="AAT580" s="149"/>
      <c r="AAU580" s="149"/>
      <c r="AAV580" s="149"/>
    </row>
    <row r="581" spans="714:724" ht="9.75" customHeight="1" x14ac:dyDescent="0.2">
      <c r="AAL581" s="149"/>
      <c r="AAM581" s="149"/>
      <c r="AAN581" s="149"/>
      <c r="AAO581" s="149"/>
      <c r="AAP581" s="149"/>
      <c r="AAQ581" s="149"/>
      <c r="AAR581" s="149"/>
      <c r="AAS581" s="149"/>
      <c r="AAT581" s="149"/>
      <c r="AAU581" s="149"/>
      <c r="AAV581" s="149"/>
    </row>
    <row r="582" spans="714:724" ht="9.75" customHeight="1" x14ac:dyDescent="0.2">
      <c r="AAL582" s="149"/>
      <c r="AAM582" s="149"/>
      <c r="AAN582" s="149"/>
      <c r="AAO582" s="149"/>
      <c r="AAP582" s="149"/>
      <c r="AAQ582" s="149"/>
      <c r="AAR582" s="149"/>
      <c r="AAS582" s="149"/>
      <c r="AAT582" s="149"/>
      <c r="AAU582" s="149"/>
      <c r="AAV582" s="149"/>
    </row>
    <row r="583" spans="714:724" ht="9.75" customHeight="1" x14ac:dyDescent="0.2">
      <c r="AAL583" s="149"/>
      <c r="AAM583" s="149"/>
      <c r="AAN583" s="149"/>
      <c r="AAO583" s="149"/>
      <c r="AAP583" s="149"/>
      <c r="AAQ583" s="149"/>
      <c r="AAR583" s="149"/>
      <c r="AAS583" s="149"/>
      <c r="AAT583" s="149"/>
      <c r="AAU583" s="149"/>
      <c r="AAV583" s="149"/>
    </row>
    <row r="584" spans="714:724" ht="9.75" customHeight="1" x14ac:dyDescent="0.2">
      <c r="AAL584" s="149"/>
      <c r="AAM584" s="149"/>
      <c r="AAN584" s="149"/>
      <c r="AAO584" s="149"/>
      <c r="AAP584" s="149"/>
      <c r="AAQ584" s="149"/>
      <c r="AAR584" s="149"/>
      <c r="AAS584" s="149"/>
      <c r="AAT584" s="149"/>
      <c r="AAU584" s="149"/>
      <c r="AAV584" s="149"/>
    </row>
    <row r="585" spans="714:724" ht="9.75" customHeight="1" x14ac:dyDescent="0.2">
      <c r="AAL585" s="149"/>
      <c r="AAM585" s="149"/>
      <c r="AAN585" s="149"/>
      <c r="AAO585" s="149"/>
      <c r="AAP585" s="149"/>
      <c r="AAQ585" s="149"/>
      <c r="AAR585" s="149"/>
      <c r="AAS585" s="149"/>
      <c r="AAT585" s="149"/>
      <c r="AAU585" s="149"/>
      <c r="AAV585" s="149"/>
    </row>
    <row r="586" spans="714:724" ht="9.75" customHeight="1" x14ac:dyDescent="0.2">
      <c r="AAL586" s="149"/>
      <c r="AAM586" s="149"/>
      <c r="AAN586" s="149"/>
      <c r="AAO586" s="149"/>
      <c r="AAP586" s="149"/>
      <c r="AAQ586" s="149"/>
      <c r="AAR586" s="149"/>
      <c r="AAS586" s="149"/>
      <c r="AAT586" s="149"/>
      <c r="AAU586" s="149"/>
      <c r="AAV586" s="149"/>
    </row>
    <row r="587" spans="714:724" ht="9.75" customHeight="1" x14ac:dyDescent="0.2">
      <c r="AAL587" s="149"/>
      <c r="AAM587" s="149"/>
      <c r="AAN587" s="149"/>
      <c r="AAO587" s="149"/>
      <c r="AAP587" s="149"/>
      <c r="AAQ587" s="149"/>
      <c r="AAR587" s="149"/>
      <c r="AAS587" s="149"/>
      <c r="AAT587" s="149"/>
      <c r="AAU587" s="149"/>
      <c r="AAV587" s="149"/>
    </row>
    <row r="588" spans="714:724" ht="9.75" customHeight="1" x14ac:dyDescent="0.2">
      <c r="AAL588" s="149"/>
      <c r="AAM588" s="149"/>
      <c r="AAN588" s="149"/>
      <c r="AAO588" s="149"/>
      <c r="AAP588" s="149"/>
      <c r="AAQ588" s="149"/>
      <c r="AAR588" s="149"/>
      <c r="AAS588" s="149"/>
      <c r="AAT588" s="149"/>
      <c r="AAU588" s="149"/>
      <c r="AAV588" s="149"/>
    </row>
    <row r="589" spans="714:724" ht="9.75" customHeight="1" x14ac:dyDescent="0.2">
      <c r="AAL589" s="149"/>
      <c r="AAM589" s="149"/>
      <c r="AAN589" s="149"/>
      <c r="AAO589" s="149"/>
      <c r="AAP589" s="149"/>
      <c r="AAQ589" s="149"/>
      <c r="AAR589" s="149"/>
      <c r="AAS589" s="149"/>
      <c r="AAT589" s="149"/>
      <c r="AAU589" s="149"/>
      <c r="AAV589" s="149"/>
    </row>
    <row r="590" spans="714:724" ht="9.75" customHeight="1" x14ac:dyDescent="0.2">
      <c r="AAL590" s="149"/>
      <c r="AAM590" s="149"/>
      <c r="AAN590" s="149"/>
      <c r="AAO590" s="149"/>
      <c r="AAP590" s="149"/>
      <c r="AAQ590" s="149"/>
      <c r="AAR590" s="149"/>
      <c r="AAS590" s="149"/>
      <c r="AAT590" s="149"/>
      <c r="AAU590" s="149"/>
      <c r="AAV590" s="149"/>
    </row>
    <row r="591" spans="714:724" ht="9.75" customHeight="1" x14ac:dyDescent="0.2">
      <c r="AAL591" s="149"/>
      <c r="AAM591" s="149"/>
      <c r="AAN591" s="149"/>
      <c r="AAO591" s="149"/>
      <c r="AAP591" s="149"/>
      <c r="AAQ591" s="149"/>
      <c r="AAR591" s="149"/>
      <c r="AAS591" s="149"/>
      <c r="AAT591" s="149"/>
      <c r="AAU591" s="149"/>
      <c r="AAV591" s="149"/>
    </row>
    <row r="592" spans="714:724" ht="9.75" customHeight="1" x14ac:dyDescent="0.2">
      <c r="AAL592" s="149"/>
      <c r="AAM592" s="149"/>
      <c r="AAN592" s="149"/>
      <c r="AAO592" s="149"/>
      <c r="AAP592" s="149"/>
      <c r="AAQ592" s="149"/>
      <c r="AAR592" s="149"/>
      <c r="AAS592" s="149"/>
      <c r="AAT592" s="149"/>
      <c r="AAU592" s="149"/>
      <c r="AAV592" s="149"/>
    </row>
    <row r="593" spans="714:724" ht="9.75" customHeight="1" x14ac:dyDescent="0.2">
      <c r="AAL593" s="149"/>
      <c r="AAM593" s="149"/>
      <c r="AAN593" s="149"/>
      <c r="AAO593" s="149"/>
      <c r="AAP593" s="149"/>
      <c r="AAQ593" s="149"/>
      <c r="AAR593" s="149"/>
      <c r="AAS593" s="149"/>
      <c r="AAT593" s="149"/>
      <c r="AAU593" s="149"/>
      <c r="AAV593" s="149"/>
    </row>
    <row r="594" spans="714:724" ht="9.75" customHeight="1" x14ac:dyDescent="0.2">
      <c r="AAL594" s="149"/>
      <c r="AAM594" s="149"/>
      <c r="AAN594" s="149"/>
      <c r="AAO594" s="149"/>
      <c r="AAP594" s="149"/>
      <c r="AAQ594" s="149"/>
      <c r="AAR594" s="149"/>
      <c r="AAS594" s="149"/>
      <c r="AAT594" s="149"/>
      <c r="AAU594" s="149"/>
      <c r="AAV594" s="149"/>
    </row>
    <row r="595" spans="714:724" ht="9.75" customHeight="1" x14ac:dyDescent="0.2">
      <c r="AAL595" s="149"/>
      <c r="AAM595" s="149"/>
      <c r="AAN595" s="149"/>
      <c r="AAO595" s="149"/>
      <c r="AAP595" s="149"/>
      <c r="AAQ595" s="149"/>
      <c r="AAR595" s="149"/>
      <c r="AAS595" s="149"/>
      <c r="AAT595" s="149"/>
      <c r="AAU595" s="149"/>
      <c r="AAV595" s="149"/>
    </row>
    <row r="596" spans="714:724" ht="9.75" customHeight="1" x14ac:dyDescent="0.2">
      <c r="AAL596" s="149"/>
      <c r="AAM596" s="149"/>
      <c r="AAN596" s="149"/>
      <c r="AAO596" s="149"/>
      <c r="AAP596" s="149"/>
      <c r="AAQ596" s="149"/>
      <c r="AAR596" s="149"/>
      <c r="AAS596" s="149"/>
      <c r="AAT596" s="149"/>
      <c r="AAU596" s="149"/>
      <c r="AAV596" s="149"/>
    </row>
    <row r="597" spans="714:724" ht="9.75" customHeight="1" x14ac:dyDescent="0.2">
      <c r="AAL597" s="149"/>
      <c r="AAM597" s="149"/>
      <c r="AAN597" s="149"/>
      <c r="AAO597" s="149"/>
      <c r="AAP597" s="149"/>
      <c r="AAQ597" s="149"/>
      <c r="AAR597" s="149"/>
      <c r="AAS597" s="149"/>
      <c r="AAT597" s="149"/>
      <c r="AAU597" s="149"/>
      <c r="AAV597" s="149"/>
    </row>
    <row r="598" spans="714:724" ht="9.75" customHeight="1" x14ac:dyDescent="0.2">
      <c r="AAL598" s="149"/>
      <c r="AAM598" s="149"/>
      <c r="AAN598" s="149"/>
      <c r="AAO598" s="149"/>
      <c r="AAP598" s="149"/>
      <c r="AAQ598" s="149"/>
      <c r="AAR598" s="149"/>
      <c r="AAS598" s="149"/>
      <c r="AAT598" s="149"/>
      <c r="AAU598" s="149"/>
      <c r="AAV598" s="149"/>
    </row>
    <row r="599" spans="714:724" ht="9.75" customHeight="1" x14ac:dyDescent="0.2">
      <c r="AAL599" s="149"/>
      <c r="AAM599" s="149"/>
      <c r="AAN599" s="149"/>
      <c r="AAO599" s="149"/>
      <c r="AAP599" s="149"/>
      <c r="AAQ599" s="149"/>
      <c r="AAR599" s="149"/>
      <c r="AAS599" s="149"/>
      <c r="AAT599" s="149"/>
      <c r="AAU599" s="149"/>
      <c r="AAV599" s="149"/>
    </row>
    <row r="600" spans="714:724" ht="9.75" customHeight="1" x14ac:dyDescent="0.2">
      <c r="AAL600" s="149"/>
      <c r="AAM600" s="149"/>
      <c r="AAN600" s="149"/>
      <c r="AAO600" s="149"/>
      <c r="AAP600" s="149"/>
      <c r="AAQ600" s="149"/>
      <c r="AAR600" s="149"/>
      <c r="AAS600" s="149"/>
      <c r="AAT600" s="149"/>
      <c r="AAU600" s="149"/>
      <c r="AAV600" s="149"/>
    </row>
    <row r="601" spans="714:724" ht="9.75" customHeight="1" x14ac:dyDescent="0.2">
      <c r="AAL601" s="149"/>
      <c r="AAM601" s="149"/>
      <c r="AAN601" s="149"/>
      <c r="AAO601" s="149"/>
      <c r="AAP601" s="149"/>
      <c r="AAQ601" s="149"/>
      <c r="AAR601" s="149"/>
      <c r="AAS601" s="149"/>
      <c r="AAT601" s="149"/>
      <c r="AAU601" s="149"/>
      <c r="AAV601" s="149"/>
    </row>
    <row r="602" spans="714:724" ht="9.75" customHeight="1" x14ac:dyDescent="0.2">
      <c r="AAL602" s="149"/>
      <c r="AAM602" s="149"/>
      <c r="AAN602" s="149"/>
      <c r="AAO602" s="149"/>
      <c r="AAP602" s="149"/>
      <c r="AAQ602" s="149"/>
      <c r="AAR602" s="149"/>
      <c r="AAS602" s="149"/>
      <c r="AAT602" s="149"/>
      <c r="AAU602" s="149"/>
      <c r="AAV602" s="149"/>
    </row>
    <row r="603" spans="714:724" ht="9.75" customHeight="1" x14ac:dyDescent="0.2">
      <c r="AAL603" s="149"/>
      <c r="AAM603" s="149"/>
      <c r="AAN603" s="149"/>
      <c r="AAO603" s="149"/>
      <c r="AAP603" s="149"/>
      <c r="AAQ603" s="149"/>
      <c r="AAR603" s="149"/>
      <c r="AAS603" s="149"/>
      <c r="AAT603" s="149"/>
      <c r="AAU603" s="149"/>
      <c r="AAV603" s="149"/>
    </row>
    <row r="604" spans="714:724" ht="9.75" customHeight="1" x14ac:dyDescent="0.2">
      <c r="AAL604" s="149"/>
      <c r="AAM604" s="149"/>
      <c r="AAN604" s="149"/>
      <c r="AAO604" s="149"/>
      <c r="AAP604" s="149"/>
      <c r="AAQ604" s="149"/>
      <c r="AAR604" s="149"/>
      <c r="AAS604" s="149"/>
      <c r="AAT604" s="149"/>
      <c r="AAU604" s="149"/>
      <c r="AAV604" s="149"/>
    </row>
    <row r="605" spans="714:724" ht="9.75" customHeight="1" x14ac:dyDescent="0.2">
      <c r="AAL605" s="149"/>
      <c r="AAM605" s="149"/>
      <c r="AAN605" s="149"/>
      <c r="AAO605" s="149"/>
      <c r="AAP605" s="149"/>
      <c r="AAQ605" s="149"/>
      <c r="AAR605" s="149"/>
      <c r="AAS605" s="149"/>
      <c r="AAT605" s="149"/>
      <c r="AAU605" s="149"/>
      <c r="AAV605" s="149"/>
    </row>
    <row r="606" spans="714:724" ht="9.75" customHeight="1" x14ac:dyDescent="0.2">
      <c r="AAL606" s="149"/>
      <c r="AAM606" s="149"/>
      <c r="AAN606" s="149"/>
      <c r="AAO606" s="149"/>
      <c r="AAP606" s="149"/>
      <c r="AAQ606" s="149"/>
      <c r="AAR606" s="149"/>
      <c r="AAS606" s="149"/>
      <c r="AAT606" s="149"/>
      <c r="AAU606" s="149"/>
      <c r="AAV606" s="149"/>
    </row>
    <row r="607" spans="714:724" ht="9.75" customHeight="1" x14ac:dyDescent="0.2">
      <c r="AAL607" s="149"/>
      <c r="AAM607" s="149"/>
      <c r="AAN607" s="149"/>
      <c r="AAO607" s="149"/>
      <c r="AAP607" s="149"/>
      <c r="AAQ607" s="149"/>
      <c r="AAR607" s="149"/>
      <c r="AAS607" s="149"/>
      <c r="AAT607" s="149"/>
      <c r="AAU607" s="149"/>
      <c r="AAV607" s="149"/>
    </row>
    <row r="608" spans="714:724" ht="9.75" customHeight="1" x14ac:dyDescent="0.2">
      <c r="AAL608" s="149"/>
      <c r="AAM608" s="149"/>
      <c r="AAN608" s="149"/>
      <c r="AAO608" s="149"/>
      <c r="AAP608" s="149"/>
      <c r="AAQ608" s="149"/>
      <c r="AAR608" s="149"/>
      <c r="AAS608" s="149"/>
      <c r="AAT608" s="149"/>
      <c r="AAU608" s="149"/>
      <c r="AAV608" s="149"/>
    </row>
    <row r="609" spans="714:724" ht="9.75" customHeight="1" x14ac:dyDescent="0.2">
      <c r="AAL609" s="149"/>
      <c r="AAM609" s="149"/>
      <c r="AAN609" s="149"/>
      <c r="AAO609" s="149"/>
      <c r="AAP609" s="149"/>
      <c r="AAQ609" s="149"/>
      <c r="AAR609" s="149"/>
      <c r="AAS609" s="149"/>
      <c r="AAT609" s="149"/>
      <c r="AAU609" s="149"/>
      <c r="AAV609" s="149"/>
    </row>
    <row r="610" spans="714:724" ht="9.75" customHeight="1" x14ac:dyDescent="0.2">
      <c r="AAL610" s="149"/>
      <c r="AAM610" s="149"/>
      <c r="AAN610" s="149"/>
      <c r="AAO610" s="149"/>
      <c r="AAP610" s="149"/>
      <c r="AAQ610" s="149"/>
      <c r="AAR610" s="149"/>
      <c r="AAS610" s="149"/>
      <c r="AAT610" s="149"/>
      <c r="AAU610" s="149"/>
      <c r="AAV610" s="149"/>
    </row>
    <row r="611" spans="714:724" ht="9.75" customHeight="1" x14ac:dyDescent="0.2">
      <c r="AAL611" s="149"/>
      <c r="AAM611" s="149"/>
      <c r="AAN611" s="149"/>
      <c r="AAO611" s="149"/>
      <c r="AAP611" s="149"/>
      <c r="AAQ611" s="149"/>
      <c r="AAR611" s="149"/>
      <c r="AAS611" s="149"/>
      <c r="AAT611" s="149"/>
      <c r="AAU611" s="149"/>
      <c r="AAV611" s="149"/>
    </row>
    <row r="612" spans="714:724" ht="9.75" customHeight="1" x14ac:dyDescent="0.2">
      <c r="AAL612" s="149"/>
      <c r="AAM612" s="149"/>
      <c r="AAN612" s="149"/>
      <c r="AAO612" s="149"/>
      <c r="AAP612" s="149"/>
      <c r="AAQ612" s="149"/>
      <c r="AAR612" s="149"/>
      <c r="AAS612" s="149"/>
      <c r="AAT612" s="149"/>
      <c r="AAU612" s="149"/>
      <c r="AAV612" s="149"/>
    </row>
    <row r="613" spans="714:724" ht="9.75" customHeight="1" x14ac:dyDescent="0.2">
      <c r="AAL613" s="149"/>
      <c r="AAM613" s="149"/>
      <c r="AAN613" s="149"/>
      <c r="AAO613" s="149"/>
      <c r="AAP613" s="149"/>
      <c r="AAQ613" s="149"/>
      <c r="AAR613" s="149"/>
      <c r="AAS613" s="149"/>
      <c r="AAT613" s="149"/>
      <c r="AAU613" s="149"/>
      <c r="AAV613" s="149"/>
    </row>
    <row r="614" spans="714:724" ht="9.75" customHeight="1" x14ac:dyDescent="0.2">
      <c r="AAL614" s="149"/>
      <c r="AAM614" s="149"/>
      <c r="AAN614" s="149"/>
      <c r="AAO614" s="149"/>
      <c r="AAP614" s="149"/>
      <c r="AAQ614" s="149"/>
      <c r="AAR614" s="149"/>
      <c r="AAS614" s="149"/>
      <c r="AAT614" s="149"/>
      <c r="AAU614" s="149"/>
      <c r="AAV614" s="149"/>
    </row>
    <row r="615" spans="714:724" ht="9.75" customHeight="1" x14ac:dyDescent="0.2">
      <c r="AAL615" s="149"/>
      <c r="AAM615" s="149"/>
      <c r="AAN615" s="149"/>
      <c r="AAO615" s="149"/>
      <c r="AAP615" s="149"/>
      <c r="AAQ615" s="149"/>
      <c r="AAR615" s="149"/>
      <c r="AAS615" s="149"/>
      <c r="AAT615" s="149"/>
      <c r="AAU615" s="149"/>
      <c r="AAV615" s="149"/>
    </row>
    <row r="616" spans="714:724" ht="9.75" customHeight="1" x14ac:dyDescent="0.2">
      <c r="AAL616" s="149"/>
      <c r="AAM616" s="149"/>
      <c r="AAN616" s="149"/>
      <c r="AAO616" s="149"/>
      <c r="AAP616" s="149"/>
      <c r="AAQ616" s="149"/>
      <c r="AAR616" s="149"/>
      <c r="AAS616" s="149"/>
      <c r="AAT616" s="149"/>
      <c r="AAU616" s="149"/>
      <c r="AAV616" s="149"/>
    </row>
    <row r="617" spans="714:724" ht="9.75" customHeight="1" x14ac:dyDescent="0.2">
      <c r="AAL617" s="149"/>
      <c r="AAM617" s="149"/>
      <c r="AAN617" s="149"/>
      <c r="AAO617" s="149"/>
      <c r="AAP617" s="149"/>
      <c r="AAQ617" s="149"/>
      <c r="AAR617" s="149"/>
      <c r="AAS617" s="149"/>
      <c r="AAT617" s="149"/>
      <c r="AAU617" s="149"/>
      <c r="AAV617" s="149"/>
    </row>
    <row r="618" spans="714:724" ht="9.75" customHeight="1" x14ac:dyDescent="0.2">
      <c r="AAL618" s="149"/>
      <c r="AAM618" s="149"/>
      <c r="AAN618" s="149"/>
      <c r="AAO618" s="149"/>
      <c r="AAP618" s="149"/>
      <c r="AAQ618" s="149"/>
      <c r="AAR618" s="149"/>
      <c r="AAS618" s="149"/>
      <c r="AAT618" s="149"/>
      <c r="AAU618" s="149"/>
      <c r="AAV618" s="149"/>
    </row>
    <row r="619" spans="714:724" ht="9.75" customHeight="1" x14ac:dyDescent="0.2">
      <c r="AAL619" s="149"/>
      <c r="AAM619" s="149"/>
      <c r="AAN619" s="149"/>
      <c r="AAO619" s="149"/>
      <c r="AAP619" s="149"/>
      <c r="AAQ619" s="149"/>
      <c r="AAR619" s="149"/>
      <c r="AAS619" s="149"/>
      <c r="AAT619" s="149"/>
      <c r="AAU619" s="149"/>
      <c r="AAV619" s="149"/>
    </row>
    <row r="620" spans="714:724" ht="9.75" customHeight="1" x14ac:dyDescent="0.2">
      <c r="AAL620" s="149"/>
      <c r="AAM620" s="149"/>
      <c r="AAN620" s="149"/>
      <c r="AAO620" s="149"/>
      <c r="AAP620" s="149"/>
      <c r="AAQ620" s="149"/>
      <c r="AAR620" s="149"/>
      <c r="AAS620" s="149"/>
      <c r="AAT620" s="149"/>
      <c r="AAU620" s="149"/>
      <c r="AAV620" s="149"/>
    </row>
    <row r="621" spans="714:724" ht="9.75" customHeight="1" x14ac:dyDescent="0.2">
      <c r="AAL621" s="149"/>
      <c r="AAM621" s="149"/>
      <c r="AAN621" s="149"/>
      <c r="AAO621" s="149"/>
      <c r="AAP621" s="149"/>
      <c r="AAQ621" s="149"/>
      <c r="AAR621" s="149"/>
      <c r="AAS621" s="149"/>
      <c r="AAT621" s="149"/>
      <c r="AAU621" s="149"/>
      <c r="AAV621" s="149"/>
    </row>
    <row r="622" spans="714:724" ht="9.75" customHeight="1" x14ac:dyDescent="0.2">
      <c r="AAL622" s="149"/>
      <c r="AAM622" s="149"/>
      <c r="AAN622" s="149"/>
      <c r="AAO622" s="149"/>
      <c r="AAP622" s="149"/>
      <c r="AAQ622" s="149"/>
      <c r="AAR622" s="149"/>
      <c r="AAS622" s="149"/>
      <c r="AAT622" s="149"/>
      <c r="AAU622" s="149"/>
      <c r="AAV622" s="149"/>
    </row>
    <row r="623" spans="714:724" ht="9.75" customHeight="1" x14ac:dyDescent="0.2">
      <c r="AAL623" s="149"/>
      <c r="AAM623" s="149"/>
      <c r="AAN623" s="149"/>
      <c r="AAO623" s="149"/>
      <c r="AAP623" s="149"/>
      <c r="AAQ623" s="149"/>
      <c r="AAR623" s="149"/>
      <c r="AAS623" s="149"/>
      <c r="AAT623" s="149"/>
      <c r="AAU623" s="149"/>
      <c r="AAV623" s="149"/>
    </row>
    <row r="624" spans="714:724" ht="9.75" customHeight="1" x14ac:dyDescent="0.2">
      <c r="AAL624" s="149"/>
      <c r="AAM624" s="149"/>
      <c r="AAN624" s="149"/>
      <c r="AAO624" s="149"/>
      <c r="AAP624" s="149"/>
      <c r="AAQ624" s="149"/>
      <c r="AAR624" s="149"/>
      <c r="AAS624" s="149"/>
      <c r="AAT624" s="149"/>
      <c r="AAU624" s="149"/>
      <c r="AAV624" s="149"/>
    </row>
    <row r="625" spans="714:724" ht="9.75" customHeight="1" x14ac:dyDescent="0.2">
      <c r="AAL625" s="149"/>
      <c r="AAM625" s="149"/>
      <c r="AAN625" s="149"/>
      <c r="AAO625" s="149"/>
      <c r="AAP625" s="149"/>
      <c r="AAQ625" s="149"/>
      <c r="AAR625" s="149"/>
      <c r="AAS625" s="149"/>
      <c r="AAT625" s="149"/>
      <c r="AAU625" s="149"/>
      <c r="AAV625" s="149"/>
    </row>
    <row r="626" spans="714:724" ht="9.75" customHeight="1" x14ac:dyDescent="0.2">
      <c r="AAL626" s="149"/>
      <c r="AAM626" s="149"/>
      <c r="AAN626" s="149"/>
      <c r="AAO626" s="149"/>
      <c r="AAP626" s="149"/>
      <c r="AAQ626" s="149"/>
      <c r="AAR626" s="149"/>
      <c r="AAS626" s="149"/>
      <c r="AAT626" s="149"/>
      <c r="AAU626" s="149"/>
      <c r="AAV626" s="149"/>
    </row>
    <row r="627" spans="714:724" ht="9.75" customHeight="1" x14ac:dyDescent="0.2">
      <c r="AAL627" s="149"/>
      <c r="AAM627" s="149"/>
      <c r="AAN627" s="149"/>
      <c r="AAO627" s="149"/>
      <c r="AAP627" s="149"/>
      <c r="AAQ627" s="149"/>
      <c r="AAR627" s="149"/>
      <c r="AAS627" s="149"/>
      <c r="AAT627" s="149"/>
      <c r="AAU627" s="149"/>
      <c r="AAV627" s="149"/>
    </row>
    <row r="628" spans="714:724" ht="9.75" customHeight="1" x14ac:dyDescent="0.2">
      <c r="AAL628" s="149"/>
      <c r="AAM628" s="149"/>
      <c r="AAN628" s="149"/>
      <c r="AAO628" s="149"/>
      <c r="AAP628" s="149"/>
      <c r="AAQ628" s="149"/>
      <c r="AAR628" s="149"/>
      <c r="AAS628" s="149"/>
      <c r="AAT628" s="149"/>
      <c r="AAU628" s="149"/>
      <c r="AAV628" s="149"/>
    </row>
    <row r="629" spans="714:724" ht="9.75" customHeight="1" x14ac:dyDescent="0.2">
      <c r="AAL629" s="149"/>
      <c r="AAM629" s="149"/>
      <c r="AAN629" s="149"/>
      <c r="AAO629" s="149"/>
      <c r="AAP629" s="149"/>
      <c r="AAQ629" s="149"/>
      <c r="AAR629" s="149"/>
      <c r="AAS629" s="149"/>
      <c r="AAT629" s="149"/>
      <c r="AAU629" s="149"/>
      <c r="AAV629" s="149"/>
    </row>
    <row r="630" spans="714:724" ht="9.75" customHeight="1" x14ac:dyDescent="0.2">
      <c r="AAL630" s="149"/>
      <c r="AAM630" s="149"/>
      <c r="AAN630" s="149"/>
      <c r="AAO630" s="149"/>
      <c r="AAP630" s="149"/>
      <c r="AAQ630" s="149"/>
      <c r="AAR630" s="149"/>
      <c r="AAS630" s="149"/>
      <c r="AAT630" s="149"/>
      <c r="AAU630" s="149"/>
      <c r="AAV630" s="149"/>
    </row>
    <row r="631" spans="714:724" ht="9.75" customHeight="1" x14ac:dyDescent="0.2">
      <c r="AAL631" s="149"/>
      <c r="AAM631" s="149"/>
      <c r="AAN631" s="149"/>
      <c r="AAO631" s="149"/>
      <c r="AAP631" s="149"/>
      <c r="AAQ631" s="149"/>
      <c r="AAR631" s="149"/>
      <c r="AAS631" s="149"/>
      <c r="AAT631" s="149"/>
      <c r="AAU631" s="149"/>
      <c r="AAV631" s="149"/>
    </row>
    <row r="632" spans="714:724" ht="9.75" customHeight="1" x14ac:dyDescent="0.2">
      <c r="AAL632" s="149"/>
      <c r="AAM632" s="149"/>
      <c r="AAN632" s="149"/>
      <c r="AAO632" s="149"/>
      <c r="AAP632" s="149"/>
      <c r="AAQ632" s="149"/>
      <c r="AAR632" s="149"/>
      <c r="AAS632" s="149"/>
      <c r="AAT632" s="149"/>
      <c r="AAU632" s="149"/>
      <c r="AAV632" s="149"/>
    </row>
    <row r="633" spans="714:724" ht="9.75" customHeight="1" x14ac:dyDescent="0.2">
      <c r="AAL633" s="149"/>
      <c r="AAM633" s="149"/>
      <c r="AAN633" s="149"/>
      <c r="AAO633" s="149"/>
      <c r="AAP633" s="149"/>
      <c r="AAQ633" s="149"/>
      <c r="AAR633" s="149"/>
      <c r="AAS633" s="149"/>
      <c r="AAT633" s="149"/>
      <c r="AAU633" s="149"/>
      <c r="AAV633" s="149"/>
    </row>
    <row r="634" spans="714:724" ht="9.75" customHeight="1" x14ac:dyDescent="0.2">
      <c r="AAL634" s="149"/>
      <c r="AAM634" s="149"/>
      <c r="AAN634" s="149"/>
      <c r="AAO634" s="149"/>
      <c r="AAP634" s="149"/>
      <c r="AAQ634" s="149"/>
      <c r="AAR634" s="149"/>
      <c r="AAS634" s="149"/>
      <c r="AAT634" s="149"/>
      <c r="AAU634" s="149"/>
      <c r="AAV634" s="149"/>
    </row>
    <row r="635" spans="714:724" ht="9.75" customHeight="1" x14ac:dyDescent="0.2">
      <c r="AAL635" s="149"/>
      <c r="AAM635" s="149"/>
      <c r="AAN635" s="149"/>
      <c r="AAO635" s="149"/>
      <c r="AAP635" s="149"/>
      <c r="AAQ635" s="149"/>
      <c r="AAR635" s="149"/>
      <c r="AAS635" s="149"/>
      <c r="AAT635" s="149"/>
      <c r="AAU635" s="149"/>
      <c r="AAV635" s="149"/>
    </row>
    <row r="636" spans="714:724" ht="9.75" customHeight="1" x14ac:dyDescent="0.2">
      <c r="AAL636" s="149"/>
      <c r="AAM636" s="149"/>
      <c r="AAN636" s="149"/>
      <c r="AAO636" s="149"/>
      <c r="AAP636" s="149"/>
      <c r="AAQ636" s="149"/>
      <c r="AAR636" s="149"/>
      <c r="AAS636" s="149"/>
      <c r="AAT636" s="149"/>
      <c r="AAU636" s="149"/>
      <c r="AAV636" s="149"/>
    </row>
    <row r="637" spans="714:724" ht="9.75" customHeight="1" x14ac:dyDescent="0.2">
      <c r="AAL637" s="149"/>
      <c r="AAM637" s="149"/>
      <c r="AAN637" s="149"/>
      <c r="AAO637" s="149"/>
      <c r="AAP637" s="149"/>
      <c r="AAQ637" s="149"/>
      <c r="AAR637" s="149"/>
      <c r="AAS637" s="149"/>
      <c r="AAT637" s="149"/>
      <c r="AAU637" s="149"/>
      <c r="AAV637" s="149"/>
    </row>
    <row r="638" spans="714:724" ht="9.75" customHeight="1" x14ac:dyDescent="0.2">
      <c r="AAL638" s="149"/>
      <c r="AAM638" s="149"/>
      <c r="AAN638" s="149"/>
      <c r="AAO638" s="149"/>
      <c r="AAP638" s="149"/>
      <c r="AAQ638" s="149"/>
      <c r="AAR638" s="149"/>
      <c r="AAS638" s="149"/>
      <c r="AAT638" s="149"/>
      <c r="AAU638" s="149"/>
      <c r="AAV638" s="149"/>
    </row>
    <row r="639" spans="714:724" ht="9.75" customHeight="1" x14ac:dyDescent="0.2">
      <c r="AAL639" s="149"/>
      <c r="AAM639" s="149"/>
      <c r="AAN639" s="149"/>
      <c r="AAO639" s="149"/>
      <c r="AAP639" s="149"/>
      <c r="AAQ639" s="149"/>
      <c r="AAR639" s="149"/>
      <c r="AAS639" s="149"/>
      <c r="AAT639" s="149"/>
      <c r="AAU639" s="149"/>
      <c r="AAV639" s="149"/>
    </row>
    <row r="640" spans="714:724" ht="9.75" customHeight="1" x14ac:dyDescent="0.2">
      <c r="AAL640" s="149"/>
      <c r="AAM640" s="149"/>
      <c r="AAN640" s="149"/>
      <c r="AAO640" s="149"/>
      <c r="AAP640" s="149"/>
      <c r="AAQ640" s="149"/>
      <c r="AAR640" s="149"/>
      <c r="AAS640" s="149"/>
      <c r="AAT640" s="149"/>
      <c r="AAU640" s="149"/>
      <c r="AAV640" s="149"/>
    </row>
    <row r="641" spans="714:724" ht="9.75" customHeight="1" x14ac:dyDescent="0.2">
      <c r="AAL641" s="149"/>
      <c r="AAM641" s="149"/>
      <c r="AAN641" s="149"/>
      <c r="AAO641" s="149"/>
      <c r="AAP641" s="149"/>
      <c r="AAQ641" s="149"/>
      <c r="AAR641" s="149"/>
      <c r="AAS641" s="149"/>
      <c r="AAT641" s="149"/>
      <c r="AAU641" s="149"/>
      <c r="AAV641" s="149"/>
    </row>
    <row r="642" spans="714:724" ht="9.75" customHeight="1" x14ac:dyDescent="0.2">
      <c r="AAL642" s="149"/>
      <c r="AAM642" s="149"/>
      <c r="AAN642" s="149"/>
      <c r="AAO642" s="149"/>
      <c r="AAP642" s="149"/>
      <c r="AAQ642" s="149"/>
      <c r="AAR642" s="149"/>
      <c r="AAS642" s="149"/>
      <c r="AAT642" s="149"/>
      <c r="AAU642" s="149"/>
      <c r="AAV642" s="149"/>
    </row>
    <row r="643" spans="714:724" ht="9.75" customHeight="1" x14ac:dyDescent="0.2">
      <c r="AAL643" s="149"/>
      <c r="AAM643" s="149"/>
      <c r="AAN643" s="149"/>
      <c r="AAO643" s="149"/>
      <c r="AAP643" s="149"/>
      <c r="AAQ643" s="149"/>
      <c r="AAR643" s="149"/>
      <c r="AAS643" s="149"/>
      <c r="AAT643" s="149"/>
      <c r="AAU643" s="149"/>
      <c r="AAV643" s="149"/>
    </row>
    <row r="644" spans="714:724" ht="9.75" customHeight="1" x14ac:dyDescent="0.2">
      <c r="AAL644" s="149"/>
      <c r="AAM644" s="149"/>
      <c r="AAN644" s="149"/>
      <c r="AAO644" s="149"/>
      <c r="AAP644" s="149"/>
      <c r="AAQ644" s="149"/>
      <c r="AAR644" s="149"/>
      <c r="AAS644" s="149"/>
      <c r="AAT644" s="149"/>
      <c r="AAU644" s="149"/>
      <c r="AAV644" s="149"/>
    </row>
    <row r="645" spans="714:724" ht="9.75" customHeight="1" x14ac:dyDescent="0.2">
      <c r="AAL645" s="149"/>
      <c r="AAM645" s="149"/>
      <c r="AAN645" s="149"/>
      <c r="AAO645" s="149"/>
      <c r="AAP645" s="149"/>
      <c r="AAQ645" s="149"/>
      <c r="AAR645" s="149"/>
      <c r="AAS645" s="149"/>
      <c r="AAT645" s="149"/>
      <c r="AAU645" s="149"/>
      <c r="AAV645" s="149"/>
    </row>
    <row r="646" spans="714:724" ht="9.75" customHeight="1" x14ac:dyDescent="0.2">
      <c r="AAL646" s="149"/>
      <c r="AAM646" s="149"/>
      <c r="AAN646" s="149"/>
      <c r="AAO646" s="149"/>
      <c r="AAP646" s="149"/>
      <c r="AAQ646" s="149"/>
      <c r="AAR646" s="149"/>
      <c r="AAS646" s="149"/>
      <c r="AAT646" s="149"/>
      <c r="AAU646" s="149"/>
      <c r="AAV646" s="149"/>
    </row>
    <row r="647" spans="714:724" ht="9.75" customHeight="1" x14ac:dyDescent="0.2">
      <c r="AAL647" s="149"/>
      <c r="AAM647" s="149"/>
      <c r="AAN647" s="149"/>
      <c r="AAO647" s="149"/>
      <c r="AAP647" s="149"/>
      <c r="AAQ647" s="149"/>
      <c r="AAR647" s="149"/>
      <c r="AAS647" s="149"/>
      <c r="AAT647" s="149"/>
      <c r="AAU647" s="149"/>
      <c r="AAV647" s="149"/>
    </row>
    <row r="648" spans="714:724" ht="9.75" customHeight="1" x14ac:dyDescent="0.2">
      <c r="AAL648" s="149"/>
      <c r="AAM648" s="149"/>
      <c r="AAN648" s="149"/>
      <c r="AAO648" s="149"/>
      <c r="AAP648" s="149"/>
      <c r="AAQ648" s="149"/>
      <c r="AAR648" s="149"/>
      <c r="AAS648" s="149"/>
      <c r="AAT648" s="149"/>
      <c r="AAU648" s="149"/>
      <c r="AAV648" s="149"/>
    </row>
    <row r="649" spans="714:724" ht="9.75" customHeight="1" x14ac:dyDescent="0.2">
      <c r="AAL649" s="149"/>
      <c r="AAM649" s="149"/>
      <c r="AAN649" s="149"/>
      <c r="AAO649" s="149"/>
      <c r="AAP649" s="149"/>
      <c r="AAQ649" s="149"/>
      <c r="AAR649" s="149"/>
      <c r="AAS649" s="149"/>
      <c r="AAT649" s="149"/>
      <c r="AAU649" s="149"/>
      <c r="AAV649" s="149"/>
    </row>
    <row r="650" spans="714:724" ht="9.75" customHeight="1" x14ac:dyDescent="0.2">
      <c r="AAL650" s="149"/>
      <c r="AAM650" s="149"/>
      <c r="AAN650" s="149"/>
      <c r="AAO650" s="149"/>
      <c r="AAP650" s="149"/>
      <c r="AAQ650" s="149"/>
      <c r="AAR650" s="149"/>
      <c r="AAS650" s="149"/>
      <c r="AAT650" s="149"/>
      <c r="AAU650" s="149"/>
      <c r="AAV650" s="149"/>
    </row>
    <row r="651" spans="714:724" ht="9.75" customHeight="1" x14ac:dyDescent="0.2">
      <c r="AAL651" s="149"/>
      <c r="AAM651" s="149"/>
      <c r="AAN651" s="149"/>
      <c r="AAO651" s="149"/>
      <c r="AAP651" s="149"/>
      <c r="AAQ651" s="149"/>
      <c r="AAR651" s="149"/>
      <c r="AAS651" s="149"/>
      <c r="AAT651" s="149"/>
      <c r="AAU651" s="149"/>
      <c r="AAV651" s="149"/>
    </row>
    <row r="652" spans="714:724" ht="9.75" customHeight="1" x14ac:dyDescent="0.2">
      <c r="AAL652" s="149"/>
      <c r="AAM652" s="149"/>
      <c r="AAN652" s="149"/>
      <c r="AAO652" s="149"/>
      <c r="AAP652" s="149"/>
      <c r="AAQ652" s="149"/>
      <c r="AAR652" s="149"/>
      <c r="AAS652" s="149"/>
      <c r="AAT652" s="149"/>
      <c r="AAU652" s="149"/>
      <c r="AAV652" s="149"/>
    </row>
    <row r="653" spans="714:724" ht="9.75" customHeight="1" x14ac:dyDescent="0.2">
      <c r="AAL653" s="149"/>
      <c r="AAM653" s="149"/>
      <c r="AAN653" s="149"/>
      <c r="AAO653" s="149"/>
      <c r="AAP653" s="149"/>
      <c r="AAQ653" s="149"/>
      <c r="AAR653" s="149"/>
      <c r="AAS653" s="149"/>
      <c r="AAT653" s="149"/>
      <c r="AAU653" s="149"/>
      <c r="AAV653" s="149"/>
    </row>
    <row r="654" spans="714:724" ht="9.75" customHeight="1" x14ac:dyDescent="0.2">
      <c r="AAL654" s="149"/>
      <c r="AAM654" s="149"/>
      <c r="AAN654" s="149"/>
      <c r="AAO654" s="149"/>
      <c r="AAP654" s="149"/>
      <c r="AAQ654" s="149"/>
      <c r="AAR654" s="149"/>
      <c r="AAS654" s="149"/>
      <c r="AAT654" s="149"/>
      <c r="AAU654" s="149"/>
      <c r="AAV654" s="149"/>
    </row>
    <row r="655" spans="714:724" ht="9.75" customHeight="1" x14ac:dyDescent="0.2">
      <c r="AAL655" s="149"/>
      <c r="AAM655" s="149"/>
      <c r="AAN655" s="149"/>
      <c r="AAO655" s="149"/>
      <c r="AAP655" s="149"/>
      <c r="AAQ655" s="149"/>
      <c r="AAR655" s="149"/>
      <c r="AAS655" s="149"/>
      <c r="AAT655" s="149"/>
      <c r="AAU655" s="149"/>
      <c r="AAV655" s="149"/>
    </row>
    <row r="656" spans="714:724" ht="9.75" customHeight="1" x14ac:dyDescent="0.2">
      <c r="AAL656" s="149"/>
      <c r="AAM656" s="149"/>
      <c r="AAN656" s="149"/>
      <c r="AAO656" s="149"/>
      <c r="AAP656" s="149"/>
      <c r="AAQ656" s="149"/>
      <c r="AAR656" s="149"/>
      <c r="AAS656" s="149"/>
      <c r="AAT656" s="149"/>
      <c r="AAU656" s="149"/>
      <c r="AAV656" s="149"/>
    </row>
    <row r="657" spans="714:724" ht="9.75" customHeight="1" x14ac:dyDescent="0.2">
      <c r="AAL657" s="149"/>
      <c r="AAM657" s="149"/>
      <c r="AAN657" s="149"/>
      <c r="AAO657" s="149"/>
      <c r="AAP657" s="149"/>
      <c r="AAQ657" s="149"/>
      <c r="AAR657" s="149"/>
      <c r="AAS657" s="149"/>
      <c r="AAT657" s="149"/>
      <c r="AAU657" s="149"/>
      <c r="AAV657" s="149"/>
    </row>
    <row r="658" spans="714:724" ht="9.75" customHeight="1" x14ac:dyDescent="0.2">
      <c r="AAL658" s="149"/>
      <c r="AAM658" s="149"/>
      <c r="AAN658" s="149"/>
      <c r="AAO658" s="149"/>
      <c r="AAP658" s="149"/>
      <c r="AAQ658" s="149"/>
      <c r="AAR658" s="149"/>
      <c r="AAS658" s="149"/>
      <c r="AAT658" s="149"/>
      <c r="AAU658" s="149"/>
      <c r="AAV658" s="149"/>
    </row>
    <row r="659" spans="714:724" ht="9.75" customHeight="1" x14ac:dyDescent="0.2">
      <c r="AAL659" s="149"/>
      <c r="AAM659" s="149"/>
      <c r="AAN659" s="149"/>
      <c r="AAO659" s="149"/>
      <c r="AAP659" s="149"/>
      <c r="AAQ659" s="149"/>
      <c r="AAR659" s="149"/>
      <c r="AAS659" s="149"/>
      <c r="AAT659" s="149"/>
      <c r="AAU659" s="149"/>
      <c r="AAV659" s="149"/>
    </row>
    <row r="660" spans="714:724" ht="9.75" customHeight="1" x14ac:dyDescent="0.2">
      <c r="AAL660" s="149"/>
      <c r="AAM660" s="149"/>
      <c r="AAN660" s="149"/>
      <c r="AAO660" s="149"/>
      <c r="AAP660" s="149"/>
      <c r="AAQ660" s="149"/>
      <c r="AAR660" s="149"/>
      <c r="AAS660" s="149"/>
      <c r="AAT660" s="149"/>
      <c r="AAU660" s="149"/>
      <c r="AAV660" s="149"/>
    </row>
    <row r="661" spans="714:724" ht="9.75" customHeight="1" x14ac:dyDescent="0.2">
      <c r="AAL661" s="149"/>
      <c r="AAM661" s="149"/>
      <c r="AAN661" s="149"/>
      <c r="AAO661" s="149"/>
      <c r="AAP661" s="149"/>
      <c r="AAQ661" s="149"/>
      <c r="AAR661" s="149"/>
      <c r="AAS661" s="149"/>
      <c r="AAT661" s="149"/>
      <c r="AAU661" s="149"/>
      <c r="AAV661" s="149"/>
    </row>
    <row r="662" spans="714:724" ht="9.75" customHeight="1" x14ac:dyDescent="0.2">
      <c r="AAL662" s="149"/>
      <c r="AAM662" s="149"/>
      <c r="AAN662" s="149"/>
      <c r="AAO662" s="149"/>
      <c r="AAP662" s="149"/>
      <c r="AAQ662" s="149"/>
      <c r="AAR662" s="149"/>
      <c r="AAS662" s="149"/>
      <c r="AAT662" s="149"/>
      <c r="AAU662" s="149"/>
      <c r="AAV662" s="149"/>
    </row>
    <row r="663" spans="714:724" ht="9.75" customHeight="1" x14ac:dyDescent="0.2">
      <c r="AAL663" s="149"/>
      <c r="AAM663" s="149"/>
      <c r="AAN663" s="149"/>
      <c r="AAO663" s="149"/>
      <c r="AAP663" s="149"/>
      <c r="AAQ663" s="149"/>
      <c r="AAR663" s="149"/>
      <c r="AAS663" s="149"/>
      <c r="AAT663" s="149"/>
      <c r="AAU663" s="149"/>
      <c r="AAV663" s="149"/>
    </row>
    <row r="664" spans="714:724" ht="9.75" customHeight="1" x14ac:dyDescent="0.2">
      <c r="AAL664" s="149"/>
      <c r="AAM664" s="149"/>
      <c r="AAN664" s="149"/>
      <c r="AAO664" s="149"/>
      <c r="AAP664" s="149"/>
      <c r="AAQ664" s="149"/>
      <c r="AAR664" s="149"/>
      <c r="AAS664" s="149"/>
      <c r="AAT664" s="149"/>
      <c r="AAU664" s="149"/>
      <c r="AAV664" s="149"/>
    </row>
    <row r="665" spans="714:724" ht="9.75" customHeight="1" x14ac:dyDescent="0.2">
      <c r="AAL665" s="149"/>
      <c r="AAM665" s="149"/>
      <c r="AAN665" s="149"/>
      <c r="AAO665" s="149"/>
      <c r="AAP665" s="149"/>
      <c r="AAQ665" s="149"/>
      <c r="AAR665" s="149"/>
      <c r="AAS665" s="149"/>
      <c r="AAT665" s="149"/>
      <c r="AAU665" s="149"/>
      <c r="AAV665" s="149"/>
    </row>
    <row r="666" spans="714:724" ht="9.75" customHeight="1" x14ac:dyDescent="0.2">
      <c r="AAL666" s="149"/>
      <c r="AAM666" s="149"/>
      <c r="AAN666" s="149"/>
      <c r="AAO666" s="149"/>
      <c r="AAP666" s="149"/>
      <c r="AAQ666" s="149"/>
      <c r="AAR666" s="149"/>
      <c r="AAS666" s="149"/>
      <c r="AAT666" s="149"/>
      <c r="AAU666" s="149"/>
      <c r="AAV666" s="149"/>
    </row>
    <row r="667" spans="714:724" ht="9.75" customHeight="1" x14ac:dyDescent="0.2">
      <c r="AAL667" s="149"/>
      <c r="AAM667" s="149"/>
      <c r="AAN667" s="149"/>
      <c r="AAO667" s="149"/>
      <c r="AAP667" s="149"/>
      <c r="AAQ667" s="149"/>
      <c r="AAR667" s="149"/>
      <c r="AAS667" s="149"/>
      <c r="AAT667" s="149"/>
      <c r="AAU667" s="149"/>
      <c r="AAV667" s="149"/>
    </row>
    <row r="668" spans="714:724" ht="9.75" customHeight="1" x14ac:dyDescent="0.2">
      <c r="AAL668" s="149"/>
      <c r="AAM668" s="149"/>
      <c r="AAN668" s="149"/>
      <c r="AAO668" s="149"/>
      <c r="AAP668" s="149"/>
      <c r="AAQ668" s="149"/>
      <c r="AAR668" s="149"/>
      <c r="AAS668" s="149"/>
      <c r="AAT668" s="149"/>
      <c r="AAU668" s="149"/>
      <c r="AAV668" s="149"/>
    </row>
    <row r="669" spans="714:724" ht="9.75" customHeight="1" x14ac:dyDescent="0.2">
      <c r="AAL669" s="149"/>
      <c r="AAM669" s="149"/>
      <c r="AAN669" s="149"/>
      <c r="AAO669" s="149"/>
      <c r="AAP669" s="149"/>
      <c r="AAQ669" s="149"/>
      <c r="AAR669" s="149"/>
      <c r="AAS669" s="149"/>
      <c r="AAT669" s="149"/>
      <c r="AAU669" s="149"/>
      <c r="AAV669" s="149"/>
    </row>
    <row r="670" spans="714:724" ht="9.75" customHeight="1" x14ac:dyDescent="0.2">
      <c r="AAL670" s="149"/>
      <c r="AAM670" s="149"/>
      <c r="AAN670" s="149"/>
      <c r="AAO670" s="149"/>
      <c r="AAP670" s="149"/>
      <c r="AAQ670" s="149"/>
      <c r="AAR670" s="149"/>
      <c r="AAS670" s="149"/>
      <c r="AAT670" s="149"/>
      <c r="AAU670" s="149"/>
      <c r="AAV670" s="149"/>
    </row>
    <row r="671" spans="714:724" ht="9.75" customHeight="1" x14ac:dyDescent="0.2">
      <c r="AAL671" s="149"/>
      <c r="AAM671" s="149"/>
      <c r="AAN671" s="149"/>
      <c r="AAO671" s="149"/>
      <c r="AAP671" s="149"/>
      <c r="AAQ671" s="149"/>
      <c r="AAR671" s="149"/>
      <c r="AAS671" s="149"/>
      <c r="AAT671" s="149"/>
      <c r="AAU671" s="149"/>
      <c r="AAV671" s="149"/>
    </row>
    <row r="672" spans="714:724" ht="9.75" customHeight="1" x14ac:dyDescent="0.2">
      <c r="AAL672" s="149"/>
      <c r="AAM672" s="149"/>
      <c r="AAN672" s="149"/>
      <c r="AAO672" s="149"/>
      <c r="AAP672" s="149"/>
      <c r="AAQ672" s="149"/>
      <c r="AAR672" s="149"/>
      <c r="AAS672" s="149"/>
      <c r="AAT672" s="149"/>
      <c r="AAU672" s="149"/>
      <c r="AAV672" s="149"/>
    </row>
    <row r="673" spans="714:724" ht="9.75" customHeight="1" x14ac:dyDescent="0.2">
      <c r="AAL673" s="149"/>
      <c r="AAM673" s="149"/>
      <c r="AAN673" s="149"/>
      <c r="AAO673" s="149"/>
      <c r="AAP673" s="149"/>
      <c r="AAQ673" s="149"/>
      <c r="AAR673" s="149"/>
      <c r="AAS673" s="149"/>
      <c r="AAT673" s="149"/>
      <c r="AAU673" s="149"/>
      <c r="AAV673" s="149"/>
    </row>
    <row r="674" spans="714:724" ht="9.75" customHeight="1" x14ac:dyDescent="0.2">
      <c r="AAL674" s="149"/>
      <c r="AAM674" s="149"/>
      <c r="AAN674" s="149"/>
      <c r="AAO674" s="149"/>
      <c r="AAP674" s="149"/>
      <c r="AAQ674" s="149"/>
      <c r="AAR674" s="149"/>
      <c r="AAS674" s="149"/>
      <c r="AAT674" s="149"/>
      <c r="AAU674" s="149"/>
      <c r="AAV674" s="149"/>
    </row>
    <row r="675" spans="714:724" ht="9.75" customHeight="1" x14ac:dyDescent="0.2">
      <c r="AAL675" s="149"/>
      <c r="AAM675" s="149"/>
      <c r="AAN675" s="149"/>
      <c r="AAO675" s="149"/>
      <c r="AAP675" s="149"/>
      <c r="AAQ675" s="149"/>
      <c r="AAR675" s="149"/>
      <c r="AAS675" s="149"/>
      <c r="AAT675" s="149"/>
      <c r="AAU675" s="149"/>
      <c r="AAV675" s="149"/>
    </row>
    <row r="676" spans="714:724" ht="9.75" customHeight="1" x14ac:dyDescent="0.2">
      <c r="AAL676" s="149"/>
      <c r="AAM676" s="149"/>
      <c r="AAN676" s="149"/>
      <c r="AAO676" s="149"/>
      <c r="AAP676" s="149"/>
      <c r="AAQ676" s="149"/>
      <c r="AAR676" s="149"/>
      <c r="AAS676" s="149"/>
      <c r="AAT676" s="149"/>
      <c r="AAU676" s="149"/>
      <c r="AAV676" s="149"/>
    </row>
    <row r="677" spans="714:724" ht="9.75" customHeight="1" x14ac:dyDescent="0.2">
      <c r="AAL677" s="149"/>
      <c r="AAM677" s="149"/>
      <c r="AAN677" s="149"/>
      <c r="AAO677" s="149"/>
      <c r="AAP677" s="149"/>
      <c r="AAQ677" s="149"/>
      <c r="AAR677" s="149"/>
      <c r="AAS677" s="149"/>
      <c r="AAT677" s="149"/>
      <c r="AAU677" s="149"/>
      <c r="AAV677" s="149"/>
    </row>
    <row r="678" spans="714:724" ht="9.75" customHeight="1" x14ac:dyDescent="0.2">
      <c r="AAL678" s="149"/>
      <c r="AAM678" s="149"/>
      <c r="AAN678" s="149"/>
      <c r="AAO678" s="149"/>
      <c r="AAP678" s="149"/>
      <c r="AAQ678" s="149"/>
      <c r="AAR678" s="149"/>
      <c r="AAS678" s="149"/>
      <c r="AAT678" s="149"/>
      <c r="AAU678" s="149"/>
      <c r="AAV678" s="149"/>
    </row>
    <row r="679" spans="714:724" ht="9.75" customHeight="1" x14ac:dyDescent="0.2">
      <c r="AAL679" s="149"/>
      <c r="AAM679" s="149"/>
      <c r="AAN679" s="149"/>
      <c r="AAO679" s="149"/>
      <c r="AAP679" s="149"/>
      <c r="AAQ679" s="149"/>
      <c r="AAR679" s="149"/>
      <c r="AAS679" s="149"/>
      <c r="AAT679" s="149"/>
      <c r="AAU679" s="149"/>
      <c r="AAV679" s="149"/>
    </row>
    <row r="680" spans="714:724" ht="9.75" customHeight="1" x14ac:dyDescent="0.2">
      <c r="AAL680" s="149"/>
      <c r="AAM680" s="149"/>
      <c r="AAN680" s="149"/>
      <c r="AAO680" s="149"/>
      <c r="AAP680" s="149"/>
      <c r="AAQ680" s="149"/>
      <c r="AAR680" s="149"/>
      <c r="AAS680" s="149"/>
      <c r="AAT680" s="149"/>
      <c r="AAU680" s="149"/>
      <c r="AAV680" s="149"/>
    </row>
    <row r="681" spans="714:724" ht="9.75" customHeight="1" x14ac:dyDescent="0.2">
      <c r="AAL681" s="149"/>
      <c r="AAM681" s="149"/>
      <c r="AAN681" s="149"/>
      <c r="AAO681" s="149"/>
      <c r="AAP681" s="149"/>
      <c r="AAQ681" s="149"/>
      <c r="AAR681" s="149"/>
      <c r="AAS681" s="149"/>
      <c r="AAT681" s="149"/>
      <c r="AAU681" s="149"/>
      <c r="AAV681" s="149"/>
    </row>
    <row r="682" spans="714:724" ht="9.75" customHeight="1" x14ac:dyDescent="0.2">
      <c r="AAL682" s="149"/>
      <c r="AAM682" s="149"/>
      <c r="AAN682" s="149"/>
      <c r="AAO682" s="149"/>
      <c r="AAP682" s="149"/>
      <c r="AAQ682" s="149"/>
      <c r="AAR682" s="149"/>
      <c r="AAS682" s="149"/>
      <c r="AAT682" s="149"/>
      <c r="AAU682" s="149"/>
      <c r="AAV682" s="149"/>
    </row>
    <row r="683" spans="714:724" ht="9.75" customHeight="1" x14ac:dyDescent="0.2">
      <c r="AAL683" s="149"/>
      <c r="AAM683" s="149"/>
      <c r="AAN683" s="149"/>
      <c r="AAO683" s="149"/>
      <c r="AAP683" s="149"/>
      <c r="AAQ683" s="149"/>
      <c r="AAR683" s="149"/>
      <c r="AAS683" s="149"/>
      <c r="AAT683" s="149"/>
      <c r="AAU683" s="149"/>
      <c r="AAV683" s="149"/>
    </row>
    <row r="684" spans="714:724" ht="9.75" customHeight="1" x14ac:dyDescent="0.2">
      <c r="AAL684" s="149"/>
      <c r="AAM684" s="149"/>
      <c r="AAN684" s="149"/>
      <c r="AAO684" s="149"/>
      <c r="AAP684" s="149"/>
      <c r="AAQ684" s="149"/>
      <c r="AAR684" s="149"/>
      <c r="AAS684" s="149"/>
      <c r="AAT684" s="149"/>
      <c r="AAU684" s="149"/>
      <c r="AAV684" s="149"/>
    </row>
    <row r="685" spans="714:724" ht="9.75" customHeight="1" x14ac:dyDescent="0.2">
      <c r="AAL685" s="149"/>
      <c r="AAM685" s="149"/>
      <c r="AAN685" s="149"/>
      <c r="AAO685" s="149"/>
      <c r="AAP685" s="149"/>
      <c r="AAQ685" s="149"/>
      <c r="AAR685" s="149"/>
      <c r="AAS685" s="149"/>
      <c r="AAT685" s="149"/>
      <c r="AAU685" s="149"/>
      <c r="AAV685" s="149"/>
    </row>
    <row r="686" spans="714:724" ht="9.75" customHeight="1" x14ac:dyDescent="0.2">
      <c r="AAL686" s="149"/>
      <c r="AAM686" s="149"/>
      <c r="AAN686" s="149"/>
      <c r="AAO686" s="149"/>
      <c r="AAP686" s="149"/>
      <c r="AAQ686" s="149"/>
      <c r="AAR686" s="149"/>
      <c r="AAS686" s="149"/>
      <c r="AAT686" s="149"/>
      <c r="AAU686" s="149"/>
      <c r="AAV686" s="149"/>
    </row>
    <row r="687" spans="714:724" ht="9.75" customHeight="1" x14ac:dyDescent="0.2">
      <c r="AAL687" s="149"/>
      <c r="AAM687" s="149"/>
      <c r="AAN687" s="149"/>
      <c r="AAO687" s="149"/>
      <c r="AAP687" s="149"/>
      <c r="AAQ687" s="149"/>
      <c r="AAR687" s="149"/>
      <c r="AAS687" s="149"/>
      <c r="AAT687" s="149"/>
      <c r="AAU687" s="149"/>
      <c r="AAV687" s="149"/>
    </row>
    <row r="688" spans="714:724" ht="9.75" customHeight="1" x14ac:dyDescent="0.2">
      <c r="AAL688" s="149"/>
      <c r="AAM688" s="149"/>
      <c r="AAN688" s="149"/>
      <c r="AAO688" s="149"/>
      <c r="AAP688" s="149"/>
      <c r="AAQ688" s="149"/>
      <c r="AAR688" s="149"/>
      <c r="AAS688" s="149"/>
      <c r="AAT688" s="149"/>
      <c r="AAU688" s="149"/>
      <c r="AAV688" s="149"/>
    </row>
    <row r="689" spans="714:724" ht="9.75" customHeight="1" x14ac:dyDescent="0.2">
      <c r="AAL689" s="149"/>
      <c r="AAM689" s="149"/>
      <c r="AAN689" s="149"/>
      <c r="AAO689" s="149"/>
      <c r="AAP689" s="149"/>
      <c r="AAQ689" s="149"/>
      <c r="AAR689" s="149"/>
      <c r="AAS689" s="149"/>
      <c r="AAT689" s="149"/>
      <c r="AAU689" s="149"/>
      <c r="AAV689" s="149"/>
    </row>
    <row r="690" spans="714:724" ht="9.75" customHeight="1" x14ac:dyDescent="0.2">
      <c r="AAL690" s="149"/>
      <c r="AAM690" s="149"/>
      <c r="AAN690" s="149"/>
      <c r="AAO690" s="149"/>
      <c r="AAP690" s="149"/>
      <c r="AAQ690" s="149"/>
      <c r="AAR690" s="149"/>
      <c r="AAS690" s="149"/>
      <c r="AAT690" s="149"/>
      <c r="AAU690" s="149"/>
      <c r="AAV690" s="149"/>
    </row>
    <row r="691" spans="714:724" ht="9.75" customHeight="1" x14ac:dyDescent="0.2">
      <c r="AAL691" s="149"/>
      <c r="AAM691" s="149"/>
      <c r="AAN691" s="149"/>
      <c r="AAO691" s="149"/>
      <c r="AAP691" s="149"/>
      <c r="AAQ691" s="149"/>
      <c r="AAR691" s="149"/>
      <c r="AAS691" s="149"/>
      <c r="AAT691" s="149"/>
      <c r="AAU691" s="149"/>
      <c r="AAV691" s="149"/>
    </row>
    <row r="692" spans="714:724" ht="9.75" customHeight="1" x14ac:dyDescent="0.2">
      <c r="AAL692" s="149"/>
      <c r="AAM692" s="149"/>
      <c r="AAN692" s="149"/>
      <c r="AAO692" s="149"/>
      <c r="AAP692" s="149"/>
      <c r="AAQ692" s="149"/>
      <c r="AAR692" s="149"/>
      <c r="AAS692" s="149"/>
      <c r="AAT692" s="149"/>
      <c r="AAU692" s="149"/>
      <c r="AAV692" s="149"/>
    </row>
    <row r="693" spans="714:724" ht="9.75" customHeight="1" x14ac:dyDescent="0.2">
      <c r="AAL693" s="149"/>
      <c r="AAM693" s="149"/>
      <c r="AAN693" s="149"/>
      <c r="AAO693" s="149"/>
      <c r="AAP693" s="149"/>
      <c r="AAQ693" s="149"/>
      <c r="AAR693" s="149"/>
      <c r="AAS693" s="149"/>
      <c r="AAT693" s="149"/>
      <c r="AAU693" s="149"/>
      <c r="AAV693" s="149"/>
    </row>
    <row r="694" spans="714:724" ht="9.75" customHeight="1" x14ac:dyDescent="0.2">
      <c r="AAL694" s="149"/>
      <c r="AAM694" s="149"/>
      <c r="AAN694" s="149"/>
      <c r="AAO694" s="149"/>
      <c r="AAP694" s="149"/>
      <c r="AAQ694" s="149"/>
      <c r="AAR694" s="149"/>
      <c r="AAS694" s="149"/>
      <c r="AAT694" s="149"/>
      <c r="AAU694" s="149"/>
      <c r="AAV694" s="149"/>
    </row>
    <row r="695" spans="714:724" ht="9.75" customHeight="1" x14ac:dyDescent="0.2">
      <c r="AAL695" s="149"/>
      <c r="AAM695" s="149"/>
      <c r="AAN695" s="149"/>
      <c r="AAO695" s="149"/>
      <c r="AAP695" s="149"/>
      <c r="AAQ695" s="149"/>
      <c r="AAR695" s="149"/>
      <c r="AAS695" s="149"/>
      <c r="AAT695" s="149"/>
      <c r="AAU695" s="149"/>
      <c r="AAV695" s="149"/>
    </row>
    <row r="696" spans="714:724" ht="9.75" customHeight="1" x14ac:dyDescent="0.2">
      <c r="AAL696" s="149"/>
      <c r="AAM696" s="149"/>
      <c r="AAN696" s="149"/>
      <c r="AAO696" s="149"/>
      <c r="AAP696" s="149"/>
      <c r="AAQ696" s="149"/>
      <c r="AAR696" s="149"/>
      <c r="AAS696" s="149"/>
      <c r="AAT696" s="149"/>
      <c r="AAU696" s="149"/>
      <c r="AAV696" s="149"/>
    </row>
    <row r="697" spans="714:724" ht="9.75" customHeight="1" x14ac:dyDescent="0.2">
      <c r="AAL697" s="149"/>
      <c r="AAM697" s="149"/>
      <c r="AAN697" s="149"/>
      <c r="AAO697" s="149"/>
      <c r="AAP697" s="149"/>
      <c r="AAQ697" s="149"/>
      <c r="AAR697" s="149"/>
      <c r="AAS697" s="149"/>
      <c r="AAT697" s="149"/>
      <c r="AAU697" s="149"/>
      <c r="AAV697" s="149"/>
    </row>
    <row r="698" spans="714:724" ht="9.75" customHeight="1" x14ac:dyDescent="0.2">
      <c r="AAL698" s="149"/>
      <c r="AAM698" s="149"/>
      <c r="AAN698" s="149"/>
      <c r="AAO698" s="149"/>
      <c r="AAP698" s="149"/>
      <c r="AAQ698" s="149"/>
      <c r="AAR698" s="149"/>
      <c r="AAS698" s="149"/>
      <c r="AAT698" s="149"/>
      <c r="AAU698" s="149"/>
      <c r="AAV698" s="149"/>
    </row>
    <row r="699" spans="714:724" ht="9.75" customHeight="1" x14ac:dyDescent="0.2">
      <c r="AAL699" s="149"/>
      <c r="AAM699" s="149"/>
      <c r="AAN699" s="149"/>
      <c r="AAO699" s="149"/>
      <c r="AAP699" s="149"/>
      <c r="AAQ699" s="149"/>
      <c r="AAR699" s="149"/>
      <c r="AAS699" s="149"/>
      <c r="AAT699" s="149"/>
      <c r="AAU699" s="149"/>
      <c r="AAV699" s="149"/>
    </row>
    <row r="700" spans="714:724" ht="9.75" customHeight="1" x14ac:dyDescent="0.2">
      <c r="AAL700" s="149"/>
      <c r="AAM700" s="149"/>
      <c r="AAN700" s="149"/>
      <c r="AAO700" s="149"/>
      <c r="AAP700" s="149"/>
      <c r="AAQ700" s="149"/>
      <c r="AAR700" s="149"/>
      <c r="AAS700" s="149"/>
      <c r="AAT700" s="149"/>
      <c r="AAU700" s="149"/>
      <c r="AAV700" s="149"/>
    </row>
    <row r="701" spans="714:724" ht="9.75" customHeight="1" x14ac:dyDescent="0.2">
      <c r="AAL701" s="149"/>
      <c r="AAM701" s="149"/>
      <c r="AAN701" s="149"/>
      <c r="AAO701" s="149"/>
      <c r="AAP701" s="149"/>
      <c r="AAQ701" s="149"/>
      <c r="AAR701" s="149"/>
      <c r="AAS701" s="149"/>
      <c r="AAT701" s="149"/>
      <c r="AAU701" s="149"/>
      <c r="AAV701" s="149"/>
    </row>
    <row r="702" spans="714:724" ht="9.75" customHeight="1" x14ac:dyDescent="0.2">
      <c r="AAL702" s="149"/>
      <c r="AAM702" s="149"/>
      <c r="AAN702" s="149"/>
      <c r="AAO702" s="149"/>
      <c r="AAP702" s="149"/>
      <c r="AAQ702" s="149"/>
      <c r="AAR702" s="149"/>
      <c r="AAS702" s="149"/>
      <c r="AAT702" s="149"/>
      <c r="AAU702" s="149"/>
      <c r="AAV702" s="149"/>
    </row>
    <row r="703" spans="714:724" ht="9.75" customHeight="1" x14ac:dyDescent="0.2">
      <c r="AAL703" s="149"/>
      <c r="AAM703" s="149"/>
      <c r="AAN703" s="149"/>
      <c r="AAO703" s="149"/>
      <c r="AAP703" s="149"/>
      <c r="AAQ703" s="149"/>
      <c r="AAR703" s="149"/>
      <c r="AAS703" s="149"/>
      <c r="AAT703" s="149"/>
      <c r="AAU703" s="149"/>
      <c r="AAV703" s="149"/>
    </row>
    <row r="704" spans="714:724" ht="9.75" customHeight="1" x14ac:dyDescent="0.2">
      <c r="AAL704" s="149"/>
      <c r="AAM704" s="149"/>
      <c r="AAN704" s="149"/>
      <c r="AAO704" s="149"/>
      <c r="AAP704" s="149"/>
      <c r="AAQ704" s="149"/>
      <c r="AAR704" s="149"/>
      <c r="AAS704" s="149"/>
      <c r="AAT704" s="149"/>
      <c r="AAU704" s="149"/>
      <c r="AAV704" s="149"/>
    </row>
    <row r="705" spans="714:724" ht="9.75" customHeight="1" x14ac:dyDescent="0.2">
      <c r="AAL705" s="149"/>
      <c r="AAM705" s="149"/>
      <c r="AAN705" s="149"/>
      <c r="AAO705" s="149"/>
      <c r="AAP705" s="149"/>
      <c r="AAQ705" s="149"/>
      <c r="AAR705" s="149"/>
      <c r="AAS705" s="149"/>
      <c r="AAT705" s="149"/>
      <c r="AAU705" s="149"/>
      <c r="AAV705" s="149"/>
    </row>
    <row r="706" spans="714:724" ht="9.75" customHeight="1" x14ac:dyDescent="0.2">
      <c r="AAL706" s="149"/>
      <c r="AAM706" s="149"/>
      <c r="AAN706" s="149"/>
      <c r="AAO706" s="149"/>
      <c r="AAP706" s="149"/>
      <c r="AAQ706" s="149"/>
      <c r="AAR706" s="149"/>
      <c r="AAS706" s="149"/>
      <c r="AAT706" s="149"/>
      <c r="AAU706" s="149"/>
      <c r="AAV706" s="149"/>
    </row>
    <row r="707" spans="714:724" ht="9.75" customHeight="1" x14ac:dyDescent="0.2">
      <c r="AAL707" s="149"/>
      <c r="AAM707" s="149"/>
      <c r="AAN707" s="149"/>
      <c r="AAO707" s="149"/>
      <c r="AAP707" s="149"/>
      <c r="AAQ707" s="149"/>
      <c r="AAR707" s="149"/>
      <c r="AAS707" s="149"/>
      <c r="AAT707" s="149"/>
      <c r="AAU707" s="149"/>
      <c r="AAV707" s="149"/>
    </row>
    <row r="708" spans="714:724" ht="9.75" customHeight="1" x14ac:dyDescent="0.2">
      <c r="AAL708" s="149"/>
      <c r="AAM708" s="149"/>
      <c r="AAN708" s="149"/>
      <c r="AAO708" s="149"/>
      <c r="AAP708" s="149"/>
      <c r="AAQ708" s="149"/>
      <c r="AAR708" s="149"/>
      <c r="AAS708" s="149"/>
      <c r="AAT708" s="149"/>
      <c r="AAU708" s="149"/>
      <c r="AAV708" s="149"/>
    </row>
    <row r="709" spans="714:724" ht="9.75" customHeight="1" x14ac:dyDescent="0.2">
      <c r="AAL709" s="149"/>
      <c r="AAM709" s="149"/>
      <c r="AAN709" s="149"/>
      <c r="AAO709" s="149"/>
      <c r="AAP709" s="149"/>
      <c r="AAQ709" s="149"/>
      <c r="AAR709" s="149"/>
      <c r="AAS709" s="149"/>
      <c r="AAT709" s="149"/>
      <c r="AAU709" s="149"/>
      <c r="AAV709" s="149"/>
    </row>
    <row r="710" spans="714:724" ht="9.75" customHeight="1" x14ac:dyDescent="0.2">
      <c r="AAL710" s="149"/>
      <c r="AAM710" s="149"/>
      <c r="AAN710" s="149"/>
      <c r="AAO710" s="149"/>
      <c r="AAP710" s="149"/>
      <c r="AAQ710" s="149"/>
      <c r="AAR710" s="149"/>
      <c r="AAS710" s="149"/>
      <c r="AAT710" s="149"/>
      <c r="AAU710" s="149"/>
      <c r="AAV710" s="149"/>
    </row>
    <row r="711" spans="714:724" ht="9.75" customHeight="1" x14ac:dyDescent="0.2">
      <c r="AAL711" s="149"/>
      <c r="AAM711" s="149"/>
      <c r="AAN711" s="149"/>
      <c r="AAO711" s="149"/>
      <c r="AAP711" s="149"/>
      <c r="AAQ711" s="149"/>
      <c r="AAR711" s="149"/>
      <c r="AAS711" s="149"/>
      <c r="AAT711" s="149"/>
      <c r="AAU711" s="149"/>
      <c r="AAV711" s="149"/>
    </row>
    <row r="712" spans="714:724" ht="9.75" customHeight="1" x14ac:dyDescent="0.2">
      <c r="AAL712" s="149"/>
      <c r="AAM712" s="149"/>
      <c r="AAN712" s="149"/>
      <c r="AAO712" s="149"/>
      <c r="AAP712" s="149"/>
      <c r="AAQ712" s="149"/>
      <c r="AAR712" s="149"/>
      <c r="AAS712" s="149"/>
      <c r="AAT712" s="149"/>
      <c r="AAU712" s="149"/>
      <c r="AAV712" s="149"/>
    </row>
    <row r="713" spans="714:724" ht="9.75" customHeight="1" x14ac:dyDescent="0.2">
      <c r="AAL713" s="149"/>
      <c r="AAM713" s="149"/>
      <c r="AAN713" s="149"/>
      <c r="AAO713" s="149"/>
      <c r="AAP713" s="149"/>
      <c r="AAQ713" s="149"/>
      <c r="AAR713" s="149"/>
      <c r="AAS713" s="149"/>
      <c r="AAT713" s="149"/>
      <c r="AAU713" s="149"/>
      <c r="AAV713" s="149"/>
    </row>
    <row r="714" spans="714:724" ht="9.75" customHeight="1" x14ac:dyDescent="0.2">
      <c r="AAL714" s="149"/>
      <c r="AAM714" s="149"/>
      <c r="AAN714" s="149"/>
      <c r="AAO714" s="149"/>
      <c r="AAP714" s="149"/>
      <c r="AAQ714" s="149"/>
      <c r="AAR714" s="149"/>
      <c r="AAS714" s="149"/>
      <c r="AAT714" s="149"/>
      <c r="AAU714" s="149"/>
      <c r="AAV714" s="149"/>
    </row>
    <row r="715" spans="714:724" ht="9.75" customHeight="1" x14ac:dyDescent="0.2">
      <c r="AAL715" s="149"/>
      <c r="AAM715" s="149"/>
      <c r="AAN715" s="149"/>
      <c r="AAO715" s="149"/>
      <c r="AAP715" s="149"/>
      <c r="AAQ715" s="149"/>
      <c r="AAR715" s="149"/>
      <c r="AAS715" s="149"/>
      <c r="AAT715" s="149"/>
      <c r="AAU715" s="149"/>
      <c r="AAV715" s="149"/>
    </row>
    <row r="716" spans="714:724" ht="9.75" customHeight="1" x14ac:dyDescent="0.2">
      <c r="AAL716" s="149"/>
      <c r="AAM716" s="149"/>
      <c r="AAN716" s="149"/>
      <c r="AAO716" s="149"/>
      <c r="AAP716" s="149"/>
      <c r="AAQ716" s="149"/>
      <c r="AAR716" s="149"/>
      <c r="AAS716" s="149"/>
      <c r="AAT716" s="149"/>
      <c r="AAU716" s="149"/>
      <c r="AAV716" s="149"/>
    </row>
    <row r="717" spans="714:724" ht="9.75" customHeight="1" x14ac:dyDescent="0.2">
      <c r="AAL717" s="149"/>
      <c r="AAM717" s="149"/>
      <c r="AAN717" s="149"/>
      <c r="AAO717" s="149"/>
      <c r="AAP717" s="149"/>
      <c r="AAQ717" s="149"/>
      <c r="AAR717" s="149"/>
      <c r="AAS717" s="149"/>
      <c r="AAT717" s="149"/>
      <c r="AAU717" s="149"/>
      <c r="AAV717" s="149"/>
    </row>
    <row r="718" spans="714:724" ht="9.75" customHeight="1" x14ac:dyDescent="0.2">
      <c r="AAL718" s="149"/>
      <c r="AAM718" s="149"/>
      <c r="AAN718" s="149"/>
      <c r="AAO718" s="149"/>
      <c r="AAP718" s="149"/>
      <c r="AAQ718" s="149"/>
      <c r="AAR718" s="149"/>
      <c r="AAS718" s="149"/>
      <c r="AAT718" s="149"/>
      <c r="AAU718" s="149"/>
      <c r="AAV718" s="149"/>
    </row>
    <row r="719" spans="714:724" ht="9.75" customHeight="1" x14ac:dyDescent="0.2">
      <c r="AAL719" s="149"/>
      <c r="AAM719" s="149"/>
      <c r="AAN719" s="149"/>
      <c r="AAO719" s="149"/>
      <c r="AAP719" s="149"/>
      <c r="AAQ719" s="149"/>
      <c r="AAR719" s="149"/>
      <c r="AAS719" s="149"/>
      <c r="AAT719" s="149"/>
      <c r="AAU719" s="149"/>
      <c r="AAV719" s="149"/>
    </row>
    <row r="720" spans="714:724" ht="9.75" customHeight="1" x14ac:dyDescent="0.2">
      <c r="AAL720" s="149"/>
      <c r="AAM720" s="149"/>
      <c r="AAN720" s="149"/>
      <c r="AAO720" s="149"/>
      <c r="AAP720" s="149"/>
      <c r="AAQ720" s="149"/>
      <c r="AAR720" s="149"/>
      <c r="AAS720" s="149"/>
      <c r="AAT720" s="149"/>
      <c r="AAU720" s="149"/>
      <c r="AAV720" s="149"/>
    </row>
    <row r="721" spans="714:724" ht="9.75" customHeight="1" x14ac:dyDescent="0.2">
      <c r="AAL721" s="149"/>
      <c r="AAM721" s="149"/>
      <c r="AAN721" s="149"/>
      <c r="AAO721" s="149"/>
      <c r="AAP721" s="149"/>
      <c r="AAQ721" s="149"/>
      <c r="AAR721" s="149"/>
      <c r="AAS721" s="149"/>
      <c r="AAT721" s="149"/>
      <c r="AAU721" s="149"/>
      <c r="AAV721" s="149"/>
    </row>
    <row r="722" spans="714:724" ht="9.75" customHeight="1" x14ac:dyDescent="0.2">
      <c r="AAL722" s="149"/>
      <c r="AAM722" s="149"/>
      <c r="AAN722" s="149"/>
      <c r="AAO722" s="149"/>
      <c r="AAP722" s="149"/>
      <c r="AAQ722" s="149"/>
      <c r="AAR722" s="149"/>
      <c r="AAS722" s="149"/>
      <c r="AAT722" s="149"/>
      <c r="AAU722" s="149"/>
      <c r="AAV722" s="149"/>
    </row>
    <row r="723" spans="714:724" ht="9.75" customHeight="1" x14ac:dyDescent="0.2">
      <c r="AAL723" s="149"/>
      <c r="AAM723" s="149"/>
      <c r="AAN723" s="149"/>
      <c r="AAO723" s="149"/>
      <c r="AAP723" s="149"/>
      <c r="AAQ723" s="149"/>
      <c r="AAR723" s="149"/>
      <c r="AAS723" s="149"/>
      <c r="AAT723" s="149"/>
      <c r="AAU723" s="149"/>
      <c r="AAV723" s="149"/>
    </row>
    <row r="724" spans="714:724" ht="9.75" customHeight="1" x14ac:dyDescent="0.2">
      <c r="AAL724" s="149"/>
      <c r="AAM724" s="149"/>
      <c r="AAN724" s="149"/>
      <c r="AAO724" s="149"/>
      <c r="AAP724" s="149"/>
      <c r="AAQ724" s="149"/>
      <c r="AAR724" s="149"/>
      <c r="AAS724" s="149"/>
      <c r="AAT724" s="149"/>
      <c r="AAU724" s="149"/>
      <c r="AAV724" s="149"/>
    </row>
    <row r="725" spans="714:724" ht="9.75" customHeight="1" x14ac:dyDescent="0.2">
      <c r="AAL725" s="149"/>
      <c r="AAM725" s="149"/>
      <c r="AAN725" s="149"/>
      <c r="AAO725" s="149"/>
      <c r="AAP725" s="149"/>
      <c r="AAQ725" s="149"/>
      <c r="AAR725" s="149"/>
      <c r="AAS725" s="149"/>
      <c r="AAT725" s="149"/>
      <c r="AAU725" s="149"/>
      <c r="AAV725" s="149"/>
    </row>
    <row r="726" spans="714:724" ht="9.75" customHeight="1" x14ac:dyDescent="0.2">
      <c r="AAL726" s="149"/>
      <c r="AAM726" s="149"/>
      <c r="AAN726" s="149"/>
      <c r="AAO726" s="149"/>
      <c r="AAP726" s="149"/>
      <c r="AAQ726" s="149"/>
      <c r="AAR726" s="149"/>
      <c r="AAS726" s="149"/>
      <c r="AAT726" s="149"/>
      <c r="AAU726" s="149"/>
      <c r="AAV726" s="149"/>
    </row>
    <row r="727" spans="714:724" ht="9.75" customHeight="1" x14ac:dyDescent="0.2">
      <c r="AAL727" s="149"/>
      <c r="AAM727" s="149"/>
      <c r="AAN727" s="149"/>
      <c r="AAO727" s="149"/>
      <c r="AAP727" s="149"/>
      <c r="AAQ727" s="149"/>
      <c r="AAR727" s="149"/>
      <c r="AAS727" s="149"/>
      <c r="AAT727" s="149"/>
      <c r="AAU727" s="149"/>
      <c r="AAV727" s="149"/>
    </row>
    <row r="728" spans="714:724" ht="9.75" customHeight="1" x14ac:dyDescent="0.2">
      <c r="AAL728" s="149"/>
      <c r="AAM728" s="149"/>
      <c r="AAN728" s="149"/>
      <c r="AAO728" s="149"/>
      <c r="AAP728" s="149"/>
      <c r="AAQ728" s="149"/>
      <c r="AAR728" s="149"/>
      <c r="AAS728" s="149"/>
      <c r="AAT728" s="149"/>
      <c r="AAU728" s="149"/>
      <c r="AAV728" s="149"/>
    </row>
    <row r="729" spans="714:724" ht="9.75" customHeight="1" x14ac:dyDescent="0.2">
      <c r="AAL729" s="149"/>
      <c r="AAM729" s="149"/>
      <c r="AAN729" s="149"/>
      <c r="AAO729" s="149"/>
      <c r="AAP729" s="149"/>
      <c r="AAQ729" s="149"/>
      <c r="AAR729" s="149"/>
      <c r="AAS729" s="149"/>
      <c r="AAT729" s="149"/>
      <c r="AAU729" s="149"/>
      <c r="AAV729" s="149"/>
    </row>
    <row r="730" spans="714:724" ht="9.75" customHeight="1" x14ac:dyDescent="0.2">
      <c r="AAL730" s="149"/>
      <c r="AAM730" s="149"/>
      <c r="AAN730" s="149"/>
      <c r="AAO730" s="149"/>
      <c r="AAP730" s="149"/>
      <c r="AAQ730" s="149"/>
      <c r="AAR730" s="149"/>
      <c r="AAS730" s="149"/>
      <c r="AAT730" s="149"/>
      <c r="AAU730" s="149"/>
      <c r="AAV730" s="149"/>
    </row>
    <row r="731" spans="714:724" ht="9.75" customHeight="1" x14ac:dyDescent="0.2">
      <c r="AAL731" s="149"/>
      <c r="AAM731" s="149"/>
      <c r="AAN731" s="149"/>
      <c r="AAO731" s="149"/>
      <c r="AAP731" s="149"/>
      <c r="AAQ731" s="149"/>
      <c r="AAR731" s="149"/>
      <c r="AAS731" s="149"/>
      <c r="AAT731" s="149"/>
      <c r="AAU731" s="149"/>
      <c r="AAV731" s="149"/>
    </row>
    <row r="732" spans="714:724" ht="9.75" customHeight="1" x14ac:dyDescent="0.2">
      <c r="AAL732" s="149"/>
      <c r="AAM732" s="149"/>
      <c r="AAN732" s="149"/>
      <c r="AAO732" s="149"/>
      <c r="AAP732" s="149"/>
      <c r="AAQ732" s="149"/>
      <c r="AAR732" s="149"/>
      <c r="AAS732" s="149"/>
      <c r="AAT732" s="149"/>
      <c r="AAU732" s="149"/>
      <c r="AAV732" s="149"/>
    </row>
    <row r="733" spans="714:724" ht="9.75" customHeight="1" x14ac:dyDescent="0.2">
      <c r="AAL733" s="149"/>
      <c r="AAM733" s="149"/>
      <c r="AAN733" s="149"/>
      <c r="AAO733" s="149"/>
      <c r="AAP733" s="149"/>
      <c r="AAQ733" s="149"/>
      <c r="AAR733" s="149"/>
      <c r="AAS733" s="149"/>
      <c r="AAT733" s="149"/>
      <c r="AAU733" s="149"/>
      <c r="AAV733" s="149"/>
    </row>
    <row r="734" spans="714:724" ht="9.75" customHeight="1" x14ac:dyDescent="0.2">
      <c r="AAL734" s="149"/>
      <c r="AAM734" s="149"/>
      <c r="AAN734" s="149"/>
      <c r="AAO734" s="149"/>
      <c r="AAP734" s="149"/>
      <c r="AAQ734" s="149"/>
      <c r="AAR734" s="149"/>
      <c r="AAS734" s="149"/>
      <c r="AAT734" s="149"/>
      <c r="AAU734" s="149"/>
      <c r="AAV734" s="149"/>
    </row>
    <row r="735" spans="714:724" ht="9.75" customHeight="1" x14ac:dyDescent="0.2">
      <c r="AAL735" s="149"/>
      <c r="AAM735" s="149"/>
      <c r="AAN735" s="149"/>
      <c r="AAO735" s="149"/>
      <c r="AAP735" s="149"/>
      <c r="AAQ735" s="149"/>
      <c r="AAR735" s="149"/>
      <c r="AAS735" s="149"/>
      <c r="AAT735" s="149"/>
      <c r="AAU735" s="149"/>
      <c r="AAV735" s="149"/>
    </row>
    <row r="736" spans="714:724" ht="9.75" customHeight="1" x14ac:dyDescent="0.2">
      <c r="AAL736" s="149"/>
      <c r="AAM736" s="149"/>
      <c r="AAN736" s="149"/>
      <c r="AAO736" s="149"/>
      <c r="AAP736" s="149"/>
      <c r="AAQ736" s="149"/>
      <c r="AAR736" s="149"/>
      <c r="AAS736" s="149"/>
      <c r="AAT736" s="149"/>
      <c r="AAU736" s="149"/>
      <c r="AAV736" s="149"/>
    </row>
    <row r="737" spans="714:724" ht="9.75" customHeight="1" x14ac:dyDescent="0.2">
      <c r="AAL737" s="149"/>
      <c r="AAM737" s="149"/>
      <c r="AAN737" s="149"/>
      <c r="AAO737" s="149"/>
      <c r="AAP737" s="149"/>
      <c r="AAQ737" s="149"/>
      <c r="AAR737" s="149"/>
      <c r="AAS737" s="149"/>
      <c r="AAT737" s="149"/>
      <c r="AAU737" s="149"/>
      <c r="AAV737" s="149"/>
    </row>
    <row r="738" spans="714:724" ht="9.75" customHeight="1" x14ac:dyDescent="0.2">
      <c r="AAL738" s="149"/>
      <c r="AAM738" s="149"/>
      <c r="AAN738" s="149"/>
      <c r="AAO738" s="149"/>
      <c r="AAP738" s="149"/>
      <c r="AAQ738" s="149"/>
      <c r="AAR738" s="149"/>
      <c r="AAS738" s="149"/>
      <c r="AAT738" s="149"/>
      <c r="AAU738" s="149"/>
      <c r="AAV738" s="149"/>
    </row>
    <row r="739" spans="714:724" ht="9.75" customHeight="1" x14ac:dyDescent="0.2">
      <c r="AAL739" s="149"/>
      <c r="AAM739" s="149"/>
      <c r="AAN739" s="149"/>
      <c r="AAO739" s="149"/>
      <c r="AAP739" s="149"/>
      <c r="AAQ739" s="149"/>
      <c r="AAR739" s="149"/>
      <c r="AAS739" s="149"/>
      <c r="AAT739" s="149"/>
      <c r="AAU739" s="149"/>
      <c r="AAV739" s="149"/>
    </row>
    <row r="740" spans="714:724" ht="9.75" customHeight="1" x14ac:dyDescent="0.2">
      <c r="AAL740" s="149"/>
      <c r="AAM740" s="149"/>
      <c r="AAN740" s="149"/>
      <c r="AAO740" s="149"/>
      <c r="AAP740" s="149"/>
      <c r="AAQ740" s="149"/>
      <c r="AAR740" s="149"/>
      <c r="AAS740" s="149"/>
      <c r="AAT740" s="149"/>
      <c r="AAU740" s="149"/>
      <c r="AAV740" s="149"/>
    </row>
    <row r="741" spans="714:724" ht="9.75" customHeight="1" x14ac:dyDescent="0.2">
      <c r="AAL741" s="149"/>
      <c r="AAM741" s="149"/>
      <c r="AAN741" s="149"/>
      <c r="AAO741" s="149"/>
      <c r="AAP741" s="149"/>
      <c r="AAQ741" s="149"/>
      <c r="AAR741" s="149"/>
      <c r="AAS741" s="149"/>
      <c r="AAT741" s="149"/>
      <c r="AAU741" s="149"/>
      <c r="AAV741" s="149"/>
    </row>
    <row r="742" spans="714:724" ht="9.75" customHeight="1" x14ac:dyDescent="0.2">
      <c r="AAL742" s="149"/>
      <c r="AAM742" s="149"/>
      <c r="AAN742" s="149"/>
      <c r="AAO742" s="149"/>
      <c r="AAP742" s="149"/>
      <c r="AAQ742" s="149"/>
      <c r="AAR742" s="149"/>
      <c r="AAS742" s="149"/>
      <c r="AAT742" s="149"/>
      <c r="AAU742" s="149"/>
      <c r="AAV742" s="149"/>
    </row>
    <row r="743" spans="714:724" ht="9.75" customHeight="1" x14ac:dyDescent="0.2">
      <c r="AAL743" s="149"/>
      <c r="AAM743" s="149"/>
      <c r="AAN743" s="149"/>
      <c r="AAO743" s="149"/>
      <c r="AAP743" s="149"/>
      <c r="AAQ743" s="149"/>
      <c r="AAR743" s="149"/>
      <c r="AAS743" s="149"/>
      <c r="AAT743" s="149"/>
      <c r="AAU743" s="149"/>
      <c r="AAV743" s="149"/>
    </row>
    <row r="744" spans="714:724" ht="9.75" customHeight="1" x14ac:dyDescent="0.2">
      <c r="AAL744" s="149"/>
      <c r="AAM744" s="149"/>
      <c r="AAN744" s="149"/>
      <c r="AAO744" s="149"/>
      <c r="AAP744" s="149"/>
      <c r="AAQ744" s="149"/>
      <c r="AAR744" s="149"/>
      <c r="AAS744" s="149"/>
      <c r="AAT744" s="149"/>
      <c r="AAU744" s="149"/>
      <c r="AAV744" s="149"/>
    </row>
    <row r="745" spans="714:724" ht="9.75" customHeight="1" x14ac:dyDescent="0.2">
      <c r="AAL745" s="149"/>
      <c r="AAM745" s="149"/>
      <c r="AAN745" s="149"/>
      <c r="AAO745" s="149"/>
      <c r="AAP745" s="149"/>
      <c r="AAQ745" s="149"/>
      <c r="AAR745" s="149"/>
      <c r="AAS745" s="149"/>
      <c r="AAT745" s="149"/>
      <c r="AAU745" s="149"/>
      <c r="AAV745" s="149"/>
    </row>
    <row r="746" spans="714:724" ht="9.75" customHeight="1" x14ac:dyDescent="0.2">
      <c r="AAL746" s="149"/>
      <c r="AAM746" s="149"/>
      <c r="AAN746" s="149"/>
      <c r="AAO746" s="149"/>
      <c r="AAP746" s="149"/>
      <c r="AAQ746" s="149"/>
      <c r="AAR746" s="149"/>
      <c r="AAS746" s="149"/>
      <c r="AAT746" s="149"/>
      <c r="AAU746" s="149"/>
      <c r="AAV746" s="149"/>
    </row>
    <row r="747" spans="714:724" ht="9.75" customHeight="1" x14ac:dyDescent="0.2">
      <c r="AAL747" s="149"/>
      <c r="AAM747" s="149"/>
      <c r="AAN747" s="149"/>
      <c r="AAO747" s="149"/>
      <c r="AAP747" s="149"/>
      <c r="AAQ747" s="149"/>
      <c r="AAR747" s="149"/>
      <c r="AAS747" s="149"/>
      <c r="AAT747" s="149"/>
      <c r="AAU747" s="149"/>
      <c r="AAV747" s="149"/>
    </row>
    <row r="748" spans="714:724" ht="9.75" customHeight="1" x14ac:dyDescent="0.2">
      <c r="AAL748" s="149"/>
      <c r="AAM748" s="149"/>
      <c r="AAN748" s="149"/>
      <c r="AAO748" s="149"/>
      <c r="AAP748" s="149"/>
      <c r="AAQ748" s="149"/>
      <c r="AAR748" s="149"/>
      <c r="AAS748" s="149"/>
      <c r="AAT748" s="149"/>
      <c r="AAU748" s="149"/>
      <c r="AAV748" s="149"/>
    </row>
    <row r="749" spans="714:724" ht="9.75" customHeight="1" x14ac:dyDescent="0.2">
      <c r="AAL749" s="149"/>
      <c r="AAM749" s="149"/>
      <c r="AAN749" s="149"/>
      <c r="AAO749" s="149"/>
      <c r="AAP749" s="149"/>
      <c r="AAQ749" s="149"/>
      <c r="AAR749" s="149"/>
      <c r="AAS749" s="149"/>
      <c r="AAT749" s="149"/>
      <c r="AAU749" s="149"/>
      <c r="AAV749" s="149"/>
    </row>
    <row r="750" spans="714:724" ht="9.75" customHeight="1" x14ac:dyDescent="0.2">
      <c r="AAL750" s="149"/>
      <c r="AAM750" s="149"/>
      <c r="AAN750" s="149"/>
      <c r="AAO750" s="149"/>
      <c r="AAP750" s="149"/>
      <c r="AAQ750" s="149"/>
      <c r="AAR750" s="149"/>
      <c r="AAS750" s="149"/>
      <c r="AAT750" s="149"/>
      <c r="AAU750" s="149"/>
      <c r="AAV750" s="149"/>
    </row>
    <row r="751" spans="714:724" ht="9.75" customHeight="1" x14ac:dyDescent="0.2">
      <c r="AAL751" s="149"/>
      <c r="AAM751" s="149"/>
      <c r="AAN751" s="149"/>
      <c r="AAO751" s="149"/>
      <c r="AAP751" s="149"/>
      <c r="AAQ751" s="149"/>
      <c r="AAR751" s="149"/>
      <c r="AAS751" s="149"/>
      <c r="AAT751" s="149"/>
      <c r="AAU751" s="149"/>
      <c r="AAV751" s="149"/>
    </row>
    <row r="752" spans="714:724" ht="9.75" customHeight="1" x14ac:dyDescent="0.2">
      <c r="AAL752" s="149"/>
      <c r="AAM752" s="149"/>
      <c r="AAN752" s="149"/>
      <c r="AAO752" s="149"/>
      <c r="AAP752" s="149"/>
      <c r="AAQ752" s="149"/>
      <c r="AAR752" s="149"/>
      <c r="AAS752" s="149"/>
      <c r="AAT752" s="149"/>
      <c r="AAU752" s="149"/>
      <c r="AAV752" s="149"/>
    </row>
    <row r="753" spans="714:724" ht="9.75" customHeight="1" x14ac:dyDescent="0.2">
      <c r="AAL753" s="149"/>
      <c r="AAM753" s="149"/>
      <c r="AAN753" s="149"/>
      <c r="AAO753" s="149"/>
      <c r="AAP753" s="149"/>
      <c r="AAQ753" s="149"/>
      <c r="AAR753" s="149"/>
      <c r="AAS753" s="149"/>
      <c r="AAT753" s="149"/>
      <c r="AAU753" s="149"/>
      <c r="AAV753" s="149"/>
    </row>
    <row r="754" spans="714:724" ht="9.75" customHeight="1" x14ac:dyDescent="0.2">
      <c r="AAL754" s="149"/>
      <c r="AAM754" s="149"/>
      <c r="AAN754" s="149"/>
      <c r="AAO754" s="149"/>
      <c r="AAP754" s="149"/>
      <c r="AAQ754" s="149"/>
      <c r="AAR754" s="149"/>
      <c r="AAS754" s="149"/>
      <c r="AAT754" s="149"/>
      <c r="AAU754" s="149"/>
      <c r="AAV754" s="149"/>
    </row>
    <row r="755" spans="714:724" ht="9.75" customHeight="1" x14ac:dyDescent="0.2">
      <c r="AAL755" s="149"/>
      <c r="AAM755" s="149"/>
      <c r="AAN755" s="149"/>
      <c r="AAO755" s="149"/>
      <c r="AAP755" s="149"/>
      <c r="AAQ755" s="149"/>
      <c r="AAR755" s="149"/>
      <c r="AAS755" s="149"/>
      <c r="AAT755" s="149"/>
      <c r="AAU755" s="149"/>
      <c r="AAV755" s="149"/>
    </row>
    <row r="756" spans="714:724" ht="9.75" customHeight="1" x14ac:dyDescent="0.2">
      <c r="AAL756" s="149"/>
      <c r="AAM756" s="149"/>
      <c r="AAN756" s="149"/>
      <c r="AAO756" s="149"/>
      <c r="AAP756" s="149"/>
      <c r="AAQ756" s="149"/>
      <c r="AAR756" s="149"/>
      <c r="AAS756" s="149"/>
      <c r="AAT756" s="149"/>
      <c r="AAU756" s="149"/>
      <c r="AAV756" s="149"/>
    </row>
    <row r="757" spans="714:724" ht="9.75" customHeight="1" x14ac:dyDescent="0.2">
      <c r="AAL757" s="149"/>
      <c r="AAM757" s="149"/>
      <c r="AAN757" s="149"/>
      <c r="AAO757" s="149"/>
      <c r="AAP757" s="149"/>
      <c r="AAQ757" s="149"/>
      <c r="AAR757" s="149"/>
      <c r="AAS757" s="149"/>
      <c r="AAT757" s="149"/>
      <c r="AAU757" s="149"/>
      <c r="AAV757" s="149"/>
    </row>
    <row r="758" spans="714:724" ht="9.75" customHeight="1" x14ac:dyDescent="0.2">
      <c r="AAL758" s="149"/>
      <c r="AAM758" s="149"/>
      <c r="AAN758" s="149"/>
      <c r="AAO758" s="149"/>
      <c r="AAP758" s="149"/>
      <c r="AAQ758" s="149"/>
      <c r="AAR758" s="149"/>
      <c r="AAS758" s="149"/>
      <c r="AAT758" s="149"/>
      <c r="AAU758" s="149"/>
      <c r="AAV758" s="149"/>
    </row>
    <row r="759" spans="714:724" ht="9.75" customHeight="1" x14ac:dyDescent="0.2">
      <c r="AAL759" s="149"/>
      <c r="AAM759" s="149"/>
      <c r="AAN759" s="149"/>
      <c r="AAO759" s="149"/>
      <c r="AAP759" s="149"/>
      <c r="AAQ759" s="149"/>
      <c r="AAR759" s="149"/>
      <c r="AAS759" s="149"/>
      <c r="AAT759" s="149"/>
      <c r="AAU759" s="149"/>
      <c r="AAV759" s="149"/>
    </row>
    <row r="760" spans="714:724" ht="9.75" customHeight="1" x14ac:dyDescent="0.2">
      <c r="AAL760" s="149"/>
      <c r="AAM760" s="149"/>
      <c r="AAN760" s="149"/>
      <c r="AAO760" s="149"/>
      <c r="AAP760" s="149"/>
      <c r="AAQ760" s="149"/>
      <c r="AAR760" s="149"/>
      <c r="AAS760" s="149"/>
      <c r="AAT760" s="149"/>
      <c r="AAU760" s="149"/>
      <c r="AAV760" s="149"/>
    </row>
    <row r="761" spans="714:724" ht="9.75" customHeight="1" x14ac:dyDescent="0.2">
      <c r="AAL761" s="149"/>
      <c r="AAM761" s="149"/>
      <c r="AAN761" s="149"/>
      <c r="AAO761" s="149"/>
      <c r="AAP761" s="149"/>
      <c r="AAQ761" s="149"/>
      <c r="AAR761" s="149"/>
      <c r="AAS761" s="149"/>
      <c r="AAT761" s="149"/>
      <c r="AAU761" s="149"/>
      <c r="AAV761" s="149"/>
    </row>
    <row r="762" spans="714:724" ht="9.75" customHeight="1" x14ac:dyDescent="0.2">
      <c r="AAL762" s="149"/>
      <c r="AAM762" s="149"/>
      <c r="AAN762" s="149"/>
      <c r="AAO762" s="149"/>
      <c r="AAP762" s="149"/>
      <c r="AAQ762" s="149"/>
      <c r="AAR762" s="149"/>
      <c r="AAS762" s="149"/>
      <c r="AAT762" s="149"/>
      <c r="AAU762" s="149"/>
      <c r="AAV762" s="149"/>
    </row>
    <row r="763" spans="714:724" ht="9.75" customHeight="1" x14ac:dyDescent="0.2">
      <c r="AAL763" s="149"/>
      <c r="AAM763" s="149"/>
      <c r="AAN763" s="149"/>
      <c r="AAO763" s="149"/>
      <c r="AAP763" s="149"/>
      <c r="AAQ763" s="149"/>
      <c r="AAR763" s="149"/>
      <c r="AAS763" s="149"/>
      <c r="AAT763" s="149"/>
      <c r="AAU763" s="149"/>
      <c r="AAV763" s="149"/>
    </row>
    <row r="764" spans="714:724" ht="9.75" customHeight="1" x14ac:dyDescent="0.2">
      <c r="AAL764" s="149"/>
      <c r="AAM764" s="149"/>
      <c r="AAN764" s="149"/>
      <c r="AAO764" s="149"/>
      <c r="AAP764" s="149"/>
      <c r="AAQ764" s="149"/>
      <c r="AAR764" s="149"/>
      <c r="AAS764" s="149"/>
      <c r="AAT764" s="149"/>
      <c r="AAU764" s="149"/>
      <c r="AAV764" s="149"/>
    </row>
    <row r="765" spans="714:724" ht="9.75" customHeight="1" x14ac:dyDescent="0.2">
      <c r="AAL765" s="149"/>
      <c r="AAM765" s="149"/>
      <c r="AAN765" s="149"/>
      <c r="AAO765" s="149"/>
      <c r="AAP765" s="149"/>
      <c r="AAQ765" s="149"/>
      <c r="AAR765" s="149"/>
      <c r="AAS765" s="149"/>
      <c r="AAT765" s="149"/>
      <c r="AAU765" s="149"/>
      <c r="AAV765" s="149"/>
    </row>
    <row r="766" spans="714:724" ht="9.75" customHeight="1" x14ac:dyDescent="0.2">
      <c r="AAL766" s="149"/>
      <c r="AAM766" s="149"/>
      <c r="AAN766" s="149"/>
      <c r="AAO766" s="149"/>
      <c r="AAP766" s="149"/>
      <c r="AAQ766" s="149"/>
      <c r="AAR766" s="149"/>
      <c r="AAS766" s="149"/>
      <c r="AAT766" s="149"/>
      <c r="AAU766" s="149"/>
      <c r="AAV766" s="149"/>
    </row>
    <row r="767" spans="714:724" ht="9.75" customHeight="1" x14ac:dyDescent="0.2">
      <c r="AAL767" s="149"/>
      <c r="AAM767" s="149"/>
      <c r="AAN767" s="149"/>
      <c r="AAO767" s="149"/>
      <c r="AAP767" s="149"/>
      <c r="AAQ767" s="149"/>
      <c r="AAR767" s="149"/>
      <c r="AAS767" s="149"/>
      <c r="AAT767" s="149"/>
      <c r="AAU767" s="149"/>
      <c r="AAV767" s="149"/>
    </row>
    <row r="768" spans="714:724" ht="9.75" customHeight="1" x14ac:dyDescent="0.2">
      <c r="AAL768" s="149"/>
      <c r="AAM768" s="149"/>
      <c r="AAN768" s="149"/>
      <c r="AAO768" s="149"/>
      <c r="AAP768" s="149"/>
      <c r="AAQ768" s="149"/>
      <c r="AAR768" s="149"/>
      <c r="AAS768" s="149"/>
      <c r="AAT768" s="149"/>
      <c r="AAU768" s="149"/>
      <c r="AAV768" s="149"/>
    </row>
    <row r="769" spans="714:724" ht="9.75" customHeight="1" x14ac:dyDescent="0.2">
      <c r="AAL769" s="149"/>
      <c r="AAM769" s="149"/>
      <c r="AAN769" s="149"/>
      <c r="AAO769" s="149"/>
      <c r="AAP769" s="149"/>
      <c r="AAQ769" s="149"/>
      <c r="AAR769" s="149"/>
      <c r="AAS769" s="149"/>
      <c r="AAT769" s="149"/>
      <c r="AAU769" s="149"/>
      <c r="AAV769" s="149"/>
    </row>
    <row r="770" spans="714:724" ht="9.75" customHeight="1" x14ac:dyDescent="0.2">
      <c r="AAL770" s="149"/>
      <c r="AAM770" s="149"/>
      <c r="AAN770" s="149"/>
      <c r="AAO770" s="149"/>
      <c r="AAP770" s="149"/>
      <c r="AAQ770" s="149"/>
      <c r="AAR770" s="149"/>
      <c r="AAS770" s="149"/>
      <c r="AAT770" s="149"/>
      <c r="AAU770" s="149"/>
      <c r="AAV770" s="149"/>
    </row>
    <row r="771" spans="714:724" ht="9.75" customHeight="1" x14ac:dyDescent="0.2">
      <c r="AAL771" s="149"/>
      <c r="AAM771" s="149"/>
      <c r="AAN771" s="149"/>
      <c r="AAO771" s="149"/>
      <c r="AAP771" s="149"/>
      <c r="AAQ771" s="149"/>
      <c r="AAR771" s="149"/>
      <c r="AAS771" s="149"/>
      <c r="AAT771" s="149"/>
      <c r="AAU771" s="149"/>
      <c r="AAV771" s="149"/>
    </row>
    <row r="772" spans="714:724" ht="9.75" customHeight="1" x14ac:dyDescent="0.2">
      <c r="AAL772" s="149"/>
      <c r="AAM772" s="149"/>
      <c r="AAN772" s="149"/>
      <c r="AAO772" s="149"/>
      <c r="AAP772" s="149"/>
      <c r="AAQ772" s="149"/>
      <c r="AAR772" s="149"/>
      <c r="AAS772" s="149"/>
      <c r="AAT772" s="149"/>
      <c r="AAU772" s="149"/>
      <c r="AAV772" s="149"/>
    </row>
    <row r="773" spans="714:724" ht="9.75" customHeight="1" x14ac:dyDescent="0.2">
      <c r="AAL773" s="149"/>
      <c r="AAM773" s="149"/>
      <c r="AAN773" s="149"/>
      <c r="AAO773" s="149"/>
      <c r="AAP773" s="149"/>
      <c r="AAQ773" s="149"/>
      <c r="AAR773" s="149"/>
      <c r="AAS773" s="149"/>
      <c r="AAT773" s="149"/>
      <c r="AAU773" s="149"/>
      <c r="AAV773" s="149"/>
    </row>
    <row r="774" spans="714:724" ht="9.75" customHeight="1" x14ac:dyDescent="0.2">
      <c r="AAL774" s="149"/>
      <c r="AAM774" s="149"/>
      <c r="AAN774" s="149"/>
      <c r="AAO774" s="149"/>
      <c r="AAP774" s="149"/>
      <c r="AAQ774" s="149"/>
      <c r="AAR774" s="149"/>
      <c r="AAS774" s="149"/>
      <c r="AAT774" s="149"/>
      <c r="AAU774" s="149"/>
      <c r="AAV774" s="149"/>
    </row>
    <row r="775" spans="714:724" ht="9.75" customHeight="1" x14ac:dyDescent="0.2">
      <c r="AAL775" s="149"/>
      <c r="AAM775" s="149"/>
      <c r="AAN775" s="149"/>
      <c r="AAO775" s="149"/>
      <c r="AAP775" s="149"/>
      <c r="AAQ775" s="149"/>
      <c r="AAR775" s="149"/>
      <c r="AAS775" s="149"/>
      <c r="AAT775" s="149"/>
      <c r="AAU775" s="149"/>
      <c r="AAV775" s="149"/>
    </row>
    <row r="776" spans="714:724" ht="9.75" customHeight="1" x14ac:dyDescent="0.2">
      <c r="AAL776" s="149"/>
      <c r="AAM776" s="149"/>
      <c r="AAN776" s="149"/>
      <c r="AAO776" s="149"/>
      <c r="AAP776" s="149"/>
      <c r="AAQ776" s="149"/>
      <c r="AAR776" s="149"/>
      <c r="AAS776" s="149"/>
      <c r="AAT776" s="149"/>
      <c r="AAU776" s="149"/>
      <c r="AAV776" s="149"/>
    </row>
    <row r="777" spans="714:724" ht="9.75" customHeight="1" x14ac:dyDescent="0.2">
      <c r="AAL777" s="149"/>
      <c r="AAM777" s="149"/>
      <c r="AAN777" s="149"/>
      <c r="AAO777" s="149"/>
      <c r="AAP777" s="149"/>
      <c r="AAQ777" s="149"/>
      <c r="AAR777" s="149"/>
      <c r="AAS777" s="149"/>
      <c r="AAT777" s="149"/>
      <c r="AAU777" s="149"/>
      <c r="AAV777" s="149"/>
    </row>
    <row r="778" spans="714:724" ht="9.75" customHeight="1" x14ac:dyDescent="0.2">
      <c r="AAL778" s="149"/>
      <c r="AAM778" s="149"/>
      <c r="AAN778" s="149"/>
      <c r="AAO778" s="149"/>
      <c r="AAP778" s="149"/>
      <c r="AAQ778" s="149"/>
      <c r="AAR778" s="149"/>
      <c r="AAS778" s="149"/>
      <c r="AAT778" s="149"/>
      <c r="AAU778" s="149"/>
      <c r="AAV778" s="149"/>
    </row>
    <row r="779" spans="714:724" ht="9.75" customHeight="1" x14ac:dyDescent="0.2">
      <c r="AAL779" s="149"/>
      <c r="AAM779" s="149"/>
      <c r="AAN779" s="149"/>
      <c r="AAO779" s="149"/>
      <c r="AAP779" s="149"/>
      <c r="AAQ779" s="149"/>
      <c r="AAR779" s="149"/>
      <c r="AAS779" s="149"/>
      <c r="AAT779" s="149"/>
      <c r="AAU779" s="149"/>
      <c r="AAV779" s="149"/>
    </row>
    <row r="780" spans="714:724" ht="9.75" customHeight="1" x14ac:dyDescent="0.2">
      <c r="AAL780" s="149"/>
      <c r="AAM780" s="149"/>
      <c r="AAN780" s="149"/>
      <c r="AAO780" s="149"/>
      <c r="AAP780" s="149"/>
      <c r="AAQ780" s="149"/>
      <c r="AAR780" s="149"/>
      <c r="AAS780" s="149"/>
      <c r="AAT780" s="149"/>
      <c r="AAU780" s="149"/>
      <c r="AAV780" s="149"/>
    </row>
    <row r="781" spans="714:724" ht="9.75" customHeight="1" x14ac:dyDescent="0.2">
      <c r="AAL781" s="149"/>
      <c r="AAM781" s="149"/>
      <c r="AAN781" s="149"/>
      <c r="AAO781" s="149"/>
      <c r="AAP781" s="149"/>
      <c r="AAQ781" s="149"/>
      <c r="AAR781" s="149"/>
      <c r="AAS781" s="149"/>
      <c r="AAT781" s="149"/>
      <c r="AAU781" s="149"/>
      <c r="AAV781" s="149"/>
    </row>
    <row r="782" spans="714:724" ht="9.75" customHeight="1" x14ac:dyDescent="0.2">
      <c r="AAL782" s="149"/>
      <c r="AAM782" s="149"/>
      <c r="AAN782" s="149"/>
      <c r="AAO782" s="149"/>
      <c r="AAP782" s="149"/>
      <c r="AAQ782" s="149"/>
      <c r="AAR782" s="149"/>
      <c r="AAS782" s="149"/>
      <c r="AAT782" s="149"/>
      <c r="AAU782" s="149"/>
      <c r="AAV782" s="149"/>
    </row>
    <row r="783" spans="714:724" ht="9.75" customHeight="1" x14ac:dyDescent="0.2">
      <c r="AAL783" s="149"/>
      <c r="AAM783" s="149"/>
      <c r="AAN783" s="149"/>
      <c r="AAO783" s="149"/>
      <c r="AAP783" s="149"/>
      <c r="AAQ783" s="149"/>
      <c r="AAR783" s="149"/>
      <c r="AAS783" s="149"/>
      <c r="AAT783" s="149"/>
      <c r="AAU783" s="149"/>
      <c r="AAV783" s="149"/>
    </row>
    <row r="784" spans="714:724" ht="9.75" customHeight="1" x14ac:dyDescent="0.2">
      <c r="AAL784" s="149"/>
      <c r="AAM784" s="149"/>
      <c r="AAN784" s="149"/>
      <c r="AAO784" s="149"/>
      <c r="AAP784" s="149"/>
      <c r="AAQ784" s="149"/>
      <c r="AAR784" s="149"/>
      <c r="AAS784" s="149"/>
      <c r="AAT784" s="149"/>
      <c r="AAU784" s="149"/>
      <c r="AAV784" s="149"/>
    </row>
    <row r="785" spans="714:724" ht="9.75" customHeight="1" x14ac:dyDescent="0.2">
      <c r="AAL785" s="149"/>
      <c r="AAM785" s="149"/>
      <c r="AAN785" s="149"/>
      <c r="AAO785" s="149"/>
      <c r="AAP785" s="149"/>
      <c r="AAQ785" s="149"/>
      <c r="AAR785" s="149"/>
      <c r="AAS785" s="149"/>
      <c r="AAT785" s="149"/>
      <c r="AAU785" s="149"/>
      <c r="AAV785" s="149"/>
    </row>
    <row r="786" spans="714:724" ht="9.75" customHeight="1" x14ac:dyDescent="0.2">
      <c r="AAL786" s="149"/>
      <c r="AAM786" s="149"/>
      <c r="AAN786" s="149"/>
      <c r="AAO786" s="149"/>
      <c r="AAP786" s="149"/>
      <c r="AAQ786" s="149"/>
      <c r="AAR786" s="149"/>
      <c r="AAS786" s="149"/>
      <c r="AAT786" s="149"/>
      <c r="AAU786" s="149"/>
      <c r="AAV786" s="149"/>
    </row>
    <row r="787" spans="714:724" ht="9.75" customHeight="1" x14ac:dyDescent="0.2">
      <c r="AAL787" s="149"/>
      <c r="AAM787" s="149"/>
      <c r="AAN787" s="149"/>
      <c r="AAO787" s="149"/>
      <c r="AAP787" s="149"/>
      <c r="AAQ787" s="149"/>
      <c r="AAR787" s="149"/>
      <c r="AAS787" s="149"/>
      <c r="AAT787" s="149"/>
      <c r="AAU787" s="149"/>
      <c r="AAV787" s="149"/>
    </row>
    <row r="788" spans="714:724" ht="9.75" customHeight="1" x14ac:dyDescent="0.2">
      <c r="AAL788" s="149"/>
      <c r="AAM788" s="149"/>
      <c r="AAN788" s="149"/>
      <c r="AAO788" s="149"/>
      <c r="AAP788" s="149"/>
      <c r="AAQ788" s="149"/>
      <c r="AAR788" s="149"/>
      <c r="AAS788" s="149"/>
      <c r="AAT788" s="149"/>
      <c r="AAU788" s="149"/>
      <c r="AAV788" s="149"/>
    </row>
    <row r="789" spans="714:724" ht="9.75" customHeight="1" x14ac:dyDescent="0.2">
      <c r="AAL789" s="149"/>
      <c r="AAM789" s="149"/>
      <c r="AAN789" s="149"/>
      <c r="AAO789" s="149"/>
      <c r="AAP789" s="149"/>
      <c r="AAQ789" s="149"/>
      <c r="AAR789" s="149"/>
      <c r="AAS789" s="149"/>
      <c r="AAT789" s="149"/>
      <c r="AAU789" s="149"/>
      <c r="AAV789" s="149"/>
    </row>
    <row r="790" spans="714:724" ht="9.75" customHeight="1" x14ac:dyDescent="0.2">
      <c r="AAL790" s="149"/>
      <c r="AAM790" s="149"/>
      <c r="AAN790" s="149"/>
      <c r="AAO790" s="149"/>
      <c r="AAP790" s="149"/>
      <c r="AAQ790" s="149"/>
      <c r="AAR790" s="149"/>
      <c r="AAS790" s="149"/>
      <c r="AAT790" s="149"/>
      <c r="AAU790" s="149"/>
      <c r="AAV790" s="149"/>
    </row>
    <row r="791" spans="714:724" ht="9.75" customHeight="1" x14ac:dyDescent="0.2">
      <c r="AAL791" s="149"/>
      <c r="AAM791" s="149"/>
      <c r="AAN791" s="149"/>
      <c r="AAO791" s="149"/>
      <c r="AAP791" s="149"/>
      <c r="AAQ791" s="149"/>
      <c r="AAR791" s="149"/>
      <c r="AAS791" s="149"/>
      <c r="AAT791" s="149"/>
      <c r="AAU791" s="149"/>
      <c r="AAV791" s="149"/>
    </row>
    <row r="792" spans="714:724" ht="9.75" customHeight="1" x14ac:dyDescent="0.2">
      <c r="AAL792" s="149"/>
      <c r="AAM792" s="149"/>
      <c r="AAN792" s="149"/>
      <c r="AAO792" s="149"/>
      <c r="AAP792" s="149"/>
      <c r="AAQ792" s="149"/>
      <c r="AAR792" s="149"/>
      <c r="AAS792" s="149"/>
      <c r="AAT792" s="149"/>
      <c r="AAU792" s="149"/>
      <c r="AAV792" s="149"/>
    </row>
    <row r="793" spans="714:724" ht="9.75" customHeight="1" x14ac:dyDescent="0.2">
      <c r="AAL793" s="149"/>
      <c r="AAM793" s="149"/>
      <c r="AAN793" s="149"/>
      <c r="AAO793" s="149"/>
      <c r="AAP793" s="149"/>
      <c r="AAQ793" s="149"/>
      <c r="AAR793" s="149"/>
      <c r="AAS793" s="149"/>
      <c r="AAT793" s="149"/>
      <c r="AAU793" s="149"/>
      <c r="AAV793" s="149"/>
    </row>
    <row r="794" spans="714:724" ht="9.75" customHeight="1" x14ac:dyDescent="0.2">
      <c r="AAL794" s="149"/>
      <c r="AAM794" s="149"/>
      <c r="AAN794" s="149"/>
      <c r="AAO794" s="149"/>
      <c r="AAP794" s="149"/>
      <c r="AAQ794" s="149"/>
      <c r="AAR794" s="149"/>
      <c r="AAS794" s="149"/>
      <c r="AAT794" s="149"/>
      <c r="AAU794" s="149"/>
      <c r="AAV794" s="149"/>
    </row>
    <row r="795" spans="714:724" ht="9.75" customHeight="1" x14ac:dyDescent="0.2">
      <c r="AAL795" s="149"/>
      <c r="AAM795" s="149"/>
      <c r="AAN795" s="149"/>
      <c r="AAO795" s="149"/>
      <c r="AAP795" s="149"/>
      <c r="AAQ795" s="149"/>
      <c r="AAR795" s="149"/>
      <c r="AAS795" s="149"/>
      <c r="AAT795" s="149"/>
      <c r="AAU795" s="149"/>
      <c r="AAV795" s="149"/>
    </row>
    <row r="796" spans="714:724" ht="9.75" customHeight="1" x14ac:dyDescent="0.2">
      <c r="AAL796" s="149"/>
      <c r="AAM796" s="149"/>
      <c r="AAN796" s="149"/>
      <c r="AAO796" s="149"/>
      <c r="AAP796" s="149"/>
      <c r="AAQ796" s="149"/>
      <c r="AAR796" s="149"/>
      <c r="AAS796" s="149"/>
      <c r="AAT796" s="149"/>
      <c r="AAU796" s="149"/>
      <c r="AAV796" s="149"/>
    </row>
    <row r="797" spans="714:724" ht="9.75" customHeight="1" x14ac:dyDescent="0.2">
      <c r="AAL797" s="149"/>
      <c r="AAM797" s="149"/>
      <c r="AAN797" s="149"/>
      <c r="AAO797" s="149"/>
      <c r="AAP797" s="149"/>
      <c r="AAQ797" s="149"/>
      <c r="AAR797" s="149"/>
      <c r="AAS797" s="149"/>
      <c r="AAT797" s="149"/>
      <c r="AAU797" s="149"/>
      <c r="AAV797" s="149"/>
    </row>
    <row r="798" spans="714:724" ht="9.75" customHeight="1" x14ac:dyDescent="0.2">
      <c r="AAL798" s="149"/>
      <c r="AAM798" s="149"/>
      <c r="AAN798" s="149"/>
      <c r="AAO798" s="149"/>
      <c r="AAP798" s="149"/>
      <c r="AAQ798" s="149"/>
      <c r="AAR798" s="149"/>
      <c r="AAS798" s="149"/>
      <c r="AAT798" s="149"/>
      <c r="AAU798" s="149"/>
      <c r="AAV798" s="149"/>
    </row>
    <row r="799" spans="714:724" ht="9.75" customHeight="1" x14ac:dyDescent="0.2">
      <c r="AAL799" s="149"/>
      <c r="AAM799" s="149"/>
      <c r="AAN799" s="149"/>
      <c r="AAO799" s="149"/>
      <c r="AAP799" s="149"/>
      <c r="AAQ799" s="149"/>
      <c r="AAR799" s="149"/>
      <c r="AAS799" s="149"/>
      <c r="AAT799" s="149"/>
      <c r="AAU799" s="149"/>
      <c r="AAV799" s="149"/>
    </row>
    <row r="800" spans="714:724" ht="9.75" customHeight="1" x14ac:dyDescent="0.2">
      <c r="AAL800" s="149"/>
      <c r="AAM800" s="149"/>
      <c r="AAN800" s="149"/>
      <c r="AAO800" s="149"/>
      <c r="AAP800" s="149"/>
      <c r="AAQ800" s="149"/>
      <c r="AAR800" s="149"/>
      <c r="AAS800" s="149"/>
      <c r="AAT800" s="149"/>
      <c r="AAU800" s="149"/>
      <c r="AAV800" s="149"/>
    </row>
    <row r="801" spans="714:724" ht="9.75" customHeight="1" x14ac:dyDescent="0.2">
      <c r="AAL801" s="149"/>
      <c r="AAM801" s="149"/>
      <c r="AAN801" s="149"/>
      <c r="AAO801" s="149"/>
      <c r="AAP801" s="149"/>
      <c r="AAQ801" s="149"/>
      <c r="AAR801" s="149"/>
      <c r="AAS801" s="149"/>
      <c r="AAT801" s="149"/>
      <c r="AAU801" s="149"/>
      <c r="AAV801" s="149"/>
    </row>
    <row r="802" spans="714:724" ht="9.75" customHeight="1" x14ac:dyDescent="0.2">
      <c r="AAL802" s="149"/>
      <c r="AAM802" s="149"/>
      <c r="AAN802" s="149"/>
      <c r="AAO802" s="149"/>
      <c r="AAP802" s="149"/>
      <c r="AAQ802" s="149"/>
      <c r="AAR802" s="149"/>
      <c r="AAS802" s="149"/>
      <c r="AAT802" s="149"/>
      <c r="AAU802" s="149"/>
      <c r="AAV802" s="149"/>
    </row>
    <row r="803" spans="714:724" ht="9.75" customHeight="1" x14ac:dyDescent="0.2">
      <c r="AAL803" s="149"/>
      <c r="AAM803" s="149"/>
      <c r="AAN803" s="149"/>
      <c r="AAO803" s="149"/>
      <c r="AAP803" s="149"/>
      <c r="AAQ803" s="149"/>
      <c r="AAR803" s="149"/>
      <c r="AAS803" s="149"/>
      <c r="AAT803" s="149"/>
      <c r="AAU803" s="149"/>
      <c r="AAV803" s="149"/>
    </row>
    <row r="804" spans="714:724" ht="9.75" customHeight="1" x14ac:dyDescent="0.2">
      <c r="AAL804" s="149"/>
      <c r="AAM804" s="149"/>
      <c r="AAN804" s="149"/>
      <c r="AAO804" s="149"/>
      <c r="AAP804" s="149"/>
      <c r="AAQ804" s="149"/>
      <c r="AAR804" s="149"/>
      <c r="AAS804" s="149"/>
      <c r="AAT804" s="149"/>
      <c r="AAU804" s="149"/>
      <c r="AAV804" s="149"/>
    </row>
    <row r="805" spans="714:724" ht="9.75" customHeight="1" x14ac:dyDescent="0.2">
      <c r="AAL805" s="149"/>
      <c r="AAM805" s="149"/>
      <c r="AAN805" s="149"/>
      <c r="AAO805" s="149"/>
      <c r="AAP805" s="149"/>
      <c r="AAQ805" s="149"/>
      <c r="AAR805" s="149"/>
      <c r="AAS805" s="149"/>
      <c r="AAT805" s="149"/>
      <c r="AAU805" s="149"/>
      <c r="AAV805" s="149"/>
    </row>
    <row r="806" spans="714:724" ht="9.75" customHeight="1" x14ac:dyDescent="0.2">
      <c r="AAL806" s="149"/>
      <c r="AAM806" s="149"/>
      <c r="AAN806" s="149"/>
      <c r="AAO806" s="149"/>
      <c r="AAP806" s="149"/>
      <c r="AAQ806" s="149"/>
      <c r="AAR806" s="149"/>
      <c r="AAS806" s="149"/>
      <c r="AAT806" s="149"/>
      <c r="AAU806" s="149"/>
      <c r="AAV806" s="149"/>
    </row>
    <row r="807" spans="714:724" ht="9.75" customHeight="1" x14ac:dyDescent="0.2">
      <c r="AAL807" s="149"/>
      <c r="AAM807" s="149"/>
      <c r="AAN807" s="149"/>
      <c r="AAO807" s="149"/>
      <c r="AAP807" s="149"/>
      <c r="AAQ807" s="149"/>
      <c r="AAR807" s="149"/>
      <c r="AAS807" s="149"/>
      <c r="AAT807" s="149"/>
      <c r="AAU807" s="149"/>
      <c r="AAV807" s="149"/>
    </row>
    <row r="808" spans="714:724" ht="9.75" customHeight="1" x14ac:dyDescent="0.2">
      <c r="AAL808" s="149"/>
      <c r="AAM808" s="149"/>
      <c r="AAN808" s="149"/>
      <c r="AAO808" s="149"/>
      <c r="AAP808" s="149"/>
      <c r="AAQ808" s="149"/>
      <c r="AAR808" s="149"/>
      <c r="AAS808" s="149"/>
      <c r="AAT808" s="149"/>
      <c r="AAU808" s="149"/>
      <c r="AAV808" s="149"/>
    </row>
    <row r="809" spans="714:724" ht="9.75" customHeight="1" x14ac:dyDescent="0.2">
      <c r="AAL809" s="149"/>
      <c r="AAM809" s="149"/>
      <c r="AAN809" s="149"/>
      <c r="AAO809" s="149"/>
      <c r="AAP809" s="149"/>
      <c r="AAQ809" s="149"/>
      <c r="AAR809" s="149"/>
      <c r="AAS809" s="149"/>
      <c r="AAT809" s="149"/>
      <c r="AAU809" s="149"/>
      <c r="AAV809" s="149"/>
    </row>
    <row r="810" spans="714:724" ht="9.75" customHeight="1" x14ac:dyDescent="0.2">
      <c r="AAL810" s="149"/>
      <c r="AAM810" s="149"/>
      <c r="AAN810" s="149"/>
      <c r="AAO810" s="149"/>
      <c r="AAP810" s="149"/>
      <c r="AAQ810" s="149"/>
      <c r="AAR810" s="149"/>
      <c r="AAS810" s="149"/>
      <c r="AAT810" s="149"/>
      <c r="AAU810" s="149"/>
      <c r="AAV810" s="149"/>
    </row>
    <row r="811" spans="714:724" ht="9.75" customHeight="1" x14ac:dyDescent="0.2">
      <c r="AAL811" s="149"/>
      <c r="AAM811" s="149"/>
      <c r="AAN811" s="149"/>
      <c r="AAO811" s="149"/>
      <c r="AAP811" s="149"/>
      <c r="AAQ811" s="149"/>
      <c r="AAR811" s="149"/>
      <c r="AAS811" s="149"/>
      <c r="AAT811" s="149"/>
      <c r="AAU811" s="149"/>
      <c r="AAV811" s="149"/>
    </row>
    <row r="812" spans="714:724" ht="9.75" customHeight="1" x14ac:dyDescent="0.2">
      <c r="AAL812" s="149"/>
      <c r="AAM812" s="149"/>
      <c r="AAN812" s="149"/>
      <c r="AAO812" s="149"/>
      <c r="AAP812" s="149"/>
      <c r="AAQ812" s="149"/>
      <c r="AAR812" s="149"/>
      <c r="AAS812" s="149"/>
      <c r="AAT812" s="149"/>
      <c r="AAU812" s="149"/>
      <c r="AAV812" s="149"/>
    </row>
    <row r="813" spans="714:724" ht="9.75" customHeight="1" x14ac:dyDescent="0.2">
      <c r="AAL813" s="149"/>
      <c r="AAM813" s="149"/>
      <c r="AAN813" s="149"/>
      <c r="AAO813" s="149"/>
      <c r="AAP813" s="149"/>
      <c r="AAQ813" s="149"/>
      <c r="AAR813" s="149"/>
      <c r="AAS813" s="149"/>
      <c r="AAT813" s="149"/>
      <c r="AAU813" s="149"/>
      <c r="AAV813" s="149"/>
    </row>
    <row r="814" spans="714:724" ht="9.75" customHeight="1" x14ac:dyDescent="0.2">
      <c r="AAL814" s="149"/>
      <c r="AAM814" s="149"/>
      <c r="AAN814" s="149"/>
      <c r="AAO814" s="149"/>
      <c r="AAP814" s="149"/>
      <c r="AAQ814" s="149"/>
      <c r="AAR814" s="149"/>
      <c r="AAS814" s="149"/>
      <c r="AAT814" s="149"/>
      <c r="AAU814" s="149"/>
      <c r="AAV814" s="149"/>
    </row>
    <row r="815" spans="714:724" ht="9.75" customHeight="1" x14ac:dyDescent="0.2">
      <c r="AAL815" s="149"/>
      <c r="AAM815" s="149"/>
      <c r="AAN815" s="149"/>
      <c r="AAO815" s="149"/>
      <c r="AAP815" s="149"/>
      <c r="AAQ815" s="149"/>
      <c r="AAR815" s="149"/>
      <c r="AAS815" s="149"/>
      <c r="AAT815" s="149"/>
      <c r="AAU815" s="149"/>
      <c r="AAV815" s="149"/>
    </row>
    <row r="816" spans="714:724" ht="9.75" customHeight="1" x14ac:dyDescent="0.2">
      <c r="AAL816" s="149"/>
      <c r="AAM816" s="149"/>
      <c r="AAN816" s="149"/>
      <c r="AAO816" s="149"/>
      <c r="AAP816" s="149"/>
      <c r="AAQ816" s="149"/>
      <c r="AAR816" s="149"/>
      <c r="AAS816" s="149"/>
      <c r="AAT816" s="149"/>
      <c r="AAU816" s="149"/>
      <c r="AAV816" s="149"/>
    </row>
    <row r="817" spans="714:724" ht="9.75" customHeight="1" x14ac:dyDescent="0.2">
      <c r="AAL817" s="149"/>
      <c r="AAM817" s="149"/>
      <c r="AAN817" s="149"/>
      <c r="AAO817" s="149"/>
      <c r="AAP817" s="149"/>
      <c r="AAQ817" s="149"/>
      <c r="AAR817" s="149"/>
      <c r="AAS817" s="149"/>
      <c r="AAT817" s="149"/>
      <c r="AAU817" s="149"/>
      <c r="AAV817" s="149"/>
    </row>
    <row r="818" spans="714:724" ht="9.75" customHeight="1" x14ac:dyDescent="0.2">
      <c r="AAL818" s="149"/>
      <c r="AAM818" s="149"/>
      <c r="AAN818" s="149"/>
      <c r="AAO818" s="149"/>
      <c r="AAP818" s="149"/>
      <c r="AAQ818" s="149"/>
      <c r="AAR818" s="149"/>
      <c r="AAS818" s="149"/>
      <c r="AAT818" s="149"/>
      <c r="AAU818" s="149"/>
      <c r="AAV818" s="149"/>
    </row>
    <row r="819" spans="714:724" ht="9.75" customHeight="1" x14ac:dyDescent="0.2">
      <c r="AAL819" s="149"/>
      <c r="AAM819" s="149"/>
      <c r="AAN819" s="149"/>
      <c r="AAO819" s="149"/>
      <c r="AAP819" s="149"/>
      <c r="AAQ819" s="149"/>
      <c r="AAR819" s="149"/>
      <c r="AAS819" s="149"/>
      <c r="AAT819" s="149"/>
      <c r="AAU819" s="149"/>
      <c r="AAV819" s="149"/>
    </row>
    <row r="820" spans="714:724" ht="9.75" customHeight="1" x14ac:dyDescent="0.2">
      <c r="AAL820" s="149"/>
      <c r="AAM820" s="149"/>
      <c r="AAN820" s="149"/>
      <c r="AAO820" s="149"/>
      <c r="AAP820" s="149"/>
      <c r="AAQ820" s="149"/>
      <c r="AAR820" s="149"/>
      <c r="AAS820" s="149"/>
      <c r="AAT820" s="149"/>
      <c r="AAU820" s="149"/>
      <c r="AAV820" s="149"/>
    </row>
    <row r="821" spans="714:724" ht="9.75" customHeight="1" x14ac:dyDescent="0.2">
      <c r="AAL821" s="149"/>
      <c r="AAM821" s="149"/>
      <c r="AAN821" s="149"/>
      <c r="AAO821" s="149"/>
      <c r="AAP821" s="149"/>
      <c r="AAQ821" s="149"/>
      <c r="AAR821" s="149"/>
      <c r="AAS821" s="149"/>
      <c r="AAT821" s="149"/>
      <c r="AAU821" s="149"/>
      <c r="AAV821" s="149"/>
    </row>
    <row r="822" spans="714:724" ht="9.75" customHeight="1" x14ac:dyDescent="0.2">
      <c r="AAL822" s="149"/>
      <c r="AAM822" s="149"/>
      <c r="AAN822" s="149"/>
      <c r="AAO822" s="149"/>
      <c r="AAP822" s="149"/>
      <c r="AAQ822" s="149"/>
      <c r="AAR822" s="149"/>
      <c r="AAS822" s="149"/>
      <c r="AAT822" s="149"/>
      <c r="AAU822" s="149"/>
      <c r="AAV822" s="149"/>
    </row>
    <row r="823" spans="714:724" ht="9.75" customHeight="1" x14ac:dyDescent="0.2">
      <c r="AAL823" s="149"/>
      <c r="AAM823" s="149"/>
      <c r="AAN823" s="149"/>
      <c r="AAO823" s="149"/>
      <c r="AAP823" s="149"/>
      <c r="AAQ823" s="149"/>
      <c r="AAR823" s="149"/>
      <c r="AAS823" s="149"/>
      <c r="AAT823" s="149"/>
      <c r="AAU823" s="149"/>
      <c r="AAV823" s="149"/>
    </row>
    <row r="824" spans="714:724" ht="9.75" customHeight="1" x14ac:dyDescent="0.2">
      <c r="AAL824" s="149"/>
      <c r="AAM824" s="149"/>
      <c r="AAN824" s="149"/>
      <c r="AAO824" s="149"/>
      <c r="AAP824" s="149"/>
      <c r="AAQ824" s="149"/>
      <c r="AAR824" s="149"/>
      <c r="AAS824" s="149"/>
      <c r="AAT824" s="149"/>
      <c r="AAU824" s="149"/>
      <c r="AAV824" s="149"/>
    </row>
    <row r="825" spans="714:724" ht="9.75" customHeight="1" x14ac:dyDescent="0.2">
      <c r="AAL825" s="149"/>
      <c r="AAM825" s="149"/>
      <c r="AAN825" s="149"/>
      <c r="AAO825" s="149"/>
      <c r="AAP825" s="149"/>
      <c r="AAQ825" s="149"/>
      <c r="AAR825" s="149"/>
      <c r="AAS825" s="149"/>
      <c r="AAT825" s="149"/>
      <c r="AAU825" s="149"/>
      <c r="AAV825" s="149"/>
    </row>
    <row r="826" spans="714:724" ht="9.75" customHeight="1" x14ac:dyDescent="0.2">
      <c r="AAL826" s="149"/>
      <c r="AAM826" s="149"/>
      <c r="AAN826" s="149"/>
      <c r="AAO826" s="149"/>
      <c r="AAP826" s="149"/>
      <c r="AAQ826" s="149"/>
      <c r="AAR826" s="149"/>
      <c r="AAS826" s="149"/>
      <c r="AAT826" s="149"/>
      <c r="AAU826" s="149"/>
      <c r="AAV826" s="149"/>
    </row>
    <row r="827" spans="714:724" ht="9.75" customHeight="1" x14ac:dyDescent="0.2">
      <c r="AAL827" s="149"/>
      <c r="AAM827" s="149"/>
      <c r="AAN827" s="149"/>
      <c r="AAO827" s="149"/>
      <c r="AAP827" s="149"/>
      <c r="AAQ827" s="149"/>
      <c r="AAR827" s="149"/>
      <c r="AAS827" s="149"/>
      <c r="AAT827" s="149"/>
      <c r="AAU827" s="149"/>
      <c r="AAV827" s="149"/>
    </row>
    <row r="828" spans="714:724" ht="9.75" customHeight="1" x14ac:dyDescent="0.2">
      <c r="AAL828" s="149"/>
      <c r="AAM828" s="149"/>
      <c r="AAN828" s="149"/>
      <c r="AAO828" s="149"/>
      <c r="AAP828" s="149"/>
      <c r="AAQ828" s="149"/>
      <c r="AAR828" s="149"/>
      <c r="AAS828" s="149"/>
      <c r="AAT828" s="149"/>
      <c r="AAU828" s="149"/>
      <c r="AAV828" s="149"/>
    </row>
    <row r="829" spans="714:724" ht="9.75" customHeight="1" x14ac:dyDescent="0.2">
      <c r="AAL829" s="149"/>
      <c r="AAM829" s="149"/>
      <c r="AAN829" s="149"/>
      <c r="AAO829" s="149"/>
      <c r="AAP829" s="149"/>
      <c r="AAQ829" s="149"/>
      <c r="AAR829" s="149"/>
      <c r="AAS829" s="149"/>
      <c r="AAT829" s="149"/>
      <c r="AAU829" s="149"/>
      <c r="AAV829" s="149"/>
    </row>
    <row r="830" spans="714:724" ht="9.75" customHeight="1" x14ac:dyDescent="0.2">
      <c r="AAL830" s="149"/>
      <c r="AAM830" s="149"/>
      <c r="AAN830" s="149"/>
      <c r="AAO830" s="149"/>
      <c r="AAP830" s="149"/>
      <c r="AAQ830" s="149"/>
      <c r="AAR830" s="149"/>
      <c r="AAS830" s="149"/>
      <c r="AAT830" s="149"/>
      <c r="AAU830" s="149"/>
      <c r="AAV830" s="149"/>
    </row>
    <row r="831" spans="714:724" ht="9.75" customHeight="1" x14ac:dyDescent="0.2">
      <c r="AAL831" s="149"/>
      <c r="AAM831" s="149"/>
      <c r="AAN831" s="149"/>
      <c r="AAO831" s="149"/>
      <c r="AAP831" s="149"/>
      <c r="AAQ831" s="149"/>
      <c r="AAR831" s="149"/>
      <c r="AAS831" s="149"/>
      <c r="AAT831" s="149"/>
      <c r="AAU831" s="149"/>
      <c r="AAV831" s="149"/>
    </row>
    <row r="832" spans="714:724" ht="9.75" customHeight="1" x14ac:dyDescent="0.2">
      <c r="AAL832" s="149"/>
      <c r="AAM832" s="149"/>
      <c r="AAN832" s="149"/>
      <c r="AAO832" s="149"/>
      <c r="AAP832" s="149"/>
      <c r="AAQ832" s="149"/>
      <c r="AAR832" s="149"/>
      <c r="AAS832" s="149"/>
      <c r="AAT832" s="149"/>
      <c r="AAU832" s="149"/>
      <c r="AAV832" s="149"/>
    </row>
    <row r="833" spans="714:724" ht="9.75" customHeight="1" x14ac:dyDescent="0.2">
      <c r="AAL833" s="149"/>
      <c r="AAM833" s="149"/>
      <c r="AAN833" s="149"/>
      <c r="AAO833" s="149"/>
      <c r="AAP833" s="149"/>
      <c r="AAQ833" s="149"/>
      <c r="AAR833" s="149"/>
      <c r="AAS833" s="149"/>
      <c r="AAT833" s="149"/>
      <c r="AAU833" s="149"/>
      <c r="AAV833" s="149"/>
    </row>
    <row r="834" spans="714:724" ht="9.75" customHeight="1" x14ac:dyDescent="0.2">
      <c r="AAL834" s="149"/>
      <c r="AAM834" s="149"/>
      <c r="AAN834" s="149"/>
      <c r="AAO834" s="149"/>
      <c r="AAP834" s="149"/>
      <c r="AAQ834" s="149"/>
      <c r="AAR834" s="149"/>
      <c r="AAS834" s="149"/>
      <c r="AAT834" s="149"/>
      <c r="AAU834" s="149"/>
      <c r="AAV834" s="149"/>
    </row>
    <row r="835" spans="714:724" ht="9.75" customHeight="1" x14ac:dyDescent="0.2">
      <c r="AAL835" s="149"/>
      <c r="AAM835" s="149"/>
      <c r="AAN835" s="149"/>
      <c r="AAO835" s="149"/>
      <c r="AAP835" s="149"/>
      <c r="AAQ835" s="149"/>
      <c r="AAR835" s="149"/>
      <c r="AAS835" s="149"/>
      <c r="AAT835" s="149"/>
      <c r="AAU835" s="149"/>
      <c r="AAV835" s="149"/>
    </row>
    <row r="836" spans="714:724" ht="9.75" customHeight="1" x14ac:dyDescent="0.2">
      <c r="AAL836" s="149"/>
      <c r="AAM836" s="149"/>
      <c r="AAN836" s="149"/>
      <c r="AAO836" s="149"/>
      <c r="AAP836" s="149"/>
      <c r="AAQ836" s="149"/>
      <c r="AAR836" s="149"/>
      <c r="AAS836" s="149"/>
      <c r="AAT836" s="149"/>
      <c r="AAU836" s="149"/>
      <c r="AAV836" s="149"/>
    </row>
    <row r="837" spans="714:724" ht="9.75" customHeight="1" x14ac:dyDescent="0.2">
      <c r="AAL837" s="149"/>
      <c r="AAM837" s="149"/>
      <c r="AAN837" s="149"/>
      <c r="AAO837" s="149"/>
      <c r="AAP837" s="149"/>
      <c r="AAQ837" s="149"/>
      <c r="AAR837" s="149"/>
      <c r="AAS837" s="149"/>
      <c r="AAT837" s="149"/>
      <c r="AAU837" s="149"/>
      <c r="AAV837" s="149"/>
    </row>
    <row r="838" spans="714:724" ht="9.75" customHeight="1" x14ac:dyDescent="0.2">
      <c r="AAL838" s="149"/>
      <c r="AAM838" s="149"/>
      <c r="AAN838" s="149"/>
      <c r="AAO838" s="149"/>
      <c r="AAP838" s="149"/>
      <c r="AAQ838" s="149"/>
      <c r="AAR838" s="149"/>
      <c r="AAS838" s="149"/>
      <c r="AAT838" s="149"/>
      <c r="AAU838" s="149"/>
      <c r="AAV838" s="149"/>
    </row>
    <row r="839" spans="714:724" ht="9.75" customHeight="1" x14ac:dyDescent="0.2">
      <c r="AAL839" s="149"/>
      <c r="AAM839" s="149"/>
      <c r="AAN839" s="149"/>
      <c r="AAO839" s="149"/>
      <c r="AAP839" s="149"/>
      <c r="AAQ839" s="149"/>
      <c r="AAR839" s="149"/>
      <c r="AAS839" s="149"/>
      <c r="AAT839" s="149"/>
      <c r="AAU839" s="149"/>
      <c r="AAV839" s="149"/>
    </row>
    <row r="840" spans="714:724" ht="9.75" customHeight="1" x14ac:dyDescent="0.2">
      <c r="AAL840" s="149"/>
      <c r="AAM840" s="149"/>
      <c r="AAN840" s="149"/>
      <c r="AAO840" s="149"/>
      <c r="AAP840" s="149"/>
      <c r="AAQ840" s="149"/>
      <c r="AAR840" s="149"/>
      <c r="AAS840" s="149"/>
      <c r="AAT840" s="149"/>
      <c r="AAU840" s="149"/>
      <c r="AAV840" s="149"/>
    </row>
    <row r="841" spans="714:724" ht="9.75" customHeight="1" x14ac:dyDescent="0.2">
      <c r="AAL841" s="149"/>
      <c r="AAM841" s="149"/>
      <c r="AAN841" s="149"/>
      <c r="AAO841" s="149"/>
      <c r="AAP841" s="149"/>
      <c r="AAQ841" s="149"/>
      <c r="AAR841" s="149"/>
      <c r="AAS841" s="149"/>
      <c r="AAT841" s="149"/>
      <c r="AAU841" s="149"/>
      <c r="AAV841" s="149"/>
    </row>
    <row r="842" spans="714:724" ht="9.75" customHeight="1" x14ac:dyDescent="0.2">
      <c r="AAL842" s="149"/>
      <c r="AAM842" s="149"/>
      <c r="AAN842" s="149"/>
      <c r="AAO842" s="149"/>
      <c r="AAP842" s="149"/>
      <c r="AAQ842" s="149"/>
      <c r="AAR842" s="149"/>
      <c r="AAS842" s="149"/>
      <c r="AAT842" s="149"/>
      <c r="AAU842" s="149"/>
      <c r="AAV842" s="149"/>
    </row>
    <row r="843" spans="714:724" ht="9.75" customHeight="1" x14ac:dyDescent="0.2">
      <c r="AAL843" s="149"/>
      <c r="AAM843" s="149"/>
      <c r="AAN843" s="149"/>
      <c r="AAO843" s="149"/>
      <c r="AAP843" s="149"/>
      <c r="AAQ843" s="149"/>
      <c r="AAR843" s="149"/>
      <c r="AAS843" s="149"/>
      <c r="AAT843" s="149"/>
      <c r="AAU843" s="149"/>
      <c r="AAV843" s="149"/>
    </row>
    <row r="844" spans="714:724" ht="9.75" customHeight="1" x14ac:dyDescent="0.2">
      <c r="AAL844" s="149"/>
      <c r="AAM844" s="149"/>
      <c r="AAN844" s="149"/>
      <c r="AAO844" s="149"/>
      <c r="AAP844" s="149"/>
      <c r="AAQ844" s="149"/>
      <c r="AAR844" s="149"/>
      <c r="AAS844" s="149"/>
      <c r="AAT844" s="149"/>
      <c r="AAU844" s="149"/>
      <c r="AAV844" s="149"/>
    </row>
    <row r="845" spans="714:724" ht="9.75" customHeight="1" x14ac:dyDescent="0.2">
      <c r="AAL845" s="149"/>
      <c r="AAM845" s="149"/>
      <c r="AAN845" s="149"/>
      <c r="AAO845" s="149"/>
      <c r="AAP845" s="149"/>
      <c r="AAQ845" s="149"/>
      <c r="AAR845" s="149"/>
      <c r="AAS845" s="149"/>
      <c r="AAT845" s="149"/>
      <c r="AAU845" s="149"/>
      <c r="AAV845" s="149"/>
    </row>
    <row r="846" spans="714:724" ht="9.75" customHeight="1" x14ac:dyDescent="0.2">
      <c r="AAL846" s="149"/>
      <c r="AAM846" s="149"/>
      <c r="AAN846" s="149"/>
      <c r="AAO846" s="149"/>
      <c r="AAP846" s="149"/>
      <c r="AAQ846" s="149"/>
      <c r="AAR846" s="149"/>
      <c r="AAS846" s="149"/>
      <c r="AAT846" s="149"/>
      <c r="AAU846" s="149"/>
      <c r="AAV846" s="149"/>
    </row>
    <row r="847" spans="714:724" ht="9.75" customHeight="1" x14ac:dyDescent="0.2">
      <c r="AAL847" s="149"/>
      <c r="AAM847" s="149"/>
      <c r="AAN847" s="149"/>
      <c r="AAO847" s="149"/>
      <c r="AAP847" s="149"/>
      <c r="AAQ847" s="149"/>
      <c r="AAR847" s="149"/>
      <c r="AAS847" s="149"/>
      <c r="AAT847" s="149"/>
      <c r="AAU847" s="149"/>
      <c r="AAV847" s="149"/>
    </row>
    <row r="848" spans="714:724" ht="9.75" customHeight="1" x14ac:dyDescent="0.2">
      <c r="AAL848" s="149"/>
      <c r="AAM848" s="149"/>
      <c r="AAN848" s="149"/>
      <c r="AAO848" s="149"/>
      <c r="AAP848" s="149"/>
      <c r="AAQ848" s="149"/>
      <c r="AAR848" s="149"/>
      <c r="AAS848" s="149"/>
      <c r="AAT848" s="149"/>
      <c r="AAU848" s="149"/>
      <c r="AAV848" s="149"/>
    </row>
    <row r="849" spans="714:724" ht="9.75" customHeight="1" x14ac:dyDescent="0.2">
      <c r="AAL849" s="149"/>
      <c r="AAM849" s="149"/>
      <c r="AAN849" s="149"/>
      <c r="AAO849" s="149"/>
      <c r="AAP849" s="149"/>
      <c r="AAQ849" s="149"/>
      <c r="AAR849" s="149"/>
      <c r="AAS849" s="149"/>
      <c r="AAT849" s="149"/>
      <c r="AAU849" s="149"/>
      <c r="AAV849" s="149"/>
    </row>
    <row r="850" spans="714:724" ht="9.75" customHeight="1" x14ac:dyDescent="0.2">
      <c r="AAL850" s="149"/>
      <c r="AAM850" s="149"/>
      <c r="AAN850" s="149"/>
      <c r="AAO850" s="149"/>
      <c r="AAP850" s="149"/>
      <c r="AAQ850" s="149"/>
      <c r="AAR850" s="149"/>
      <c r="AAS850" s="149"/>
      <c r="AAT850" s="149"/>
      <c r="AAU850" s="149"/>
      <c r="AAV850" s="149"/>
    </row>
    <row r="851" spans="714:724" ht="9.75" customHeight="1" x14ac:dyDescent="0.2">
      <c r="AAL851" s="149"/>
      <c r="AAM851" s="149"/>
      <c r="AAN851" s="149"/>
      <c r="AAO851" s="149"/>
      <c r="AAP851" s="149"/>
      <c r="AAQ851" s="149"/>
      <c r="AAR851" s="149"/>
      <c r="AAS851" s="149"/>
      <c r="AAT851" s="149"/>
      <c r="AAU851" s="149"/>
      <c r="AAV851" s="149"/>
    </row>
    <row r="852" spans="714:724" ht="9.75" customHeight="1" x14ac:dyDescent="0.2">
      <c r="AAL852" s="149"/>
      <c r="AAM852" s="149"/>
      <c r="AAN852" s="149"/>
      <c r="AAO852" s="149"/>
      <c r="AAP852" s="149"/>
      <c r="AAQ852" s="149"/>
      <c r="AAR852" s="149"/>
      <c r="AAS852" s="149"/>
      <c r="AAT852" s="149"/>
      <c r="AAU852" s="149"/>
      <c r="AAV852" s="149"/>
    </row>
    <row r="853" spans="714:724" ht="9.75" customHeight="1" x14ac:dyDescent="0.2">
      <c r="AAL853" s="149"/>
      <c r="AAM853" s="149"/>
      <c r="AAN853" s="149"/>
      <c r="AAO853" s="149"/>
      <c r="AAP853" s="149"/>
      <c r="AAQ853" s="149"/>
      <c r="AAR853" s="149"/>
      <c r="AAS853" s="149"/>
      <c r="AAT853" s="149"/>
      <c r="AAU853" s="149"/>
      <c r="AAV853" s="149"/>
    </row>
    <row r="854" spans="714:724" ht="9.75" customHeight="1" x14ac:dyDescent="0.2">
      <c r="AAL854" s="149"/>
      <c r="AAM854" s="149"/>
      <c r="AAN854" s="149"/>
      <c r="AAO854" s="149"/>
      <c r="AAP854" s="149"/>
      <c r="AAQ854" s="149"/>
      <c r="AAR854" s="149"/>
      <c r="AAS854" s="149"/>
      <c r="AAT854" s="149"/>
      <c r="AAU854" s="149"/>
      <c r="AAV854" s="149"/>
    </row>
    <row r="855" spans="714:724" ht="9.75" customHeight="1" x14ac:dyDescent="0.2">
      <c r="AAL855" s="149"/>
      <c r="AAM855" s="149"/>
      <c r="AAN855" s="149"/>
      <c r="AAO855" s="149"/>
      <c r="AAP855" s="149"/>
      <c r="AAQ855" s="149"/>
      <c r="AAR855" s="149"/>
      <c r="AAS855" s="149"/>
      <c r="AAT855" s="149"/>
      <c r="AAU855" s="149"/>
      <c r="AAV855" s="149"/>
    </row>
    <row r="856" spans="714:724" ht="9.75" customHeight="1" x14ac:dyDescent="0.2">
      <c r="AAL856" s="149"/>
      <c r="AAM856" s="149"/>
      <c r="AAN856" s="149"/>
      <c r="AAO856" s="149"/>
      <c r="AAP856" s="149"/>
      <c r="AAQ856" s="149"/>
      <c r="AAR856" s="149"/>
      <c r="AAS856" s="149"/>
      <c r="AAT856" s="149"/>
      <c r="AAU856" s="149"/>
      <c r="AAV856" s="149"/>
    </row>
    <row r="857" spans="714:724" ht="9.75" customHeight="1" x14ac:dyDescent="0.2">
      <c r="AAL857" s="149"/>
      <c r="AAM857" s="149"/>
      <c r="AAN857" s="149"/>
      <c r="AAO857" s="149"/>
      <c r="AAP857" s="149"/>
      <c r="AAQ857" s="149"/>
      <c r="AAR857" s="149"/>
      <c r="AAS857" s="149"/>
      <c r="AAT857" s="149"/>
      <c r="AAU857" s="149"/>
      <c r="AAV857" s="149"/>
    </row>
    <row r="858" spans="714:724" ht="9.75" customHeight="1" x14ac:dyDescent="0.2">
      <c r="AAL858" s="149"/>
      <c r="AAM858" s="149"/>
      <c r="AAN858" s="149"/>
      <c r="AAO858" s="149"/>
      <c r="AAP858" s="149"/>
      <c r="AAQ858" s="149"/>
      <c r="AAR858" s="149"/>
      <c r="AAS858" s="149"/>
      <c r="AAT858" s="149"/>
      <c r="AAU858" s="149"/>
      <c r="AAV858" s="149"/>
    </row>
    <row r="859" spans="714:724" ht="9.75" customHeight="1" x14ac:dyDescent="0.2">
      <c r="AAL859" s="149"/>
      <c r="AAM859" s="149"/>
      <c r="AAN859" s="149"/>
      <c r="AAO859" s="149"/>
      <c r="AAP859" s="149"/>
      <c r="AAQ859" s="149"/>
      <c r="AAR859" s="149"/>
      <c r="AAS859" s="149"/>
      <c r="AAT859" s="149"/>
      <c r="AAU859" s="149"/>
      <c r="AAV859" s="149"/>
    </row>
    <row r="860" spans="714:724" ht="9.75" customHeight="1" x14ac:dyDescent="0.2">
      <c r="AAL860" s="149"/>
      <c r="AAM860" s="149"/>
      <c r="AAN860" s="149"/>
      <c r="AAO860" s="149"/>
      <c r="AAP860" s="149"/>
      <c r="AAQ860" s="149"/>
      <c r="AAR860" s="149"/>
      <c r="AAS860" s="149"/>
      <c r="AAT860" s="149"/>
      <c r="AAU860" s="149"/>
      <c r="AAV860" s="149"/>
    </row>
    <row r="861" spans="714:724" ht="9.75" customHeight="1" x14ac:dyDescent="0.2">
      <c r="AAL861" s="149"/>
      <c r="AAM861" s="149"/>
      <c r="AAN861" s="149"/>
      <c r="AAO861" s="149"/>
      <c r="AAP861" s="149"/>
      <c r="AAQ861" s="149"/>
      <c r="AAR861" s="149"/>
      <c r="AAS861" s="149"/>
      <c r="AAT861" s="149"/>
      <c r="AAU861" s="149"/>
      <c r="AAV861" s="149"/>
    </row>
    <row r="862" spans="714:724" ht="9.75" customHeight="1" x14ac:dyDescent="0.2">
      <c r="AAL862" s="149"/>
      <c r="AAM862" s="149"/>
      <c r="AAN862" s="149"/>
      <c r="AAO862" s="149"/>
      <c r="AAP862" s="149"/>
      <c r="AAQ862" s="149"/>
      <c r="AAR862" s="149"/>
      <c r="AAS862" s="149"/>
      <c r="AAT862" s="149"/>
      <c r="AAU862" s="149"/>
      <c r="AAV862" s="149"/>
    </row>
    <row r="863" spans="714:724" ht="9.75" customHeight="1" x14ac:dyDescent="0.2">
      <c r="AAL863" s="149"/>
      <c r="AAM863" s="149"/>
      <c r="AAN863" s="149"/>
      <c r="AAO863" s="149"/>
      <c r="AAP863" s="149"/>
      <c r="AAQ863" s="149"/>
      <c r="AAR863" s="149"/>
      <c r="AAS863" s="149"/>
      <c r="AAT863" s="149"/>
      <c r="AAU863" s="149"/>
      <c r="AAV863" s="149"/>
    </row>
    <row r="864" spans="714:724" ht="9.75" customHeight="1" x14ac:dyDescent="0.2">
      <c r="AAL864" s="149"/>
      <c r="AAM864" s="149"/>
      <c r="AAN864" s="149"/>
      <c r="AAO864" s="149"/>
      <c r="AAP864" s="149"/>
      <c r="AAQ864" s="149"/>
      <c r="AAR864" s="149"/>
      <c r="AAS864" s="149"/>
      <c r="AAT864" s="149"/>
      <c r="AAU864" s="149"/>
      <c r="AAV864" s="149"/>
    </row>
    <row r="865" spans="714:724" ht="9.75" customHeight="1" x14ac:dyDescent="0.2">
      <c r="AAL865" s="149"/>
      <c r="AAM865" s="149"/>
      <c r="AAN865" s="149"/>
      <c r="AAO865" s="149"/>
      <c r="AAP865" s="149"/>
      <c r="AAQ865" s="149"/>
      <c r="AAR865" s="149"/>
      <c r="AAS865" s="149"/>
      <c r="AAT865" s="149"/>
      <c r="AAU865" s="149"/>
      <c r="AAV865" s="149"/>
    </row>
    <row r="866" spans="714:724" ht="9.75" customHeight="1" x14ac:dyDescent="0.2">
      <c r="AAL866" s="149"/>
      <c r="AAM866" s="149"/>
      <c r="AAN866" s="149"/>
      <c r="AAO866" s="149"/>
      <c r="AAP866" s="149"/>
      <c r="AAQ866" s="149"/>
      <c r="AAR866" s="149"/>
      <c r="AAS866" s="149"/>
      <c r="AAT866" s="149"/>
      <c r="AAU866" s="149"/>
      <c r="AAV866" s="149"/>
    </row>
    <row r="867" spans="714:724" ht="9.75" customHeight="1" x14ac:dyDescent="0.2">
      <c r="AAL867" s="149"/>
      <c r="AAM867" s="149"/>
      <c r="AAN867" s="149"/>
      <c r="AAO867" s="149"/>
      <c r="AAP867" s="149"/>
      <c r="AAQ867" s="149"/>
      <c r="AAR867" s="149"/>
      <c r="AAS867" s="149"/>
      <c r="AAT867" s="149"/>
      <c r="AAU867" s="149"/>
      <c r="AAV867" s="149"/>
    </row>
    <row r="868" spans="714:724" ht="9.75" customHeight="1" x14ac:dyDescent="0.2">
      <c r="AAL868" s="149"/>
      <c r="AAM868" s="149"/>
      <c r="AAN868" s="149"/>
      <c r="AAO868" s="149"/>
      <c r="AAP868" s="149"/>
      <c r="AAQ868" s="149"/>
      <c r="AAR868" s="149"/>
      <c r="AAS868" s="149"/>
      <c r="AAT868" s="149"/>
      <c r="AAU868" s="149"/>
      <c r="AAV868" s="149"/>
    </row>
    <row r="869" spans="714:724" ht="9.75" customHeight="1" x14ac:dyDescent="0.2">
      <c r="AAL869" s="149"/>
      <c r="AAM869" s="149"/>
      <c r="AAN869" s="149"/>
      <c r="AAO869" s="149"/>
      <c r="AAP869" s="149"/>
      <c r="AAQ869" s="149"/>
      <c r="AAR869" s="149"/>
      <c r="AAS869" s="149"/>
      <c r="AAT869" s="149"/>
      <c r="AAU869" s="149"/>
      <c r="AAV869" s="149"/>
    </row>
    <row r="870" spans="714:724" ht="9.75" customHeight="1" x14ac:dyDescent="0.2">
      <c r="AAL870" s="149"/>
      <c r="AAM870" s="149"/>
      <c r="AAN870" s="149"/>
      <c r="AAO870" s="149"/>
      <c r="AAP870" s="149"/>
      <c r="AAQ870" s="149"/>
      <c r="AAR870" s="149"/>
      <c r="AAS870" s="149"/>
      <c r="AAT870" s="149"/>
      <c r="AAU870" s="149"/>
      <c r="AAV870" s="149"/>
    </row>
    <row r="871" spans="714:724" ht="9.75" customHeight="1" x14ac:dyDescent="0.2">
      <c r="AAL871" s="149"/>
      <c r="AAM871" s="149"/>
      <c r="AAN871" s="149"/>
      <c r="AAO871" s="149"/>
      <c r="AAP871" s="149"/>
      <c r="AAQ871" s="149"/>
      <c r="AAR871" s="149"/>
      <c r="AAS871" s="149"/>
      <c r="AAT871" s="149"/>
      <c r="AAU871" s="149"/>
      <c r="AAV871" s="149"/>
    </row>
    <row r="872" spans="714:724" ht="9.75" customHeight="1" x14ac:dyDescent="0.2">
      <c r="AAL872" s="149"/>
      <c r="AAM872" s="149"/>
      <c r="AAN872" s="149"/>
      <c r="AAO872" s="149"/>
      <c r="AAP872" s="149"/>
      <c r="AAQ872" s="149"/>
      <c r="AAR872" s="149"/>
      <c r="AAS872" s="149"/>
      <c r="AAT872" s="149"/>
      <c r="AAU872" s="149"/>
      <c r="AAV872" s="149"/>
    </row>
    <row r="873" spans="714:724" ht="9.75" customHeight="1" x14ac:dyDescent="0.2">
      <c r="AAL873" s="149"/>
      <c r="AAM873" s="149"/>
      <c r="AAN873" s="149"/>
      <c r="AAO873" s="149"/>
      <c r="AAP873" s="149"/>
      <c r="AAQ873" s="149"/>
      <c r="AAR873" s="149"/>
      <c r="AAS873" s="149"/>
      <c r="AAT873" s="149"/>
      <c r="AAU873" s="149"/>
      <c r="AAV873" s="149"/>
    </row>
    <row r="874" spans="714:724" ht="9.75" customHeight="1" x14ac:dyDescent="0.2">
      <c r="AAL874" s="149"/>
      <c r="AAM874" s="149"/>
      <c r="AAN874" s="149"/>
      <c r="AAO874" s="149"/>
      <c r="AAP874" s="149"/>
      <c r="AAQ874" s="149"/>
      <c r="AAR874" s="149"/>
      <c r="AAS874" s="149"/>
      <c r="AAT874" s="149"/>
      <c r="AAU874" s="149"/>
      <c r="AAV874" s="149"/>
    </row>
    <row r="875" spans="714:724" ht="9.75" customHeight="1" x14ac:dyDescent="0.2">
      <c r="AAL875" s="149"/>
      <c r="AAM875" s="149"/>
      <c r="AAN875" s="149"/>
      <c r="AAO875" s="149"/>
      <c r="AAP875" s="149"/>
      <c r="AAQ875" s="149"/>
      <c r="AAR875" s="149"/>
      <c r="AAS875" s="149"/>
      <c r="AAT875" s="149"/>
      <c r="AAU875" s="149"/>
      <c r="AAV875" s="149"/>
    </row>
    <row r="876" spans="714:724" ht="9.75" customHeight="1" x14ac:dyDescent="0.2">
      <c r="AAL876" s="149"/>
      <c r="AAM876" s="149"/>
      <c r="AAN876" s="149"/>
      <c r="AAO876" s="149"/>
      <c r="AAP876" s="149"/>
      <c r="AAQ876" s="149"/>
      <c r="AAR876" s="149"/>
      <c r="AAS876" s="149"/>
      <c r="AAT876" s="149"/>
      <c r="AAU876" s="149"/>
      <c r="AAV876" s="149"/>
    </row>
    <row r="877" spans="714:724" ht="9.75" customHeight="1" x14ac:dyDescent="0.2">
      <c r="AAL877" s="149"/>
      <c r="AAM877" s="149"/>
      <c r="AAN877" s="149"/>
      <c r="AAO877" s="149"/>
      <c r="AAP877" s="149"/>
      <c r="AAQ877" s="149"/>
      <c r="AAR877" s="149"/>
      <c r="AAS877" s="149"/>
      <c r="AAT877" s="149"/>
      <c r="AAU877" s="149"/>
      <c r="AAV877" s="149"/>
    </row>
    <row r="878" spans="714:724" ht="9.75" customHeight="1" x14ac:dyDescent="0.2">
      <c r="AAL878" s="149"/>
      <c r="AAM878" s="149"/>
      <c r="AAN878" s="149"/>
      <c r="AAO878" s="149"/>
      <c r="AAP878" s="149"/>
      <c r="AAQ878" s="149"/>
      <c r="AAR878" s="149"/>
      <c r="AAS878" s="149"/>
      <c r="AAT878" s="149"/>
      <c r="AAU878" s="149"/>
      <c r="AAV878" s="149"/>
    </row>
    <row r="879" spans="714:724" ht="9.75" customHeight="1" x14ac:dyDescent="0.2">
      <c r="AAL879" s="149"/>
      <c r="AAM879" s="149"/>
      <c r="AAN879" s="149"/>
      <c r="AAO879" s="149"/>
      <c r="AAP879" s="149"/>
      <c r="AAQ879" s="149"/>
      <c r="AAR879" s="149"/>
      <c r="AAS879" s="149"/>
      <c r="AAT879" s="149"/>
      <c r="AAU879" s="149"/>
      <c r="AAV879" s="149"/>
    </row>
    <row r="880" spans="714:724" ht="9.75" customHeight="1" x14ac:dyDescent="0.2">
      <c r="AAL880" s="149"/>
      <c r="AAM880" s="149"/>
      <c r="AAN880" s="149"/>
      <c r="AAO880" s="149"/>
      <c r="AAP880" s="149"/>
      <c r="AAQ880" s="149"/>
      <c r="AAR880" s="149"/>
      <c r="AAS880" s="149"/>
      <c r="AAT880" s="149"/>
      <c r="AAU880" s="149"/>
      <c r="AAV880" s="149"/>
    </row>
    <row r="881" spans="714:724" ht="9.75" customHeight="1" x14ac:dyDescent="0.2">
      <c r="AAL881" s="149"/>
      <c r="AAM881" s="149"/>
      <c r="AAN881" s="149"/>
      <c r="AAO881" s="149"/>
      <c r="AAP881" s="149"/>
      <c r="AAQ881" s="149"/>
      <c r="AAR881" s="149"/>
      <c r="AAS881" s="149"/>
      <c r="AAT881" s="149"/>
      <c r="AAU881" s="149"/>
      <c r="AAV881" s="149"/>
    </row>
    <row r="882" spans="714:724" ht="9.75" customHeight="1" x14ac:dyDescent="0.2">
      <c r="AAL882" s="149"/>
      <c r="AAM882" s="149"/>
      <c r="AAN882" s="149"/>
      <c r="AAO882" s="149"/>
      <c r="AAP882" s="149"/>
      <c r="AAQ882" s="149"/>
      <c r="AAR882" s="149"/>
      <c r="AAS882" s="149"/>
      <c r="AAT882" s="149"/>
      <c r="AAU882" s="149"/>
      <c r="AAV882" s="149"/>
    </row>
    <row r="883" spans="714:724" ht="9.75" customHeight="1" x14ac:dyDescent="0.2">
      <c r="AAL883" s="149"/>
      <c r="AAM883" s="149"/>
      <c r="AAN883" s="149"/>
      <c r="AAO883" s="149"/>
      <c r="AAP883" s="149"/>
      <c r="AAQ883" s="149"/>
      <c r="AAR883" s="149"/>
      <c r="AAS883" s="149"/>
      <c r="AAT883" s="149"/>
      <c r="AAU883" s="149"/>
      <c r="AAV883" s="149"/>
    </row>
    <row r="884" spans="714:724" ht="9.75" customHeight="1" x14ac:dyDescent="0.2">
      <c r="AAL884" s="149"/>
      <c r="AAM884" s="149"/>
      <c r="AAN884" s="149"/>
      <c r="AAO884" s="149"/>
      <c r="AAP884" s="149"/>
      <c r="AAQ884" s="149"/>
      <c r="AAR884" s="149"/>
      <c r="AAS884" s="149"/>
      <c r="AAT884" s="149"/>
      <c r="AAU884" s="149"/>
      <c r="AAV884" s="149"/>
    </row>
    <row r="885" spans="714:724" ht="9.75" customHeight="1" x14ac:dyDescent="0.2">
      <c r="AAL885" s="149"/>
      <c r="AAM885" s="149"/>
      <c r="AAN885" s="149"/>
      <c r="AAO885" s="149"/>
      <c r="AAP885" s="149"/>
      <c r="AAQ885" s="149"/>
      <c r="AAR885" s="149"/>
      <c r="AAS885" s="149"/>
      <c r="AAT885" s="149"/>
      <c r="AAU885" s="149"/>
      <c r="AAV885" s="149"/>
    </row>
    <row r="886" spans="714:724" ht="9.75" customHeight="1" x14ac:dyDescent="0.2">
      <c r="AAL886" s="149"/>
      <c r="AAM886" s="149"/>
      <c r="AAN886" s="149"/>
      <c r="AAO886" s="149"/>
      <c r="AAP886" s="149"/>
      <c r="AAQ886" s="149"/>
      <c r="AAR886" s="149"/>
      <c r="AAS886" s="149"/>
      <c r="AAT886" s="149"/>
      <c r="AAU886" s="149"/>
      <c r="AAV886" s="149"/>
    </row>
    <row r="887" spans="714:724" ht="9.75" customHeight="1" x14ac:dyDescent="0.2">
      <c r="AAL887" s="149"/>
      <c r="AAM887" s="149"/>
      <c r="AAN887" s="149"/>
      <c r="AAO887" s="149"/>
      <c r="AAP887" s="149"/>
      <c r="AAQ887" s="149"/>
      <c r="AAR887" s="149"/>
      <c r="AAS887" s="149"/>
      <c r="AAT887" s="149"/>
      <c r="AAU887" s="149"/>
      <c r="AAV887" s="149"/>
    </row>
    <row r="888" spans="714:724" ht="9.75" customHeight="1" x14ac:dyDescent="0.2">
      <c r="AAL888" s="149"/>
      <c r="AAM888" s="149"/>
      <c r="AAN888" s="149"/>
      <c r="AAO888" s="149"/>
      <c r="AAP888" s="149"/>
      <c r="AAQ888" s="149"/>
      <c r="AAR888" s="149"/>
      <c r="AAS888" s="149"/>
      <c r="AAT888" s="149"/>
      <c r="AAU888" s="149"/>
      <c r="AAV888" s="149"/>
    </row>
    <row r="889" spans="714:724" ht="9.75" customHeight="1" x14ac:dyDescent="0.2">
      <c r="AAL889" s="149"/>
      <c r="AAM889" s="149"/>
      <c r="AAN889" s="149"/>
      <c r="AAO889" s="149"/>
      <c r="AAP889" s="149"/>
      <c r="AAQ889" s="149"/>
      <c r="AAR889" s="149"/>
      <c r="AAS889" s="149"/>
      <c r="AAT889" s="149"/>
      <c r="AAU889" s="149"/>
      <c r="AAV889" s="149"/>
    </row>
    <row r="890" spans="714:724" ht="9.75" customHeight="1" x14ac:dyDescent="0.2">
      <c r="AAL890" s="149"/>
      <c r="AAM890" s="149"/>
      <c r="AAN890" s="149"/>
      <c r="AAO890" s="149"/>
      <c r="AAP890" s="149"/>
      <c r="AAQ890" s="149"/>
      <c r="AAR890" s="149"/>
      <c r="AAS890" s="149"/>
      <c r="AAT890" s="149"/>
      <c r="AAU890" s="149"/>
      <c r="AAV890" s="149"/>
    </row>
    <row r="891" spans="714:724" ht="9.75" customHeight="1" x14ac:dyDescent="0.2">
      <c r="AAL891" s="149"/>
      <c r="AAM891" s="149"/>
      <c r="AAN891" s="149"/>
      <c r="AAO891" s="149"/>
      <c r="AAP891" s="149"/>
      <c r="AAQ891" s="149"/>
      <c r="AAR891" s="149"/>
      <c r="AAS891" s="149"/>
      <c r="AAT891" s="149"/>
      <c r="AAU891" s="149"/>
      <c r="AAV891" s="149"/>
    </row>
    <row r="892" spans="714:724" ht="9.75" customHeight="1" x14ac:dyDescent="0.2">
      <c r="AAL892" s="149"/>
      <c r="AAM892" s="149"/>
      <c r="AAN892" s="149"/>
      <c r="AAO892" s="149"/>
      <c r="AAP892" s="149"/>
      <c r="AAQ892" s="149"/>
      <c r="AAR892" s="149"/>
      <c r="AAS892" s="149"/>
      <c r="AAT892" s="149"/>
      <c r="AAU892" s="149"/>
      <c r="AAV892" s="149"/>
    </row>
    <row r="893" spans="714:724" ht="9.75" customHeight="1" x14ac:dyDescent="0.2">
      <c r="AAL893" s="149"/>
      <c r="AAM893" s="149"/>
      <c r="AAN893" s="149"/>
      <c r="AAO893" s="149"/>
      <c r="AAP893" s="149"/>
      <c r="AAQ893" s="149"/>
      <c r="AAR893" s="149"/>
      <c r="AAS893" s="149"/>
      <c r="AAT893" s="149"/>
      <c r="AAU893" s="149"/>
      <c r="AAV893" s="149"/>
    </row>
    <row r="894" spans="714:724" ht="9.75" customHeight="1" x14ac:dyDescent="0.2">
      <c r="AAL894" s="149"/>
      <c r="AAM894" s="149"/>
      <c r="AAN894" s="149"/>
      <c r="AAO894" s="149"/>
      <c r="AAP894" s="149"/>
      <c r="AAQ894" s="149"/>
      <c r="AAR894" s="149"/>
      <c r="AAS894" s="149"/>
      <c r="AAT894" s="149"/>
      <c r="AAU894" s="149"/>
      <c r="AAV894" s="149"/>
    </row>
    <row r="895" spans="714:724" ht="9.75" customHeight="1" x14ac:dyDescent="0.2">
      <c r="AAL895" s="149"/>
      <c r="AAM895" s="149"/>
      <c r="AAN895" s="149"/>
      <c r="AAO895" s="149"/>
      <c r="AAP895" s="149"/>
      <c r="AAQ895" s="149"/>
      <c r="AAR895" s="149"/>
      <c r="AAS895" s="149"/>
      <c r="AAT895" s="149"/>
      <c r="AAU895" s="149"/>
      <c r="AAV895" s="149"/>
    </row>
    <row r="896" spans="714:724" ht="9.75" customHeight="1" x14ac:dyDescent="0.2">
      <c r="AAL896" s="149"/>
      <c r="AAM896" s="149"/>
      <c r="AAN896" s="149"/>
      <c r="AAO896" s="149"/>
      <c r="AAP896" s="149"/>
      <c r="AAQ896" s="149"/>
      <c r="AAR896" s="149"/>
      <c r="AAS896" s="149"/>
      <c r="AAT896" s="149"/>
      <c r="AAU896" s="149"/>
      <c r="AAV896" s="149"/>
    </row>
    <row r="897" spans="714:724" ht="9.75" customHeight="1" x14ac:dyDescent="0.2">
      <c r="AAL897" s="149"/>
      <c r="AAM897" s="149"/>
      <c r="AAN897" s="149"/>
      <c r="AAO897" s="149"/>
      <c r="AAP897" s="149"/>
      <c r="AAQ897" s="149"/>
      <c r="AAR897" s="149"/>
      <c r="AAS897" s="149"/>
      <c r="AAT897" s="149"/>
      <c r="AAU897" s="149"/>
      <c r="AAV897" s="149"/>
    </row>
    <row r="898" spans="714:724" ht="9.75" customHeight="1" x14ac:dyDescent="0.2">
      <c r="AAL898" s="149"/>
      <c r="AAM898" s="149"/>
      <c r="AAN898" s="149"/>
      <c r="AAO898" s="149"/>
      <c r="AAP898" s="149"/>
      <c r="AAQ898" s="149"/>
      <c r="AAR898" s="149"/>
      <c r="AAS898" s="149"/>
      <c r="AAT898" s="149"/>
      <c r="AAU898" s="149"/>
      <c r="AAV898" s="149"/>
    </row>
    <row r="899" spans="714:724" ht="9.75" customHeight="1" x14ac:dyDescent="0.2">
      <c r="AAL899" s="149"/>
      <c r="AAM899" s="149"/>
      <c r="AAN899" s="149"/>
      <c r="AAO899" s="149"/>
      <c r="AAP899" s="149"/>
      <c r="AAQ899" s="149"/>
      <c r="AAR899" s="149"/>
      <c r="AAS899" s="149"/>
      <c r="AAT899" s="149"/>
      <c r="AAU899" s="149"/>
      <c r="AAV899" s="149"/>
    </row>
    <row r="900" spans="714:724" ht="9.75" customHeight="1" x14ac:dyDescent="0.2">
      <c r="AAL900" s="149"/>
      <c r="AAM900" s="149"/>
      <c r="AAN900" s="149"/>
      <c r="AAO900" s="149"/>
      <c r="AAP900" s="149"/>
      <c r="AAQ900" s="149"/>
      <c r="AAR900" s="149"/>
      <c r="AAS900" s="149"/>
      <c r="AAT900" s="149"/>
      <c r="AAU900" s="149"/>
      <c r="AAV900" s="149"/>
    </row>
    <row r="901" spans="714:724" ht="9.75" customHeight="1" x14ac:dyDescent="0.2">
      <c r="AAL901" s="149"/>
      <c r="AAM901" s="149"/>
      <c r="AAN901" s="149"/>
      <c r="AAO901" s="149"/>
      <c r="AAP901" s="149"/>
      <c r="AAQ901" s="149"/>
      <c r="AAR901" s="149"/>
      <c r="AAS901" s="149"/>
      <c r="AAT901" s="149"/>
      <c r="AAU901" s="149"/>
      <c r="AAV901" s="149"/>
    </row>
    <row r="902" spans="714:724" ht="9.75" customHeight="1" x14ac:dyDescent="0.2">
      <c r="AAL902" s="149"/>
      <c r="AAM902" s="149"/>
      <c r="AAN902" s="149"/>
      <c r="AAO902" s="149"/>
      <c r="AAP902" s="149"/>
      <c r="AAQ902" s="149"/>
      <c r="AAR902" s="149"/>
      <c r="AAS902" s="149"/>
      <c r="AAT902" s="149"/>
      <c r="AAU902" s="149"/>
      <c r="AAV902" s="149"/>
    </row>
    <row r="903" spans="714:724" ht="9.75" customHeight="1" x14ac:dyDescent="0.2">
      <c r="AAL903" s="149"/>
      <c r="AAM903" s="149"/>
      <c r="AAN903" s="149"/>
      <c r="AAO903" s="149"/>
      <c r="AAP903" s="149"/>
      <c r="AAQ903" s="149"/>
      <c r="AAR903" s="149"/>
      <c r="AAS903" s="149"/>
      <c r="AAT903" s="149"/>
      <c r="AAU903" s="149"/>
      <c r="AAV903" s="149"/>
    </row>
    <row r="904" spans="714:724" ht="9.75" customHeight="1" x14ac:dyDescent="0.2">
      <c r="AAL904" s="149"/>
      <c r="AAM904" s="149"/>
      <c r="AAN904" s="149"/>
      <c r="AAO904" s="149"/>
      <c r="AAP904" s="149"/>
      <c r="AAQ904" s="149"/>
      <c r="AAR904" s="149"/>
      <c r="AAS904" s="149"/>
      <c r="AAT904" s="149"/>
      <c r="AAU904" s="149"/>
      <c r="AAV904" s="149"/>
    </row>
    <row r="905" spans="714:724" ht="9.75" customHeight="1" x14ac:dyDescent="0.2">
      <c r="AAL905" s="149"/>
      <c r="AAM905" s="149"/>
      <c r="AAN905" s="149"/>
      <c r="AAO905" s="149"/>
      <c r="AAP905" s="149"/>
      <c r="AAQ905" s="149"/>
      <c r="AAR905" s="149"/>
      <c r="AAS905" s="149"/>
      <c r="AAT905" s="149"/>
      <c r="AAU905" s="149"/>
      <c r="AAV905" s="149"/>
    </row>
    <row r="906" spans="714:724" ht="9.75" customHeight="1" x14ac:dyDescent="0.2">
      <c r="AAL906" s="149"/>
      <c r="AAM906" s="149"/>
      <c r="AAN906" s="149"/>
      <c r="AAO906" s="149"/>
      <c r="AAP906" s="149"/>
      <c r="AAQ906" s="149"/>
      <c r="AAR906" s="149"/>
      <c r="AAS906" s="149"/>
      <c r="AAT906" s="149"/>
      <c r="AAU906" s="149"/>
      <c r="AAV906" s="149"/>
    </row>
    <row r="907" spans="714:724" ht="9.75" customHeight="1" x14ac:dyDescent="0.2">
      <c r="AAL907" s="149"/>
      <c r="AAM907" s="149"/>
      <c r="AAN907" s="149"/>
      <c r="AAO907" s="149"/>
      <c r="AAP907" s="149"/>
      <c r="AAQ907" s="149"/>
      <c r="AAR907" s="149"/>
      <c r="AAS907" s="149"/>
      <c r="AAT907" s="149"/>
      <c r="AAU907" s="149"/>
      <c r="AAV907" s="149"/>
    </row>
    <row r="908" spans="714:724" ht="9.75" customHeight="1" x14ac:dyDescent="0.2">
      <c r="AAL908" s="149"/>
      <c r="AAM908" s="149"/>
      <c r="AAN908" s="149"/>
      <c r="AAO908" s="149"/>
      <c r="AAP908" s="149"/>
      <c r="AAQ908" s="149"/>
      <c r="AAR908" s="149"/>
      <c r="AAS908" s="149"/>
      <c r="AAT908" s="149"/>
      <c r="AAU908" s="149"/>
      <c r="AAV908" s="149"/>
    </row>
    <row r="909" spans="714:724" ht="9.75" customHeight="1" x14ac:dyDescent="0.2">
      <c r="AAL909" s="149"/>
      <c r="AAM909" s="149"/>
      <c r="AAN909" s="149"/>
      <c r="AAO909" s="149"/>
      <c r="AAP909" s="149"/>
      <c r="AAQ909" s="149"/>
      <c r="AAR909" s="149"/>
      <c r="AAS909" s="149"/>
      <c r="AAT909" s="149"/>
      <c r="AAU909" s="149"/>
      <c r="AAV909" s="149"/>
    </row>
    <row r="910" spans="714:724" ht="9.75" customHeight="1" x14ac:dyDescent="0.2">
      <c r="AAL910" s="149"/>
      <c r="AAM910" s="149"/>
      <c r="AAN910" s="149"/>
      <c r="AAO910" s="149"/>
      <c r="AAP910" s="149"/>
      <c r="AAQ910" s="149"/>
      <c r="AAR910" s="149"/>
      <c r="AAS910" s="149"/>
      <c r="AAT910" s="149"/>
      <c r="AAU910" s="149"/>
      <c r="AAV910" s="149"/>
    </row>
    <row r="911" spans="714:724" ht="9.75" customHeight="1" x14ac:dyDescent="0.2">
      <c r="AAL911" s="149"/>
      <c r="AAM911" s="149"/>
      <c r="AAN911" s="149"/>
      <c r="AAO911" s="149"/>
      <c r="AAP911" s="149"/>
      <c r="AAQ911" s="149"/>
      <c r="AAR911" s="149"/>
      <c r="AAS911" s="149"/>
      <c r="AAT911" s="149"/>
      <c r="AAU911" s="149"/>
      <c r="AAV911" s="149"/>
    </row>
    <row r="912" spans="714:724" ht="9.75" customHeight="1" x14ac:dyDescent="0.2">
      <c r="AAL912" s="149"/>
      <c r="AAM912" s="149"/>
      <c r="AAN912" s="149"/>
      <c r="AAO912" s="149"/>
      <c r="AAP912" s="149"/>
      <c r="AAQ912" s="149"/>
      <c r="AAR912" s="149"/>
      <c r="AAS912" s="149"/>
      <c r="AAT912" s="149"/>
      <c r="AAU912" s="149"/>
      <c r="AAV912" s="149"/>
    </row>
    <row r="913" spans="714:724" ht="9.75" customHeight="1" x14ac:dyDescent="0.2">
      <c r="AAL913" s="149"/>
      <c r="AAM913" s="149"/>
      <c r="AAN913" s="149"/>
      <c r="AAO913" s="149"/>
      <c r="AAP913" s="149"/>
      <c r="AAQ913" s="149"/>
      <c r="AAR913" s="149"/>
      <c r="AAS913" s="149"/>
      <c r="AAT913" s="149"/>
      <c r="AAU913" s="149"/>
      <c r="AAV913" s="149"/>
    </row>
    <row r="914" spans="714:724" ht="9.75" customHeight="1" x14ac:dyDescent="0.2">
      <c r="AAL914" s="149"/>
      <c r="AAM914" s="149"/>
      <c r="AAN914" s="149"/>
      <c r="AAO914" s="149"/>
      <c r="AAP914" s="149"/>
      <c r="AAQ914" s="149"/>
      <c r="AAR914" s="149"/>
      <c r="AAS914" s="149"/>
      <c r="AAT914" s="149"/>
      <c r="AAU914" s="149"/>
      <c r="AAV914" s="149"/>
    </row>
    <row r="915" spans="714:724" ht="9.75" customHeight="1" x14ac:dyDescent="0.2">
      <c r="AAL915" s="149"/>
      <c r="AAM915" s="149"/>
      <c r="AAN915" s="149"/>
      <c r="AAO915" s="149"/>
      <c r="AAP915" s="149"/>
      <c r="AAQ915" s="149"/>
      <c r="AAR915" s="149"/>
      <c r="AAS915" s="149"/>
      <c r="AAT915" s="149"/>
      <c r="AAU915" s="149"/>
      <c r="AAV915" s="149"/>
    </row>
    <row r="916" spans="714:724" ht="9.75" customHeight="1" x14ac:dyDescent="0.2">
      <c r="AAL916" s="149"/>
      <c r="AAM916" s="149"/>
      <c r="AAN916" s="149"/>
      <c r="AAO916" s="149"/>
      <c r="AAP916" s="149"/>
      <c r="AAQ916" s="149"/>
      <c r="AAR916" s="149"/>
      <c r="AAS916" s="149"/>
      <c r="AAT916" s="149"/>
      <c r="AAU916" s="149"/>
      <c r="AAV916" s="149"/>
    </row>
    <row r="917" spans="714:724" ht="9.75" customHeight="1" x14ac:dyDescent="0.2">
      <c r="AAL917" s="149"/>
      <c r="AAM917" s="149"/>
      <c r="AAN917" s="149"/>
      <c r="AAO917" s="149"/>
      <c r="AAP917" s="149"/>
      <c r="AAQ917" s="149"/>
      <c r="AAR917" s="149"/>
      <c r="AAS917" s="149"/>
      <c r="AAT917" s="149"/>
      <c r="AAU917" s="149"/>
      <c r="AAV917" s="149"/>
    </row>
    <row r="918" spans="714:724" ht="9.75" customHeight="1" x14ac:dyDescent="0.2">
      <c r="AAL918" s="149"/>
      <c r="AAM918" s="149"/>
      <c r="AAN918" s="149"/>
      <c r="AAO918" s="149"/>
      <c r="AAP918" s="149"/>
      <c r="AAQ918" s="149"/>
      <c r="AAR918" s="149"/>
      <c r="AAS918" s="149"/>
      <c r="AAT918" s="149"/>
      <c r="AAU918" s="149"/>
      <c r="AAV918" s="149"/>
    </row>
    <row r="919" spans="714:724" ht="9.75" customHeight="1" x14ac:dyDescent="0.2">
      <c r="AAL919" s="149"/>
      <c r="AAM919" s="149"/>
      <c r="AAN919" s="149"/>
      <c r="AAO919" s="149"/>
      <c r="AAP919" s="149"/>
      <c r="AAQ919" s="149"/>
      <c r="AAR919" s="149"/>
      <c r="AAS919" s="149"/>
      <c r="AAT919" s="149"/>
      <c r="AAU919" s="149"/>
      <c r="AAV919" s="149"/>
    </row>
    <row r="920" spans="714:724" ht="9.75" customHeight="1" x14ac:dyDescent="0.2">
      <c r="AAL920" s="149"/>
      <c r="AAM920" s="149"/>
      <c r="AAN920" s="149"/>
      <c r="AAO920" s="149"/>
      <c r="AAP920" s="149"/>
      <c r="AAQ920" s="149"/>
      <c r="AAR920" s="149"/>
      <c r="AAS920" s="149"/>
      <c r="AAT920" s="149"/>
      <c r="AAU920" s="149"/>
      <c r="AAV920" s="149"/>
    </row>
    <row r="921" spans="714:724" ht="9.75" customHeight="1" x14ac:dyDescent="0.2">
      <c r="AAL921" s="149"/>
      <c r="AAM921" s="149"/>
      <c r="AAN921" s="149"/>
      <c r="AAO921" s="149"/>
      <c r="AAP921" s="149"/>
      <c r="AAQ921" s="149"/>
      <c r="AAR921" s="149"/>
      <c r="AAS921" s="149"/>
      <c r="AAT921" s="149"/>
      <c r="AAU921" s="149"/>
      <c r="AAV921" s="149"/>
    </row>
    <row r="922" spans="714:724" ht="9.75" customHeight="1" x14ac:dyDescent="0.2">
      <c r="AAL922" s="149"/>
      <c r="AAM922" s="149"/>
      <c r="AAN922" s="149"/>
      <c r="AAO922" s="149"/>
      <c r="AAP922" s="149"/>
      <c r="AAQ922" s="149"/>
      <c r="AAR922" s="149"/>
      <c r="AAS922" s="149"/>
      <c r="AAT922" s="149"/>
      <c r="AAU922" s="149"/>
      <c r="AAV922" s="149"/>
    </row>
    <row r="923" spans="714:724" ht="9.75" customHeight="1" x14ac:dyDescent="0.2">
      <c r="AAL923" s="149"/>
      <c r="AAM923" s="149"/>
      <c r="AAN923" s="149"/>
      <c r="AAO923" s="149"/>
      <c r="AAP923" s="149"/>
      <c r="AAQ923" s="149"/>
      <c r="AAR923" s="149"/>
      <c r="AAS923" s="149"/>
      <c r="AAT923" s="149"/>
      <c r="AAU923" s="149"/>
      <c r="AAV923" s="149"/>
    </row>
    <row r="924" spans="714:724" ht="9.75" customHeight="1" x14ac:dyDescent="0.2">
      <c r="AAL924" s="149"/>
      <c r="AAM924" s="149"/>
      <c r="AAN924" s="149"/>
      <c r="AAO924" s="149"/>
      <c r="AAP924" s="149"/>
      <c r="AAQ924" s="149"/>
      <c r="AAR924" s="149"/>
      <c r="AAS924" s="149"/>
      <c r="AAT924" s="149"/>
      <c r="AAU924" s="149"/>
      <c r="AAV924" s="149"/>
    </row>
    <row r="925" spans="714:724" ht="9.75" customHeight="1" x14ac:dyDescent="0.2">
      <c r="AAL925" s="149"/>
      <c r="AAM925" s="149"/>
      <c r="AAN925" s="149"/>
      <c r="AAO925" s="149"/>
      <c r="AAP925" s="149"/>
      <c r="AAQ925" s="149"/>
      <c r="AAR925" s="149"/>
      <c r="AAS925" s="149"/>
      <c r="AAT925" s="149"/>
      <c r="AAU925" s="149"/>
      <c r="AAV925" s="149"/>
    </row>
    <row r="926" spans="714:724" ht="9.75" customHeight="1" x14ac:dyDescent="0.2">
      <c r="AAL926" s="149"/>
      <c r="AAM926" s="149"/>
      <c r="AAN926" s="149"/>
      <c r="AAO926" s="149"/>
      <c r="AAP926" s="149"/>
      <c r="AAQ926" s="149"/>
      <c r="AAR926" s="149"/>
      <c r="AAS926" s="149"/>
      <c r="AAT926" s="149"/>
      <c r="AAU926" s="149"/>
      <c r="AAV926" s="149"/>
    </row>
    <row r="927" spans="714:724" ht="9.75" customHeight="1" x14ac:dyDescent="0.2">
      <c r="AAL927" s="149"/>
      <c r="AAM927" s="149"/>
      <c r="AAN927" s="149"/>
      <c r="AAO927" s="149"/>
      <c r="AAP927" s="149"/>
      <c r="AAQ927" s="149"/>
      <c r="AAR927" s="149"/>
      <c r="AAS927" s="149"/>
      <c r="AAT927" s="149"/>
      <c r="AAU927" s="149"/>
      <c r="AAV927" s="149"/>
    </row>
    <row r="928" spans="714:724" ht="9.75" customHeight="1" x14ac:dyDescent="0.2">
      <c r="AAL928" s="149"/>
      <c r="AAM928" s="149"/>
      <c r="AAN928" s="149"/>
      <c r="AAO928" s="149"/>
      <c r="AAP928" s="149"/>
      <c r="AAQ928" s="149"/>
      <c r="AAR928" s="149"/>
      <c r="AAS928" s="149"/>
      <c r="AAT928" s="149"/>
      <c r="AAU928" s="149"/>
      <c r="AAV928" s="149"/>
    </row>
    <row r="929" spans="714:724" ht="9.75" customHeight="1" x14ac:dyDescent="0.2">
      <c r="AAL929" s="149"/>
      <c r="AAM929" s="149"/>
      <c r="AAN929" s="149"/>
      <c r="AAO929" s="149"/>
      <c r="AAP929" s="149"/>
      <c r="AAQ929" s="149"/>
      <c r="AAR929" s="149"/>
      <c r="AAS929" s="149"/>
      <c r="AAT929" s="149"/>
      <c r="AAU929" s="149"/>
      <c r="AAV929" s="149"/>
    </row>
    <row r="930" spans="714:724" ht="9.75" customHeight="1" x14ac:dyDescent="0.2">
      <c r="AAL930" s="149"/>
      <c r="AAM930" s="149"/>
      <c r="AAN930" s="149"/>
      <c r="AAO930" s="149"/>
      <c r="AAP930" s="149"/>
      <c r="AAQ930" s="149"/>
      <c r="AAR930" s="149"/>
      <c r="AAS930" s="149"/>
      <c r="AAT930" s="149"/>
      <c r="AAU930" s="149"/>
      <c r="AAV930" s="149"/>
    </row>
    <row r="931" spans="714:724" ht="9.75" customHeight="1" x14ac:dyDescent="0.2">
      <c r="AAL931" s="149"/>
      <c r="AAM931" s="149"/>
      <c r="AAN931" s="149"/>
      <c r="AAO931" s="149"/>
      <c r="AAP931" s="149"/>
      <c r="AAQ931" s="149"/>
      <c r="AAR931" s="149"/>
      <c r="AAS931" s="149"/>
      <c r="AAT931" s="149"/>
      <c r="AAU931" s="149"/>
      <c r="AAV931" s="149"/>
    </row>
    <row r="932" spans="714:724" ht="9.75" customHeight="1" x14ac:dyDescent="0.2">
      <c r="AAL932" s="149"/>
      <c r="AAM932" s="149"/>
      <c r="AAN932" s="149"/>
      <c r="AAO932" s="149"/>
      <c r="AAP932" s="149"/>
      <c r="AAQ932" s="149"/>
      <c r="AAR932" s="149"/>
      <c r="AAS932" s="149"/>
      <c r="AAT932" s="149"/>
      <c r="AAU932" s="149"/>
      <c r="AAV932" s="149"/>
    </row>
    <row r="933" spans="714:724" ht="9.75" customHeight="1" x14ac:dyDescent="0.2">
      <c r="AAL933" s="149"/>
      <c r="AAM933" s="149"/>
      <c r="AAN933" s="149"/>
      <c r="AAO933" s="149"/>
      <c r="AAP933" s="149"/>
      <c r="AAQ933" s="149"/>
      <c r="AAR933" s="149"/>
      <c r="AAS933" s="149"/>
      <c r="AAT933" s="149"/>
      <c r="AAU933" s="149"/>
      <c r="AAV933" s="149"/>
    </row>
    <row r="934" spans="714:724" ht="9.75" customHeight="1" x14ac:dyDescent="0.2">
      <c r="AAL934" s="149"/>
      <c r="AAM934" s="149"/>
      <c r="AAN934" s="149"/>
      <c r="AAO934" s="149"/>
      <c r="AAP934" s="149"/>
      <c r="AAQ934" s="149"/>
      <c r="AAR934" s="149"/>
      <c r="AAS934" s="149"/>
      <c r="AAT934" s="149"/>
      <c r="AAU934" s="149"/>
      <c r="AAV934" s="149"/>
    </row>
    <row r="935" spans="714:724" ht="9.75" customHeight="1" x14ac:dyDescent="0.2">
      <c r="AAL935" s="149"/>
      <c r="AAM935" s="149"/>
      <c r="AAN935" s="149"/>
      <c r="AAO935" s="149"/>
      <c r="AAP935" s="149"/>
      <c r="AAQ935" s="149"/>
      <c r="AAR935" s="149"/>
      <c r="AAS935" s="149"/>
      <c r="AAT935" s="149"/>
      <c r="AAU935" s="149"/>
      <c r="AAV935" s="149"/>
    </row>
    <row r="936" spans="714:724" ht="9.75" customHeight="1" x14ac:dyDescent="0.2">
      <c r="AAL936" s="149"/>
      <c r="AAM936" s="149"/>
      <c r="AAN936" s="149"/>
      <c r="AAO936" s="149"/>
      <c r="AAP936" s="149"/>
      <c r="AAQ936" s="149"/>
      <c r="AAR936" s="149"/>
      <c r="AAS936" s="149"/>
      <c r="AAT936" s="149"/>
      <c r="AAU936" s="149"/>
      <c r="AAV936" s="149"/>
    </row>
    <row r="937" spans="714:724" ht="9.75" customHeight="1" x14ac:dyDescent="0.2">
      <c r="AAL937" s="149"/>
      <c r="AAM937" s="149"/>
      <c r="AAN937" s="149"/>
      <c r="AAO937" s="149"/>
      <c r="AAP937" s="149"/>
      <c r="AAQ937" s="149"/>
      <c r="AAR937" s="149"/>
      <c r="AAS937" s="149"/>
      <c r="AAT937" s="149"/>
      <c r="AAU937" s="149"/>
      <c r="AAV937" s="149"/>
    </row>
    <row r="938" spans="714:724" ht="9.75" customHeight="1" x14ac:dyDescent="0.2">
      <c r="AAL938" s="149"/>
      <c r="AAM938" s="149"/>
      <c r="AAN938" s="149"/>
      <c r="AAO938" s="149"/>
      <c r="AAP938" s="149"/>
      <c r="AAQ938" s="149"/>
      <c r="AAR938" s="149"/>
      <c r="AAS938" s="149"/>
      <c r="AAT938" s="149"/>
      <c r="AAU938" s="149"/>
      <c r="AAV938" s="149"/>
    </row>
    <row r="939" spans="714:724" ht="9.75" customHeight="1" x14ac:dyDescent="0.2">
      <c r="AAL939" s="149"/>
      <c r="AAM939" s="149"/>
      <c r="AAN939" s="149"/>
      <c r="AAO939" s="149"/>
      <c r="AAP939" s="149"/>
      <c r="AAQ939" s="149"/>
      <c r="AAR939" s="149"/>
      <c r="AAS939" s="149"/>
      <c r="AAT939" s="149"/>
      <c r="AAU939" s="149"/>
      <c r="AAV939" s="149"/>
    </row>
    <row r="940" spans="714:724" ht="9.75" customHeight="1" x14ac:dyDescent="0.2">
      <c r="AAL940" s="149"/>
      <c r="AAM940" s="149"/>
      <c r="AAN940" s="149"/>
      <c r="AAO940" s="149"/>
      <c r="AAP940" s="149"/>
      <c r="AAQ940" s="149"/>
      <c r="AAR940" s="149"/>
      <c r="AAS940" s="149"/>
      <c r="AAT940" s="149"/>
      <c r="AAU940" s="149"/>
      <c r="AAV940" s="149"/>
    </row>
    <row r="941" spans="714:724" ht="9.75" customHeight="1" x14ac:dyDescent="0.2">
      <c r="AAL941" s="149"/>
      <c r="AAM941" s="149"/>
      <c r="AAN941" s="149"/>
      <c r="AAO941" s="149"/>
      <c r="AAP941" s="149"/>
      <c r="AAQ941" s="149"/>
      <c r="AAR941" s="149"/>
      <c r="AAS941" s="149"/>
      <c r="AAT941" s="149"/>
      <c r="AAU941" s="149"/>
      <c r="AAV941" s="149"/>
    </row>
    <row r="942" spans="714:724" ht="9.75" customHeight="1" x14ac:dyDescent="0.2">
      <c r="AAL942" s="149"/>
      <c r="AAM942" s="149"/>
      <c r="AAN942" s="149"/>
      <c r="AAO942" s="149"/>
      <c r="AAP942" s="149"/>
      <c r="AAQ942" s="149"/>
      <c r="AAR942" s="149"/>
      <c r="AAS942" s="149"/>
      <c r="AAT942" s="149"/>
      <c r="AAU942" s="149"/>
      <c r="AAV942" s="149"/>
    </row>
    <row r="943" spans="714:724" ht="9.75" customHeight="1" x14ac:dyDescent="0.2">
      <c r="AAL943" s="149"/>
      <c r="AAM943" s="149"/>
      <c r="AAN943" s="149"/>
      <c r="AAO943" s="149"/>
      <c r="AAP943" s="149"/>
      <c r="AAQ943" s="149"/>
      <c r="AAR943" s="149"/>
      <c r="AAS943" s="149"/>
      <c r="AAT943" s="149"/>
      <c r="AAU943" s="149"/>
      <c r="AAV943" s="149"/>
    </row>
    <row r="944" spans="714:724" ht="9.75" customHeight="1" x14ac:dyDescent="0.2">
      <c r="AAL944" s="149"/>
      <c r="AAM944" s="149"/>
      <c r="AAN944" s="149"/>
      <c r="AAO944" s="149"/>
      <c r="AAP944" s="149"/>
      <c r="AAQ944" s="149"/>
      <c r="AAR944" s="149"/>
      <c r="AAS944" s="149"/>
      <c r="AAT944" s="149"/>
      <c r="AAU944" s="149"/>
      <c r="AAV944" s="149"/>
    </row>
    <row r="945" spans="714:724" ht="9.75" customHeight="1" x14ac:dyDescent="0.2">
      <c r="AAL945" s="149"/>
      <c r="AAM945" s="149"/>
      <c r="AAN945" s="149"/>
      <c r="AAO945" s="149"/>
      <c r="AAP945" s="149"/>
      <c r="AAQ945" s="149"/>
      <c r="AAR945" s="149"/>
      <c r="AAS945" s="149"/>
      <c r="AAT945" s="149"/>
      <c r="AAU945" s="149"/>
      <c r="AAV945" s="149"/>
    </row>
    <row r="946" spans="714:724" ht="9.75" customHeight="1" x14ac:dyDescent="0.2">
      <c r="AAL946" s="149"/>
      <c r="AAM946" s="149"/>
      <c r="AAN946" s="149"/>
      <c r="AAO946" s="149"/>
      <c r="AAP946" s="149"/>
      <c r="AAQ946" s="149"/>
      <c r="AAR946" s="149"/>
      <c r="AAS946" s="149"/>
      <c r="AAT946" s="149"/>
      <c r="AAU946" s="149"/>
      <c r="AAV946" s="149"/>
    </row>
    <row r="947" spans="714:724" ht="9.75" customHeight="1" x14ac:dyDescent="0.2">
      <c r="AAL947" s="149"/>
      <c r="AAM947" s="149"/>
      <c r="AAN947" s="149"/>
      <c r="AAO947" s="149"/>
      <c r="AAP947" s="149"/>
      <c r="AAQ947" s="149"/>
      <c r="AAR947" s="149"/>
      <c r="AAS947" s="149"/>
      <c r="AAT947" s="149"/>
      <c r="AAU947" s="149"/>
      <c r="AAV947" s="149"/>
    </row>
    <row r="948" spans="714:724" ht="9.75" customHeight="1" x14ac:dyDescent="0.2">
      <c r="AAL948" s="149"/>
      <c r="AAM948" s="149"/>
      <c r="AAN948" s="149"/>
      <c r="AAO948" s="149"/>
      <c r="AAP948" s="149"/>
      <c r="AAQ948" s="149"/>
      <c r="AAR948" s="149"/>
      <c r="AAS948" s="149"/>
      <c r="AAT948" s="149"/>
      <c r="AAU948" s="149"/>
      <c r="AAV948" s="149"/>
    </row>
    <row r="949" spans="714:724" ht="9.75" customHeight="1" x14ac:dyDescent="0.2">
      <c r="AAL949" s="149"/>
      <c r="AAM949" s="149"/>
      <c r="AAN949" s="149"/>
      <c r="AAO949" s="149"/>
      <c r="AAP949" s="149"/>
      <c r="AAQ949" s="149"/>
      <c r="AAR949" s="149"/>
      <c r="AAS949" s="149"/>
      <c r="AAT949" s="149"/>
      <c r="AAU949" s="149"/>
      <c r="AAV949" s="149"/>
    </row>
    <row r="950" spans="714:724" ht="9.75" customHeight="1" x14ac:dyDescent="0.2">
      <c r="AAL950" s="149"/>
      <c r="AAM950" s="149"/>
      <c r="AAN950" s="149"/>
      <c r="AAO950" s="149"/>
      <c r="AAP950" s="149"/>
      <c r="AAQ950" s="149"/>
      <c r="AAR950" s="149"/>
      <c r="AAS950" s="149"/>
      <c r="AAT950" s="149"/>
      <c r="AAU950" s="149"/>
      <c r="AAV950" s="149"/>
    </row>
    <row r="951" spans="714:724" ht="9.75" customHeight="1" x14ac:dyDescent="0.2">
      <c r="AAL951" s="149"/>
      <c r="AAM951" s="149"/>
      <c r="AAN951" s="149"/>
      <c r="AAO951" s="149"/>
      <c r="AAP951" s="149"/>
      <c r="AAQ951" s="149"/>
      <c r="AAR951" s="149"/>
      <c r="AAS951" s="149"/>
      <c r="AAT951" s="149"/>
      <c r="AAU951" s="149"/>
      <c r="AAV951" s="149"/>
    </row>
    <row r="952" spans="714:724" ht="9.75" customHeight="1" x14ac:dyDescent="0.2">
      <c r="AAL952" s="149"/>
      <c r="AAM952" s="149"/>
      <c r="AAN952" s="149"/>
      <c r="AAO952" s="149"/>
      <c r="AAP952" s="149"/>
      <c r="AAQ952" s="149"/>
      <c r="AAR952" s="149"/>
      <c r="AAS952" s="149"/>
      <c r="AAT952" s="149"/>
      <c r="AAU952" s="149"/>
      <c r="AAV952" s="149"/>
    </row>
    <row r="953" spans="714:724" ht="9.75" customHeight="1" x14ac:dyDescent="0.2">
      <c r="AAL953" s="149"/>
      <c r="AAM953" s="149"/>
      <c r="AAN953" s="149"/>
      <c r="AAO953" s="149"/>
      <c r="AAP953" s="149"/>
      <c r="AAQ953" s="149"/>
      <c r="AAR953" s="149"/>
      <c r="AAS953" s="149"/>
      <c r="AAT953" s="149"/>
      <c r="AAU953" s="149"/>
      <c r="AAV953" s="149"/>
    </row>
    <row r="954" spans="714:724" ht="9.75" customHeight="1" x14ac:dyDescent="0.2">
      <c r="AAL954" s="149"/>
      <c r="AAM954" s="149"/>
      <c r="AAN954" s="149"/>
      <c r="AAO954" s="149"/>
      <c r="AAP954" s="149"/>
      <c r="AAQ954" s="149"/>
      <c r="AAR954" s="149"/>
      <c r="AAS954" s="149"/>
      <c r="AAT954" s="149"/>
      <c r="AAU954" s="149"/>
      <c r="AAV954" s="149"/>
    </row>
    <row r="955" spans="714:724" ht="9.75" customHeight="1" x14ac:dyDescent="0.2">
      <c r="AAL955" s="149"/>
      <c r="AAM955" s="149"/>
      <c r="AAN955" s="149"/>
      <c r="AAO955" s="149"/>
      <c r="AAP955" s="149"/>
      <c r="AAQ955" s="149"/>
      <c r="AAR955" s="149"/>
      <c r="AAS955" s="149"/>
      <c r="AAT955" s="149"/>
      <c r="AAU955" s="149"/>
      <c r="AAV955" s="149"/>
    </row>
    <row r="956" spans="714:724" ht="9.75" customHeight="1" x14ac:dyDescent="0.2">
      <c r="AAL956" s="149"/>
      <c r="AAM956" s="149"/>
      <c r="AAN956" s="149"/>
      <c r="AAO956" s="149"/>
      <c r="AAP956" s="149"/>
      <c r="AAQ956" s="149"/>
      <c r="AAR956" s="149"/>
      <c r="AAS956" s="149"/>
      <c r="AAT956" s="149"/>
      <c r="AAU956" s="149"/>
      <c r="AAV956" s="149"/>
    </row>
    <row r="957" spans="714:724" ht="9.75" customHeight="1" x14ac:dyDescent="0.2">
      <c r="AAL957" s="149"/>
      <c r="AAM957" s="149"/>
      <c r="AAN957" s="149"/>
      <c r="AAO957" s="149"/>
      <c r="AAP957" s="149"/>
      <c r="AAQ957" s="149"/>
      <c r="AAR957" s="149"/>
      <c r="AAS957" s="149"/>
      <c r="AAT957" s="149"/>
      <c r="AAU957" s="149"/>
      <c r="AAV957" s="149"/>
    </row>
    <row r="958" spans="714:724" ht="9.75" customHeight="1" x14ac:dyDescent="0.2">
      <c r="AAL958" s="149"/>
      <c r="AAM958" s="149"/>
      <c r="AAN958" s="149"/>
      <c r="AAO958" s="149"/>
      <c r="AAP958" s="149"/>
      <c r="AAQ958" s="149"/>
      <c r="AAR958" s="149"/>
      <c r="AAS958" s="149"/>
      <c r="AAT958" s="149"/>
      <c r="AAU958" s="149"/>
      <c r="AAV958" s="149"/>
    </row>
    <row r="959" spans="714:724" ht="9.75" customHeight="1" x14ac:dyDescent="0.2">
      <c r="AAL959" s="149"/>
      <c r="AAM959" s="149"/>
      <c r="AAN959" s="149"/>
      <c r="AAO959" s="149"/>
      <c r="AAP959" s="149"/>
      <c r="AAQ959" s="149"/>
      <c r="AAR959" s="149"/>
      <c r="AAS959" s="149"/>
      <c r="AAT959" s="149"/>
      <c r="AAU959" s="149"/>
      <c r="AAV959" s="149"/>
    </row>
    <row r="960" spans="714:724" ht="9.75" customHeight="1" x14ac:dyDescent="0.2">
      <c r="AAL960" s="149"/>
      <c r="AAM960" s="149"/>
      <c r="AAN960" s="149"/>
      <c r="AAO960" s="149"/>
      <c r="AAP960" s="149"/>
      <c r="AAQ960" s="149"/>
      <c r="AAR960" s="149"/>
      <c r="AAS960" s="149"/>
      <c r="AAT960" s="149"/>
      <c r="AAU960" s="149"/>
      <c r="AAV960" s="149"/>
    </row>
    <row r="961" spans="714:724" ht="9.75" customHeight="1" x14ac:dyDescent="0.2">
      <c r="AAL961" s="149"/>
      <c r="AAM961" s="149"/>
      <c r="AAN961" s="149"/>
      <c r="AAO961" s="149"/>
      <c r="AAP961" s="149"/>
      <c r="AAQ961" s="149"/>
      <c r="AAR961" s="149"/>
      <c r="AAS961" s="149"/>
      <c r="AAT961" s="149"/>
      <c r="AAU961" s="149"/>
      <c r="AAV961" s="149"/>
    </row>
    <row r="962" spans="714:724" ht="9.75" customHeight="1" x14ac:dyDescent="0.2">
      <c r="AAL962" s="149"/>
      <c r="AAM962" s="149"/>
      <c r="AAN962" s="149"/>
      <c r="AAO962" s="149"/>
      <c r="AAP962" s="149"/>
      <c r="AAQ962" s="149"/>
      <c r="AAR962" s="149"/>
      <c r="AAS962" s="149"/>
      <c r="AAT962" s="149"/>
      <c r="AAU962" s="149"/>
      <c r="AAV962" s="149"/>
    </row>
    <row r="963" spans="714:724" ht="9.75" customHeight="1" x14ac:dyDescent="0.2">
      <c r="AAL963" s="149"/>
      <c r="AAM963" s="149"/>
      <c r="AAN963" s="149"/>
      <c r="AAO963" s="149"/>
      <c r="AAP963" s="149"/>
      <c r="AAQ963" s="149"/>
      <c r="AAR963" s="149"/>
      <c r="AAS963" s="149"/>
      <c r="AAT963" s="149"/>
      <c r="AAU963" s="149"/>
      <c r="AAV963" s="149"/>
    </row>
    <row r="964" spans="714:724" ht="9.75" customHeight="1" x14ac:dyDescent="0.2">
      <c r="AAL964" s="149"/>
      <c r="AAM964" s="149"/>
      <c r="AAN964" s="149"/>
      <c r="AAO964" s="149"/>
      <c r="AAP964" s="149"/>
      <c r="AAQ964" s="149"/>
      <c r="AAR964" s="149"/>
      <c r="AAS964" s="149"/>
      <c r="AAT964" s="149"/>
      <c r="AAU964" s="149"/>
      <c r="AAV964" s="149"/>
    </row>
    <row r="965" spans="714:724" ht="9.75" customHeight="1" x14ac:dyDescent="0.2">
      <c r="AAL965" s="149"/>
      <c r="AAM965" s="149"/>
      <c r="AAN965" s="149"/>
      <c r="AAO965" s="149"/>
      <c r="AAP965" s="149"/>
      <c r="AAQ965" s="149"/>
      <c r="AAR965" s="149"/>
      <c r="AAS965" s="149"/>
      <c r="AAT965" s="149"/>
      <c r="AAU965" s="149"/>
      <c r="AAV965" s="149"/>
    </row>
    <row r="966" spans="714:724" ht="9.75" customHeight="1" x14ac:dyDescent="0.2">
      <c r="AAL966" s="149"/>
      <c r="AAM966" s="149"/>
      <c r="AAN966" s="149"/>
      <c r="AAO966" s="149"/>
      <c r="AAP966" s="149"/>
      <c r="AAQ966" s="149"/>
      <c r="AAR966" s="149"/>
      <c r="AAS966" s="149"/>
      <c r="AAT966" s="149"/>
      <c r="AAU966" s="149"/>
      <c r="AAV966" s="149"/>
    </row>
    <row r="967" spans="714:724" ht="9.75" customHeight="1" x14ac:dyDescent="0.2">
      <c r="AAL967" s="149"/>
      <c r="AAM967" s="149"/>
      <c r="AAN967" s="149"/>
      <c r="AAO967" s="149"/>
      <c r="AAP967" s="149"/>
      <c r="AAQ967" s="149"/>
      <c r="AAR967" s="149"/>
      <c r="AAS967" s="149"/>
      <c r="AAT967" s="149"/>
      <c r="AAU967" s="149"/>
      <c r="AAV967" s="149"/>
    </row>
    <row r="968" spans="714:724" ht="9.75" customHeight="1" x14ac:dyDescent="0.2">
      <c r="AAL968" s="149"/>
      <c r="AAM968" s="149"/>
      <c r="AAN968" s="149"/>
      <c r="AAO968" s="149"/>
      <c r="AAP968" s="149"/>
      <c r="AAQ968" s="149"/>
      <c r="AAR968" s="149"/>
      <c r="AAS968" s="149"/>
      <c r="AAT968" s="149"/>
      <c r="AAU968" s="149"/>
      <c r="AAV968" s="149"/>
    </row>
    <row r="969" spans="714:724" ht="9.75" customHeight="1" x14ac:dyDescent="0.2">
      <c r="AAL969" s="149"/>
      <c r="AAM969" s="149"/>
      <c r="AAN969" s="149"/>
      <c r="AAO969" s="149"/>
      <c r="AAP969" s="149"/>
      <c r="AAQ969" s="149"/>
      <c r="AAR969" s="149"/>
      <c r="AAS969" s="149"/>
      <c r="AAT969" s="149"/>
      <c r="AAU969" s="149"/>
      <c r="AAV969" s="149"/>
    </row>
    <row r="970" spans="714:724" ht="9.75" customHeight="1" x14ac:dyDescent="0.2">
      <c r="AAL970" s="149"/>
      <c r="AAM970" s="149"/>
      <c r="AAN970" s="149"/>
      <c r="AAO970" s="149"/>
      <c r="AAP970" s="149"/>
      <c r="AAQ970" s="149"/>
      <c r="AAR970" s="149"/>
      <c r="AAS970" s="149"/>
      <c r="AAT970" s="149"/>
      <c r="AAU970" s="149"/>
      <c r="AAV970" s="149"/>
    </row>
    <row r="971" spans="714:724" ht="9.75" customHeight="1" x14ac:dyDescent="0.2">
      <c r="AAL971" s="149"/>
      <c r="AAM971" s="149"/>
      <c r="AAN971" s="149"/>
      <c r="AAO971" s="149"/>
      <c r="AAP971" s="149"/>
      <c r="AAQ971" s="149"/>
      <c r="AAR971" s="149"/>
      <c r="AAS971" s="149"/>
      <c r="AAT971" s="149"/>
      <c r="AAU971" s="149"/>
      <c r="AAV971" s="149"/>
    </row>
    <row r="972" spans="714:724" ht="9.75" customHeight="1" x14ac:dyDescent="0.2">
      <c r="AAL972" s="149"/>
      <c r="AAM972" s="149"/>
      <c r="AAN972" s="149"/>
      <c r="AAO972" s="149"/>
      <c r="AAP972" s="149"/>
      <c r="AAQ972" s="149"/>
      <c r="AAR972" s="149"/>
      <c r="AAS972" s="149"/>
      <c r="AAT972" s="149"/>
      <c r="AAU972" s="149"/>
      <c r="AAV972" s="149"/>
    </row>
    <row r="973" spans="714:724" ht="9.75" customHeight="1" x14ac:dyDescent="0.2">
      <c r="AAL973" s="149"/>
      <c r="AAM973" s="149"/>
      <c r="AAN973" s="149"/>
      <c r="AAO973" s="149"/>
      <c r="AAP973" s="149"/>
      <c r="AAQ973" s="149"/>
      <c r="AAR973" s="149"/>
      <c r="AAS973" s="149"/>
      <c r="AAT973" s="149"/>
      <c r="AAU973" s="149"/>
      <c r="AAV973" s="149"/>
    </row>
    <row r="974" spans="714:724" ht="9.75" customHeight="1" x14ac:dyDescent="0.2">
      <c r="AAL974" s="149"/>
      <c r="AAM974" s="149"/>
      <c r="AAN974" s="149"/>
      <c r="AAO974" s="149"/>
      <c r="AAP974" s="149"/>
      <c r="AAQ974" s="149"/>
      <c r="AAR974" s="149"/>
      <c r="AAS974" s="149"/>
      <c r="AAT974" s="149"/>
      <c r="AAU974" s="149"/>
      <c r="AAV974" s="149"/>
    </row>
    <row r="975" spans="714:724" ht="9.75" customHeight="1" x14ac:dyDescent="0.2">
      <c r="AAL975" s="149"/>
      <c r="AAM975" s="149"/>
      <c r="AAN975" s="149"/>
      <c r="AAO975" s="149"/>
      <c r="AAP975" s="149"/>
      <c r="AAQ975" s="149"/>
      <c r="AAR975" s="149"/>
      <c r="AAS975" s="149"/>
      <c r="AAT975" s="149"/>
      <c r="AAU975" s="149"/>
      <c r="AAV975" s="149"/>
    </row>
    <row r="976" spans="714:724" ht="9.75" customHeight="1" x14ac:dyDescent="0.2">
      <c r="AAL976" s="149"/>
      <c r="AAM976" s="149"/>
      <c r="AAN976" s="149"/>
      <c r="AAO976" s="149"/>
      <c r="AAP976" s="149"/>
      <c r="AAQ976" s="149"/>
      <c r="AAR976" s="149"/>
      <c r="AAS976" s="149"/>
      <c r="AAT976" s="149"/>
      <c r="AAU976" s="149"/>
      <c r="AAV976" s="149"/>
    </row>
    <row r="977" spans="714:724" ht="9.75" customHeight="1" x14ac:dyDescent="0.2">
      <c r="AAL977" s="149"/>
      <c r="AAM977" s="149"/>
      <c r="AAN977" s="149"/>
      <c r="AAO977" s="149"/>
      <c r="AAP977" s="149"/>
      <c r="AAQ977" s="149"/>
      <c r="AAR977" s="149"/>
      <c r="AAS977" s="149"/>
      <c r="AAT977" s="149"/>
      <c r="AAU977" s="149"/>
      <c r="AAV977" s="149"/>
    </row>
    <row r="978" spans="714:724" ht="9.75" customHeight="1" x14ac:dyDescent="0.2">
      <c r="AAL978" s="149"/>
      <c r="AAM978" s="149"/>
      <c r="AAN978" s="149"/>
      <c r="AAO978" s="149"/>
      <c r="AAP978" s="149"/>
      <c r="AAQ978" s="149"/>
      <c r="AAR978" s="149"/>
      <c r="AAS978" s="149"/>
      <c r="AAT978" s="149"/>
      <c r="AAU978" s="149"/>
      <c r="AAV978" s="149"/>
    </row>
    <row r="979" spans="714:724" ht="9.75" customHeight="1" x14ac:dyDescent="0.2">
      <c r="AAL979" s="149"/>
      <c r="AAM979" s="149"/>
      <c r="AAN979" s="149"/>
      <c r="AAO979" s="149"/>
      <c r="AAP979" s="149"/>
      <c r="AAQ979" s="149"/>
      <c r="AAR979" s="149"/>
      <c r="AAS979" s="149"/>
      <c r="AAT979" s="149"/>
      <c r="AAU979" s="149"/>
      <c r="AAV979" s="149"/>
    </row>
    <row r="980" spans="714:724" ht="9.75" customHeight="1" x14ac:dyDescent="0.2">
      <c r="AAL980" s="149"/>
      <c r="AAM980" s="149"/>
      <c r="AAN980" s="149"/>
      <c r="AAO980" s="149"/>
      <c r="AAP980" s="149"/>
      <c r="AAQ980" s="149"/>
      <c r="AAR980" s="149"/>
      <c r="AAS980" s="149"/>
      <c r="AAT980" s="149"/>
      <c r="AAU980" s="149"/>
      <c r="AAV980" s="149"/>
    </row>
    <row r="981" spans="714:724" ht="9.75" customHeight="1" x14ac:dyDescent="0.2">
      <c r="AAL981" s="149"/>
      <c r="AAM981" s="149"/>
      <c r="AAN981" s="149"/>
      <c r="AAO981" s="149"/>
      <c r="AAP981" s="149"/>
      <c r="AAQ981" s="149"/>
      <c r="AAR981" s="149"/>
      <c r="AAS981" s="149"/>
      <c r="AAT981" s="149"/>
      <c r="AAU981" s="149"/>
      <c r="AAV981" s="149"/>
    </row>
    <row r="982" spans="714:724" ht="9.75" customHeight="1" x14ac:dyDescent="0.2">
      <c r="AAL982" s="149"/>
      <c r="AAM982" s="149"/>
      <c r="AAN982" s="149"/>
      <c r="AAO982" s="149"/>
      <c r="AAP982" s="149"/>
      <c r="AAQ982" s="149"/>
      <c r="AAR982" s="149"/>
      <c r="AAS982" s="149"/>
      <c r="AAT982" s="149"/>
      <c r="AAU982" s="149"/>
      <c r="AAV982" s="149"/>
    </row>
    <row r="983" spans="714:724" ht="9.75" customHeight="1" x14ac:dyDescent="0.2">
      <c r="AAL983" s="149"/>
      <c r="AAM983" s="149"/>
      <c r="AAN983" s="149"/>
      <c r="AAO983" s="149"/>
      <c r="AAP983" s="149"/>
      <c r="AAQ983" s="149"/>
      <c r="AAR983" s="149"/>
      <c r="AAS983" s="149"/>
      <c r="AAT983" s="149"/>
      <c r="AAU983" s="149"/>
      <c r="AAV983" s="149"/>
    </row>
    <row r="984" spans="714:724" ht="9.75" customHeight="1" x14ac:dyDescent="0.2">
      <c r="AAL984" s="149"/>
      <c r="AAM984" s="149"/>
      <c r="AAN984" s="149"/>
      <c r="AAO984" s="149"/>
      <c r="AAP984" s="149"/>
      <c r="AAQ984" s="149"/>
      <c r="AAR984" s="149"/>
      <c r="AAS984" s="149"/>
      <c r="AAT984" s="149"/>
      <c r="AAU984" s="149"/>
      <c r="AAV984" s="149"/>
    </row>
    <row r="985" spans="714:724" ht="9.75" customHeight="1" x14ac:dyDescent="0.2">
      <c r="AAL985" s="149"/>
      <c r="AAM985" s="149"/>
      <c r="AAN985" s="149"/>
      <c r="AAO985" s="149"/>
      <c r="AAP985" s="149"/>
      <c r="AAQ985" s="149"/>
      <c r="AAR985" s="149"/>
      <c r="AAS985" s="149"/>
      <c r="AAT985" s="149"/>
      <c r="AAU985" s="149"/>
      <c r="AAV985" s="149"/>
    </row>
    <row r="986" spans="714:724" ht="9.75" customHeight="1" x14ac:dyDescent="0.2">
      <c r="AAL986" s="149"/>
      <c r="AAM986" s="149"/>
      <c r="AAN986" s="149"/>
      <c r="AAO986" s="149"/>
      <c r="AAP986" s="149"/>
      <c r="AAQ986" s="149"/>
      <c r="AAR986" s="149"/>
      <c r="AAS986" s="149"/>
      <c r="AAT986" s="149"/>
      <c r="AAU986" s="149"/>
      <c r="AAV986" s="149"/>
    </row>
    <row r="987" spans="714:724" ht="9.75" customHeight="1" x14ac:dyDescent="0.2">
      <c r="AAL987" s="149"/>
      <c r="AAM987" s="149"/>
      <c r="AAN987" s="149"/>
      <c r="AAO987" s="149"/>
      <c r="AAP987" s="149"/>
      <c r="AAQ987" s="149"/>
      <c r="AAR987" s="149"/>
      <c r="AAS987" s="149"/>
      <c r="AAT987" s="149"/>
      <c r="AAU987" s="149"/>
      <c r="AAV987" s="149"/>
    </row>
    <row r="988" spans="714:724" ht="9.75" customHeight="1" x14ac:dyDescent="0.2">
      <c r="AAL988" s="149"/>
      <c r="AAM988" s="149"/>
      <c r="AAN988" s="149"/>
      <c r="AAO988" s="149"/>
      <c r="AAP988" s="149"/>
      <c r="AAQ988" s="149"/>
      <c r="AAR988" s="149"/>
      <c r="AAS988" s="149"/>
      <c r="AAT988" s="149"/>
      <c r="AAU988" s="149"/>
      <c r="AAV988" s="149"/>
    </row>
    <row r="989" spans="714:724" ht="9.75" customHeight="1" x14ac:dyDescent="0.2">
      <c r="AAL989" s="149"/>
      <c r="AAM989" s="149"/>
      <c r="AAN989" s="149"/>
      <c r="AAO989" s="149"/>
      <c r="AAP989" s="149"/>
      <c r="AAQ989" s="149"/>
      <c r="AAR989" s="149"/>
      <c r="AAS989" s="149"/>
      <c r="AAT989" s="149"/>
      <c r="AAU989" s="149"/>
      <c r="AAV989" s="149"/>
    </row>
    <row r="990" spans="714:724" ht="9.75" customHeight="1" x14ac:dyDescent="0.2">
      <c r="AAL990" s="149"/>
      <c r="AAM990" s="149"/>
      <c r="AAN990" s="149"/>
      <c r="AAO990" s="149"/>
      <c r="AAP990" s="149"/>
      <c r="AAQ990" s="149"/>
      <c r="AAR990" s="149"/>
      <c r="AAS990" s="149"/>
      <c r="AAT990" s="149"/>
      <c r="AAU990" s="149"/>
      <c r="AAV990" s="149"/>
    </row>
    <row r="991" spans="714:724" ht="9.75" customHeight="1" x14ac:dyDescent="0.2">
      <c r="AAL991" s="149"/>
      <c r="AAM991" s="149"/>
      <c r="AAN991" s="149"/>
      <c r="AAO991" s="149"/>
      <c r="AAP991" s="149"/>
      <c r="AAQ991" s="149"/>
      <c r="AAR991" s="149"/>
      <c r="AAS991" s="149"/>
      <c r="AAT991" s="149"/>
      <c r="AAU991" s="149"/>
      <c r="AAV991" s="149"/>
    </row>
    <row r="992" spans="714:724" ht="9.75" customHeight="1" x14ac:dyDescent="0.2">
      <c r="AAL992" s="149"/>
      <c r="AAM992" s="149"/>
      <c r="AAN992" s="149"/>
      <c r="AAO992" s="149"/>
      <c r="AAP992" s="149"/>
      <c r="AAQ992" s="149"/>
      <c r="AAR992" s="149"/>
      <c r="AAS992" s="149"/>
      <c r="AAT992" s="149"/>
      <c r="AAU992" s="149"/>
      <c r="AAV992" s="149"/>
    </row>
    <row r="993" spans="714:724" ht="9.75" customHeight="1" x14ac:dyDescent="0.2">
      <c r="AAL993" s="149"/>
      <c r="AAM993" s="149"/>
      <c r="AAN993" s="149"/>
      <c r="AAO993" s="149"/>
      <c r="AAP993" s="149"/>
      <c r="AAQ993" s="149"/>
      <c r="AAR993" s="149"/>
      <c r="AAS993" s="149"/>
      <c r="AAT993" s="149"/>
      <c r="AAU993" s="149"/>
      <c r="AAV993" s="149"/>
    </row>
    <row r="994" spans="714:724" ht="9.75" customHeight="1" x14ac:dyDescent="0.2">
      <c r="AAL994" s="149"/>
      <c r="AAM994" s="149"/>
      <c r="AAN994" s="149"/>
      <c r="AAO994" s="149"/>
      <c r="AAP994" s="149"/>
      <c r="AAQ994" s="149"/>
      <c r="AAR994" s="149"/>
      <c r="AAS994" s="149"/>
      <c r="AAT994" s="149"/>
      <c r="AAU994" s="149"/>
      <c r="AAV994" s="149"/>
    </row>
    <row r="995" spans="714:724" ht="9.75" customHeight="1" x14ac:dyDescent="0.2">
      <c r="AAL995" s="149"/>
      <c r="AAM995" s="149"/>
      <c r="AAN995" s="149"/>
      <c r="AAO995" s="149"/>
      <c r="AAP995" s="149"/>
      <c r="AAQ995" s="149"/>
      <c r="AAR995" s="149"/>
      <c r="AAS995" s="149"/>
      <c r="AAT995" s="149"/>
      <c r="AAU995" s="149"/>
      <c r="AAV995" s="149"/>
    </row>
    <row r="996" spans="714:724" ht="9.75" customHeight="1" x14ac:dyDescent="0.2">
      <c r="AAL996" s="149"/>
      <c r="AAM996" s="149"/>
      <c r="AAN996" s="149"/>
      <c r="AAO996" s="149"/>
      <c r="AAP996" s="149"/>
      <c r="AAQ996" s="149"/>
      <c r="AAR996" s="149"/>
      <c r="AAS996" s="149"/>
      <c r="AAT996" s="149"/>
      <c r="AAU996" s="149"/>
      <c r="AAV996" s="149"/>
    </row>
    <row r="997" spans="714:724" ht="9.75" customHeight="1" x14ac:dyDescent="0.2">
      <c r="AAL997" s="149"/>
      <c r="AAM997" s="149"/>
      <c r="AAN997" s="149"/>
      <c r="AAO997" s="149"/>
      <c r="AAP997" s="149"/>
      <c r="AAQ997" s="149"/>
      <c r="AAR997" s="149"/>
      <c r="AAS997" s="149"/>
      <c r="AAT997" s="149"/>
      <c r="AAU997" s="149"/>
      <c r="AAV997" s="149"/>
    </row>
    <row r="998" spans="714:724" ht="9.75" customHeight="1" x14ac:dyDescent="0.2">
      <c r="AAL998" s="149"/>
      <c r="AAM998" s="149"/>
      <c r="AAN998" s="149"/>
      <c r="AAO998" s="149"/>
      <c r="AAP998" s="149"/>
      <c r="AAQ998" s="149"/>
      <c r="AAR998" s="149"/>
      <c r="AAS998" s="149"/>
      <c r="AAT998" s="149"/>
      <c r="AAU998" s="149"/>
      <c r="AAV998" s="149"/>
    </row>
    <row r="999" spans="714:724" ht="9.75" customHeight="1" x14ac:dyDescent="0.2">
      <c r="AAL999" s="149"/>
      <c r="AAM999" s="149"/>
      <c r="AAN999" s="149"/>
      <c r="AAO999" s="149"/>
      <c r="AAP999" s="149"/>
      <c r="AAQ999" s="149"/>
      <c r="AAR999" s="149"/>
      <c r="AAS999" s="149"/>
      <c r="AAT999" s="149"/>
      <c r="AAU999" s="149"/>
      <c r="AAV999" s="149"/>
    </row>
    <row r="1000" spans="714:724" ht="9.75" customHeight="1" x14ac:dyDescent="0.2">
      <c r="AAL1000" s="149"/>
      <c r="AAM1000" s="149"/>
      <c r="AAN1000" s="149"/>
      <c r="AAO1000" s="149"/>
      <c r="AAP1000" s="149"/>
      <c r="AAQ1000" s="149"/>
      <c r="AAR1000" s="149"/>
      <c r="AAS1000" s="149"/>
      <c r="AAT1000" s="149"/>
      <c r="AAU1000" s="149"/>
      <c r="AAV1000" s="149"/>
    </row>
    <row r="1001" spans="714:724" ht="9.75" customHeight="1" x14ac:dyDescent="0.2">
      <c r="AAL1001" s="149"/>
      <c r="AAM1001" s="149"/>
      <c r="AAN1001" s="149"/>
      <c r="AAO1001" s="149"/>
      <c r="AAP1001" s="149"/>
      <c r="AAQ1001" s="149"/>
      <c r="AAR1001" s="149"/>
      <c r="AAS1001" s="149"/>
      <c r="AAT1001" s="149"/>
      <c r="AAU1001" s="149"/>
      <c r="AAV1001" s="149"/>
    </row>
    <row r="1002" spans="714:724" ht="9.75" customHeight="1" x14ac:dyDescent="0.2">
      <c r="AAL1002" s="149"/>
      <c r="AAM1002" s="149"/>
      <c r="AAN1002" s="149"/>
      <c r="AAO1002" s="149"/>
      <c r="AAP1002" s="149"/>
      <c r="AAQ1002" s="149"/>
      <c r="AAR1002" s="149"/>
      <c r="AAS1002" s="149"/>
      <c r="AAT1002" s="149"/>
      <c r="AAU1002" s="149"/>
      <c r="AAV1002" s="149"/>
    </row>
    <row r="1003" spans="714:724" ht="9.75" customHeight="1" x14ac:dyDescent="0.2">
      <c r="AAL1003" s="149"/>
      <c r="AAM1003" s="149"/>
      <c r="AAN1003" s="149"/>
      <c r="AAO1003" s="149"/>
      <c r="AAP1003" s="149"/>
      <c r="AAQ1003" s="149"/>
      <c r="AAR1003" s="149"/>
      <c r="AAS1003" s="149"/>
      <c r="AAT1003" s="149"/>
      <c r="AAU1003" s="149"/>
      <c r="AAV1003" s="149"/>
    </row>
    <row r="1004" spans="714:724" ht="9.75" customHeight="1" x14ac:dyDescent="0.2">
      <c r="AAL1004" s="149"/>
      <c r="AAM1004" s="149"/>
      <c r="AAN1004" s="149"/>
      <c r="AAO1004" s="149"/>
      <c r="AAP1004" s="149"/>
      <c r="AAQ1004" s="149"/>
      <c r="AAR1004" s="149"/>
      <c r="AAS1004" s="149"/>
      <c r="AAT1004" s="149"/>
      <c r="AAU1004" s="149"/>
      <c r="AAV1004" s="149"/>
    </row>
    <row r="1005" spans="714:724" ht="9.75" customHeight="1" x14ac:dyDescent="0.2">
      <c r="AAL1005" s="149"/>
      <c r="AAM1005" s="149"/>
      <c r="AAN1005" s="149"/>
      <c r="AAO1005" s="149"/>
      <c r="AAP1005" s="149"/>
      <c r="AAQ1005" s="149"/>
      <c r="AAR1005" s="149"/>
      <c r="AAS1005" s="149"/>
      <c r="AAT1005" s="149"/>
      <c r="AAU1005" s="149"/>
      <c r="AAV1005" s="149"/>
    </row>
    <row r="1006" spans="714:724" ht="9.75" customHeight="1" x14ac:dyDescent="0.2">
      <c r="AAL1006" s="149"/>
      <c r="AAM1006" s="149"/>
      <c r="AAN1006" s="149"/>
      <c r="AAO1006" s="149"/>
      <c r="AAP1006" s="149"/>
      <c r="AAQ1006" s="149"/>
      <c r="AAR1006" s="149"/>
      <c r="AAS1006" s="149"/>
      <c r="AAT1006" s="149"/>
      <c r="AAU1006" s="149"/>
      <c r="AAV1006" s="149"/>
    </row>
    <row r="1007" spans="714:724" ht="9.75" customHeight="1" x14ac:dyDescent="0.2">
      <c r="AAL1007" s="149"/>
      <c r="AAM1007" s="149"/>
      <c r="AAN1007" s="149"/>
      <c r="AAO1007" s="149"/>
      <c r="AAP1007" s="149"/>
      <c r="AAQ1007" s="149"/>
      <c r="AAR1007" s="149"/>
      <c r="AAS1007" s="149"/>
      <c r="AAT1007" s="149"/>
      <c r="AAU1007" s="149"/>
      <c r="AAV1007" s="149"/>
    </row>
    <row r="1008" spans="714:724" ht="9.75" customHeight="1" x14ac:dyDescent="0.2">
      <c r="AAL1008" s="149"/>
      <c r="AAM1008" s="149"/>
      <c r="AAN1008" s="149"/>
      <c r="AAO1008" s="149"/>
      <c r="AAP1008" s="149"/>
      <c r="AAQ1008" s="149"/>
      <c r="AAR1008" s="149"/>
      <c r="AAS1008" s="149"/>
      <c r="AAT1008" s="149"/>
      <c r="AAU1008" s="149"/>
      <c r="AAV1008" s="149"/>
    </row>
    <row r="1009" spans="714:724" ht="9.75" customHeight="1" x14ac:dyDescent="0.2">
      <c r="AAL1009" s="149"/>
      <c r="AAM1009" s="149"/>
      <c r="AAN1009" s="149"/>
      <c r="AAO1009" s="149"/>
      <c r="AAP1009" s="149"/>
      <c r="AAQ1009" s="149"/>
      <c r="AAR1009" s="149"/>
      <c r="AAS1009" s="149"/>
      <c r="AAT1009" s="149"/>
      <c r="AAU1009" s="149"/>
      <c r="AAV1009" s="149"/>
    </row>
    <row r="1010" spans="714:724" ht="9.75" customHeight="1" x14ac:dyDescent="0.2">
      <c r="AAL1010" s="149"/>
      <c r="AAM1010" s="149"/>
      <c r="AAN1010" s="149"/>
      <c r="AAO1010" s="149"/>
      <c r="AAP1010" s="149"/>
      <c r="AAQ1010" s="149"/>
      <c r="AAR1010" s="149"/>
      <c r="AAS1010" s="149"/>
      <c r="AAT1010" s="149"/>
      <c r="AAU1010" s="149"/>
      <c r="AAV1010" s="149"/>
    </row>
    <row r="1011" spans="714:724" ht="9.75" customHeight="1" x14ac:dyDescent="0.2">
      <c r="AAL1011" s="149"/>
      <c r="AAM1011" s="149"/>
      <c r="AAN1011" s="149"/>
      <c r="AAO1011" s="149"/>
      <c r="AAP1011" s="149"/>
      <c r="AAQ1011" s="149"/>
      <c r="AAR1011" s="149"/>
      <c r="AAS1011" s="149"/>
      <c r="AAT1011" s="149"/>
      <c r="AAU1011" s="149"/>
      <c r="AAV1011" s="149"/>
    </row>
    <row r="1012" spans="714:724" ht="9.75" customHeight="1" x14ac:dyDescent="0.2">
      <c r="AAL1012" s="149"/>
      <c r="AAM1012" s="149"/>
      <c r="AAN1012" s="149"/>
      <c r="AAO1012" s="149"/>
      <c r="AAP1012" s="149"/>
      <c r="AAQ1012" s="149"/>
      <c r="AAR1012" s="149"/>
      <c r="AAS1012" s="149"/>
      <c r="AAT1012" s="149"/>
      <c r="AAU1012" s="149"/>
      <c r="AAV1012" s="149"/>
    </row>
    <row r="1013" spans="714:724" ht="9.75" customHeight="1" x14ac:dyDescent="0.2">
      <c r="AAL1013" s="149"/>
      <c r="AAM1013" s="149"/>
      <c r="AAN1013" s="149"/>
      <c r="AAO1013" s="149"/>
      <c r="AAP1013" s="149"/>
      <c r="AAQ1013" s="149"/>
      <c r="AAR1013" s="149"/>
      <c r="AAS1013" s="149"/>
      <c r="AAT1013" s="149"/>
      <c r="AAU1013" s="149"/>
      <c r="AAV1013" s="149"/>
    </row>
    <row r="1014" spans="714:724" ht="9.75" customHeight="1" x14ac:dyDescent="0.2">
      <c r="AAL1014" s="149"/>
      <c r="AAM1014" s="149"/>
      <c r="AAN1014" s="149"/>
      <c r="AAO1014" s="149"/>
      <c r="AAP1014" s="149"/>
      <c r="AAQ1014" s="149"/>
      <c r="AAR1014" s="149"/>
      <c r="AAS1014" s="149"/>
      <c r="AAT1014" s="149"/>
      <c r="AAU1014" s="149"/>
      <c r="AAV1014" s="149"/>
    </row>
    <row r="1015" spans="714:724" ht="9.75" customHeight="1" x14ac:dyDescent="0.2">
      <c r="AAL1015" s="149"/>
      <c r="AAM1015" s="149"/>
      <c r="AAN1015" s="149"/>
      <c r="AAO1015" s="149"/>
      <c r="AAP1015" s="149"/>
      <c r="AAQ1015" s="149"/>
      <c r="AAR1015" s="149"/>
      <c r="AAS1015" s="149"/>
      <c r="AAT1015" s="149"/>
      <c r="AAU1015" s="149"/>
      <c r="AAV1015" s="149"/>
    </row>
    <row r="1016" spans="714:724" ht="9.75" customHeight="1" x14ac:dyDescent="0.2">
      <c r="AAL1016" s="149"/>
      <c r="AAM1016" s="149"/>
      <c r="AAN1016" s="149"/>
      <c r="AAO1016" s="149"/>
      <c r="AAP1016" s="149"/>
      <c r="AAQ1016" s="149"/>
      <c r="AAR1016" s="149"/>
      <c r="AAS1016" s="149"/>
      <c r="AAT1016" s="149"/>
      <c r="AAU1016" s="149"/>
      <c r="AAV1016" s="149"/>
    </row>
    <row r="1017" spans="714:724" ht="9.75" customHeight="1" x14ac:dyDescent="0.2">
      <c r="AAL1017" s="149"/>
      <c r="AAM1017" s="149"/>
      <c r="AAN1017" s="149"/>
      <c r="AAO1017" s="149"/>
      <c r="AAP1017" s="149"/>
      <c r="AAQ1017" s="149"/>
      <c r="AAR1017" s="149"/>
      <c r="AAS1017" s="149"/>
      <c r="AAT1017" s="149"/>
      <c r="AAU1017" s="149"/>
      <c r="AAV1017" s="149"/>
    </row>
    <row r="1018" spans="714:724" ht="9.75" customHeight="1" x14ac:dyDescent="0.2">
      <c r="AAL1018" s="149"/>
      <c r="AAM1018" s="149"/>
      <c r="AAN1018" s="149"/>
      <c r="AAO1018" s="149"/>
      <c r="AAP1018" s="149"/>
      <c r="AAQ1018" s="149"/>
      <c r="AAR1018" s="149"/>
      <c r="AAS1018" s="149"/>
      <c r="AAT1018" s="149"/>
      <c r="AAU1018" s="149"/>
      <c r="AAV1018" s="149"/>
    </row>
    <row r="1019" spans="714:724" ht="9.75" customHeight="1" x14ac:dyDescent="0.2">
      <c r="AAL1019" s="149"/>
      <c r="AAM1019" s="149"/>
      <c r="AAN1019" s="149"/>
      <c r="AAO1019" s="149"/>
      <c r="AAP1019" s="149"/>
      <c r="AAQ1019" s="149"/>
      <c r="AAR1019" s="149"/>
      <c r="AAS1019" s="149"/>
      <c r="AAT1019" s="149"/>
      <c r="AAU1019" s="149"/>
      <c r="AAV1019" s="149"/>
    </row>
    <row r="1020" spans="714:724" ht="9.75" customHeight="1" x14ac:dyDescent="0.2">
      <c r="AAL1020" s="149"/>
      <c r="AAM1020" s="149"/>
      <c r="AAN1020" s="149"/>
      <c r="AAO1020" s="149"/>
      <c r="AAP1020" s="149"/>
      <c r="AAQ1020" s="149"/>
      <c r="AAR1020" s="149"/>
      <c r="AAS1020" s="149"/>
      <c r="AAT1020" s="149"/>
      <c r="AAU1020" s="149"/>
      <c r="AAV1020" s="149"/>
    </row>
    <row r="1021" spans="714:724" ht="9.75" customHeight="1" x14ac:dyDescent="0.2">
      <c r="AAL1021" s="149"/>
      <c r="AAM1021" s="149"/>
      <c r="AAN1021" s="149"/>
      <c r="AAO1021" s="149"/>
      <c r="AAP1021" s="149"/>
      <c r="AAQ1021" s="149"/>
      <c r="AAR1021" s="149"/>
      <c r="AAS1021" s="149"/>
      <c r="AAT1021" s="149"/>
      <c r="AAU1021" s="149"/>
      <c r="AAV1021" s="149"/>
    </row>
    <row r="1022" spans="714:724" ht="9.75" customHeight="1" x14ac:dyDescent="0.2">
      <c r="AAL1022" s="149"/>
      <c r="AAM1022" s="149"/>
      <c r="AAN1022" s="149"/>
      <c r="AAO1022" s="149"/>
      <c r="AAP1022" s="149"/>
      <c r="AAQ1022" s="149"/>
      <c r="AAR1022" s="149"/>
      <c r="AAS1022" s="149"/>
      <c r="AAT1022" s="149"/>
      <c r="AAU1022" s="149"/>
      <c r="AAV1022" s="149"/>
    </row>
    <row r="1023" spans="714:724" ht="9.75" customHeight="1" x14ac:dyDescent="0.2">
      <c r="AAL1023" s="149"/>
      <c r="AAM1023" s="149"/>
      <c r="AAN1023" s="149"/>
      <c r="AAO1023" s="149"/>
      <c r="AAP1023" s="149"/>
      <c r="AAQ1023" s="149"/>
      <c r="AAR1023" s="149"/>
      <c r="AAS1023" s="149"/>
      <c r="AAT1023" s="149"/>
      <c r="AAU1023" s="149"/>
      <c r="AAV1023" s="149"/>
    </row>
    <row r="1024" spans="714:724" ht="9.75" customHeight="1" x14ac:dyDescent="0.2">
      <c r="AAL1024" s="149"/>
      <c r="AAM1024" s="149"/>
      <c r="AAN1024" s="149"/>
      <c r="AAO1024" s="149"/>
      <c r="AAP1024" s="149"/>
      <c r="AAQ1024" s="149"/>
      <c r="AAR1024" s="149"/>
      <c r="AAS1024" s="149"/>
      <c r="AAT1024" s="149"/>
      <c r="AAU1024" s="149"/>
      <c r="AAV1024" s="149"/>
    </row>
    <row r="1025" spans="714:724" ht="9.75" customHeight="1" x14ac:dyDescent="0.2">
      <c r="AAL1025" s="149"/>
      <c r="AAM1025" s="149"/>
      <c r="AAN1025" s="149"/>
      <c r="AAO1025" s="149"/>
      <c r="AAP1025" s="149"/>
      <c r="AAQ1025" s="149"/>
      <c r="AAR1025" s="149"/>
      <c r="AAS1025" s="149"/>
      <c r="AAT1025" s="149"/>
      <c r="AAU1025" s="149"/>
      <c r="AAV1025" s="149"/>
    </row>
    <row r="1026" spans="714:724" ht="9.75" customHeight="1" x14ac:dyDescent="0.2">
      <c r="AAL1026" s="149"/>
      <c r="AAM1026" s="149"/>
      <c r="AAN1026" s="149"/>
      <c r="AAO1026" s="149"/>
      <c r="AAP1026" s="149"/>
      <c r="AAQ1026" s="149"/>
      <c r="AAR1026" s="149"/>
      <c r="AAS1026" s="149"/>
      <c r="AAT1026" s="149"/>
      <c r="AAU1026" s="149"/>
      <c r="AAV1026" s="149"/>
    </row>
    <row r="1027" spans="714:724" ht="9.75" customHeight="1" x14ac:dyDescent="0.2">
      <c r="AAL1027" s="149"/>
      <c r="AAM1027" s="149"/>
      <c r="AAN1027" s="149"/>
      <c r="AAO1027" s="149"/>
      <c r="AAP1027" s="149"/>
      <c r="AAQ1027" s="149"/>
      <c r="AAR1027" s="149"/>
      <c r="AAS1027" s="149"/>
      <c r="AAT1027" s="149"/>
      <c r="AAU1027" s="149"/>
      <c r="AAV1027" s="149"/>
    </row>
    <row r="1028" spans="714:724" ht="9.75" customHeight="1" x14ac:dyDescent="0.2">
      <c r="AAL1028" s="149"/>
      <c r="AAM1028" s="149"/>
      <c r="AAN1028" s="149"/>
      <c r="AAO1028" s="149"/>
      <c r="AAP1028" s="149"/>
      <c r="AAQ1028" s="149"/>
      <c r="AAR1028" s="149"/>
      <c r="AAS1028" s="149"/>
      <c r="AAT1028" s="149"/>
      <c r="AAU1028" s="149"/>
      <c r="AAV1028" s="149"/>
    </row>
    <row r="1029" spans="714:724" ht="9.75" customHeight="1" x14ac:dyDescent="0.2">
      <c r="AAL1029" s="149"/>
      <c r="AAM1029" s="149"/>
      <c r="AAN1029" s="149"/>
      <c r="AAO1029" s="149"/>
      <c r="AAP1029" s="149"/>
      <c r="AAQ1029" s="149"/>
      <c r="AAR1029" s="149"/>
      <c r="AAS1029" s="149"/>
      <c r="AAT1029" s="149"/>
      <c r="AAU1029" s="149"/>
      <c r="AAV1029" s="149"/>
    </row>
    <row r="1030" spans="714:724" ht="9.75" customHeight="1" x14ac:dyDescent="0.2">
      <c r="AAL1030" s="149"/>
      <c r="AAM1030" s="149"/>
      <c r="AAN1030" s="149"/>
      <c r="AAO1030" s="149"/>
      <c r="AAP1030" s="149"/>
      <c r="AAQ1030" s="149"/>
      <c r="AAR1030" s="149"/>
      <c r="AAS1030" s="149"/>
      <c r="AAT1030" s="149"/>
      <c r="AAU1030" s="149"/>
      <c r="AAV1030" s="149"/>
    </row>
    <row r="1031" spans="714:724" ht="9.75" customHeight="1" x14ac:dyDescent="0.2">
      <c r="AAL1031" s="149"/>
      <c r="AAM1031" s="149"/>
      <c r="AAN1031" s="149"/>
      <c r="AAO1031" s="149"/>
      <c r="AAP1031" s="149"/>
      <c r="AAQ1031" s="149"/>
      <c r="AAR1031" s="149"/>
      <c r="AAS1031" s="149"/>
      <c r="AAT1031" s="149"/>
      <c r="AAU1031" s="149"/>
      <c r="AAV1031" s="149"/>
    </row>
    <row r="1032" spans="714:724" ht="9.75" customHeight="1" x14ac:dyDescent="0.2">
      <c r="AAL1032" s="149"/>
      <c r="AAM1032" s="149"/>
      <c r="AAN1032" s="149"/>
      <c r="AAO1032" s="149"/>
      <c r="AAP1032" s="149"/>
      <c r="AAQ1032" s="149"/>
      <c r="AAR1032" s="149"/>
      <c r="AAS1032" s="149"/>
      <c r="AAT1032" s="149"/>
      <c r="AAU1032" s="149"/>
      <c r="AAV1032" s="149"/>
    </row>
    <row r="1033" spans="714:724" ht="9.75" customHeight="1" x14ac:dyDescent="0.2">
      <c r="AAL1033" s="149"/>
      <c r="AAM1033" s="149"/>
      <c r="AAN1033" s="149"/>
      <c r="AAO1033" s="149"/>
      <c r="AAP1033" s="149"/>
      <c r="AAQ1033" s="149"/>
      <c r="AAR1033" s="149"/>
      <c r="AAS1033" s="149"/>
      <c r="AAT1033" s="149"/>
      <c r="AAU1033" s="149"/>
      <c r="AAV1033" s="149"/>
    </row>
    <row r="1034" spans="714:724" ht="9.75" customHeight="1" x14ac:dyDescent="0.2">
      <c r="AAL1034" s="149"/>
      <c r="AAM1034" s="149"/>
      <c r="AAN1034" s="149"/>
      <c r="AAO1034" s="149"/>
      <c r="AAP1034" s="149"/>
      <c r="AAQ1034" s="149"/>
      <c r="AAR1034" s="149"/>
      <c r="AAS1034" s="149"/>
      <c r="AAT1034" s="149"/>
      <c r="AAU1034" s="149"/>
      <c r="AAV1034" s="149"/>
    </row>
    <row r="1035" spans="714:724" ht="9.75" customHeight="1" x14ac:dyDescent="0.2">
      <c r="AAL1035" s="149"/>
      <c r="AAM1035" s="149"/>
      <c r="AAN1035" s="149"/>
      <c r="AAO1035" s="149"/>
      <c r="AAP1035" s="149"/>
      <c r="AAQ1035" s="149"/>
      <c r="AAR1035" s="149"/>
      <c r="AAS1035" s="149"/>
      <c r="AAT1035" s="149"/>
      <c r="AAU1035" s="149"/>
      <c r="AAV1035" s="149"/>
    </row>
    <row r="1036" spans="714:724" ht="9.75" customHeight="1" x14ac:dyDescent="0.2">
      <c r="AAL1036" s="149"/>
      <c r="AAM1036" s="149"/>
      <c r="AAN1036" s="149"/>
      <c r="AAO1036" s="149"/>
      <c r="AAP1036" s="149"/>
      <c r="AAQ1036" s="149"/>
      <c r="AAR1036" s="149"/>
      <c r="AAS1036" s="149"/>
      <c r="AAT1036" s="149"/>
      <c r="AAU1036" s="149"/>
      <c r="AAV1036" s="149"/>
    </row>
    <row r="1037" spans="714:724" ht="9.75" customHeight="1" x14ac:dyDescent="0.2">
      <c r="AAL1037" s="149"/>
      <c r="AAM1037" s="149"/>
      <c r="AAN1037" s="149"/>
      <c r="AAO1037" s="149"/>
      <c r="AAP1037" s="149"/>
      <c r="AAQ1037" s="149"/>
      <c r="AAR1037" s="149"/>
      <c r="AAS1037" s="149"/>
      <c r="AAT1037" s="149"/>
      <c r="AAU1037" s="149"/>
      <c r="AAV1037" s="149"/>
    </row>
    <row r="1038" spans="714:724" ht="9.75" customHeight="1" x14ac:dyDescent="0.2">
      <c r="AAL1038" s="149"/>
      <c r="AAM1038" s="149"/>
      <c r="AAN1038" s="149"/>
      <c r="AAO1038" s="149"/>
      <c r="AAP1038" s="149"/>
      <c r="AAQ1038" s="149"/>
      <c r="AAR1038" s="149"/>
      <c r="AAS1038" s="149"/>
      <c r="AAT1038" s="149"/>
      <c r="AAU1038" s="149"/>
      <c r="AAV1038" s="149"/>
    </row>
    <row r="1039" spans="714:724" ht="9.75" customHeight="1" x14ac:dyDescent="0.2">
      <c r="AAL1039" s="149"/>
      <c r="AAM1039" s="149"/>
      <c r="AAN1039" s="149"/>
      <c r="AAO1039" s="149"/>
      <c r="AAP1039" s="149"/>
      <c r="AAQ1039" s="149"/>
      <c r="AAR1039" s="149"/>
      <c r="AAS1039" s="149"/>
      <c r="AAT1039" s="149"/>
      <c r="AAU1039" s="149"/>
      <c r="AAV1039" s="149"/>
    </row>
    <row r="1040" spans="714:724" ht="9.75" customHeight="1" x14ac:dyDescent="0.2">
      <c r="AAL1040" s="149"/>
      <c r="AAM1040" s="149"/>
      <c r="AAN1040" s="149"/>
      <c r="AAO1040" s="149"/>
      <c r="AAP1040" s="149"/>
      <c r="AAQ1040" s="149"/>
      <c r="AAR1040" s="149"/>
      <c r="AAS1040" s="149"/>
      <c r="AAT1040" s="149"/>
      <c r="AAU1040" s="149"/>
      <c r="AAV1040" s="149"/>
    </row>
    <row r="1041" spans="714:724" ht="9.75" customHeight="1" x14ac:dyDescent="0.2">
      <c r="AAL1041" s="149"/>
      <c r="AAM1041" s="149"/>
      <c r="AAN1041" s="149"/>
      <c r="AAO1041" s="149"/>
      <c r="AAP1041" s="149"/>
      <c r="AAQ1041" s="149"/>
      <c r="AAR1041" s="149"/>
      <c r="AAS1041" s="149"/>
      <c r="AAT1041" s="149"/>
      <c r="AAU1041" s="149"/>
      <c r="AAV1041" s="149"/>
    </row>
    <row r="1042" spans="714:724" ht="9.75" customHeight="1" x14ac:dyDescent="0.2">
      <c r="AAL1042" s="149"/>
      <c r="AAM1042" s="149"/>
      <c r="AAN1042" s="149"/>
      <c r="AAO1042" s="149"/>
      <c r="AAP1042" s="149"/>
      <c r="AAQ1042" s="149"/>
      <c r="AAR1042" s="149"/>
      <c r="AAS1042" s="149"/>
      <c r="AAT1042" s="149"/>
      <c r="AAU1042" s="149"/>
      <c r="AAV1042" s="149"/>
    </row>
    <row r="1043" spans="714:724" ht="9.75" customHeight="1" x14ac:dyDescent="0.2">
      <c r="AAL1043" s="149"/>
      <c r="AAM1043" s="149"/>
      <c r="AAN1043" s="149"/>
      <c r="AAO1043" s="149"/>
      <c r="AAP1043" s="149"/>
      <c r="AAQ1043" s="149"/>
      <c r="AAR1043" s="149"/>
      <c r="AAS1043" s="149"/>
      <c r="AAT1043" s="149"/>
      <c r="AAU1043" s="149"/>
      <c r="AAV1043" s="149"/>
    </row>
    <row r="1044" spans="714:724" ht="9.75" customHeight="1" x14ac:dyDescent="0.2">
      <c r="AAL1044" s="149"/>
      <c r="AAM1044" s="149"/>
      <c r="AAN1044" s="149"/>
      <c r="AAO1044" s="149"/>
      <c r="AAP1044" s="149"/>
      <c r="AAQ1044" s="149"/>
      <c r="AAR1044" s="149"/>
      <c r="AAS1044" s="149"/>
      <c r="AAT1044" s="149"/>
      <c r="AAU1044" s="149"/>
      <c r="AAV1044" s="149"/>
    </row>
    <row r="1045" spans="714:724" ht="9.75" customHeight="1" x14ac:dyDescent="0.2">
      <c r="AAL1045" s="149"/>
      <c r="AAM1045" s="149"/>
      <c r="AAN1045" s="149"/>
      <c r="AAO1045" s="149"/>
      <c r="AAP1045" s="149"/>
      <c r="AAQ1045" s="149"/>
      <c r="AAR1045" s="149"/>
      <c r="AAS1045" s="149"/>
      <c r="AAT1045" s="149"/>
      <c r="AAU1045" s="149"/>
      <c r="AAV1045" s="149"/>
    </row>
    <row r="1046" spans="714:724" ht="9.75" customHeight="1" x14ac:dyDescent="0.2">
      <c r="AAL1046" s="149"/>
      <c r="AAM1046" s="149"/>
      <c r="AAN1046" s="149"/>
      <c r="AAO1046" s="149"/>
      <c r="AAP1046" s="149"/>
      <c r="AAQ1046" s="149"/>
      <c r="AAR1046" s="149"/>
      <c r="AAS1046" s="149"/>
      <c r="AAT1046" s="149"/>
      <c r="AAU1046" s="149"/>
      <c r="AAV1046" s="149"/>
    </row>
    <row r="1047" spans="714:724" ht="9.75" customHeight="1" x14ac:dyDescent="0.2">
      <c r="AAL1047" s="149"/>
      <c r="AAM1047" s="149"/>
      <c r="AAN1047" s="149"/>
      <c r="AAO1047" s="149"/>
      <c r="AAP1047" s="149"/>
      <c r="AAQ1047" s="149"/>
      <c r="AAR1047" s="149"/>
      <c r="AAS1047" s="149"/>
      <c r="AAT1047" s="149"/>
      <c r="AAU1047" s="149"/>
      <c r="AAV1047" s="149"/>
    </row>
    <row r="1048" spans="714:724" ht="9.75" customHeight="1" x14ac:dyDescent="0.2">
      <c r="AAL1048" s="149"/>
      <c r="AAM1048" s="149"/>
      <c r="AAN1048" s="149"/>
      <c r="AAO1048" s="149"/>
      <c r="AAP1048" s="149"/>
      <c r="AAQ1048" s="149"/>
      <c r="AAR1048" s="149"/>
      <c r="AAS1048" s="149"/>
      <c r="AAT1048" s="149"/>
      <c r="AAU1048" s="149"/>
      <c r="AAV1048" s="149"/>
    </row>
    <row r="1049" spans="714:724" ht="9.75" customHeight="1" x14ac:dyDescent="0.2">
      <c r="AAL1049" s="149"/>
      <c r="AAM1049" s="149"/>
      <c r="AAN1049" s="149"/>
      <c r="AAO1049" s="149"/>
      <c r="AAP1049" s="149"/>
      <c r="AAQ1049" s="149"/>
      <c r="AAR1049" s="149"/>
      <c r="AAS1049" s="149"/>
      <c r="AAT1049" s="149"/>
      <c r="AAU1049" s="149"/>
      <c r="AAV1049" s="149"/>
    </row>
    <row r="1050" spans="714:724" ht="9.75" customHeight="1" x14ac:dyDescent="0.2">
      <c r="AAL1050" s="149"/>
      <c r="AAM1050" s="149"/>
      <c r="AAN1050" s="149"/>
      <c r="AAO1050" s="149"/>
      <c r="AAP1050" s="149"/>
      <c r="AAQ1050" s="149"/>
      <c r="AAR1050" s="149"/>
      <c r="AAS1050" s="149"/>
      <c r="AAT1050" s="149"/>
      <c r="AAU1050" s="149"/>
      <c r="AAV1050" s="149"/>
    </row>
    <row r="1051" spans="714:724" ht="9.75" customHeight="1" x14ac:dyDescent="0.2">
      <c r="AAL1051" s="149"/>
      <c r="AAM1051" s="149"/>
      <c r="AAN1051" s="149"/>
      <c r="AAO1051" s="149"/>
      <c r="AAP1051" s="149"/>
      <c r="AAQ1051" s="149"/>
      <c r="AAR1051" s="149"/>
      <c r="AAS1051" s="149"/>
      <c r="AAT1051" s="149"/>
      <c r="AAU1051" s="149"/>
      <c r="AAV1051" s="149"/>
    </row>
    <row r="1052" spans="714:724" ht="9.75" customHeight="1" x14ac:dyDescent="0.2">
      <c r="AAL1052" s="149"/>
      <c r="AAM1052" s="149"/>
      <c r="AAN1052" s="149"/>
      <c r="AAO1052" s="149"/>
      <c r="AAP1052" s="149"/>
      <c r="AAQ1052" s="149"/>
      <c r="AAR1052" s="149"/>
      <c r="AAS1052" s="149"/>
      <c r="AAT1052" s="149"/>
      <c r="AAU1052" s="149"/>
      <c r="AAV1052" s="149"/>
    </row>
    <row r="1053" spans="714:724" ht="9.75" customHeight="1" x14ac:dyDescent="0.2">
      <c r="AAL1053" s="149"/>
      <c r="AAM1053" s="149"/>
      <c r="AAN1053" s="149"/>
      <c r="AAO1053" s="149"/>
      <c r="AAP1053" s="149"/>
      <c r="AAQ1053" s="149"/>
      <c r="AAR1053" s="149"/>
      <c r="AAS1053" s="149"/>
      <c r="AAT1053" s="149"/>
      <c r="AAU1053" s="149"/>
      <c r="AAV1053" s="149"/>
    </row>
    <row r="1054" spans="714:724" ht="9.75" customHeight="1" x14ac:dyDescent="0.2">
      <c r="AAL1054" s="149"/>
      <c r="AAM1054" s="149"/>
      <c r="AAN1054" s="149"/>
      <c r="AAO1054" s="149"/>
      <c r="AAP1054" s="149"/>
      <c r="AAQ1054" s="149"/>
      <c r="AAR1054" s="149"/>
      <c r="AAS1054" s="149"/>
      <c r="AAT1054" s="149"/>
      <c r="AAU1054" s="149"/>
      <c r="AAV1054" s="149"/>
    </row>
    <row r="1055" spans="714:724" ht="9.75" customHeight="1" x14ac:dyDescent="0.2">
      <c r="AAL1055" s="149"/>
      <c r="AAM1055" s="149"/>
      <c r="AAN1055" s="149"/>
      <c r="AAO1055" s="149"/>
      <c r="AAP1055" s="149"/>
      <c r="AAQ1055" s="149"/>
      <c r="AAR1055" s="149"/>
      <c r="AAS1055" s="149"/>
      <c r="AAT1055" s="149"/>
      <c r="AAU1055" s="149"/>
      <c r="AAV1055" s="149"/>
    </row>
    <row r="1056" spans="714:724" ht="9.75" customHeight="1" x14ac:dyDescent="0.2">
      <c r="AAL1056" s="149"/>
      <c r="AAM1056" s="149"/>
      <c r="AAN1056" s="149"/>
      <c r="AAO1056" s="149"/>
      <c r="AAP1056" s="149"/>
      <c r="AAQ1056" s="149"/>
      <c r="AAR1056" s="149"/>
      <c r="AAS1056" s="149"/>
      <c r="AAT1056" s="149"/>
      <c r="AAU1056" s="149"/>
      <c r="AAV1056" s="149"/>
    </row>
    <row r="1057" spans="1:738" ht="9.75" customHeight="1" x14ac:dyDescent="0.2">
      <c r="AAL1057" s="149"/>
      <c r="AAM1057" s="149"/>
      <c r="AAN1057" s="149"/>
      <c r="AAO1057" s="149"/>
      <c r="AAP1057" s="149"/>
      <c r="AAQ1057" s="149"/>
      <c r="AAR1057" s="149"/>
      <c r="AAS1057" s="149"/>
      <c r="AAT1057" s="149"/>
      <c r="AAU1057" s="149"/>
      <c r="AAV1057" s="149"/>
    </row>
    <row r="1058" spans="1:738" ht="9.75" customHeight="1" x14ac:dyDescent="0.2">
      <c r="AAL1058" s="149"/>
      <c r="AAM1058" s="149"/>
      <c r="AAN1058" s="149"/>
      <c r="AAO1058" s="149"/>
      <c r="AAP1058" s="149"/>
      <c r="AAQ1058" s="149"/>
      <c r="AAR1058" s="149"/>
      <c r="AAS1058" s="149"/>
      <c r="AAT1058" s="149"/>
      <c r="AAU1058" s="149"/>
      <c r="AAV1058" s="149"/>
    </row>
    <row r="1059" spans="1:738" ht="9.75" customHeight="1" x14ac:dyDescent="0.2">
      <c r="AAL1059" s="149"/>
      <c r="AAM1059" s="149"/>
      <c r="AAN1059" s="149"/>
      <c r="AAO1059" s="149"/>
      <c r="AAP1059" s="149"/>
      <c r="AAQ1059" s="149"/>
      <c r="AAR1059" s="149"/>
      <c r="AAS1059" s="149"/>
      <c r="AAT1059" s="149"/>
      <c r="AAU1059" s="149"/>
      <c r="AAV1059" s="149"/>
    </row>
    <row r="1060" spans="1:738" ht="9.75" customHeight="1" x14ac:dyDescent="0.2">
      <c r="AAL1060" s="149"/>
      <c r="AAM1060" s="149"/>
      <c r="AAN1060" s="149"/>
      <c r="AAO1060" s="149"/>
      <c r="AAP1060" s="149"/>
      <c r="AAQ1060" s="149"/>
      <c r="AAR1060" s="149"/>
      <c r="AAS1060" s="149"/>
      <c r="AAT1060" s="149"/>
      <c r="AAU1060" s="149"/>
      <c r="AAV1060" s="149"/>
    </row>
    <row r="1061" spans="1:738" ht="9.75" customHeight="1" x14ac:dyDescent="0.2">
      <c r="AAL1061" s="149"/>
      <c r="AAM1061" s="149"/>
      <c r="AAN1061" s="149"/>
      <c r="AAO1061" s="149"/>
      <c r="AAP1061" s="149"/>
      <c r="AAQ1061" s="149"/>
      <c r="AAR1061" s="149"/>
      <c r="AAS1061" s="149"/>
      <c r="AAT1061" s="149"/>
      <c r="AAU1061" s="149"/>
      <c r="AAV1061" s="149"/>
    </row>
    <row r="1062" spans="1:738" ht="9.75" customHeight="1" x14ac:dyDescent="0.2">
      <c r="AAL1062" s="149"/>
      <c r="AAM1062" s="149"/>
      <c r="AAN1062" s="149"/>
      <c r="AAO1062" s="149"/>
      <c r="AAP1062" s="149"/>
      <c r="AAQ1062" s="149"/>
      <c r="AAR1062" s="149"/>
      <c r="AAS1062" s="149"/>
      <c r="AAT1062" s="149"/>
      <c r="AAU1062" s="149"/>
      <c r="AAV1062" s="149"/>
    </row>
    <row r="1063" spans="1:738" ht="9.75" customHeight="1" x14ac:dyDescent="0.2">
      <c r="AAL1063" s="149"/>
      <c r="AAM1063" s="149"/>
      <c r="AAN1063" s="149"/>
      <c r="AAO1063" s="149"/>
      <c r="AAP1063" s="149"/>
      <c r="AAQ1063" s="149"/>
      <c r="AAR1063" s="149"/>
      <c r="AAS1063" s="149"/>
      <c r="AAT1063" s="149"/>
      <c r="AAU1063" s="149"/>
      <c r="AAV1063" s="149"/>
    </row>
    <row r="1064" spans="1:738" ht="9.75" customHeight="1" x14ac:dyDescent="0.2">
      <c r="AAL1064" s="149"/>
      <c r="AAM1064" s="149"/>
      <c r="AAN1064" s="149"/>
      <c r="AAO1064" s="149"/>
      <c r="AAP1064" s="149"/>
      <c r="AAQ1064" s="149"/>
      <c r="AAR1064" s="149"/>
      <c r="AAS1064" s="149"/>
      <c r="AAT1064" s="149"/>
      <c r="AAU1064" s="149"/>
      <c r="AAV1064" s="149"/>
    </row>
    <row r="1065" spans="1:738" ht="9.75" customHeight="1" x14ac:dyDescent="0.2">
      <c r="AAL1065" s="149"/>
      <c r="AAM1065" s="149"/>
      <c r="AAN1065" s="149"/>
      <c r="AAO1065" s="149"/>
      <c r="AAP1065" s="149"/>
      <c r="AAQ1065" s="149"/>
      <c r="AAR1065" s="149"/>
      <c r="AAS1065" s="149"/>
      <c r="AAT1065" s="149"/>
      <c r="AAU1065" s="149"/>
      <c r="AAV1065" s="149"/>
    </row>
    <row r="1066" spans="1:738" ht="10.5" customHeight="1" x14ac:dyDescent="0.2">
      <c r="AAL1066" s="149"/>
      <c r="AAM1066" s="149"/>
      <c r="AAN1066" s="149"/>
      <c r="AAO1066" s="149"/>
      <c r="AAP1066" s="149"/>
      <c r="AAQ1066" s="149"/>
      <c r="AAR1066" s="149"/>
      <c r="AAS1066" s="149"/>
      <c r="AAT1066" s="149"/>
      <c r="AAU1066" s="149"/>
      <c r="AAV1066" s="149"/>
    </row>
    <row r="1067" spans="1:738" ht="9.75" customHeight="1"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23" priority="5" operator="containsText" text="EXTREMO">
      <formula>NOT(ISERROR(SEARCH("EXTREMO",O71)))</formula>
    </cfRule>
    <cfRule type="containsText" dxfId="22" priority="6" operator="containsText" text="ALTO">
      <formula>NOT(ISERROR(SEARCH("ALTO",O71)))</formula>
    </cfRule>
    <cfRule type="containsText" dxfId="21" priority="7" operator="containsText" text="MODERADO">
      <formula>NOT(ISERROR(SEARCH("MODERADO",O71)))</formula>
    </cfRule>
    <cfRule type="containsText" dxfId="20" priority="8" operator="containsText" text="bajo">
      <formula>NOT(ISERROR(SEARCH("bajo",O71)))</formula>
    </cfRule>
  </conditionalFormatting>
  <conditionalFormatting sqref="O110:T113">
    <cfRule type="containsText" dxfId="19" priority="1" operator="containsText" text="EXTREMO">
      <formula>NOT(ISERROR(SEARCH("EXTREMO",O110)))</formula>
    </cfRule>
    <cfRule type="containsText" dxfId="18" priority="2" operator="containsText" text="ALTO">
      <formula>NOT(ISERROR(SEARCH("ALTO",O110)))</formula>
    </cfRule>
    <cfRule type="containsText" dxfId="17" priority="3" operator="containsText" text="MODERADO">
      <formula>NOT(ISERROR(SEARCH("MODERADO",O110)))</formula>
    </cfRule>
    <cfRule type="containsText" dxfId="16"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showErrorMessage="1" sqref="D142:D148">
      <formula1>CLASIFICACION</formula1>
    </dataValidation>
    <dataValidation type="list" allowBlank="1" showInputMessage="1" showErrorMessage="1" sqref="B33:B39">
      <formula1>Consecuencia</formula1>
    </dataValidation>
    <dataValidation type="list" showErrorMessage="1" sqref="N77:N106">
      <formula1>frecuencias</formula1>
    </dataValidation>
    <dataValidation type="list" showInputMessage="1" showErrorMessage="1" sqref="P77:Q106">
      <formula1>Contr_implement</formula1>
    </dataValidation>
    <dataValidation type="list" showInputMessage="1" showErrorMessage="1" sqref="R77:S106">
      <formula1>Proposito</formula1>
    </dataValidation>
    <dataValidation type="list" showInputMessage="1" showErrorMessage="1" sqref="T77:U106">
      <formula1>Efectos</formula1>
    </dataValidation>
    <dataValidation type="list" allowBlank="1" showInputMessage="1" showErrorMessage="1" sqref="U10:W29">
      <formula1>Fact_causa</formula1>
    </dataValidation>
    <dataValidation type="list" showInputMessage="1" showErrorMessage="1" sqref="G112">
      <formula1>Politica_tto</formula1>
    </dataValidation>
    <dataValidation type="list" showInputMessage="1" showErrorMessage="1" sqref="O138:R138">
      <formula1>SN</formula1>
    </dataValidation>
    <dataValidation type="list" showInputMessage="1" showErrorMessage="1" sqref="D7">
      <formula1>tipo_riesg</formula1>
    </dataValidation>
    <dataValidation type="list" allowBlank="1" showInputMessage="1" showErrorMessage="1" sqref="E41:E44">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32769"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3276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T1169"/>
  <sheetViews>
    <sheetView showGridLines="0" zoomScale="115" zoomScaleNormal="115" zoomScaleSheetLayoutView="100" workbookViewId="0">
      <pane ySplit="8" topLeftCell="A9" activePane="bottomLeft" state="frozen"/>
      <selection activeCell="B130" sqref="B130:C131"/>
      <selection pane="bottomLeft" activeCell="B9" sqref="B9:F9"/>
    </sheetView>
  </sheetViews>
  <sheetFormatPr baseColWidth="10" defaultColWidth="11.42578125" defaultRowHeight="11.25" x14ac:dyDescent="0.2"/>
  <cols>
    <col min="1" max="1" width="3.5703125" style="14" customWidth="1"/>
    <col min="2" max="2" width="13" style="14" customWidth="1"/>
    <col min="3" max="3" width="14.140625" style="15" customWidth="1"/>
    <col min="4" max="4" width="15.7109375" style="15" customWidth="1"/>
    <col min="5" max="5" width="14.285156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3.85546875" style="14" customWidth="1"/>
    <col min="21" max="21" width="4.7109375" style="14" customWidth="1"/>
    <col min="22" max="22" width="6" style="14" customWidth="1"/>
    <col min="23"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5703125" style="14" hidden="1" customWidth="1"/>
    <col min="40" max="40" width="16.5703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5703125" style="14" customWidth="1"/>
    <col min="63" max="63" width="4.5703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5703125" style="14" customWidth="1"/>
    <col min="82" max="82" width="9.5703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3.5" customHeight="1"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customHeight="1" x14ac:dyDescent="0.2">
      <c r="A2" s="619" t="s">
        <v>498</v>
      </c>
      <c r="B2" s="620"/>
      <c r="C2" s="620"/>
      <c r="D2" s="620"/>
      <c r="E2" s="620"/>
      <c r="F2" s="620"/>
      <c r="G2" s="621"/>
      <c r="H2" s="610"/>
      <c r="I2" s="611"/>
      <c r="J2" s="611"/>
      <c r="K2" s="612"/>
      <c r="L2" s="32"/>
      <c r="M2" s="598"/>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customHeight="1"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3.5" customHeight="1" thickBot="1" x14ac:dyDescent="0.25">
      <c r="A4" s="595" t="s">
        <v>109</v>
      </c>
      <c r="B4" s="596"/>
      <c r="C4" s="596" t="s">
        <v>106</v>
      </c>
      <c r="D4" s="596"/>
      <c r="E4" s="596"/>
      <c r="F4" s="596">
        <v>9</v>
      </c>
      <c r="G4" s="597"/>
      <c r="H4" s="613"/>
      <c r="I4" s="614"/>
      <c r="J4" s="614"/>
      <c r="K4" s="615"/>
      <c r="L4" s="32"/>
      <c r="M4" s="598"/>
      <c r="N4" s="599"/>
      <c r="O4" s="599"/>
      <c r="P4" s="599"/>
      <c r="Q4" s="599"/>
      <c r="R4" s="599"/>
      <c r="S4" s="599"/>
      <c r="T4" s="599"/>
      <c r="U4" s="600"/>
      <c r="V4" s="32"/>
      <c r="W4" s="601"/>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5.0999999999999996" customHeight="1"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26.25" customHeight="1"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45.75" customHeight="1" thickBot="1" x14ac:dyDescent="0.25">
      <c r="A7" s="581"/>
      <c r="B7" s="582"/>
      <c r="C7" s="115"/>
      <c r="D7" s="137"/>
      <c r="E7" s="658"/>
      <c r="F7" s="659"/>
      <c r="G7" s="659"/>
      <c r="H7" s="659"/>
      <c r="I7" s="659"/>
      <c r="J7" s="659"/>
      <c r="K7" s="659"/>
      <c r="L7" s="659"/>
      <c r="M7" s="659"/>
      <c r="N7" s="659"/>
      <c r="O7" s="659"/>
      <c r="P7" s="659"/>
      <c r="Q7" s="659"/>
      <c r="R7" s="659"/>
      <c r="S7" s="659"/>
      <c r="T7" s="659"/>
      <c r="U7" s="659"/>
      <c r="V7" s="659"/>
      <c r="W7" s="660"/>
      <c r="X7" s="586"/>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ht="5.0999999999999996" customHeight="1"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31.5" customHeight="1"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38.25" customHeight="1" x14ac:dyDescent="0.2">
      <c r="A10" s="176">
        <v>1</v>
      </c>
      <c r="B10" s="570"/>
      <c r="C10" s="571"/>
      <c r="D10" s="571"/>
      <c r="E10" s="571"/>
      <c r="F10" s="572"/>
      <c r="G10" s="564"/>
      <c r="H10" s="564"/>
      <c r="I10" s="564"/>
      <c r="J10" s="564"/>
      <c r="K10" s="564"/>
      <c r="L10" s="564"/>
      <c r="M10" s="564"/>
      <c r="N10" s="564"/>
      <c r="O10" s="564"/>
      <c r="P10" s="564"/>
      <c r="Q10" s="564"/>
      <c r="R10" s="564"/>
      <c r="S10" s="564"/>
      <c r="T10" s="564"/>
      <c r="U10" s="565"/>
      <c r="V10" s="565"/>
      <c r="W10" s="565"/>
      <c r="X10" s="652"/>
      <c r="Y10" s="652"/>
      <c r="Z10" s="652"/>
      <c r="AA10" s="652"/>
      <c r="AB10" s="131" t="str">
        <f>CONCATENATE(A10," ",B10," 
",A11," ",B11," 
",A12," ",B12," 
",A13," ",B13," 
",A14," ",B14," 
",A15," ",B15," 
",A16," ",B16," 
",A17," ",B17," 
",A18," ",B18," 
",A19," ",B19," 
",A20," ",B20," 
",A21," ",B21," 
",A22," ",B22," 
",A23," ",B23," 
",A24," ",B24," 
",A25," ",B25," 
",A26," ",B26," 
",A27," ",B27," 
",A28," ",B28," 
",A29," ",B29,)</f>
        <v xml:space="preserve">1  
 </v>
      </c>
      <c r="AC10" s="131" t="str">
        <f>CONCATENATE(A10," ",G10," 
",A11," ",G11," 
",A12," ",G12," 
",A13," ",G13," 
",A14," ",G14," 
",A15," ",G15," 
",A16," ",G16," 
",A17," ",G17," 
",A18," ",G18," 
",A19," ",G19," 
",A20," ",G20," 
",A21," ",G21," 
",A22," ",G22," 
",A23," ",G23," 
",A24," ",G24," 
",A25," ",G25," 
",A26," ",G26," 
",A27," ",G27," 
",A28," ",G28," 
",A29," ",G29,)</f>
        <v xml:space="preserve">1  
 </v>
      </c>
      <c r="AD10" s="131" t="str">
        <f>CONCATENATE(A10," ",U10," 
",A11," ",U11," 
",A12," ",U12," 
",A13," ",U13," 
",A14," ",U14," 
",A15," ",U15," 
",A16," ",U16," 
",A17," ",U17," 
",A18," ",U18," 
",A19," ",U19," 
",A20," ",U20," 
",A21," ",U21," 
",A22," ",U22," 
",A23," ",U23," 
",A24," ",U24," 
",A25," ",U25," 
",A26," ",U26," 
",A27," ",U27," 
",A28," ",U28," 
",A29," ",U29,)</f>
        <v xml:space="preserve">1  
 </v>
      </c>
      <c r="AE10" s="32"/>
      <c r="AF10" s="32"/>
      <c r="AG10" s="32"/>
      <c r="AH10" s="32"/>
      <c r="AI10" s="32"/>
      <c r="AJ10" s="32"/>
      <c r="AK10" s="32"/>
      <c r="AL10" s="32"/>
      <c r="AM10" s="32"/>
      <c r="AN10" s="32"/>
      <c r="AP10" s="150">
        <f t="shared" ref="AP10:AP29" si="0">A77</f>
        <v>1</v>
      </c>
      <c r="AQ10" s="151" t="str">
        <f t="shared" ref="AQ10:AQ29" si="1">IF(B77="","",B77)</f>
        <v/>
      </c>
      <c r="AAL10" s="149"/>
      <c r="AAM10" s="149"/>
      <c r="AAN10" s="149"/>
      <c r="AAO10" s="149"/>
      <c r="AAP10" s="149"/>
      <c r="AAQ10" s="149"/>
      <c r="AAR10" s="149"/>
      <c r="AAS10" s="149"/>
      <c r="AAT10" s="149"/>
      <c r="AAU10" s="149"/>
      <c r="AAV10" s="149"/>
    </row>
    <row r="11" spans="1:724" ht="38.25" customHeight="1" x14ac:dyDescent="0.2">
      <c r="A11" s="176" t="str">
        <f t="shared" ref="A11:A29" si="2">IF(B11="","",A10+1)</f>
        <v/>
      </c>
      <c r="B11" s="570"/>
      <c r="C11" s="571"/>
      <c r="D11" s="571"/>
      <c r="E11" s="571"/>
      <c r="F11" s="572"/>
      <c r="G11" s="564"/>
      <c r="H11" s="564"/>
      <c r="I11" s="564"/>
      <c r="J11" s="564"/>
      <c r="K11" s="564"/>
      <c r="L11" s="564"/>
      <c r="M11" s="564"/>
      <c r="N11" s="564"/>
      <c r="O11" s="564"/>
      <c r="P11" s="564"/>
      <c r="Q11" s="564"/>
      <c r="R11" s="564"/>
      <c r="S11" s="564"/>
      <c r="T11" s="564"/>
      <c r="U11" s="565"/>
      <c r="V11" s="565"/>
      <c r="W11" s="565"/>
      <c r="X11" s="652"/>
      <c r="Y11" s="652"/>
      <c r="Z11" s="652"/>
      <c r="AA11" s="652"/>
      <c r="AB11" s="93"/>
      <c r="AC11" s="93"/>
      <c r="AD11" s="32"/>
      <c r="AE11" s="32"/>
      <c r="AF11" s="32"/>
      <c r="AG11" s="32"/>
      <c r="AH11" s="32"/>
      <c r="AI11" s="32"/>
      <c r="AJ11" s="32"/>
      <c r="AK11" s="32"/>
      <c r="AL11" s="32"/>
      <c r="AM11" s="32"/>
      <c r="AN11" s="32"/>
      <c r="AP11" s="150" t="str">
        <f t="shared" si="0"/>
        <v/>
      </c>
      <c r="AQ11" s="151" t="str">
        <f t="shared" si="1"/>
        <v/>
      </c>
      <c r="AAL11" s="149"/>
      <c r="AAM11" s="149"/>
      <c r="AAN11" s="149"/>
      <c r="AAO11" s="149"/>
      <c r="AAP11" s="149"/>
      <c r="AAQ11" s="149"/>
      <c r="AAR11" s="149"/>
      <c r="AAS11" s="149"/>
      <c r="AAT11" s="149"/>
      <c r="AAU11" s="149"/>
      <c r="AAV11" s="149"/>
    </row>
    <row r="12" spans="1:724" ht="38.25" customHeight="1" x14ac:dyDescent="0.2">
      <c r="A12" s="176" t="str">
        <f t="shared" si="2"/>
        <v/>
      </c>
      <c r="B12" s="564"/>
      <c r="C12" s="564"/>
      <c r="D12" s="564"/>
      <c r="E12" s="564"/>
      <c r="F12" s="564"/>
      <c r="G12" s="564"/>
      <c r="H12" s="564"/>
      <c r="I12" s="564"/>
      <c r="J12" s="564"/>
      <c r="K12" s="564"/>
      <c r="L12" s="564"/>
      <c r="M12" s="564"/>
      <c r="N12" s="564"/>
      <c r="O12" s="564"/>
      <c r="P12" s="564"/>
      <c r="Q12" s="564"/>
      <c r="R12" s="564"/>
      <c r="S12" s="564"/>
      <c r="T12" s="564"/>
      <c r="U12" s="565"/>
      <c r="V12" s="565"/>
      <c r="W12" s="565"/>
      <c r="X12" s="565"/>
      <c r="Y12" s="565"/>
      <c r="Z12" s="565"/>
      <c r="AA12" s="565"/>
      <c r="AB12" s="93"/>
      <c r="AC12" s="93"/>
      <c r="AD12" s="32"/>
      <c r="AE12" s="32"/>
      <c r="AF12" s="32"/>
      <c r="AG12" s="32"/>
      <c r="AH12" s="32"/>
      <c r="AI12" s="32"/>
      <c r="AJ12" s="32"/>
      <c r="AK12" s="32"/>
      <c r="AL12" s="32"/>
      <c r="AM12" s="32"/>
      <c r="AN12" s="32"/>
      <c r="AP12" s="150" t="str">
        <f t="shared" si="0"/>
        <v/>
      </c>
      <c r="AQ12" s="151" t="str">
        <f t="shared" si="1"/>
        <v/>
      </c>
      <c r="AAL12" s="149"/>
      <c r="AAM12" s="149"/>
      <c r="AAN12" s="149"/>
      <c r="AAO12" s="149"/>
      <c r="AAP12" s="149"/>
      <c r="AAQ12" s="149"/>
      <c r="AAR12" s="149"/>
      <c r="AAS12" s="149"/>
      <c r="AAT12" s="149"/>
      <c r="AAU12" s="149"/>
      <c r="AAV12" s="149"/>
    </row>
    <row r="13" spans="1:724" ht="11.25" hidden="1" customHeight="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t="str">
        <f t="shared" si="0"/>
        <v/>
      </c>
      <c r="AQ13" s="151" t="str">
        <f t="shared" si="1"/>
        <v/>
      </c>
      <c r="AAL13" s="149"/>
      <c r="AAM13" s="149"/>
      <c r="AAN13" s="149"/>
      <c r="AAO13" s="149"/>
      <c r="AAP13" s="149"/>
      <c r="AAQ13" s="149"/>
      <c r="AAR13" s="149"/>
      <c r="AAS13" s="149"/>
      <c r="AAT13" s="149"/>
      <c r="AAU13" s="149"/>
      <c r="AAV13" s="149"/>
    </row>
    <row r="14" spans="1:724" ht="11.25" hidden="1" customHeight="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t="str">
        <f t="shared" si="0"/>
        <v/>
      </c>
      <c r="AQ14" s="151" t="str">
        <f t="shared" si="1"/>
        <v/>
      </c>
      <c r="AAL14" s="149"/>
      <c r="AAM14" s="149"/>
      <c r="AAN14" s="149"/>
      <c r="AAO14" s="149"/>
      <c r="AAP14" s="149"/>
      <c r="AAQ14" s="149"/>
      <c r="AAR14" s="149"/>
      <c r="AAS14" s="149"/>
      <c r="AAT14" s="149"/>
      <c r="AAU14" s="149"/>
      <c r="AAV14" s="149"/>
    </row>
    <row r="15" spans="1:724" ht="11.25" hidden="1" customHeight="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t="11.25" hidden="1" customHeight="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t="11.25" hidden="1" customHeight="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t="11.25" hidden="1" customHeight="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t="11.25" hidden="1" customHeight="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t="11.25" hidden="1" customHeight="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t="11.25" hidden="1" customHeight="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t="11.25" hidden="1" customHeight="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t="11.25" hidden="1" customHeight="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t="11.25" hidden="1" customHeight="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t="11.25" hidden="1" customHeight="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t="11.25" hidden="1" customHeight="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t="11.25" hidden="1" customHeight="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t="11.25" hidden="1" customHeight="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t="11.25" customHeight="1" x14ac:dyDescent="0.2">
      <c r="A29" s="227"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ht="9" customHeight="1"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2.75" customHeight="1"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1.2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34.5" customHeight="1" x14ac:dyDescent="0.2">
      <c r="A33" s="155">
        <v>1</v>
      </c>
      <c r="B33" s="209"/>
      <c r="C33" s="520"/>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2"/>
      <c r="AB33" s="146" t="str">
        <f>CONCATENATE(A33," ",B33," ",C33," 
",A34," ",B34," ",C34," 
",A35," ",B35," ",C35," 
",A36," ",B36," ",C36," 
",A37," ",B37," ",C37," 
",A38," ",B38," ",C38," 
",A39," ",B39," ",C39,"",)</f>
        <v xml:space="preserve">1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34.5" customHeight="1" x14ac:dyDescent="0.2">
      <c r="A34" s="176" t="str">
        <f t="shared" ref="A34:A39" si="3">IF(C34="","",A33+1)</f>
        <v/>
      </c>
      <c r="B34" s="209"/>
      <c r="C34" s="520"/>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2"/>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34.5" customHeight="1" x14ac:dyDescent="0.2">
      <c r="A35" s="176" t="str">
        <f t="shared" si="3"/>
        <v/>
      </c>
      <c r="B35" s="209"/>
      <c r="C35" s="520"/>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34.5"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34.5"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ht="23.25" customHeight="1"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ht="23.25" customHeight="1"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21.75" customHeight="1"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21.75" customHeight="1" x14ac:dyDescent="0.2">
      <c r="A41" s="17"/>
      <c r="B41" s="524" t="s">
        <v>497</v>
      </c>
      <c r="C41" s="525"/>
      <c r="D41" s="526"/>
      <c r="E41" s="215"/>
      <c r="F41" s="124" t="s">
        <v>312</v>
      </c>
      <c r="G41" s="527"/>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21.75" customHeight="1"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21.75" customHeight="1" x14ac:dyDescent="0.2">
      <c r="A43" s="17"/>
      <c r="B43" s="524" t="s">
        <v>311</v>
      </c>
      <c r="C43" s="525"/>
      <c r="D43" s="525"/>
      <c r="E43" s="215"/>
      <c r="F43" s="125" t="s">
        <v>490</v>
      </c>
      <c r="G43" s="90" t="s">
        <v>491</v>
      </c>
      <c r="H43" s="215"/>
      <c r="I43" s="90" t="s">
        <v>492</v>
      </c>
      <c r="J43" s="215"/>
      <c r="K43" s="90" t="s">
        <v>493</v>
      </c>
      <c r="L43" s="215"/>
      <c r="M43" s="90" t="s">
        <v>494</v>
      </c>
      <c r="N43" s="215"/>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21.75" customHeight="1"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21.75" customHeight="1"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ht="18.75" customHeight="1"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ht="24" customHeight="1"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ht="5.0999999999999996" customHeight="1"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ht="12.95" customHeight="1"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95"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ht="12.95" customHeight="1"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
      </c>
      <c r="BD51" s="507"/>
      <c r="BE51" s="510" t="str">
        <f>IF(O69=4,"X","")</f>
        <v/>
      </c>
      <c r="BF51" s="511"/>
      <c r="BG51" s="506" t="str">
        <f>IF(O69=5,"X","")</f>
        <v/>
      </c>
      <c r="BH51" s="507"/>
      <c r="BI51" s="35"/>
      <c r="BJ51" s="32"/>
      <c r="BK51" s="32"/>
      <c r="BL51" s="32"/>
      <c r="BM51" s="32"/>
      <c r="BN51" s="32"/>
      <c r="BO51" s="32"/>
      <c r="BP51" s="506" t="str">
        <f>IF(R108=1,"X","")</f>
        <v/>
      </c>
      <c r="BQ51" s="507"/>
      <c r="BR51" s="506" t="str">
        <f>IF(R108=2,"X","")</f>
        <v/>
      </c>
      <c r="BS51" s="507"/>
      <c r="BT51" s="506" t="str">
        <f>IF(R108=3,"X","")</f>
        <v/>
      </c>
      <c r="BU51" s="507"/>
      <c r="BV51" s="510" t="str">
        <f>IF(R108=4,"X","")</f>
        <v/>
      </c>
      <c r="BW51" s="511"/>
      <c r="BX51" s="506" t="str">
        <f>IF(R108=5,"X","")</f>
        <v>X</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ht="12.95" customHeigh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ht="12.95" customHeight="1" x14ac:dyDescent="0.2">
      <c r="A53" s="186">
        <v>1</v>
      </c>
      <c r="B53" s="145" t="s">
        <v>180</v>
      </c>
      <c r="C53" s="493" t="s">
        <v>127</v>
      </c>
      <c r="D53" s="493"/>
      <c r="E53" s="493"/>
      <c r="F53" s="493"/>
      <c r="G53" s="118">
        <v>0.2</v>
      </c>
      <c r="H53" s="134"/>
      <c r="I53" s="134"/>
      <c r="J53" s="134"/>
      <c r="K53" s="134"/>
      <c r="L53" s="134"/>
      <c r="M53" s="134"/>
      <c r="N53" s="134"/>
      <c r="O53" s="134"/>
      <c r="P53" s="134"/>
      <c r="Q53" s="134"/>
      <c r="R53" s="134"/>
      <c r="S53" s="134"/>
      <c r="T53" s="134"/>
      <c r="U53" s="134"/>
      <c r="V53" s="134"/>
      <c r="W53" s="134"/>
      <c r="X53" s="134"/>
      <c r="Y53" s="134"/>
      <c r="Z53" s="198">
        <f>COUNTA(H53:Y53)*G53</f>
        <v>0</v>
      </c>
      <c r="AA53" s="494" t="str">
        <f>IFERROR(SUM(Z53:Z57)/COUNTA(H53:W57),"")</f>
        <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ht="12.95" customHeight="1" x14ac:dyDescent="0.2">
      <c r="A54" s="186">
        <v>2</v>
      </c>
      <c r="B54" s="144" t="s">
        <v>128</v>
      </c>
      <c r="C54" s="492" t="s">
        <v>129</v>
      </c>
      <c r="D54" s="492"/>
      <c r="E54" s="492"/>
      <c r="F54" s="492"/>
      <c r="G54" s="118">
        <v>0.4</v>
      </c>
      <c r="H54" s="134"/>
      <c r="I54" s="134"/>
      <c r="J54" s="134"/>
      <c r="K54" s="134"/>
      <c r="L54" s="134"/>
      <c r="M54" s="134"/>
      <c r="N54" s="134"/>
      <c r="O54" s="134"/>
      <c r="P54" s="134"/>
      <c r="Q54" s="134"/>
      <c r="R54" s="134"/>
      <c r="S54" s="134"/>
      <c r="T54" s="134"/>
      <c r="U54" s="134"/>
      <c r="V54" s="134"/>
      <c r="W54" s="134"/>
      <c r="X54" s="134"/>
      <c r="Y54" s="134"/>
      <c r="Z54" s="198">
        <f t="shared" ref="Z54:Z57" si="5">COUNTA(H54:Y54)*G54</f>
        <v>0</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v>
      </c>
      <c r="BE54" s="84"/>
      <c r="BF54" s="83">
        <f>IF(BE51="X",V69,0)</f>
        <v>0</v>
      </c>
      <c r="BG54" s="84"/>
      <c r="BH54" s="83">
        <f>IF(BG51="X",V69,0)</f>
        <v>0</v>
      </c>
      <c r="BI54" s="35"/>
      <c r="BJ54" s="32"/>
      <c r="BK54" s="32"/>
      <c r="BL54" s="32"/>
      <c r="BM54" s="515"/>
      <c r="BN54" s="515"/>
      <c r="BO54" s="32"/>
      <c r="BP54" s="70"/>
      <c r="BQ54" s="71">
        <f>IF(BP51="X",W108,0)</f>
        <v>0</v>
      </c>
      <c r="BR54" s="70"/>
      <c r="BS54" s="71">
        <f>IF(BR51="X",W108,0)</f>
        <v>0</v>
      </c>
      <c r="BT54" s="70"/>
      <c r="BU54" s="71">
        <f>IF(BT51="X",W108,0)</f>
        <v>0</v>
      </c>
      <c r="BV54" s="70"/>
      <c r="BW54" s="71">
        <f>IF(BV51="X",W108,0)</f>
        <v>0</v>
      </c>
      <c r="BX54" s="70"/>
      <c r="BY54" s="71" t="str">
        <f>IF(BX51="X",W108,0)</f>
        <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ht="12.95" customHeight="1" x14ac:dyDescent="0.2">
      <c r="A55" s="186">
        <v>3</v>
      </c>
      <c r="B55" s="143" t="s">
        <v>181</v>
      </c>
      <c r="C55" s="492" t="s">
        <v>130</v>
      </c>
      <c r="D55" s="492"/>
      <c r="E55" s="492"/>
      <c r="F55" s="492"/>
      <c r="G55" s="118">
        <v>0.6</v>
      </c>
      <c r="H55" s="134"/>
      <c r="I55" s="134"/>
      <c r="J55" s="134"/>
      <c r="K55" s="134"/>
      <c r="L55" s="134"/>
      <c r="M55" s="134"/>
      <c r="N55" s="134"/>
      <c r="O55" s="134"/>
      <c r="P55" s="134"/>
      <c r="Q55" s="134"/>
      <c r="R55" s="134"/>
      <c r="S55" s="134"/>
      <c r="T55" s="134"/>
      <c r="U55" s="134"/>
      <c r="V55" s="134"/>
      <c r="W55" s="134"/>
      <c r="X55" s="134"/>
      <c r="Y55" s="134"/>
      <c r="Z55" s="198">
        <f t="shared" si="5"/>
        <v>0</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ht="12.95" customHeight="1" x14ac:dyDescent="0.2">
      <c r="A56" s="186">
        <v>4</v>
      </c>
      <c r="B56" s="142" t="s">
        <v>131</v>
      </c>
      <c r="C56" s="492" t="s">
        <v>132</v>
      </c>
      <c r="D56" s="492"/>
      <c r="E56" s="492"/>
      <c r="F56" s="492"/>
      <c r="G56" s="118">
        <v>0.8</v>
      </c>
      <c r="H56" s="134"/>
      <c r="I56" s="134"/>
      <c r="J56" s="134"/>
      <c r="K56" s="134"/>
      <c r="L56" s="134"/>
      <c r="M56" s="134"/>
      <c r="N56" s="134"/>
      <c r="O56" s="134"/>
      <c r="P56" s="134"/>
      <c r="Q56" s="134"/>
      <c r="R56" s="134"/>
      <c r="S56" s="134"/>
      <c r="T56" s="134"/>
      <c r="U56" s="134"/>
      <c r="V56" s="134"/>
      <c r="W56" s="134"/>
      <c r="X56" s="134"/>
      <c r="Y56" s="134"/>
      <c r="Z56" s="198">
        <f>COUNTA(H56:Y56)*G56</f>
        <v>0</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X</v>
      </c>
      <c r="BN56" s="465" t="str">
        <f>IF(BM56="X",J108,0)</f>
        <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e">
        <f>IF(AND(BM56="X",BX51="X"),BN56*BY54,"")</f>
        <v>#VALUE!</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ht="12.95" customHeight="1" thickBot="1" x14ac:dyDescent="0.25">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1.25" hidden="1" customHeight="1" thickBot="1" x14ac:dyDescent="0.25">
      <c r="A58" s="188"/>
      <c r="B58" s="40"/>
      <c r="C58" s="41"/>
      <c r="D58" s="41"/>
      <c r="E58" s="41"/>
      <c r="F58" s="42"/>
      <c r="G58" s="40"/>
      <c r="H58" s="43">
        <f>COUNTA(H53:H57)</f>
        <v>0</v>
      </c>
      <c r="I58" s="43">
        <f t="shared" ref="I58:T58" si="6">COUNTA(I53:I57)</f>
        <v>0</v>
      </c>
      <c r="J58" s="43">
        <f t="shared" si="6"/>
        <v>0</v>
      </c>
      <c r="K58" s="43">
        <f t="shared" si="6"/>
        <v>0</v>
      </c>
      <c r="L58" s="43">
        <f t="shared" si="6"/>
        <v>0</v>
      </c>
      <c r="M58" s="43">
        <f t="shared" si="6"/>
        <v>0</v>
      </c>
      <c r="N58" s="43">
        <f t="shared" si="6"/>
        <v>0</v>
      </c>
      <c r="O58" s="44">
        <f t="shared" si="6"/>
        <v>0</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5.75" customHeight="1"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t="str">
        <f>IF(AA53="","",IF(V59&gt;0.8,5,IF(V59&gt;0.6,4,IF(V59&gt;0.4,3,IF(V59&gt;0.2,2,1)))))</f>
        <v/>
      </c>
      <c r="P59" s="502"/>
      <c r="Q59" s="502"/>
      <c r="R59" s="503" t="str">
        <f>_xlfn.IFNA(VLOOKUP(O59,A53:B57,2,1),"")</f>
        <v/>
      </c>
      <c r="S59" s="503"/>
      <c r="T59" s="503"/>
      <c r="U59" s="503"/>
      <c r="V59" s="504" t="str">
        <f>IFERROR(AA53,"")</f>
        <v/>
      </c>
      <c r="W59" s="504"/>
      <c r="X59" s="505"/>
      <c r="Y59" s="32"/>
      <c r="Z59" s="32"/>
      <c r="AA59" s="32"/>
      <c r="AB59" s="131" t="str">
        <f>CONCATENATE(O59," - ",R59)</f>
        <v xml:space="preserve"> - </v>
      </c>
      <c r="AC59" s="32"/>
      <c r="AD59" s="32"/>
      <c r="AE59" s="32"/>
      <c r="AF59" s="32"/>
      <c r="AG59" s="32"/>
      <c r="AH59" s="32"/>
      <c r="AI59" s="32"/>
      <c r="AJ59" s="32"/>
      <c r="AK59" s="32"/>
      <c r="AL59" s="32"/>
      <c r="AM59" s="32"/>
      <c r="AN59" s="32"/>
      <c r="AR59" s="483"/>
      <c r="AS59" s="449">
        <v>4</v>
      </c>
      <c r="AT59" s="476" t="str">
        <f>IF(O59=4,"X","")</f>
        <v/>
      </c>
      <c r="AU59" s="451" t="s">
        <v>262</v>
      </c>
      <c r="AV59" s="452"/>
      <c r="AW59" s="471">
        <f>IF(AT59="X",V59,0)</f>
        <v>0</v>
      </c>
      <c r="AX59" s="32"/>
      <c r="AY59" s="488"/>
      <c r="AZ59" s="489" t="str">
        <f>IF(AND(AT59="X",AY51="X"),AW59*AZ54,"")</f>
        <v/>
      </c>
      <c r="BA59" s="474"/>
      <c r="BB59" s="474" t="str">
        <f>IF(AND(AT59="X",BA51="X"),AW59*BB54,"")</f>
        <v/>
      </c>
      <c r="BC59" s="486"/>
      <c r="BD59" s="484" t="str">
        <f>IF(AND(AT59="X",BC51="X"),AW59*BD54,"")</f>
        <v/>
      </c>
      <c r="BE59" s="487"/>
      <c r="BF59" s="487" t="str">
        <f>IF(AND(AT59="X",BE51="X"),AW59*BF54,"")</f>
        <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95" customHeight="1"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ht="12.95" customHeight="1"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
      </c>
      <c r="AU61" s="451" t="s">
        <v>261</v>
      </c>
      <c r="AV61" s="452"/>
      <c r="AW61" s="471">
        <f>IF(AT61="X",V59,0)</f>
        <v>0</v>
      </c>
      <c r="AX61" s="32"/>
      <c r="AY61" s="469"/>
      <c r="AZ61" s="445" t="str">
        <f>IF(AND(AT61="X",AY51="X"),AW61*AZ54,"")</f>
        <v/>
      </c>
      <c r="BA61" s="467"/>
      <c r="BB61" s="467" t="str">
        <f>IF(AND(AT61="X",BA51="X"),AW61*BB54,"")</f>
        <v/>
      </c>
      <c r="BC61" s="443"/>
      <c r="BD61" s="445" t="str">
        <f>IF(AND(AT61="X",BC51="X"),AW61*BD54,"")</f>
        <v/>
      </c>
      <c r="BE61" s="435"/>
      <c r="BF61" s="435" t="str">
        <f>IF(AND(AT61="X",BE51="X"),AW61*BF54,"")</f>
        <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ht="12.95" customHeigh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ht="12.95" customHeight="1"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t="str">
        <f>IFERROR(SUM(Z63:Z67)/COUNTA(H63:W67),"")</f>
        <v/>
      </c>
      <c r="AB63" s="32"/>
      <c r="AC63" s="32"/>
      <c r="AD63" s="32"/>
      <c r="AE63" s="32"/>
      <c r="AF63" s="32"/>
      <c r="AG63" s="32"/>
      <c r="AH63" s="32"/>
      <c r="AI63" s="32"/>
      <c r="AJ63" s="32"/>
      <c r="AK63" s="32"/>
      <c r="AL63" s="32"/>
      <c r="AM63" s="32"/>
      <c r="AN63" s="32"/>
      <c r="AR63" s="483"/>
      <c r="AS63" s="449">
        <v>2</v>
      </c>
      <c r="AT63" s="458" t="str">
        <f>IF(O59=2,"X","")</f>
        <v/>
      </c>
      <c r="AU63" s="451" t="s">
        <v>260</v>
      </c>
      <c r="AV63" s="452"/>
      <c r="AW63" s="471">
        <f>IF(AT63="X",V59,0)</f>
        <v>0</v>
      </c>
      <c r="AX63" s="32"/>
      <c r="AY63" s="456"/>
      <c r="AZ63" s="447" t="str">
        <f>IF(AND(AT63="X",AY51="X"),AW63*AZ54,"")</f>
        <v/>
      </c>
      <c r="BA63" s="443"/>
      <c r="BB63" s="445" t="str">
        <f>IF(AND(AT63="X",BA51="X"),AW63*BB54,"")</f>
        <v/>
      </c>
      <c r="BC63" s="443"/>
      <c r="BD63" s="445" t="str">
        <f>IF(AND(AT63="X",BC51="X"),AW63*BD54,"")</f>
        <v/>
      </c>
      <c r="BE63" s="461"/>
      <c r="BF63" s="463" t="str">
        <f>IF(AND(AT63="X",BE51="X"),AW63*BF54,"")</f>
        <v/>
      </c>
      <c r="BG63" s="437"/>
      <c r="BH63" s="439" t="str">
        <f>IF(AND(AT63="X",BG51="X"),AW63*BH54,"")</f>
        <v/>
      </c>
      <c r="BI63" s="32"/>
      <c r="BJ63" s="32"/>
      <c r="BK63" s="483"/>
      <c r="BL63" s="449">
        <v>2</v>
      </c>
      <c r="BM63" s="458" t="str">
        <f>IF(F108=2,"X","")</f>
        <v/>
      </c>
      <c r="BN63" s="465">
        <f>IF(BM63="X",J108,0)</f>
        <v>0</v>
      </c>
      <c r="BO63" s="32"/>
      <c r="BP63" s="456"/>
      <c r="BQ63" s="447" t="str">
        <f>IF(AND(BM63="X",BP51="X"),BN63*BQ54,"")</f>
        <v/>
      </c>
      <c r="BR63" s="443"/>
      <c r="BS63" s="445" t="str">
        <f>IF(AND(BM63="X",BR51="X"),BN63*BS54,"")</f>
        <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ht="12.95" customHeight="1" x14ac:dyDescent="0.2">
      <c r="A64" s="186">
        <v>2</v>
      </c>
      <c r="B64" s="144" t="s">
        <v>134</v>
      </c>
      <c r="C64" s="492"/>
      <c r="D64" s="492"/>
      <c r="E64" s="492"/>
      <c r="F64" s="492"/>
      <c r="G64" s="118">
        <v>0.4</v>
      </c>
      <c r="H64" s="134"/>
      <c r="I64" s="134"/>
      <c r="J64" s="134"/>
      <c r="K64" s="134"/>
      <c r="L64" s="134"/>
      <c r="M64" s="134"/>
      <c r="N64" s="134"/>
      <c r="O64" s="134"/>
      <c r="P64" s="134"/>
      <c r="Q64" s="134"/>
      <c r="R64" s="134"/>
      <c r="S64" s="134"/>
      <c r="T64" s="134"/>
      <c r="U64" s="134"/>
      <c r="V64" s="134"/>
      <c r="W64" s="134"/>
      <c r="X64" s="134"/>
      <c r="Y64" s="134"/>
      <c r="Z64" s="198">
        <f t="shared" ref="Z64:Z67" si="7">COUNTA(H64:Y64)*G64</f>
        <v>0</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ht="12.95" customHeight="1" x14ac:dyDescent="0.2">
      <c r="A65" s="186">
        <v>3</v>
      </c>
      <c r="B65" s="143" t="s">
        <v>32</v>
      </c>
      <c r="C65" s="492"/>
      <c r="D65" s="492"/>
      <c r="E65" s="492"/>
      <c r="F65" s="492"/>
      <c r="G65" s="118">
        <v>0.6</v>
      </c>
      <c r="H65" s="134"/>
      <c r="I65" s="134"/>
      <c r="J65" s="134"/>
      <c r="K65" s="134"/>
      <c r="L65" s="134"/>
      <c r="M65" s="134"/>
      <c r="N65" s="134"/>
      <c r="O65" s="134"/>
      <c r="P65" s="134"/>
      <c r="Q65" s="134"/>
      <c r="R65" s="134"/>
      <c r="S65" s="134"/>
      <c r="T65" s="134"/>
      <c r="U65" s="134"/>
      <c r="V65" s="134"/>
      <c r="W65" s="134"/>
      <c r="X65" s="134"/>
      <c r="Y65" s="134"/>
      <c r="Z65" s="198">
        <f t="shared" si="7"/>
        <v>0</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
      </c>
      <c r="BN65" s="460">
        <f>IF(BM65="x",J108,0)</f>
        <v>0</v>
      </c>
      <c r="BO65" s="32"/>
      <c r="BP65" s="456"/>
      <c r="BQ65" s="447" t="str">
        <f>IF(AND(BM65="X",BP51="X"),BN65*BQ54,"")</f>
        <v/>
      </c>
      <c r="BR65" s="441"/>
      <c r="BS65" s="441" t="str">
        <f>IF(AND(BM65="X",BR51="X"),BN65*BS54,"")</f>
        <v/>
      </c>
      <c r="BT65" s="443"/>
      <c r="BU65" s="445" t="str">
        <f>IF(AND(BM65="X",BT51="X"),BN65*BU54,"")</f>
        <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ht="12.95" customHeight="1" x14ac:dyDescent="0.2">
      <c r="A66" s="186">
        <v>4</v>
      </c>
      <c r="B66" s="142" t="s">
        <v>135</v>
      </c>
      <c r="C66" s="492"/>
      <c r="D66" s="492"/>
      <c r="E66" s="492"/>
      <c r="F66" s="492"/>
      <c r="G66" s="118">
        <v>0.8</v>
      </c>
      <c r="H66" s="134"/>
      <c r="I66" s="134"/>
      <c r="J66" s="134"/>
      <c r="K66" s="134"/>
      <c r="L66" s="134"/>
      <c r="M66" s="134"/>
      <c r="N66" s="134"/>
      <c r="O66" s="134"/>
      <c r="P66" s="134"/>
      <c r="Q66" s="134"/>
      <c r="R66" s="134"/>
      <c r="S66" s="134"/>
      <c r="T66" s="134"/>
      <c r="U66" s="134"/>
      <c r="V66" s="134"/>
      <c r="W66" s="134"/>
      <c r="X66" s="134"/>
      <c r="Y66" s="134"/>
      <c r="Z66" s="198">
        <f t="shared" si="7"/>
        <v>0</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ht="12.95" customHeight="1" thickBot="1" x14ac:dyDescent="0.25">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3.5" hidden="1" customHeight="1" thickBot="1" x14ac:dyDescent="0.25">
      <c r="A68" s="17"/>
      <c r="B68" s="46"/>
      <c r="C68" s="47"/>
      <c r="D68" s="47"/>
      <c r="E68" s="47"/>
      <c r="F68" s="42"/>
      <c r="G68" s="46"/>
      <c r="H68" s="44">
        <f>COUNTA(H63:H67)</f>
        <v>0</v>
      </c>
      <c r="I68" s="44">
        <f t="shared" ref="I68:V68" si="8">COUNTA(I63:I67)</f>
        <v>0</v>
      </c>
      <c r="J68" s="44">
        <f t="shared" si="8"/>
        <v>0</v>
      </c>
      <c r="K68" s="44">
        <f t="shared" si="8"/>
        <v>0</v>
      </c>
      <c r="L68" s="44">
        <f t="shared" si="8"/>
        <v>0</v>
      </c>
      <c r="M68" s="44">
        <f t="shared" si="8"/>
        <v>0</v>
      </c>
      <c r="N68" s="44">
        <f t="shared" si="8"/>
        <v>0</v>
      </c>
      <c r="O68" s="44">
        <f t="shared" si="8"/>
        <v>0</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5.75" customHeight="1"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t="str">
        <f>IF(AA63="","",IF(V69&gt;0.8,5,IF(V69&gt;0.6,4,IF(V69&gt;0.4,3,IF(V69&gt;0.2,2,1)))))</f>
        <v/>
      </c>
      <c r="P69" s="428"/>
      <c r="Q69" s="428"/>
      <c r="R69" s="429" t="str">
        <f>_xlfn.IFNA(VLOOKUP(O69,A63:B67,2,1),"")</f>
        <v/>
      </c>
      <c r="S69" s="429"/>
      <c r="T69" s="429"/>
      <c r="U69" s="429"/>
      <c r="V69" s="430" t="str">
        <f>IFERROR(AA63,"")</f>
        <v/>
      </c>
      <c r="W69" s="430"/>
      <c r="X69" s="431"/>
      <c r="Y69" s="32"/>
      <c r="Z69" s="32"/>
      <c r="AA69" s="32"/>
      <c r="AB69" s="131" t="str">
        <f>CONCATENATE(O69," - ",R69)</f>
        <v xml:space="preserve"> - </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5.25" customHeight="1"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28.5" customHeight="1" thickBot="1" x14ac:dyDescent="0.25">
      <c r="A71" s="189"/>
      <c r="C71" s="74"/>
      <c r="E71" s="74"/>
      <c r="F71" s="74"/>
      <c r="G71" s="378" t="s">
        <v>291</v>
      </c>
      <c r="H71" s="379"/>
      <c r="I71" s="379"/>
      <c r="J71" s="379"/>
      <c r="K71" s="379"/>
      <c r="L71" s="379"/>
      <c r="M71" s="379"/>
      <c r="N71" s="379"/>
      <c r="O71" s="380" t="str">
        <f>IFERROR(INDEX(ABN1157:ABR1161,MATCH(O59,ABI1157:ABI1161,0),MATCH(O69,ABN1153:ABR1153,0)),"")</f>
        <v/>
      </c>
      <c r="P71" s="380"/>
      <c r="Q71" s="380"/>
      <c r="R71" s="380"/>
      <c r="S71" s="380"/>
      <c r="T71" s="380"/>
      <c r="U71" s="381" t="e">
        <f>V59*V69</f>
        <v>#VALUE!</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5.25" customHeight="1"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ht="12.95" customHeight="1"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ht="12.95" customHeight="1"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12.75" customHeight="1"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ht="39.75" customHeight="1" x14ac:dyDescent="0.2">
      <c r="A76" s="191"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60.75" customHeight="1" x14ac:dyDescent="0.2">
      <c r="A77" s="192">
        <v>1</v>
      </c>
      <c r="B77" s="630"/>
      <c r="C77" s="630"/>
      <c r="D77" s="630"/>
      <c r="E77" s="210"/>
      <c r="F77" s="405"/>
      <c r="G77" s="406"/>
      <c r="H77" s="407"/>
      <c r="I77" s="403"/>
      <c r="J77" s="403"/>
      <c r="K77" s="403"/>
      <c r="L77" s="403"/>
      <c r="M77" s="403"/>
      <c r="N77" s="410"/>
      <c r="O77" s="411"/>
      <c r="P77" s="405"/>
      <c r="Q77" s="407"/>
      <c r="R77" s="405"/>
      <c r="S77" s="407"/>
      <c r="T77" s="405"/>
      <c r="U77" s="407"/>
      <c r="V77" s="184">
        <f>IF(W77&gt;0.8,5,IF(W77&gt;0.6,4,IF(W77&gt;0.4,3,IF(W77&gt;0.2,2,1))))</f>
        <v>5</v>
      </c>
      <c r="W77" s="390" t="str">
        <f>IF(OR(T77="Ambos",T77="Probabilidad"),V59-(V59*AD77),V59)</f>
        <v/>
      </c>
      <c r="X77" s="391"/>
      <c r="Y77" s="184">
        <f>IF(Z77&gt;0.8,5,IF(Z77&gt;0.6,4,IF(Z77&gt;0.4,3,IF(Z77&gt;0.2,2,1))))</f>
        <v>5</v>
      </c>
      <c r="Z77" s="390" t="str">
        <f>IF(OR(T77="Ambos",T77="Impacto"),V69-(V69*AD77),V69)</f>
        <v/>
      </c>
      <c r="AA77" s="391"/>
      <c r="AB77" s="59">
        <f>IF(R77="",0,IF(P77="Automático",0.25,IF(P77="Manual",0.15,0)))</f>
        <v>0</v>
      </c>
      <c r="AC77" s="59">
        <f>IF(P77="",0,IF(R77="Preventivo",0.25,IF(R77="Detectivo",0.15,IF(R77="Correctivo",0.1,0))))</f>
        <v>0</v>
      </c>
      <c r="AD77" s="59">
        <f>IF(OR(P77=0,R77=0),0,AB77+AC77)</f>
        <v>0</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v>
      </c>
      <c r="AM77" s="106"/>
      <c r="AN77" s="106"/>
      <c r="AO77" s="153"/>
      <c r="AP77" s="150">
        <f t="shared" ref="AP77:AP96" si="9">A10</f>
        <v>1</v>
      </c>
      <c r="AQ77" s="151" t="str">
        <f t="shared" ref="AQ77:AQ96" si="10">IF(B10="","",B10)</f>
        <v/>
      </c>
      <c r="AAL77" s="149"/>
      <c r="AAM77" s="149"/>
      <c r="AAN77" s="149"/>
      <c r="AAO77" s="149"/>
      <c r="AAP77" s="149"/>
      <c r="AAQ77" s="149"/>
      <c r="AAR77" s="149"/>
      <c r="AAS77" s="149"/>
      <c r="AAT77" s="149"/>
      <c r="AAU77" s="149"/>
      <c r="AAV77" s="149"/>
    </row>
    <row r="78" spans="1:724" ht="60.75" customHeight="1" x14ac:dyDescent="0.2">
      <c r="A78" s="176" t="str">
        <f>IF(B78="","",A77+1)</f>
        <v/>
      </c>
      <c r="B78" s="630"/>
      <c r="C78" s="630"/>
      <c r="D78" s="630"/>
      <c r="E78" s="210"/>
      <c r="F78" s="405"/>
      <c r="G78" s="406"/>
      <c r="H78" s="407"/>
      <c r="I78" s="403"/>
      <c r="J78" s="403"/>
      <c r="K78" s="403"/>
      <c r="L78" s="403"/>
      <c r="M78" s="403"/>
      <c r="N78" s="410"/>
      <c r="O78" s="411"/>
      <c r="P78" s="405"/>
      <c r="Q78" s="407"/>
      <c r="R78" s="405"/>
      <c r="S78" s="407"/>
      <c r="T78" s="405"/>
      <c r="U78" s="407"/>
      <c r="V78" s="184">
        <f>IF(W78&gt;0.8,5,IF(W78&gt;0.6,4,IF(W78&gt;0.4,3,IF(W78&gt;0.2,2,1))))</f>
        <v>5</v>
      </c>
      <c r="W78" s="390" t="str">
        <f t="shared" ref="W78:W106" si="11">IF(OR(T78="Ambos",T78="Probabilidad"),W77-(W77*AD78),W77)</f>
        <v/>
      </c>
      <c r="X78" s="391"/>
      <c r="Y78" s="184">
        <f>IF(Z78&gt;0.8,5,IF(Z78&gt;0.6,4,IF(Z78&gt;0.4,3,IF(Z78&gt;0.2,2,1))))</f>
        <v>5</v>
      </c>
      <c r="Z78" s="390" t="str">
        <f t="shared" ref="Z78:Z106" si="12">IF(OR(T78="Ambos",T78="Impacto"),Z77-(Z77*AD78),Z77)</f>
        <v/>
      </c>
      <c r="AA78" s="391"/>
      <c r="AB78" s="60">
        <f>IF(R78="",0,IF(P78="Automático",0.25,IF(P78="Manual",0.15,0)))</f>
        <v>0</v>
      </c>
      <c r="AC78" s="60">
        <f>IF(P78="",0,IF(R78="Preventivo",0.25,IF(R78="Detectivo",0.15,IF(R78="Correctivo",0.1,0))))</f>
        <v>0</v>
      </c>
      <c r="AD78" s="60">
        <f>IF(OR(P78=0,R78=0),0,AB78+AC78)</f>
        <v>0</v>
      </c>
      <c r="AE78" s="93"/>
      <c r="AF78" s="93"/>
      <c r="AG78" s="93"/>
      <c r="AH78" s="93"/>
      <c r="AI78" s="93"/>
      <c r="AJ78" s="93"/>
      <c r="AK78" s="93"/>
      <c r="AL78" s="93"/>
      <c r="AM78" s="106"/>
      <c r="AN78" s="106"/>
      <c r="AO78" s="153"/>
      <c r="AP78" s="150" t="str">
        <f t="shared" si="9"/>
        <v/>
      </c>
      <c r="AQ78" s="151" t="str">
        <f t="shared" si="10"/>
        <v/>
      </c>
      <c r="AAL78" s="149"/>
      <c r="AAM78" s="149"/>
      <c r="AAN78" s="149"/>
      <c r="AAO78" s="149"/>
      <c r="AAP78" s="149"/>
      <c r="AAQ78" s="149"/>
      <c r="AAR78" s="149"/>
      <c r="AAS78" s="149"/>
      <c r="AAT78" s="149"/>
      <c r="AAU78" s="149"/>
      <c r="AAV78" s="149"/>
    </row>
    <row r="79" spans="1:724" ht="60.75" customHeight="1" x14ac:dyDescent="0.2">
      <c r="A79" s="176" t="str">
        <f t="shared" ref="A79:A106" si="13">IF(B79="","",A78+1)</f>
        <v/>
      </c>
      <c r="B79" s="372"/>
      <c r="C79" s="373"/>
      <c r="D79" s="373"/>
      <c r="E79" s="210"/>
      <c r="F79" s="405"/>
      <c r="G79" s="406"/>
      <c r="H79" s="407"/>
      <c r="I79" s="403"/>
      <c r="J79" s="403"/>
      <c r="K79" s="403"/>
      <c r="L79" s="403"/>
      <c r="M79" s="403"/>
      <c r="N79" s="404"/>
      <c r="O79" s="404"/>
      <c r="P79" s="402"/>
      <c r="Q79" s="402"/>
      <c r="R79" s="402"/>
      <c r="S79" s="402"/>
      <c r="T79" s="402"/>
      <c r="U79" s="402"/>
      <c r="V79" s="184">
        <f t="shared" ref="V79:V106" si="14">IF(W79&gt;0.8,5,IF(W79&gt;0.6,4,IF(W79&gt;0.4,3,IF(W79&gt;0.2,2,1))))</f>
        <v>5</v>
      </c>
      <c r="W79" s="390" t="str">
        <f t="shared" si="11"/>
        <v/>
      </c>
      <c r="X79" s="391"/>
      <c r="Y79" s="184">
        <f t="shared" ref="Y79:Y106" si="15">IF(Z79&gt;0.8,5,IF(Z79&gt;0.6,4,IF(Z79&gt;0.4,3,IF(Z79&gt;0.2,2,1))))</f>
        <v>5</v>
      </c>
      <c r="Z79" s="390" t="str">
        <f t="shared" si="12"/>
        <v/>
      </c>
      <c r="AA79" s="391"/>
      <c r="AB79" s="60">
        <f t="shared" ref="AB79:AB106" si="16">IF(R79="",0,IF(P79="Automático",0.25,IF(P79="Manual",0.15,0)))</f>
        <v>0</v>
      </c>
      <c r="AC79" s="60">
        <f t="shared" ref="AC79:AC106" si="17">IF(P79="",0,IF(R79="Preventivo",0.25,IF(R79="Detectivo",0.15,IF(R79="Correctivo",0.1,0))))</f>
        <v>0</v>
      </c>
      <c r="AD79" s="60">
        <f t="shared" ref="AD79:AD106" si="18">IF(OR(P79=0,R79=0),0,AB79+AC79)</f>
        <v>0</v>
      </c>
      <c r="AE79" s="93"/>
      <c r="AF79" s="93"/>
      <c r="AG79" s="93"/>
      <c r="AH79" s="93"/>
      <c r="AI79" s="93"/>
      <c r="AJ79" s="93"/>
      <c r="AK79" s="93"/>
      <c r="AL79" s="93"/>
      <c r="AM79" s="106"/>
      <c r="AN79" s="106"/>
      <c r="AO79" s="153"/>
      <c r="AP79" s="150" t="str">
        <f t="shared" si="9"/>
        <v/>
      </c>
      <c r="AQ79" s="151" t="str">
        <f t="shared" si="10"/>
        <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60.75" customHeight="1" x14ac:dyDescent="0.2">
      <c r="A80" s="176" t="str">
        <f t="shared" si="13"/>
        <v/>
      </c>
      <c r="B80" s="636"/>
      <c r="C80" s="637"/>
      <c r="D80" s="637"/>
      <c r="E80" s="218"/>
      <c r="F80" s="636"/>
      <c r="G80" s="637"/>
      <c r="H80" s="638"/>
      <c r="I80" s="403"/>
      <c r="J80" s="403"/>
      <c r="K80" s="403"/>
      <c r="L80" s="403"/>
      <c r="M80" s="403"/>
      <c r="N80" s="404"/>
      <c r="O80" s="404"/>
      <c r="P80" s="402"/>
      <c r="Q80" s="402"/>
      <c r="R80" s="402"/>
      <c r="S80" s="402"/>
      <c r="T80" s="402"/>
      <c r="U80" s="402"/>
      <c r="V80" s="184">
        <f t="shared" si="14"/>
        <v>5</v>
      </c>
      <c r="W80" s="390" t="str">
        <f t="shared" si="11"/>
        <v/>
      </c>
      <c r="X80" s="391"/>
      <c r="Y80" s="184">
        <f t="shared" si="15"/>
        <v>5</v>
      </c>
      <c r="Z80" s="390" t="str">
        <f t="shared" si="12"/>
        <v/>
      </c>
      <c r="AA80" s="391"/>
      <c r="AB80" s="60">
        <f t="shared" si="16"/>
        <v>0</v>
      </c>
      <c r="AC80" s="60">
        <f t="shared" si="17"/>
        <v>0</v>
      </c>
      <c r="AD80" s="60">
        <f>IF(OR(P80=0,R80=0),0,AB80+AC80)</f>
        <v>0</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60.75" customHeight="1" x14ac:dyDescent="0.2">
      <c r="A81" s="176" t="str">
        <f t="shared" si="13"/>
        <v/>
      </c>
      <c r="B81" s="635"/>
      <c r="C81" s="635"/>
      <c r="D81" s="635"/>
      <c r="E81" s="218"/>
      <c r="F81" s="636"/>
      <c r="G81" s="637"/>
      <c r="H81" s="638"/>
      <c r="I81" s="403"/>
      <c r="J81" s="403"/>
      <c r="K81" s="403"/>
      <c r="L81" s="403"/>
      <c r="M81" s="403"/>
      <c r="N81" s="404"/>
      <c r="O81" s="404"/>
      <c r="P81" s="402"/>
      <c r="Q81" s="402"/>
      <c r="R81" s="402"/>
      <c r="S81" s="402"/>
      <c r="T81" s="402"/>
      <c r="U81" s="402"/>
      <c r="V81" s="184">
        <f t="shared" si="14"/>
        <v>5</v>
      </c>
      <c r="W81" s="390" t="str">
        <f t="shared" si="11"/>
        <v/>
      </c>
      <c r="X81" s="391"/>
      <c r="Y81" s="184">
        <f t="shared" si="15"/>
        <v>5</v>
      </c>
      <c r="Z81" s="390" t="str">
        <f t="shared" si="12"/>
        <v/>
      </c>
      <c r="AA81" s="391"/>
      <c r="AB81" s="60">
        <f t="shared" si="16"/>
        <v>0</v>
      </c>
      <c r="AC81" s="60">
        <f t="shared" si="17"/>
        <v>0</v>
      </c>
      <c r="AD81" s="60">
        <f>IF(OR(P81=0,R81=0),0,AB81+AC81)</f>
        <v>0</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0.5" customHeight="1" x14ac:dyDescent="0.2">
      <c r="A82" s="176" t="str">
        <f t="shared" si="13"/>
        <v/>
      </c>
      <c r="B82" s="403"/>
      <c r="C82" s="403"/>
      <c r="D82" s="403"/>
      <c r="E82" s="130"/>
      <c r="F82" s="403"/>
      <c r="G82" s="403"/>
      <c r="H82" s="403"/>
      <c r="I82" s="403"/>
      <c r="J82" s="403"/>
      <c r="K82" s="403"/>
      <c r="L82" s="403"/>
      <c r="M82" s="403"/>
      <c r="N82" s="404"/>
      <c r="O82" s="404"/>
      <c r="P82" s="402"/>
      <c r="Q82" s="402"/>
      <c r="R82" s="402"/>
      <c r="S82" s="402"/>
      <c r="T82" s="402"/>
      <c r="U82" s="402"/>
      <c r="V82" s="184">
        <f t="shared" si="14"/>
        <v>5</v>
      </c>
      <c r="W82" s="390" t="str">
        <f t="shared" si="11"/>
        <v/>
      </c>
      <c r="X82" s="391"/>
      <c r="Y82" s="184">
        <f t="shared" si="15"/>
        <v>5</v>
      </c>
      <c r="Z82" s="390" t="str">
        <f t="shared" si="12"/>
        <v/>
      </c>
      <c r="AA82" s="391"/>
      <c r="AB82" s="60">
        <f t="shared" si="16"/>
        <v>0</v>
      </c>
      <c r="AC82" s="60">
        <f t="shared" si="17"/>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0.5" customHeight="1" x14ac:dyDescent="0.2">
      <c r="A83" s="176" t="str">
        <f t="shared" si="13"/>
        <v/>
      </c>
      <c r="B83" s="403"/>
      <c r="C83" s="403"/>
      <c r="D83" s="403"/>
      <c r="E83" s="130"/>
      <c r="F83" s="403"/>
      <c r="G83" s="403"/>
      <c r="H83" s="403"/>
      <c r="I83" s="403"/>
      <c r="J83" s="403"/>
      <c r="K83" s="403"/>
      <c r="L83" s="403"/>
      <c r="M83" s="403"/>
      <c r="N83" s="404"/>
      <c r="O83" s="404"/>
      <c r="P83" s="402"/>
      <c r="Q83" s="402"/>
      <c r="R83" s="402"/>
      <c r="S83" s="402"/>
      <c r="T83" s="402"/>
      <c r="U83" s="402"/>
      <c r="V83" s="184">
        <f t="shared" si="14"/>
        <v>5</v>
      </c>
      <c r="W83" s="390" t="str">
        <f t="shared" si="11"/>
        <v/>
      </c>
      <c r="X83" s="391"/>
      <c r="Y83" s="184">
        <f t="shared" si="15"/>
        <v>5</v>
      </c>
      <c r="Z83" s="390" t="str">
        <f t="shared" si="12"/>
        <v/>
      </c>
      <c r="AA83" s="391"/>
      <c r="AB83" s="60">
        <f t="shared" si="16"/>
        <v>0</v>
      </c>
      <c r="AC83" s="60">
        <f t="shared" si="17"/>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0.5" customHeight="1" x14ac:dyDescent="0.2">
      <c r="A84" s="176" t="str">
        <f t="shared" si="13"/>
        <v/>
      </c>
      <c r="B84" s="403"/>
      <c r="C84" s="403"/>
      <c r="D84" s="403"/>
      <c r="E84" s="130"/>
      <c r="F84" s="403"/>
      <c r="G84" s="403"/>
      <c r="H84" s="403"/>
      <c r="I84" s="403"/>
      <c r="J84" s="403"/>
      <c r="K84" s="403"/>
      <c r="L84" s="403"/>
      <c r="M84" s="403"/>
      <c r="N84" s="404"/>
      <c r="O84" s="404"/>
      <c r="P84" s="402"/>
      <c r="Q84" s="402"/>
      <c r="R84" s="402"/>
      <c r="S84" s="402"/>
      <c r="T84" s="402"/>
      <c r="U84" s="402"/>
      <c r="V84" s="184">
        <f t="shared" si="14"/>
        <v>5</v>
      </c>
      <c r="W84" s="390" t="str">
        <f t="shared" si="11"/>
        <v/>
      </c>
      <c r="X84" s="391"/>
      <c r="Y84" s="184">
        <f t="shared" si="15"/>
        <v>5</v>
      </c>
      <c r="Z84" s="390" t="str">
        <f t="shared" si="12"/>
        <v/>
      </c>
      <c r="AA84" s="391"/>
      <c r="AB84" s="60">
        <f t="shared" si="16"/>
        <v>0</v>
      </c>
      <c r="AC84" s="60">
        <f t="shared" si="17"/>
        <v>0</v>
      </c>
      <c r="AD84" s="60">
        <f t="shared" si="18"/>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0.5" customHeight="1" x14ac:dyDescent="0.2">
      <c r="A85" s="176" t="str">
        <f t="shared" si="13"/>
        <v/>
      </c>
      <c r="B85" s="403"/>
      <c r="C85" s="403"/>
      <c r="D85" s="403"/>
      <c r="E85" s="130"/>
      <c r="F85" s="403"/>
      <c r="G85" s="403"/>
      <c r="H85" s="403"/>
      <c r="I85" s="403"/>
      <c r="J85" s="403"/>
      <c r="K85" s="403"/>
      <c r="L85" s="403"/>
      <c r="M85" s="403"/>
      <c r="N85" s="404"/>
      <c r="O85" s="404"/>
      <c r="P85" s="402"/>
      <c r="Q85" s="402"/>
      <c r="R85" s="402"/>
      <c r="S85" s="402"/>
      <c r="T85" s="402"/>
      <c r="U85" s="402"/>
      <c r="V85" s="184">
        <f t="shared" si="14"/>
        <v>5</v>
      </c>
      <c r="W85" s="390" t="str">
        <f t="shared" si="11"/>
        <v/>
      </c>
      <c r="X85" s="391"/>
      <c r="Y85" s="184">
        <f t="shared" si="15"/>
        <v>5</v>
      </c>
      <c r="Z85" s="390" t="str">
        <f t="shared" si="12"/>
        <v/>
      </c>
      <c r="AA85" s="391"/>
      <c r="AB85" s="60">
        <f t="shared" si="16"/>
        <v>0</v>
      </c>
      <c r="AC85" s="60">
        <f t="shared" si="17"/>
        <v>0</v>
      </c>
      <c r="AD85" s="60">
        <f t="shared" si="18"/>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0.5" customHeight="1" x14ac:dyDescent="0.2">
      <c r="A86" s="176" t="str">
        <f t="shared" si="13"/>
        <v/>
      </c>
      <c r="B86" s="403"/>
      <c r="C86" s="403"/>
      <c r="D86" s="403"/>
      <c r="E86" s="130"/>
      <c r="F86" s="403"/>
      <c r="G86" s="403"/>
      <c r="H86" s="403"/>
      <c r="I86" s="403"/>
      <c r="J86" s="403"/>
      <c r="K86" s="403"/>
      <c r="L86" s="403"/>
      <c r="M86" s="403"/>
      <c r="N86" s="404"/>
      <c r="O86" s="404"/>
      <c r="P86" s="402"/>
      <c r="Q86" s="402"/>
      <c r="R86" s="402"/>
      <c r="S86" s="402"/>
      <c r="T86" s="402"/>
      <c r="U86" s="402"/>
      <c r="V86" s="184">
        <f t="shared" si="14"/>
        <v>5</v>
      </c>
      <c r="W86" s="390" t="str">
        <f t="shared" si="11"/>
        <v/>
      </c>
      <c r="X86" s="391"/>
      <c r="Y86" s="184">
        <f t="shared" si="15"/>
        <v>5</v>
      </c>
      <c r="Z86" s="390" t="str">
        <f t="shared" si="12"/>
        <v/>
      </c>
      <c r="AA86" s="391"/>
      <c r="AB86" s="60">
        <f t="shared" si="16"/>
        <v>0</v>
      </c>
      <c r="AC86" s="60">
        <f t="shared" si="17"/>
        <v>0</v>
      </c>
      <c r="AD86" s="60">
        <f t="shared" si="18"/>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0.5" customHeight="1" x14ac:dyDescent="0.2">
      <c r="A87" s="176" t="str">
        <f t="shared" si="13"/>
        <v/>
      </c>
      <c r="B87" s="403"/>
      <c r="C87" s="403"/>
      <c r="D87" s="403"/>
      <c r="E87" s="130"/>
      <c r="F87" s="403"/>
      <c r="G87" s="403"/>
      <c r="H87" s="403"/>
      <c r="I87" s="403"/>
      <c r="J87" s="403"/>
      <c r="K87" s="403"/>
      <c r="L87" s="403"/>
      <c r="M87" s="403"/>
      <c r="N87" s="404"/>
      <c r="O87" s="404"/>
      <c r="P87" s="402"/>
      <c r="Q87" s="402"/>
      <c r="R87" s="402"/>
      <c r="S87" s="402"/>
      <c r="T87" s="402"/>
      <c r="U87" s="402"/>
      <c r="V87" s="184">
        <f t="shared" si="14"/>
        <v>5</v>
      </c>
      <c r="W87" s="390" t="str">
        <f t="shared" si="11"/>
        <v/>
      </c>
      <c r="X87" s="391"/>
      <c r="Y87" s="184">
        <f t="shared" si="15"/>
        <v>5</v>
      </c>
      <c r="Z87" s="390" t="str">
        <f t="shared" si="12"/>
        <v/>
      </c>
      <c r="AA87" s="391"/>
      <c r="AB87" s="60">
        <f t="shared" si="16"/>
        <v>0</v>
      </c>
      <c r="AC87" s="60">
        <f t="shared" si="17"/>
        <v>0</v>
      </c>
      <c r="AD87" s="60">
        <f t="shared" si="18"/>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0.5" customHeight="1" x14ac:dyDescent="0.2">
      <c r="A88" s="176" t="str">
        <f t="shared" si="13"/>
        <v/>
      </c>
      <c r="B88" s="403"/>
      <c r="C88" s="403"/>
      <c r="D88" s="403"/>
      <c r="E88" s="130"/>
      <c r="F88" s="403"/>
      <c r="G88" s="403"/>
      <c r="H88" s="403"/>
      <c r="I88" s="403"/>
      <c r="J88" s="403"/>
      <c r="K88" s="403"/>
      <c r="L88" s="403"/>
      <c r="M88" s="403"/>
      <c r="N88" s="404"/>
      <c r="O88" s="404"/>
      <c r="P88" s="402"/>
      <c r="Q88" s="402"/>
      <c r="R88" s="402"/>
      <c r="S88" s="402"/>
      <c r="T88" s="402"/>
      <c r="U88" s="402"/>
      <c r="V88" s="184">
        <f t="shared" si="14"/>
        <v>5</v>
      </c>
      <c r="W88" s="390" t="str">
        <f t="shared" si="11"/>
        <v/>
      </c>
      <c r="X88" s="391"/>
      <c r="Y88" s="184">
        <f t="shared" si="15"/>
        <v>5</v>
      </c>
      <c r="Z88" s="390" t="str">
        <f t="shared" si="12"/>
        <v/>
      </c>
      <c r="AA88" s="391"/>
      <c r="AB88" s="60">
        <f t="shared" si="16"/>
        <v>0</v>
      </c>
      <c r="AC88" s="60">
        <f t="shared" si="17"/>
        <v>0</v>
      </c>
      <c r="AD88" s="60">
        <f t="shared" si="18"/>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0.5" customHeight="1" x14ac:dyDescent="0.2">
      <c r="A89" s="176" t="str">
        <f t="shared" si="13"/>
        <v/>
      </c>
      <c r="B89" s="403"/>
      <c r="C89" s="403"/>
      <c r="D89" s="403"/>
      <c r="E89" s="130"/>
      <c r="F89" s="403"/>
      <c r="G89" s="403"/>
      <c r="H89" s="403"/>
      <c r="I89" s="403"/>
      <c r="J89" s="403"/>
      <c r="K89" s="403"/>
      <c r="L89" s="403"/>
      <c r="M89" s="403"/>
      <c r="N89" s="404"/>
      <c r="O89" s="404"/>
      <c r="P89" s="402"/>
      <c r="Q89" s="402"/>
      <c r="R89" s="402"/>
      <c r="S89" s="402"/>
      <c r="T89" s="402"/>
      <c r="U89" s="402"/>
      <c r="V89" s="184">
        <f t="shared" si="14"/>
        <v>5</v>
      </c>
      <c r="W89" s="390" t="str">
        <f t="shared" si="11"/>
        <v/>
      </c>
      <c r="X89" s="391"/>
      <c r="Y89" s="184">
        <f t="shared" si="15"/>
        <v>5</v>
      </c>
      <c r="Z89" s="390" t="str">
        <f t="shared" si="12"/>
        <v/>
      </c>
      <c r="AA89" s="391"/>
      <c r="AB89" s="60">
        <f t="shared" si="16"/>
        <v>0</v>
      </c>
      <c r="AC89" s="60">
        <f t="shared" si="17"/>
        <v>0</v>
      </c>
      <c r="AD89" s="60">
        <f t="shared" si="18"/>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0.5" customHeight="1" x14ac:dyDescent="0.2">
      <c r="A90" s="176" t="str">
        <f t="shared" si="13"/>
        <v/>
      </c>
      <c r="B90" s="403"/>
      <c r="C90" s="403"/>
      <c r="D90" s="403"/>
      <c r="E90" s="130"/>
      <c r="F90" s="403"/>
      <c r="G90" s="403"/>
      <c r="H90" s="403"/>
      <c r="I90" s="403"/>
      <c r="J90" s="403"/>
      <c r="K90" s="403"/>
      <c r="L90" s="403"/>
      <c r="M90" s="403"/>
      <c r="N90" s="404"/>
      <c r="O90" s="404"/>
      <c r="P90" s="402"/>
      <c r="Q90" s="402"/>
      <c r="R90" s="402"/>
      <c r="S90" s="402"/>
      <c r="T90" s="402"/>
      <c r="U90" s="402"/>
      <c r="V90" s="184">
        <f t="shared" si="14"/>
        <v>5</v>
      </c>
      <c r="W90" s="390" t="str">
        <f t="shared" si="11"/>
        <v/>
      </c>
      <c r="X90" s="391"/>
      <c r="Y90" s="184">
        <f t="shared" si="15"/>
        <v>5</v>
      </c>
      <c r="Z90" s="390" t="str">
        <f t="shared" si="12"/>
        <v/>
      </c>
      <c r="AA90" s="391"/>
      <c r="AB90" s="60">
        <f t="shared" si="16"/>
        <v>0</v>
      </c>
      <c r="AC90" s="60">
        <f t="shared" si="17"/>
        <v>0</v>
      </c>
      <c r="AD90" s="60">
        <f t="shared" si="18"/>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0.5" customHeight="1" x14ac:dyDescent="0.2">
      <c r="A91" s="176" t="str">
        <f t="shared" si="13"/>
        <v/>
      </c>
      <c r="B91" s="403"/>
      <c r="C91" s="403"/>
      <c r="D91" s="403"/>
      <c r="E91" s="130"/>
      <c r="F91" s="403"/>
      <c r="G91" s="403"/>
      <c r="H91" s="403"/>
      <c r="I91" s="403"/>
      <c r="J91" s="403"/>
      <c r="K91" s="403"/>
      <c r="L91" s="403"/>
      <c r="M91" s="403"/>
      <c r="N91" s="404"/>
      <c r="O91" s="404"/>
      <c r="P91" s="402"/>
      <c r="Q91" s="402"/>
      <c r="R91" s="402"/>
      <c r="S91" s="402"/>
      <c r="T91" s="402"/>
      <c r="U91" s="402"/>
      <c r="V91" s="184">
        <f t="shared" si="14"/>
        <v>5</v>
      </c>
      <c r="W91" s="390" t="str">
        <f t="shared" si="11"/>
        <v/>
      </c>
      <c r="X91" s="391"/>
      <c r="Y91" s="184">
        <f t="shared" si="15"/>
        <v>5</v>
      </c>
      <c r="Z91" s="390" t="str">
        <f t="shared" si="12"/>
        <v/>
      </c>
      <c r="AA91" s="391"/>
      <c r="AB91" s="60">
        <f t="shared" si="16"/>
        <v>0</v>
      </c>
      <c r="AC91" s="60">
        <f t="shared" si="17"/>
        <v>0</v>
      </c>
      <c r="AD91" s="60">
        <f t="shared" si="18"/>
        <v>0</v>
      </c>
      <c r="AE91" s="93"/>
      <c r="AF91" s="93"/>
      <c r="AG91" s="93"/>
      <c r="AH91" s="93"/>
      <c r="AI91" s="93"/>
      <c r="AJ91" s="93"/>
      <c r="AK91" s="93"/>
      <c r="AL91" s="93"/>
      <c r="AM91" s="106"/>
      <c r="AN91" s="106"/>
      <c r="AO91" s="153"/>
      <c r="AP91" s="150" t="str">
        <f t="shared" si="9"/>
        <v/>
      </c>
      <c r="AQ91" s="151" t="str">
        <f t="shared" si="10"/>
        <v/>
      </c>
    </row>
    <row r="92" spans="1:724" ht="10.5" customHeight="1" x14ac:dyDescent="0.2">
      <c r="A92" s="176" t="str">
        <f t="shared" si="13"/>
        <v/>
      </c>
      <c r="B92" s="403"/>
      <c r="C92" s="403"/>
      <c r="D92" s="403"/>
      <c r="E92" s="130"/>
      <c r="F92" s="403"/>
      <c r="G92" s="403"/>
      <c r="H92" s="403"/>
      <c r="I92" s="403"/>
      <c r="J92" s="403"/>
      <c r="K92" s="403"/>
      <c r="L92" s="403"/>
      <c r="M92" s="403"/>
      <c r="N92" s="404"/>
      <c r="O92" s="404"/>
      <c r="P92" s="402"/>
      <c r="Q92" s="402"/>
      <c r="R92" s="402"/>
      <c r="S92" s="402"/>
      <c r="T92" s="402"/>
      <c r="U92" s="402"/>
      <c r="V92" s="184">
        <f t="shared" si="14"/>
        <v>5</v>
      </c>
      <c r="W92" s="390" t="str">
        <f t="shared" si="11"/>
        <v/>
      </c>
      <c r="X92" s="391"/>
      <c r="Y92" s="184">
        <f t="shared" si="15"/>
        <v>5</v>
      </c>
      <c r="Z92" s="390" t="str">
        <f t="shared" si="12"/>
        <v/>
      </c>
      <c r="AA92" s="391"/>
      <c r="AB92" s="60">
        <f t="shared" si="16"/>
        <v>0</v>
      </c>
      <c r="AC92" s="60">
        <f t="shared" si="17"/>
        <v>0</v>
      </c>
      <c r="AD92" s="60">
        <f t="shared" si="18"/>
        <v>0</v>
      </c>
      <c r="AE92" s="93"/>
      <c r="AF92" s="93"/>
      <c r="AG92" s="93"/>
      <c r="AH92" s="93"/>
      <c r="AI92" s="93"/>
      <c r="AJ92" s="93"/>
      <c r="AK92" s="93"/>
      <c r="AL92" s="93"/>
      <c r="AM92" s="106"/>
      <c r="AN92" s="106"/>
      <c r="AO92" s="153"/>
      <c r="AP92" s="150" t="str">
        <f t="shared" si="9"/>
        <v/>
      </c>
      <c r="AQ92" s="151" t="str">
        <f t="shared" si="10"/>
        <v/>
      </c>
    </row>
    <row r="93" spans="1:724" ht="10.5" customHeight="1" x14ac:dyDescent="0.2">
      <c r="A93" s="176" t="str">
        <f t="shared" si="13"/>
        <v/>
      </c>
      <c r="B93" s="403"/>
      <c r="C93" s="403"/>
      <c r="D93" s="403"/>
      <c r="E93" s="130"/>
      <c r="F93" s="403"/>
      <c r="G93" s="403"/>
      <c r="H93" s="403"/>
      <c r="I93" s="403"/>
      <c r="J93" s="403"/>
      <c r="K93" s="403"/>
      <c r="L93" s="403"/>
      <c r="M93" s="403"/>
      <c r="N93" s="404"/>
      <c r="O93" s="404"/>
      <c r="P93" s="402"/>
      <c r="Q93" s="402"/>
      <c r="R93" s="402"/>
      <c r="S93" s="402"/>
      <c r="T93" s="402"/>
      <c r="U93" s="402"/>
      <c r="V93" s="184">
        <f t="shared" si="14"/>
        <v>5</v>
      </c>
      <c r="W93" s="390" t="str">
        <f t="shared" si="11"/>
        <v/>
      </c>
      <c r="X93" s="391"/>
      <c r="Y93" s="184">
        <f t="shared" si="15"/>
        <v>5</v>
      </c>
      <c r="Z93" s="390" t="str">
        <f t="shared" si="12"/>
        <v/>
      </c>
      <c r="AA93" s="391"/>
      <c r="AB93" s="60">
        <f t="shared" si="16"/>
        <v>0</v>
      </c>
      <c r="AC93" s="60">
        <f t="shared" si="17"/>
        <v>0</v>
      </c>
      <c r="AD93" s="60">
        <f t="shared" si="18"/>
        <v>0</v>
      </c>
      <c r="AE93" s="93"/>
      <c r="AF93" s="93"/>
      <c r="AG93" s="93"/>
      <c r="AH93" s="93"/>
      <c r="AI93" s="93"/>
      <c r="AJ93" s="93"/>
      <c r="AK93" s="93"/>
      <c r="AL93" s="93"/>
      <c r="AM93" s="106"/>
      <c r="AN93" s="106"/>
      <c r="AO93" s="153"/>
      <c r="AP93" s="150" t="str">
        <f t="shared" si="9"/>
        <v/>
      </c>
      <c r="AQ93" s="151" t="str">
        <f t="shared" si="10"/>
        <v/>
      </c>
    </row>
    <row r="94" spans="1:724" ht="10.5" customHeight="1" x14ac:dyDescent="0.2">
      <c r="A94" s="176" t="str">
        <f t="shared" si="13"/>
        <v/>
      </c>
      <c r="B94" s="403"/>
      <c r="C94" s="403"/>
      <c r="D94" s="403"/>
      <c r="E94" s="130"/>
      <c r="F94" s="403"/>
      <c r="G94" s="403"/>
      <c r="H94" s="403"/>
      <c r="I94" s="403"/>
      <c r="J94" s="403"/>
      <c r="K94" s="403"/>
      <c r="L94" s="403"/>
      <c r="M94" s="403"/>
      <c r="N94" s="404"/>
      <c r="O94" s="404"/>
      <c r="P94" s="402"/>
      <c r="Q94" s="402"/>
      <c r="R94" s="402"/>
      <c r="S94" s="402"/>
      <c r="T94" s="402"/>
      <c r="U94" s="402"/>
      <c r="V94" s="184">
        <f t="shared" si="14"/>
        <v>5</v>
      </c>
      <c r="W94" s="390" t="str">
        <f t="shared" si="11"/>
        <v/>
      </c>
      <c r="X94" s="391"/>
      <c r="Y94" s="184">
        <f t="shared" si="15"/>
        <v>5</v>
      </c>
      <c r="Z94" s="390" t="str">
        <f t="shared" si="12"/>
        <v/>
      </c>
      <c r="AA94" s="391"/>
      <c r="AB94" s="60">
        <f t="shared" si="16"/>
        <v>0</v>
      </c>
      <c r="AC94" s="60">
        <f t="shared" si="17"/>
        <v>0</v>
      </c>
      <c r="AD94" s="60">
        <f t="shared" si="18"/>
        <v>0</v>
      </c>
      <c r="AE94" s="93"/>
      <c r="AF94" s="93"/>
      <c r="AG94" s="93"/>
      <c r="AH94" s="93"/>
      <c r="AI94" s="93"/>
      <c r="AJ94" s="93"/>
      <c r="AK94" s="93"/>
      <c r="AL94" s="93"/>
      <c r="AM94" s="106"/>
      <c r="AN94" s="106"/>
      <c r="AO94" s="153"/>
      <c r="AP94" s="150" t="str">
        <f t="shared" si="9"/>
        <v/>
      </c>
      <c r="AQ94" s="151" t="str">
        <f t="shared" si="10"/>
        <v/>
      </c>
    </row>
    <row r="95" spans="1:724" ht="10.5" customHeight="1" x14ac:dyDescent="0.2">
      <c r="A95" s="176" t="str">
        <f t="shared" si="13"/>
        <v/>
      </c>
      <c r="B95" s="403"/>
      <c r="C95" s="403"/>
      <c r="D95" s="403"/>
      <c r="E95" s="130"/>
      <c r="F95" s="403"/>
      <c r="G95" s="403"/>
      <c r="H95" s="403"/>
      <c r="I95" s="403"/>
      <c r="J95" s="403"/>
      <c r="K95" s="403"/>
      <c r="L95" s="403"/>
      <c r="M95" s="403"/>
      <c r="N95" s="404"/>
      <c r="O95" s="404"/>
      <c r="P95" s="402"/>
      <c r="Q95" s="402"/>
      <c r="R95" s="402"/>
      <c r="S95" s="402"/>
      <c r="T95" s="402"/>
      <c r="U95" s="402"/>
      <c r="V95" s="184">
        <f t="shared" si="14"/>
        <v>5</v>
      </c>
      <c r="W95" s="390" t="str">
        <f t="shared" si="11"/>
        <v/>
      </c>
      <c r="X95" s="391"/>
      <c r="Y95" s="184">
        <f t="shared" si="15"/>
        <v>5</v>
      </c>
      <c r="Z95" s="390" t="str">
        <f t="shared" si="12"/>
        <v/>
      </c>
      <c r="AA95" s="391"/>
      <c r="AB95" s="60">
        <f t="shared" si="16"/>
        <v>0</v>
      </c>
      <c r="AC95" s="60">
        <f t="shared" si="17"/>
        <v>0</v>
      </c>
      <c r="AD95" s="60">
        <f t="shared" si="18"/>
        <v>0</v>
      </c>
      <c r="AE95" s="93"/>
      <c r="AF95" s="93"/>
      <c r="AG95" s="93"/>
      <c r="AH95" s="93"/>
      <c r="AI95" s="93"/>
      <c r="AJ95" s="93"/>
      <c r="AK95" s="93"/>
      <c r="AL95" s="93"/>
      <c r="AM95" s="106"/>
      <c r="AN95" s="106"/>
      <c r="AO95" s="153"/>
      <c r="AP95" s="150" t="str">
        <f t="shared" si="9"/>
        <v/>
      </c>
      <c r="AQ95" s="151" t="str">
        <f t="shared" si="10"/>
        <v/>
      </c>
    </row>
    <row r="96" spans="1:724" ht="10.5" customHeight="1" x14ac:dyDescent="0.2">
      <c r="A96" s="176" t="str">
        <f t="shared" si="13"/>
        <v/>
      </c>
      <c r="B96" s="403"/>
      <c r="C96" s="403"/>
      <c r="D96" s="403"/>
      <c r="E96" s="130"/>
      <c r="F96" s="403"/>
      <c r="G96" s="403"/>
      <c r="H96" s="403"/>
      <c r="I96" s="403"/>
      <c r="J96" s="403"/>
      <c r="K96" s="403"/>
      <c r="L96" s="403"/>
      <c r="M96" s="403"/>
      <c r="N96" s="404"/>
      <c r="O96" s="404"/>
      <c r="P96" s="402"/>
      <c r="Q96" s="402"/>
      <c r="R96" s="402"/>
      <c r="S96" s="402"/>
      <c r="T96" s="402"/>
      <c r="U96" s="402"/>
      <c r="V96" s="184">
        <f t="shared" si="14"/>
        <v>5</v>
      </c>
      <c r="W96" s="390" t="str">
        <f t="shared" si="11"/>
        <v/>
      </c>
      <c r="X96" s="391"/>
      <c r="Y96" s="184">
        <f t="shared" si="15"/>
        <v>5</v>
      </c>
      <c r="Z96" s="390" t="str">
        <f t="shared" si="12"/>
        <v/>
      </c>
      <c r="AA96" s="391"/>
      <c r="AB96" s="60">
        <f t="shared" si="16"/>
        <v>0</v>
      </c>
      <c r="AC96" s="60">
        <f t="shared" si="17"/>
        <v>0</v>
      </c>
      <c r="AD96" s="60">
        <f t="shared" si="18"/>
        <v>0</v>
      </c>
      <c r="AE96" s="93"/>
      <c r="AF96" s="93"/>
      <c r="AG96" s="93"/>
      <c r="AH96" s="93"/>
      <c r="AI96" s="93"/>
      <c r="AJ96" s="93"/>
      <c r="AK96" s="93"/>
      <c r="AL96" s="93"/>
      <c r="AM96" s="106"/>
      <c r="AN96" s="106"/>
      <c r="AO96" s="153"/>
      <c r="AP96" s="150" t="str">
        <f t="shared" si="9"/>
        <v/>
      </c>
      <c r="AQ96" s="151" t="str">
        <f t="shared" si="10"/>
        <v/>
      </c>
    </row>
    <row r="97" spans="1:45" ht="10.5" customHeight="1" x14ac:dyDescent="0.2">
      <c r="A97" s="176" t="str">
        <f t="shared" si="13"/>
        <v/>
      </c>
      <c r="B97" s="403"/>
      <c r="C97" s="403"/>
      <c r="D97" s="403"/>
      <c r="E97" s="130"/>
      <c r="F97" s="403"/>
      <c r="G97" s="403"/>
      <c r="H97" s="403"/>
      <c r="I97" s="403"/>
      <c r="J97" s="403"/>
      <c r="K97" s="403"/>
      <c r="L97" s="403"/>
      <c r="M97" s="403"/>
      <c r="N97" s="404"/>
      <c r="O97" s="404"/>
      <c r="P97" s="402"/>
      <c r="Q97" s="402"/>
      <c r="R97" s="402"/>
      <c r="S97" s="402"/>
      <c r="T97" s="402"/>
      <c r="U97" s="402"/>
      <c r="V97" s="184">
        <f t="shared" si="14"/>
        <v>5</v>
      </c>
      <c r="W97" s="390" t="str">
        <f t="shared" si="11"/>
        <v/>
      </c>
      <c r="X97" s="391"/>
      <c r="Y97" s="184">
        <f t="shared" si="15"/>
        <v>5</v>
      </c>
      <c r="Z97" s="390" t="str">
        <f t="shared" si="12"/>
        <v/>
      </c>
      <c r="AA97" s="391"/>
      <c r="AB97" s="60">
        <f t="shared" si="16"/>
        <v>0</v>
      </c>
      <c r="AC97" s="60">
        <f t="shared" si="17"/>
        <v>0</v>
      </c>
      <c r="AD97" s="60">
        <f t="shared" si="18"/>
        <v>0</v>
      </c>
      <c r="AE97" s="93"/>
      <c r="AF97" s="93"/>
      <c r="AG97" s="93"/>
      <c r="AH97" s="93"/>
      <c r="AI97" s="93"/>
      <c r="AJ97" s="93"/>
      <c r="AK97" s="93"/>
      <c r="AL97" s="93"/>
      <c r="AM97" s="106"/>
      <c r="AN97" s="106"/>
      <c r="AO97" s="153"/>
      <c r="AP97" s="17"/>
      <c r="AQ97" s="154"/>
      <c r="AR97" s="165"/>
      <c r="AS97" s="165"/>
    </row>
    <row r="98" spans="1:45" ht="10.5" customHeight="1" x14ac:dyDescent="0.2">
      <c r="A98" s="176" t="str">
        <f t="shared" si="13"/>
        <v/>
      </c>
      <c r="B98" s="403"/>
      <c r="C98" s="403"/>
      <c r="D98" s="403"/>
      <c r="E98" s="130"/>
      <c r="F98" s="403"/>
      <c r="G98" s="403"/>
      <c r="H98" s="403"/>
      <c r="I98" s="403"/>
      <c r="J98" s="403"/>
      <c r="K98" s="403"/>
      <c r="L98" s="403"/>
      <c r="M98" s="403"/>
      <c r="N98" s="404"/>
      <c r="O98" s="404"/>
      <c r="P98" s="402"/>
      <c r="Q98" s="402"/>
      <c r="R98" s="402"/>
      <c r="S98" s="402"/>
      <c r="T98" s="402"/>
      <c r="U98" s="402"/>
      <c r="V98" s="184">
        <f t="shared" si="14"/>
        <v>5</v>
      </c>
      <c r="W98" s="390" t="str">
        <f t="shared" si="11"/>
        <v/>
      </c>
      <c r="X98" s="391"/>
      <c r="Y98" s="184">
        <f t="shared" si="15"/>
        <v>5</v>
      </c>
      <c r="Z98" s="390" t="str">
        <f t="shared" si="12"/>
        <v/>
      </c>
      <c r="AA98" s="391"/>
      <c r="AB98" s="60">
        <f t="shared" si="16"/>
        <v>0</v>
      </c>
      <c r="AC98" s="60">
        <f t="shared" si="17"/>
        <v>0</v>
      </c>
      <c r="AD98" s="60">
        <f t="shared" si="18"/>
        <v>0</v>
      </c>
      <c r="AE98" s="93"/>
      <c r="AF98" s="93"/>
      <c r="AG98" s="93"/>
      <c r="AH98" s="93"/>
      <c r="AI98" s="93"/>
      <c r="AJ98" s="93"/>
      <c r="AK98" s="93"/>
      <c r="AL98" s="93"/>
      <c r="AM98" s="106"/>
      <c r="AN98" s="106"/>
      <c r="AO98" s="153"/>
      <c r="AP98" s="17"/>
      <c r="AQ98" s="154"/>
      <c r="AR98" s="165"/>
      <c r="AS98" s="165"/>
    </row>
    <row r="99" spans="1:45" ht="10.5" customHeight="1" x14ac:dyDescent="0.2">
      <c r="A99" s="176" t="str">
        <f t="shared" si="13"/>
        <v/>
      </c>
      <c r="B99" s="403"/>
      <c r="C99" s="403"/>
      <c r="D99" s="403"/>
      <c r="E99" s="130"/>
      <c r="F99" s="403"/>
      <c r="G99" s="403"/>
      <c r="H99" s="403"/>
      <c r="I99" s="403"/>
      <c r="J99" s="403"/>
      <c r="K99" s="403"/>
      <c r="L99" s="403"/>
      <c r="M99" s="403"/>
      <c r="N99" s="404"/>
      <c r="O99" s="404"/>
      <c r="P99" s="402"/>
      <c r="Q99" s="402"/>
      <c r="R99" s="402"/>
      <c r="S99" s="402"/>
      <c r="T99" s="402"/>
      <c r="U99" s="402"/>
      <c r="V99" s="184">
        <f t="shared" si="14"/>
        <v>5</v>
      </c>
      <c r="W99" s="390" t="str">
        <f t="shared" si="11"/>
        <v/>
      </c>
      <c r="X99" s="391"/>
      <c r="Y99" s="184">
        <f t="shared" si="15"/>
        <v>5</v>
      </c>
      <c r="Z99" s="390" t="str">
        <f t="shared" si="12"/>
        <v/>
      </c>
      <c r="AA99" s="391"/>
      <c r="AB99" s="60">
        <f t="shared" si="16"/>
        <v>0</v>
      </c>
      <c r="AC99" s="60">
        <f t="shared" si="17"/>
        <v>0</v>
      </c>
      <c r="AD99" s="60">
        <f t="shared" si="18"/>
        <v>0</v>
      </c>
      <c r="AE99" s="93"/>
      <c r="AF99" s="93"/>
      <c r="AG99" s="93"/>
      <c r="AH99" s="93"/>
      <c r="AI99" s="93"/>
      <c r="AJ99" s="93"/>
      <c r="AK99" s="93"/>
      <c r="AL99" s="93"/>
      <c r="AM99" s="106"/>
      <c r="AN99" s="106"/>
      <c r="AO99" s="153"/>
      <c r="AP99" s="17"/>
      <c r="AQ99" s="154"/>
      <c r="AR99" s="165"/>
      <c r="AS99" s="165"/>
    </row>
    <row r="100" spans="1:45" ht="10.5" customHeight="1" x14ac:dyDescent="0.2">
      <c r="A100" s="176" t="str">
        <f t="shared" si="13"/>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4"/>
        <v>5</v>
      </c>
      <c r="W100" s="390" t="str">
        <f t="shared" si="11"/>
        <v/>
      </c>
      <c r="X100" s="391"/>
      <c r="Y100" s="184">
        <f t="shared" si="15"/>
        <v>5</v>
      </c>
      <c r="Z100" s="390" t="str">
        <f t="shared" si="12"/>
        <v/>
      </c>
      <c r="AA100" s="391"/>
      <c r="AB100" s="60">
        <f t="shared" si="16"/>
        <v>0</v>
      </c>
      <c r="AC100" s="60">
        <f t="shared" si="17"/>
        <v>0</v>
      </c>
      <c r="AD100" s="60">
        <f t="shared" si="18"/>
        <v>0</v>
      </c>
      <c r="AE100" s="93"/>
      <c r="AF100" s="93"/>
      <c r="AG100" s="93"/>
      <c r="AH100" s="93"/>
      <c r="AI100" s="93"/>
      <c r="AJ100" s="93"/>
      <c r="AK100" s="93"/>
      <c r="AL100" s="93"/>
      <c r="AM100" s="106"/>
      <c r="AN100" s="106"/>
      <c r="AO100" s="153"/>
      <c r="AP100" s="17"/>
      <c r="AQ100" s="154"/>
    </row>
    <row r="101" spans="1:45" ht="10.5" customHeight="1" x14ac:dyDescent="0.2">
      <c r="A101" s="176" t="str">
        <f t="shared" si="13"/>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4"/>
        <v>5</v>
      </c>
      <c r="W101" s="390" t="str">
        <f t="shared" si="11"/>
        <v/>
      </c>
      <c r="X101" s="391"/>
      <c r="Y101" s="184">
        <f t="shared" si="15"/>
        <v>5</v>
      </c>
      <c r="Z101" s="390" t="str">
        <f t="shared" si="12"/>
        <v/>
      </c>
      <c r="AA101" s="391"/>
      <c r="AB101" s="60">
        <f t="shared" si="16"/>
        <v>0</v>
      </c>
      <c r="AC101" s="60">
        <f t="shared" si="17"/>
        <v>0</v>
      </c>
      <c r="AD101" s="60">
        <f t="shared" si="18"/>
        <v>0</v>
      </c>
      <c r="AE101" s="93"/>
      <c r="AF101" s="93"/>
      <c r="AG101" s="93"/>
      <c r="AH101" s="93"/>
      <c r="AI101" s="93"/>
      <c r="AJ101" s="93"/>
      <c r="AK101" s="93"/>
      <c r="AL101" s="93"/>
      <c r="AM101" s="106"/>
      <c r="AN101" s="106"/>
      <c r="AO101" s="153"/>
      <c r="AP101" s="17"/>
      <c r="AQ101" s="154"/>
    </row>
    <row r="102" spans="1:45" ht="10.5" customHeight="1" x14ac:dyDescent="0.2">
      <c r="A102" s="176" t="str">
        <f t="shared" si="13"/>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4"/>
        <v>5</v>
      </c>
      <c r="W102" s="390" t="str">
        <f t="shared" si="11"/>
        <v/>
      </c>
      <c r="X102" s="391"/>
      <c r="Y102" s="184">
        <f t="shared" si="15"/>
        <v>5</v>
      </c>
      <c r="Z102" s="390" t="str">
        <f t="shared" si="12"/>
        <v/>
      </c>
      <c r="AA102" s="391"/>
      <c r="AB102" s="60">
        <f t="shared" si="16"/>
        <v>0</v>
      </c>
      <c r="AC102" s="60">
        <f t="shared" si="17"/>
        <v>0</v>
      </c>
      <c r="AD102" s="60">
        <f t="shared" si="18"/>
        <v>0</v>
      </c>
      <c r="AE102" s="93"/>
      <c r="AF102" s="93"/>
      <c r="AG102" s="93"/>
      <c r="AH102" s="93"/>
      <c r="AI102" s="93"/>
      <c r="AJ102" s="93"/>
      <c r="AK102" s="93"/>
      <c r="AL102" s="93"/>
      <c r="AM102" s="106"/>
      <c r="AN102" s="106"/>
      <c r="AO102" s="153"/>
      <c r="AP102" s="17"/>
      <c r="AQ102" s="154"/>
    </row>
    <row r="103" spans="1:45" ht="10.5" customHeight="1" x14ac:dyDescent="0.2">
      <c r="A103" s="176" t="str">
        <f t="shared" si="13"/>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4"/>
        <v>5</v>
      </c>
      <c r="W103" s="390" t="str">
        <f t="shared" si="11"/>
        <v/>
      </c>
      <c r="X103" s="391"/>
      <c r="Y103" s="184">
        <f t="shared" si="15"/>
        <v>5</v>
      </c>
      <c r="Z103" s="390" t="str">
        <f t="shared" si="12"/>
        <v/>
      </c>
      <c r="AA103" s="391"/>
      <c r="AB103" s="60">
        <f t="shared" si="16"/>
        <v>0</v>
      </c>
      <c r="AC103" s="60">
        <f t="shared" si="17"/>
        <v>0</v>
      </c>
      <c r="AD103" s="60">
        <f t="shared" si="18"/>
        <v>0</v>
      </c>
      <c r="AE103" s="93"/>
      <c r="AF103" s="93"/>
      <c r="AG103" s="93"/>
      <c r="AH103" s="93"/>
      <c r="AI103" s="93"/>
      <c r="AJ103" s="93"/>
      <c r="AK103" s="93"/>
      <c r="AL103" s="93"/>
      <c r="AM103" s="106"/>
      <c r="AN103" s="106"/>
      <c r="AO103" s="153"/>
      <c r="AP103" s="17"/>
      <c r="AQ103" s="154"/>
    </row>
    <row r="104" spans="1:45" ht="10.5" customHeight="1" x14ac:dyDescent="0.2">
      <c r="A104" s="176" t="str">
        <f t="shared" si="13"/>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4"/>
        <v>5</v>
      </c>
      <c r="W104" s="390" t="str">
        <f t="shared" si="11"/>
        <v/>
      </c>
      <c r="X104" s="391"/>
      <c r="Y104" s="184">
        <f t="shared" si="15"/>
        <v>5</v>
      </c>
      <c r="Z104" s="390" t="str">
        <f t="shared" si="12"/>
        <v/>
      </c>
      <c r="AA104" s="391"/>
      <c r="AB104" s="60">
        <f t="shared" si="16"/>
        <v>0</v>
      </c>
      <c r="AC104" s="60">
        <f t="shared" si="17"/>
        <v>0</v>
      </c>
      <c r="AD104" s="60">
        <f t="shared" si="18"/>
        <v>0</v>
      </c>
      <c r="AE104" s="93"/>
      <c r="AF104" s="93"/>
      <c r="AG104" s="93"/>
      <c r="AH104" s="93"/>
      <c r="AI104" s="93"/>
      <c r="AJ104" s="93"/>
      <c r="AK104" s="93"/>
      <c r="AL104" s="93"/>
      <c r="AM104" s="106"/>
      <c r="AN104" s="106"/>
      <c r="AO104" s="153"/>
      <c r="AP104" s="17"/>
      <c r="AQ104" s="154"/>
    </row>
    <row r="105" spans="1:45" ht="10.5" customHeight="1" x14ac:dyDescent="0.2">
      <c r="A105" s="176" t="str">
        <f t="shared" si="13"/>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4"/>
        <v>5</v>
      </c>
      <c r="W105" s="390" t="str">
        <f t="shared" si="11"/>
        <v/>
      </c>
      <c r="X105" s="391"/>
      <c r="Y105" s="184">
        <f t="shared" si="15"/>
        <v>5</v>
      </c>
      <c r="Z105" s="390" t="str">
        <f t="shared" si="12"/>
        <v/>
      </c>
      <c r="AA105" s="391"/>
      <c r="AB105" s="60">
        <f t="shared" si="16"/>
        <v>0</v>
      </c>
      <c r="AC105" s="60">
        <f t="shared" si="17"/>
        <v>0</v>
      </c>
      <c r="AD105" s="60">
        <f t="shared" si="18"/>
        <v>0</v>
      </c>
      <c r="AE105" s="93"/>
      <c r="AF105" s="93"/>
      <c r="AG105" s="93"/>
      <c r="AH105" s="93"/>
      <c r="AI105" s="93"/>
      <c r="AJ105" s="93"/>
      <c r="AK105" s="93"/>
      <c r="AL105" s="93"/>
      <c r="AM105" s="106"/>
      <c r="AN105" s="106"/>
      <c r="AO105" s="153"/>
      <c r="AP105" s="17"/>
      <c r="AQ105" s="154"/>
    </row>
    <row r="106" spans="1:45" ht="10.5" customHeight="1" x14ac:dyDescent="0.2">
      <c r="A106" s="176" t="str">
        <f t="shared" si="13"/>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4"/>
        <v>5</v>
      </c>
      <c r="W106" s="390" t="str">
        <f t="shared" si="11"/>
        <v/>
      </c>
      <c r="X106" s="391"/>
      <c r="Y106" s="184">
        <f t="shared" si="15"/>
        <v>5</v>
      </c>
      <c r="Z106" s="390" t="str">
        <f t="shared" si="12"/>
        <v/>
      </c>
      <c r="AA106" s="391"/>
      <c r="AB106" s="60">
        <f t="shared" si="16"/>
        <v>0</v>
      </c>
      <c r="AC106" s="60">
        <f t="shared" si="17"/>
        <v>0</v>
      </c>
      <c r="AD106" s="60">
        <f t="shared" si="18"/>
        <v>0</v>
      </c>
      <c r="AE106" s="93"/>
      <c r="AF106" s="93"/>
      <c r="AG106" s="93"/>
      <c r="AH106" s="93"/>
      <c r="AI106" s="93"/>
      <c r="AJ106" s="93"/>
      <c r="AK106" s="93"/>
      <c r="AL106" s="93"/>
      <c r="AM106" s="106"/>
      <c r="AN106" s="106"/>
      <c r="AO106" s="153"/>
      <c r="AP106" s="17"/>
      <c r="AQ106" s="154"/>
    </row>
    <row r="107" spans="1:45" ht="6" customHeight="1"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22.5" customHeight="1" thickTop="1" thickBot="1" x14ac:dyDescent="0.25">
      <c r="A108" s="191"/>
      <c r="B108" s="81"/>
      <c r="C108" s="392" t="s">
        <v>194</v>
      </c>
      <c r="D108" s="393"/>
      <c r="E108" s="393"/>
      <c r="F108" s="177">
        <f>V106</f>
        <v>5</v>
      </c>
      <c r="G108" s="394" t="str">
        <f>_xlfn.IFNA(VLOOKUP(F108,A53:B57,2,1),"")</f>
        <v>Muy Alta</v>
      </c>
      <c r="H108" s="394"/>
      <c r="I108" s="394"/>
      <c r="J108" s="395" t="str">
        <f>W106</f>
        <v/>
      </c>
      <c r="K108" s="396"/>
      <c r="L108" s="397" t="s">
        <v>193</v>
      </c>
      <c r="M108" s="397"/>
      <c r="N108" s="397"/>
      <c r="O108" s="397"/>
      <c r="P108" s="397"/>
      <c r="Q108" s="398"/>
      <c r="R108" s="178">
        <f>Y106</f>
        <v>5</v>
      </c>
      <c r="S108" s="399" t="str">
        <f>_xlfn.IFNA(VLOOKUP(R108,A63:B67,2,1),"")</f>
        <v>Catastrófico</v>
      </c>
      <c r="T108" s="399"/>
      <c r="U108" s="399"/>
      <c r="V108" s="399"/>
      <c r="W108" s="400" t="str">
        <f>Z106</f>
        <v/>
      </c>
      <c r="X108" s="401"/>
      <c r="Y108" s="32"/>
      <c r="Z108" s="32"/>
      <c r="AA108" s="32"/>
      <c r="AB108" s="131" t="str">
        <f>CONCATENATE(F108," - ",G108)</f>
        <v>5 - Muy Alta</v>
      </c>
      <c r="AC108" s="131" t="str">
        <f>CONCATENATE(R108," - ",S108)</f>
        <v>5 - Catastrófico</v>
      </c>
      <c r="AD108" s="32"/>
      <c r="AE108" s="32"/>
      <c r="AF108" s="32"/>
      <c r="AG108" s="32"/>
      <c r="AH108" s="32"/>
      <c r="AI108" s="32"/>
      <c r="AJ108" s="32"/>
      <c r="AK108" s="32"/>
      <c r="AL108" s="32"/>
      <c r="AM108" s="32"/>
      <c r="AN108" s="32"/>
    </row>
    <row r="109" spans="1:45" ht="6" customHeight="1"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28.5" customHeight="1"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EXTREMO</v>
      </c>
      <c r="P110" s="380"/>
      <c r="Q110" s="380"/>
      <c r="R110" s="380"/>
      <c r="S110" s="380"/>
      <c r="T110" s="380"/>
      <c r="U110" s="381" t="e">
        <f>J108*W108</f>
        <v>#VALUE!</v>
      </c>
      <c r="V110" s="381"/>
      <c r="W110" s="381"/>
      <c r="X110" s="382"/>
      <c r="Y110" s="32"/>
      <c r="Z110" s="32"/>
      <c r="AA110" s="32"/>
      <c r="AB110" s="32"/>
      <c r="AC110" s="32"/>
      <c r="AD110" s="32"/>
      <c r="AE110" s="32"/>
      <c r="AF110" s="32"/>
      <c r="AG110" s="32"/>
      <c r="AH110" s="32"/>
      <c r="AI110" s="32"/>
      <c r="AJ110" s="32"/>
      <c r="AK110" s="32"/>
      <c r="AL110" s="32"/>
      <c r="AM110" s="32"/>
      <c r="AN110" s="32"/>
    </row>
    <row r="111" spans="1:45" ht="12.75" customHeight="1"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28.5" customHeight="1" x14ac:dyDescent="0.2">
      <c r="A112" s="191"/>
      <c r="B112" s="383" t="s">
        <v>460</v>
      </c>
      <c r="C112" s="384"/>
      <c r="D112" s="384"/>
      <c r="E112" s="384"/>
      <c r="F112" s="384"/>
      <c r="G112" s="385"/>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5.25" customHeight="1"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25.5" customHeight="1"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28.5" customHeight="1"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64.5" customHeight="1" x14ac:dyDescent="0.2">
      <c r="A116" s="191">
        <v>1</v>
      </c>
      <c r="B116" s="408"/>
      <c r="C116" s="408"/>
      <c r="D116" s="408"/>
      <c r="E116" s="408"/>
      <c r="F116" s="40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ht="78.75" customHeight="1" x14ac:dyDescent="0.2">
      <c r="A117" s="176" t="str">
        <f>IF(B117="","",A116+1)</f>
        <v/>
      </c>
      <c r="B117" s="408"/>
      <c r="C117" s="408"/>
      <c r="D117" s="408"/>
      <c r="E117" s="408"/>
      <c r="F117" s="40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ht="57.75" customHeight="1" x14ac:dyDescent="0.2">
      <c r="A118" s="176" t="str">
        <f t="shared" ref="A118:A121" si="19">IF(B118="","",A117+1)</f>
        <v/>
      </c>
      <c r="B118" s="408"/>
      <c r="C118" s="408"/>
      <c r="D118" s="408"/>
      <c r="E118" s="408"/>
      <c r="F118" s="40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ht="21.75" customHeight="1"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ht="21.75" customHeight="1"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ht="21.75" customHeight="1"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ht="21.75" customHeight="1"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8.25" customHeight="1"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25.5" customHeight="1"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ht="19.5" customHeight="1"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39" customHeight="1" x14ac:dyDescent="0.2">
      <c r="A126" s="332">
        <v>1</v>
      </c>
      <c r="B126" s="351" t="s">
        <v>349</v>
      </c>
      <c r="C126" s="352"/>
      <c r="D126" s="337" t="s">
        <v>652</v>
      </c>
      <c r="E126" s="338"/>
      <c r="F126" s="339"/>
      <c r="G126" s="120" t="s">
        <v>352</v>
      </c>
      <c r="H126" s="348"/>
      <c r="I126" s="349"/>
      <c r="J126" s="349"/>
      <c r="K126" s="350"/>
      <c r="L126" s="343" t="str">
        <f>IFERROR(ROUND(H126/H127,1),"")</f>
        <v/>
      </c>
      <c r="M126" s="343"/>
      <c r="N126" s="343"/>
      <c r="O126" s="344"/>
      <c r="P126" s="344"/>
      <c r="Q126" s="344"/>
      <c r="R126" s="344"/>
      <c r="S126" s="344"/>
      <c r="T126" s="344"/>
      <c r="U126" s="344"/>
      <c r="V126" s="344"/>
      <c r="W126" s="344"/>
      <c r="X126" s="344"/>
      <c r="Y126" s="344"/>
      <c r="Z126" s="344"/>
      <c r="AA126" s="345"/>
      <c r="AB126" s="146" t="str">
        <f>CONCATENATE(A126," ",B126," 
",A128," ",B128," 
",A130," ",B130," 
",A132," ",B132)</f>
        <v xml:space="preserve">1 EFICACIA DE
CONTROLES: 
2 EFECTIVIDAD
(Alarmas - materialización): 
 </v>
      </c>
      <c r="AC126" s="146" t="str">
        <f>CONCATENATE(A126," 
",L126," 
",A128," 
",L128," 
",A130," 
",L130," 
",A132," 
",L132)</f>
        <v xml:space="preserve">1 
2 
</v>
      </c>
      <c r="AD126" s="146" t="str">
        <f>CONCATENATE(A126," ",O126," 
",A128," ",O128," 
",A130," ",O130," 
",A132," ",O132)</f>
        <v xml:space="preserve">1  
2  
 </v>
      </c>
      <c r="AE126" s="32"/>
      <c r="AF126" s="32"/>
      <c r="AG126" s="32"/>
      <c r="AH126" s="32"/>
      <c r="AI126" s="32"/>
      <c r="AJ126" s="32"/>
      <c r="AK126" s="32"/>
      <c r="AL126" s="32"/>
      <c r="AM126" s="32"/>
      <c r="AN126" s="32"/>
    </row>
    <row r="127" spans="1:48" ht="39" customHeight="1" x14ac:dyDescent="0.2">
      <c r="A127" s="332"/>
      <c r="B127" s="356"/>
      <c r="C127" s="357"/>
      <c r="D127" s="340"/>
      <c r="E127" s="341"/>
      <c r="F127" s="342"/>
      <c r="G127" s="121" t="s">
        <v>353</v>
      </c>
      <c r="H127" s="340"/>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39" customHeight="1" x14ac:dyDescent="0.2">
      <c r="A128" s="332">
        <f>IF(B128="","",A126+1)</f>
        <v>2</v>
      </c>
      <c r="B128" s="351" t="s">
        <v>348</v>
      </c>
      <c r="C128" s="352"/>
      <c r="D128" s="337"/>
      <c r="E128" s="338"/>
      <c r="F128" s="339"/>
      <c r="G128" s="120" t="s">
        <v>352</v>
      </c>
      <c r="H128" s="340"/>
      <c r="I128" s="341"/>
      <c r="J128" s="341"/>
      <c r="K128" s="342"/>
      <c r="L128" s="343" t="str">
        <f>IFERROR(ROUND(H128/H129,1),"")</f>
        <v/>
      </c>
      <c r="M128" s="343"/>
      <c r="N128" s="343"/>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39" customHeight="1" x14ac:dyDescent="0.2">
      <c r="A129" s="332"/>
      <c r="B129" s="353"/>
      <c r="C129" s="354"/>
      <c r="D129" s="340"/>
      <c r="E129" s="341"/>
      <c r="F129" s="342"/>
      <c r="G129" s="121" t="s">
        <v>353</v>
      </c>
      <c r="H129" s="340"/>
      <c r="I129" s="341"/>
      <c r="J129" s="341"/>
      <c r="K129" s="342"/>
      <c r="L129" s="343"/>
      <c r="M129" s="343"/>
      <c r="N129" s="343"/>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39" customHeight="1" x14ac:dyDescent="0.2">
      <c r="A130" s="332" t="str">
        <f>IF(B130="","",A128+1)</f>
        <v/>
      </c>
      <c r="B130" s="333"/>
      <c r="C130" s="334"/>
      <c r="D130" s="337"/>
      <c r="E130" s="338"/>
      <c r="F130" s="339"/>
      <c r="G130" s="120" t="s">
        <v>352</v>
      </c>
      <c r="H130" s="340"/>
      <c r="I130" s="341"/>
      <c r="J130" s="341"/>
      <c r="K130" s="342"/>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39" customHeight="1" x14ac:dyDescent="0.2">
      <c r="A131" s="332"/>
      <c r="B131" s="335"/>
      <c r="C131" s="336"/>
      <c r="D131" s="340"/>
      <c r="E131" s="341"/>
      <c r="F131" s="342"/>
      <c r="G131" s="121"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39" customHeight="1" x14ac:dyDescent="0.2">
      <c r="A132" s="332" t="str">
        <f>IF(B132="","",A130+1)</f>
        <v/>
      </c>
      <c r="B132" s="333"/>
      <c r="C132" s="334"/>
      <c r="D132" s="337"/>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39" customHeight="1" x14ac:dyDescent="0.2">
      <c r="A133" s="332"/>
      <c r="B133" s="335"/>
      <c r="C133" s="336"/>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28.5" customHeight="1"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27" customHeight="1"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45" customHeight="1" x14ac:dyDescent="0.2">
      <c r="A136" s="191"/>
      <c r="B136" s="321" t="s">
        <v>465</v>
      </c>
      <c r="C136" s="321"/>
      <c r="D136" s="321"/>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8.25" customHeight="1"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28.5" customHeight="1"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8.25" customHeight="1"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4.25" customHeight="1"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8.5" customHeight="1"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121.5"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9" customHeight="1"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26.25" customHeight="1"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6.25" customHeight="1" x14ac:dyDescent="0.2">
      <c r="A152" s="191"/>
      <c r="B152" s="308" t="s">
        <v>331</v>
      </c>
      <c r="C152" s="308"/>
      <c r="D152" s="309"/>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CAUSAS:  
CONTROLES:  
PLAN DE TRATAMIENTO:  
OTRO: </v>
      </c>
      <c r="AC152" s="32"/>
      <c r="AD152" s="32"/>
      <c r="AE152" s="32"/>
      <c r="AF152" s="32"/>
      <c r="AG152" s="32"/>
      <c r="AH152" s="32"/>
      <c r="AI152" s="32"/>
      <c r="AJ152" s="32"/>
      <c r="AK152" s="32"/>
      <c r="AL152" s="32"/>
      <c r="AM152" s="32"/>
      <c r="AN152" s="32"/>
    </row>
    <row r="153" spans="1:42" ht="26.25" customHeight="1"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26.25" customHeight="1"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26.25" customHeight="1"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26.25" customHeight="1"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9" customHeight="1"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28.5" customHeight="1"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8.5" customHeight="1"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28.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ht="28.5" customHeight="1"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ht="12.75" customHeight="1"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ht="12.75" customHeight="1"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ht="12.75" customHeight="1"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ht="12.75" customHeight="1"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ht="12.75" customHeight="1"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ht="40.5" customHeight="1"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ht="14.25" customHeight="1"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ht="16.5" customHeight="1" x14ac:dyDescent="0.2">
      <c r="A169" s="196" t="s">
        <v>110</v>
      </c>
      <c r="B169" s="134"/>
      <c r="C169" s="293"/>
      <c r="D169" s="294"/>
      <c r="E169" s="295"/>
      <c r="F169" s="294"/>
      <c r="G169" s="294"/>
      <c r="H169" s="296"/>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ht="16.5" customHeight="1" x14ac:dyDescent="0.2">
      <c r="A170" s="196" t="s">
        <v>111</v>
      </c>
      <c r="B170" s="134"/>
      <c r="C170" s="293"/>
      <c r="D170" s="294"/>
      <c r="E170" s="295"/>
      <c r="F170" s="294"/>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ht="16.5" customHeight="1" x14ac:dyDescent="0.2">
      <c r="A171" s="196" t="s">
        <v>112</v>
      </c>
      <c r="B171" s="134"/>
      <c r="C171" s="293"/>
      <c r="D171" s="294"/>
      <c r="E171" s="295"/>
      <c r="F171" s="294"/>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ht="16.5" customHeight="1" x14ac:dyDescent="0.2">
      <c r="A172" s="196" t="s">
        <v>113</v>
      </c>
      <c r="B172" s="134"/>
      <c r="C172" s="293"/>
      <c r="D172" s="294"/>
      <c r="E172" s="295"/>
      <c r="F172" s="294"/>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ht="16.5" customHeight="1" x14ac:dyDescent="0.2">
      <c r="A173" s="196" t="s">
        <v>114</v>
      </c>
      <c r="B173" s="134"/>
      <c r="C173" s="293"/>
      <c r="D173" s="294"/>
      <c r="E173" s="295"/>
      <c r="F173" s="294"/>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ht="16.5" customHeight="1" x14ac:dyDescent="0.2">
      <c r="A174" s="196" t="s">
        <v>115</v>
      </c>
      <c r="B174" s="134"/>
      <c r="C174" s="293"/>
      <c r="D174" s="294"/>
      <c r="E174" s="295"/>
      <c r="F174" s="294"/>
      <c r="G174" s="294"/>
      <c r="H174" s="296"/>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ht="16.5" customHeight="1" x14ac:dyDescent="0.2">
      <c r="A175" s="196" t="s">
        <v>116</v>
      </c>
      <c r="B175" s="134"/>
      <c r="C175" s="293"/>
      <c r="D175" s="294"/>
      <c r="E175" s="294"/>
      <c r="F175" s="294"/>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16.5" customHeight="1" x14ac:dyDescent="0.2">
      <c r="A176" s="196" t="s">
        <v>117</v>
      </c>
      <c r="B176" s="134"/>
      <c r="C176" s="293"/>
      <c r="D176" s="294"/>
      <c r="E176" s="294"/>
      <c r="F176" s="294"/>
      <c r="G176" s="294"/>
      <c r="H176" s="296"/>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ht="16.5" customHeight="1" x14ac:dyDescent="0.2">
      <c r="A177" s="197" t="s">
        <v>118</v>
      </c>
      <c r="B177" s="133"/>
      <c r="C177" s="288"/>
      <c r="D177" s="289"/>
      <c r="E177" s="289"/>
      <c r="F177" s="289"/>
      <c r="G177" s="289"/>
      <c r="H177" s="291"/>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ht="9" customHeight="1" x14ac:dyDescent="0.2">
      <c r="AAL178" s="149"/>
      <c r="AAM178" s="149"/>
      <c r="AAN178" s="149"/>
      <c r="AAO178" s="149"/>
      <c r="AAP178" s="149"/>
      <c r="AAQ178" s="149"/>
      <c r="AAR178" s="149"/>
      <c r="AAS178" s="149"/>
      <c r="AAT178" s="149"/>
      <c r="AAU178" s="149"/>
      <c r="AAV178" s="149"/>
    </row>
    <row r="179" spans="1:724" ht="9.75" customHeight="1"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ht="9.75" customHeight="1"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ht="9.75" customHeight="1" x14ac:dyDescent="0.2">
      <c r="AAL181" s="149"/>
      <c r="AAM181" s="149"/>
      <c r="AAN181" s="149"/>
      <c r="AAO181" s="149"/>
      <c r="AAP181" s="149"/>
      <c r="AAQ181" s="149"/>
      <c r="AAR181" s="149"/>
      <c r="AAS181" s="149"/>
      <c r="AAT181" s="149"/>
      <c r="AAU181" s="149"/>
      <c r="AAV181" s="149"/>
    </row>
    <row r="182" spans="1:724" ht="9.75" customHeight="1" x14ac:dyDescent="0.2">
      <c r="AAL182" s="149"/>
      <c r="AAM182" s="149"/>
      <c r="AAN182" s="149"/>
      <c r="AAO182" s="149"/>
      <c r="AAP182" s="149"/>
      <c r="AAQ182" s="149"/>
      <c r="AAR182" s="149"/>
      <c r="AAS182" s="149"/>
      <c r="AAT182" s="149"/>
      <c r="AAU182" s="149"/>
      <c r="AAV182" s="149"/>
    </row>
    <row r="183" spans="1:724" ht="9.75" customHeight="1" x14ac:dyDescent="0.2">
      <c r="AAL183" s="149"/>
      <c r="AAM183" s="149"/>
      <c r="AAN183" s="149"/>
      <c r="AAO183" s="149"/>
      <c r="AAP183" s="149"/>
      <c r="AAQ183" s="149"/>
      <c r="AAR183" s="149"/>
      <c r="AAS183" s="149"/>
      <c r="AAT183" s="149"/>
      <c r="AAU183" s="149"/>
      <c r="AAV183" s="149"/>
    </row>
    <row r="184" spans="1:724" ht="9.75" customHeight="1" x14ac:dyDescent="0.2">
      <c r="AAL184" s="149"/>
      <c r="AAM184" s="149"/>
      <c r="AAN184" s="149"/>
      <c r="AAO184" s="149"/>
      <c r="AAP184" s="149"/>
      <c r="AAQ184" s="149"/>
      <c r="AAR184" s="149"/>
      <c r="AAS184" s="149"/>
      <c r="AAT184" s="149"/>
      <c r="AAU184" s="149"/>
      <c r="AAV184" s="149"/>
    </row>
    <row r="185" spans="1:724" ht="9.75" customHeight="1" x14ac:dyDescent="0.2">
      <c r="AAL185" s="149"/>
      <c r="AAM185" s="149"/>
      <c r="AAN185" s="149"/>
      <c r="AAO185" s="149"/>
      <c r="AAP185" s="149"/>
      <c r="AAQ185" s="149"/>
      <c r="AAR185" s="149"/>
      <c r="AAS185" s="149"/>
      <c r="AAT185" s="149"/>
      <c r="AAU185" s="149"/>
      <c r="AAV185" s="149"/>
    </row>
    <row r="186" spans="1:724" ht="9.75" customHeight="1" x14ac:dyDescent="0.2">
      <c r="AAL186" s="149"/>
      <c r="AAM186" s="149"/>
      <c r="AAN186" s="149"/>
      <c r="AAO186" s="149"/>
      <c r="AAP186" s="149"/>
      <c r="AAQ186" s="149"/>
      <c r="AAR186" s="149"/>
      <c r="AAS186" s="149"/>
      <c r="AAT186" s="149"/>
      <c r="AAU186" s="149"/>
      <c r="AAV186" s="149"/>
    </row>
    <row r="187" spans="1:724" ht="9.75" customHeight="1" x14ac:dyDescent="0.2">
      <c r="AAL187" s="149"/>
      <c r="AAM187" s="149"/>
      <c r="AAN187" s="149"/>
      <c r="AAO187" s="149"/>
      <c r="AAP187" s="149"/>
      <c r="AAQ187" s="149"/>
      <c r="AAR187" s="149"/>
      <c r="AAS187" s="149"/>
      <c r="AAT187" s="149"/>
      <c r="AAU187" s="149"/>
      <c r="AAV187" s="149"/>
    </row>
    <row r="188" spans="1:724" ht="9.75" customHeight="1" x14ac:dyDescent="0.2">
      <c r="AAL188" s="149"/>
      <c r="AAM188" s="149"/>
      <c r="AAN188" s="149"/>
      <c r="AAO188" s="149"/>
      <c r="AAP188" s="149"/>
      <c r="AAQ188" s="149"/>
      <c r="AAR188" s="149"/>
      <c r="AAS188" s="149"/>
      <c r="AAT188" s="149"/>
      <c r="AAU188" s="149"/>
      <c r="AAV188" s="149"/>
    </row>
    <row r="189" spans="1:724" ht="9.75" customHeight="1" x14ac:dyDescent="0.2">
      <c r="AAL189" s="149"/>
      <c r="AAM189" s="149"/>
      <c r="AAN189" s="149"/>
      <c r="AAO189" s="149"/>
      <c r="AAP189" s="149"/>
      <c r="AAQ189" s="149"/>
      <c r="AAR189" s="149"/>
      <c r="AAS189" s="149"/>
      <c r="AAT189" s="149"/>
      <c r="AAU189" s="149"/>
      <c r="AAV189" s="149"/>
    </row>
    <row r="190" spans="1:724" ht="9.75" customHeight="1" x14ac:dyDescent="0.2">
      <c r="AAL190" s="149"/>
      <c r="AAM190" s="149"/>
      <c r="AAN190" s="149"/>
      <c r="AAO190" s="149"/>
      <c r="AAP190" s="149"/>
      <c r="AAQ190" s="149"/>
      <c r="AAR190" s="149"/>
      <c r="AAS190" s="149"/>
      <c r="AAT190" s="149"/>
      <c r="AAU190" s="149"/>
      <c r="AAV190" s="149"/>
    </row>
    <row r="191" spans="1:724" ht="9.75" customHeight="1" x14ac:dyDescent="0.2">
      <c r="AAL191" s="149"/>
      <c r="AAM191" s="149"/>
      <c r="AAN191" s="149"/>
      <c r="AAO191" s="149"/>
      <c r="AAP191" s="149"/>
      <c r="AAQ191" s="149"/>
      <c r="AAR191" s="149"/>
      <c r="AAS191" s="149"/>
      <c r="AAT191" s="149"/>
      <c r="AAU191" s="149"/>
      <c r="AAV191" s="149"/>
    </row>
    <row r="192" spans="1:724" ht="9.75" customHeight="1" x14ac:dyDescent="0.2">
      <c r="AAL192" s="149"/>
      <c r="AAM192" s="149"/>
      <c r="AAN192" s="149"/>
      <c r="AAO192" s="149"/>
      <c r="AAP192" s="149"/>
      <c r="AAQ192" s="149"/>
      <c r="AAR192" s="149"/>
      <c r="AAS192" s="149"/>
      <c r="AAT192" s="149"/>
      <c r="AAU192" s="149"/>
      <c r="AAV192" s="149"/>
    </row>
    <row r="193" spans="714:724" ht="9.75" customHeight="1" x14ac:dyDescent="0.2">
      <c r="AAL193" s="149"/>
      <c r="AAM193" s="149"/>
      <c r="AAN193" s="149"/>
      <c r="AAO193" s="149"/>
      <c r="AAP193" s="149"/>
      <c r="AAQ193" s="149"/>
      <c r="AAR193" s="149"/>
      <c r="AAS193" s="149"/>
      <c r="AAT193" s="149"/>
      <c r="AAU193" s="149"/>
      <c r="AAV193" s="149"/>
    </row>
    <row r="194" spans="714:724" ht="9.75" customHeight="1" x14ac:dyDescent="0.2">
      <c r="AAL194" s="149"/>
      <c r="AAM194" s="149"/>
      <c r="AAN194" s="149"/>
      <c r="AAO194" s="149"/>
      <c r="AAP194" s="149"/>
      <c r="AAQ194" s="149"/>
      <c r="AAR194" s="149"/>
      <c r="AAS194" s="149"/>
      <c r="AAT194" s="149"/>
      <c r="AAU194" s="149"/>
      <c r="AAV194" s="149"/>
    </row>
    <row r="195" spans="714:724" ht="9.75" customHeight="1" x14ac:dyDescent="0.2">
      <c r="AAL195" s="149"/>
      <c r="AAM195" s="149"/>
      <c r="AAN195" s="149"/>
      <c r="AAO195" s="149"/>
      <c r="AAP195" s="149"/>
      <c r="AAQ195" s="149"/>
      <c r="AAR195" s="149"/>
      <c r="AAS195" s="149"/>
      <c r="AAT195" s="149"/>
      <c r="AAU195" s="149"/>
      <c r="AAV195" s="149"/>
    </row>
    <row r="196" spans="714:724" ht="9.75" customHeight="1" x14ac:dyDescent="0.2">
      <c r="AAL196" s="149"/>
      <c r="AAM196" s="149"/>
      <c r="AAN196" s="149"/>
      <c r="AAO196" s="149"/>
      <c r="AAP196" s="149"/>
      <c r="AAQ196" s="149"/>
      <c r="AAR196" s="149"/>
      <c r="AAS196" s="149"/>
      <c r="AAT196" s="149"/>
      <c r="AAU196" s="149"/>
      <c r="AAV196" s="149"/>
    </row>
    <row r="197" spans="714:724" ht="9.75" customHeight="1" x14ac:dyDescent="0.2">
      <c r="AAL197" s="149"/>
      <c r="AAM197" s="149"/>
      <c r="AAN197" s="149"/>
      <c r="AAO197" s="149"/>
      <c r="AAP197" s="149"/>
      <c r="AAQ197" s="149"/>
      <c r="AAR197" s="149"/>
      <c r="AAS197" s="149"/>
      <c r="AAT197" s="149"/>
      <c r="AAU197" s="149"/>
      <c r="AAV197" s="149"/>
    </row>
    <row r="198" spans="714:724" ht="9.75" customHeight="1" x14ac:dyDescent="0.2">
      <c r="AAL198" s="149"/>
      <c r="AAM198" s="149"/>
      <c r="AAN198" s="149"/>
      <c r="AAO198" s="149"/>
      <c r="AAP198" s="149"/>
      <c r="AAQ198" s="149"/>
      <c r="AAR198" s="149"/>
      <c r="AAS198" s="149"/>
      <c r="AAT198" s="149"/>
      <c r="AAU198" s="149"/>
      <c r="AAV198" s="149"/>
    </row>
    <row r="199" spans="714:724" ht="9.75" customHeight="1" x14ac:dyDescent="0.2">
      <c r="AAL199" s="149"/>
      <c r="AAM199" s="149"/>
      <c r="AAN199" s="149"/>
      <c r="AAO199" s="149"/>
      <c r="AAP199" s="149"/>
      <c r="AAQ199" s="149"/>
      <c r="AAR199" s="149"/>
      <c r="AAS199" s="149"/>
      <c r="AAT199" s="149"/>
      <c r="AAU199" s="149"/>
      <c r="AAV199" s="149"/>
    </row>
    <row r="200" spans="714:724" ht="9.75" customHeight="1" x14ac:dyDescent="0.2">
      <c r="AAL200" s="149"/>
      <c r="AAM200" s="149"/>
      <c r="AAN200" s="149"/>
      <c r="AAO200" s="149"/>
      <c r="AAP200" s="149"/>
      <c r="AAQ200" s="149"/>
      <c r="AAR200" s="149"/>
      <c r="AAS200" s="149"/>
      <c r="AAT200" s="149"/>
      <c r="AAU200" s="149"/>
      <c r="AAV200" s="149"/>
    </row>
    <row r="201" spans="714:724" ht="9.75" customHeight="1" x14ac:dyDescent="0.2">
      <c r="AAL201" s="149"/>
      <c r="AAM201" s="149"/>
      <c r="AAN201" s="149"/>
      <c r="AAO201" s="149"/>
      <c r="AAP201" s="149"/>
      <c r="AAQ201" s="149"/>
      <c r="AAR201" s="149"/>
      <c r="AAS201" s="149"/>
      <c r="AAT201" s="149"/>
      <c r="AAU201" s="149"/>
      <c r="AAV201" s="149"/>
    </row>
    <row r="202" spans="714:724" ht="9.75" customHeight="1" x14ac:dyDescent="0.2">
      <c r="AAL202" s="149"/>
      <c r="AAM202" s="149"/>
      <c r="AAN202" s="149"/>
      <c r="AAO202" s="149"/>
      <c r="AAP202" s="149"/>
      <c r="AAQ202" s="149"/>
      <c r="AAR202" s="149"/>
      <c r="AAS202" s="149"/>
      <c r="AAT202" s="149"/>
      <c r="AAU202" s="149"/>
      <c r="AAV202" s="149"/>
    </row>
    <row r="203" spans="714:724" ht="9.75" customHeight="1" x14ac:dyDescent="0.2">
      <c r="AAL203" s="149"/>
      <c r="AAM203" s="149"/>
      <c r="AAN203" s="149"/>
      <c r="AAO203" s="149"/>
      <c r="AAP203" s="149"/>
      <c r="AAQ203" s="149"/>
      <c r="AAR203" s="149"/>
      <c r="AAS203" s="149"/>
      <c r="AAT203" s="149"/>
      <c r="AAU203" s="149"/>
      <c r="AAV203" s="149"/>
    </row>
    <row r="204" spans="714:724" ht="9.75" customHeight="1" x14ac:dyDescent="0.2">
      <c r="AAL204" s="149"/>
      <c r="AAM204" s="149"/>
      <c r="AAN204" s="149"/>
      <c r="AAO204" s="149"/>
      <c r="AAP204" s="149"/>
      <c r="AAQ204" s="149"/>
      <c r="AAR204" s="149"/>
      <c r="AAS204" s="149"/>
      <c r="AAT204" s="149"/>
      <c r="AAU204" s="149"/>
      <c r="AAV204" s="149"/>
    </row>
    <row r="205" spans="714:724" ht="9.75" customHeight="1" x14ac:dyDescent="0.2">
      <c r="AAL205" s="149"/>
      <c r="AAM205" s="149"/>
      <c r="AAN205" s="149"/>
      <c r="AAO205" s="149"/>
      <c r="AAP205" s="149"/>
      <c r="AAQ205" s="149"/>
      <c r="AAR205" s="149"/>
      <c r="AAS205" s="149"/>
      <c r="AAT205" s="149"/>
      <c r="AAU205" s="149"/>
      <c r="AAV205" s="149"/>
    </row>
    <row r="206" spans="714:724" ht="9.75" customHeight="1" x14ac:dyDescent="0.2">
      <c r="AAL206" s="149"/>
      <c r="AAM206" s="149"/>
      <c r="AAN206" s="149"/>
      <c r="AAO206" s="149"/>
      <c r="AAP206" s="149"/>
      <c r="AAQ206" s="149"/>
      <c r="AAR206" s="149"/>
      <c r="AAS206" s="149"/>
      <c r="AAT206" s="149"/>
      <c r="AAU206" s="149"/>
      <c r="AAV206" s="149"/>
    </row>
    <row r="207" spans="714:724" ht="9.75" customHeight="1" x14ac:dyDescent="0.2">
      <c r="AAL207" s="149"/>
      <c r="AAM207" s="149"/>
      <c r="AAN207" s="149"/>
      <c r="AAO207" s="149"/>
      <c r="AAP207" s="149"/>
      <c r="AAQ207" s="149"/>
      <c r="AAR207" s="149"/>
      <c r="AAS207" s="149"/>
      <c r="AAT207" s="149"/>
      <c r="AAU207" s="149"/>
      <c r="AAV207" s="149"/>
    </row>
    <row r="208" spans="714:724" ht="9.75" customHeight="1" x14ac:dyDescent="0.2">
      <c r="AAL208" s="149"/>
      <c r="AAM208" s="149"/>
      <c r="AAN208" s="149"/>
      <c r="AAO208" s="149"/>
      <c r="AAP208" s="149"/>
      <c r="AAQ208" s="149"/>
      <c r="AAR208" s="149"/>
      <c r="AAS208" s="149"/>
      <c r="AAT208" s="149"/>
      <c r="AAU208" s="149"/>
      <c r="AAV208" s="149"/>
    </row>
    <row r="209" spans="714:724" ht="9.75" customHeight="1" x14ac:dyDescent="0.2">
      <c r="AAL209" s="149"/>
      <c r="AAM209" s="149"/>
      <c r="AAN209" s="149"/>
      <c r="AAO209" s="149"/>
      <c r="AAP209" s="149"/>
      <c r="AAQ209" s="149"/>
      <c r="AAR209" s="149"/>
      <c r="AAS209" s="149"/>
      <c r="AAT209" s="149"/>
      <c r="AAU209" s="149"/>
      <c r="AAV209" s="149"/>
    </row>
    <row r="210" spans="714:724" ht="9.75" customHeight="1" x14ac:dyDescent="0.2">
      <c r="AAL210" s="149"/>
      <c r="AAM210" s="149"/>
      <c r="AAN210" s="149"/>
      <c r="AAO210" s="149"/>
      <c r="AAP210" s="149"/>
      <c r="AAQ210" s="149"/>
      <c r="AAR210" s="149"/>
      <c r="AAS210" s="149"/>
      <c r="AAT210" s="149"/>
      <c r="AAU210" s="149"/>
      <c r="AAV210" s="149"/>
    </row>
    <row r="211" spans="714:724" ht="9.75" customHeight="1" x14ac:dyDescent="0.2">
      <c r="AAL211" s="149"/>
      <c r="AAM211" s="149"/>
      <c r="AAN211" s="149"/>
      <c r="AAO211" s="149"/>
      <c r="AAP211" s="149"/>
      <c r="AAQ211" s="149"/>
      <c r="AAR211" s="149"/>
      <c r="AAS211" s="149"/>
      <c r="AAT211" s="149"/>
      <c r="AAU211" s="149"/>
      <c r="AAV211" s="149"/>
    </row>
    <row r="212" spans="714:724" ht="9.75" customHeight="1" x14ac:dyDescent="0.2">
      <c r="AAL212" s="149"/>
      <c r="AAM212" s="149"/>
      <c r="AAN212" s="149"/>
      <c r="AAO212" s="149"/>
      <c r="AAP212" s="149"/>
      <c r="AAQ212" s="149"/>
      <c r="AAR212" s="149"/>
      <c r="AAS212" s="149"/>
      <c r="AAT212" s="149"/>
      <c r="AAU212" s="149"/>
      <c r="AAV212" s="149"/>
    </row>
    <row r="213" spans="714:724" ht="9.75" customHeight="1" x14ac:dyDescent="0.2">
      <c r="AAL213" s="149"/>
      <c r="AAM213" s="149"/>
      <c r="AAN213" s="149"/>
      <c r="AAO213" s="149"/>
      <c r="AAP213" s="149"/>
      <c r="AAQ213" s="149"/>
      <c r="AAR213" s="149"/>
      <c r="AAS213" s="149"/>
      <c r="AAT213" s="149"/>
      <c r="AAU213" s="149"/>
      <c r="AAV213" s="149"/>
    </row>
    <row r="214" spans="714:724" ht="9.75" customHeight="1" x14ac:dyDescent="0.2">
      <c r="AAL214" s="149"/>
      <c r="AAM214" s="149"/>
      <c r="AAN214" s="149"/>
      <c r="AAO214" s="149"/>
      <c r="AAP214" s="149"/>
      <c r="AAQ214" s="149"/>
      <c r="AAR214" s="149"/>
      <c r="AAS214" s="149"/>
      <c r="AAT214" s="149"/>
      <c r="AAU214" s="149"/>
      <c r="AAV214" s="149"/>
    </row>
    <row r="215" spans="714:724" ht="9.75" customHeight="1" x14ac:dyDescent="0.2">
      <c r="AAL215" s="149"/>
      <c r="AAM215" s="149"/>
      <c r="AAN215" s="149"/>
      <c r="AAO215" s="149"/>
      <c r="AAP215" s="149"/>
      <c r="AAQ215" s="149"/>
      <c r="AAR215" s="149"/>
      <c r="AAS215" s="149"/>
      <c r="AAT215" s="149"/>
      <c r="AAU215" s="149"/>
      <c r="AAV215" s="149"/>
    </row>
    <row r="216" spans="714:724" ht="9.75" customHeight="1" x14ac:dyDescent="0.2">
      <c r="AAL216" s="149"/>
      <c r="AAM216" s="149"/>
      <c r="AAN216" s="149"/>
      <c r="AAO216" s="149"/>
      <c r="AAP216" s="149"/>
      <c r="AAQ216" s="149"/>
      <c r="AAR216" s="149"/>
      <c r="AAS216" s="149"/>
      <c r="AAT216" s="149"/>
      <c r="AAU216" s="149"/>
      <c r="AAV216" s="149"/>
    </row>
    <row r="217" spans="714:724" ht="9.75" customHeight="1" x14ac:dyDescent="0.2">
      <c r="AAL217" s="149"/>
      <c r="AAM217" s="149"/>
      <c r="AAN217" s="149"/>
      <c r="AAO217" s="149"/>
      <c r="AAP217" s="149"/>
      <c r="AAQ217" s="149"/>
      <c r="AAR217" s="149"/>
      <c r="AAS217" s="149"/>
      <c r="AAT217" s="149"/>
      <c r="AAU217" s="149"/>
      <c r="AAV217" s="149"/>
    </row>
    <row r="218" spans="714:724" ht="9.75" customHeight="1" x14ac:dyDescent="0.2">
      <c r="AAL218" s="149"/>
      <c r="AAM218" s="149"/>
      <c r="AAN218" s="149"/>
      <c r="AAO218" s="149"/>
      <c r="AAP218" s="149"/>
      <c r="AAQ218" s="149"/>
      <c r="AAR218" s="149"/>
      <c r="AAS218" s="149"/>
      <c r="AAT218" s="149"/>
      <c r="AAU218" s="149"/>
      <c r="AAV218" s="149"/>
    </row>
    <row r="219" spans="714:724" ht="9.75" customHeight="1" x14ac:dyDescent="0.2">
      <c r="AAL219" s="149"/>
      <c r="AAM219" s="149"/>
      <c r="AAN219" s="149"/>
      <c r="AAO219" s="149"/>
      <c r="AAP219" s="149"/>
      <c r="AAQ219" s="149"/>
      <c r="AAR219" s="149"/>
      <c r="AAS219" s="149"/>
      <c r="AAT219" s="149"/>
      <c r="AAU219" s="149"/>
      <c r="AAV219" s="149"/>
    </row>
    <row r="220" spans="714:724" ht="9.75" customHeight="1" x14ac:dyDescent="0.2">
      <c r="AAL220" s="149"/>
      <c r="AAM220" s="149"/>
      <c r="AAN220" s="149"/>
      <c r="AAO220" s="149"/>
      <c r="AAP220" s="149"/>
      <c r="AAQ220" s="149"/>
      <c r="AAR220" s="149"/>
      <c r="AAS220" s="149"/>
      <c r="AAT220" s="149"/>
      <c r="AAU220" s="149"/>
      <c r="AAV220" s="149"/>
    </row>
    <row r="221" spans="714:724" ht="9.75" customHeight="1" x14ac:dyDescent="0.2">
      <c r="AAL221" s="149"/>
      <c r="AAM221" s="149"/>
      <c r="AAN221" s="149"/>
      <c r="AAO221" s="149"/>
      <c r="AAP221" s="149"/>
      <c r="AAQ221" s="149"/>
      <c r="AAR221" s="149"/>
      <c r="AAS221" s="149"/>
      <c r="AAT221" s="149"/>
      <c r="AAU221" s="149"/>
      <c r="AAV221" s="149"/>
    </row>
    <row r="222" spans="714:724" ht="9.75" customHeight="1" x14ac:dyDescent="0.2">
      <c r="AAL222" s="149"/>
      <c r="AAM222" s="149"/>
      <c r="AAN222" s="149"/>
      <c r="AAO222" s="149"/>
      <c r="AAP222" s="149"/>
      <c r="AAQ222" s="149"/>
      <c r="AAR222" s="149"/>
      <c r="AAS222" s="149"/>
      <c r="AAT222" s="149"/>
      <c r="AAU222" s="149"/>
      <c r="AAV222" s="149"/>
    </row>
    <row r="223" spans="714:724" ht="9.75" customHeight="1" x14ac:dyDescent="0.2">
      <c r="AAL223" s="149"/>
      <c r="AAM223" s="149"/>
      <c r="AAN223" s="149"/>
      <c r="AAO223" s="149"/>
      <c r="AAP223" s="149"/>
      <c r="AAQ223" s="149"/>
      <c r="AAR223" s="149"/>
      <c r="AAS223" s="149"/>
      <c r="AAT223" s="149"/>
      <c r="AAU223" s="149"/>
      <c r="AAV223" s="149"/>
    </row>
    <row r="224" spans="714:724" ht="9.75" customHeight="1" x14ac:dyDescent="0.2">
      <c r="AAL224" s="149"/>
      <c r="AAM224" s="149"/>
      <c r="AAN224" s="149"/>
      <c r="AAO224" s="149"/>
      <c r="AAP224" s="149"/>
      <c r="AAQ224" s="149"/>
      <c r="AAR224" s="149"/>
      <c r="AAS224" s="149"/>
      <c r="AAT224" s="149"/>
      <c r="AAU224" s="149"/>
      <c r="AAV224" s="149"/>
    </row>
    <row r="225" spans="714:724" ht="9.75" customHeight="1" x14ac:dyDescent="0.2">
      <c r="AAL225" s="149"/>
      <c r="AAM225" s="149"/>
      <c r="AAN225" s="149"/>
      <c r="AAO225" s="149"/>
      <c r="AAP225" s="149"/>
      <c r="AAQ225" s="149"/>
      <c r="AAR225" s="149"/>
      <c r="AAS225" s="149"/>
      <c r="AAT225" s="149"/>
      <c r="AAU225" s="149"/>
      <c r="AAV225" s="149"/>
    </row>
    <row r="226" spans="714:724" ht="9.75" customHeight="1" x14ac:dyDescent="0.2">
      <c r="AAL226" s="149"/>
      <c r="AAM226" s="149"/>
      <c r="AAN226" s="149"/>
      <c r="AAO226" s="149"/>
      <c r="AAP226" s="149"/>
      <c r="AAQ226" s="149"/>
      <c r="AAR226" s="149"/>
      <c r="AAS226" s="149"/>
      <c r="AAT226" s="149"/>
      <c r="AAU226" s="149"/>
      <c r="AAV226" s="149"/>
    </row>
    <row r="227" spans="714:724" ht="9.75" customHeight="1" x14ac:dyDescent="0.2">
      <c r="AAL227" s="149"/>
      <c r="AAM227" s="149"/>
      <c r="AAN227" s="149"/>
      <c r="AAO227" s="149"/>
      <c r="AAP227" s="149"/>
      <c r="AAQ227" s="149"/>
      <c r="AAR227" s="149"/>
      <c r="AAS227" s="149"/>
      <c r="AAT227" s="149"/>
      <c r="AAU227" s="149"/>
      <c r="AAV227" s="149"/>
    </row>
    <row r="228" spans="714:724" ht="9.75" customHeight="1" x14ac:dyDescent="0.2">
      <c r="AAL228" s="149"/>
      <c r="AAM228" s="149"/>
      <c r="AAN228" s="149"/>
      <c r="AAO228" s="149"/>
      <c r="AAP228" s="149"/>
      <c r="AAQ228" s="149"/>
      <c r="AAR228" s="149"/>
      <c r="AAS228" s="149"/>
      <c r="AAT228" s="149"/>
      <c r="AAU228" s="149"/>
      <c r="AAV228" s="149"/>
    </row>
    <row r="229" spans="714:724" ht="9.75" customHeight="1" x14ac:dyDescent="0.2">
      <c r="AAL229" s="149"/>
      <c r="AAM229" s="149"/>
      <c r="AAN229" s="149"/>
      <c r="AAO229" s="149"/>
      <c r="AAP229" s="149"/>
      <c r="AAQ229" s="149"/>
      <c r="AAR229" s="149"/>
      <c r="AAS229" s="149"/>
      <c r="AAT229" s="149"/>
      <c r="AAU229" s="149"/>
      <c r="AAV229" s="149"/>
    </row>
    <row r="230" spans="714:724" ht="9.75" customHeight="1" x14ac:dyDescent="0.2">
      <c r="AAL230" s="149"/>
      <c r="AAM230" s="149"/>
      <c r="AAN230" s="149"/>
      <c r="AAO230" s="149"/>
      <c r="AAP230" s="149"/>
      <c r="AAQ230" s="149"/>
      <c r="AAR230" s="149"/>
      <c r="AAS230" s="149"/>
      <c r="AAT230" s="149"/>
      <c r="AAU230" s="149"/>
      <c r="AAV230" s="149"/>
    </row>
    <row r="231" spans="714:724" ht="9.75" customHeight="1" x14ac:dyDescent="0.2">
      <c r="AAL231" s="149"/>
      <c r="AAM231" s="149"/>
      <c r="AAN231" s="149"/>
      <c r="AAO231" s="149"/>
      <c r="AAP231" s="149"/>
      <c r="AAQ231" s="149"/>
      <c r="AAR231" s="149"/>
      <c r="AAS231" s="149"/>
      <c r="AAT231" s="149"/>
      <c r="AAU231" s="149"/>
      <c r="AAV231" s="149"/>
    </row>
    <row r="232" spans="714:724" ht="9.75" customHeight="1" x14ac:dyDescent="0.2">
      <c r="AAL232" s="149"/>
      <c r="AAM232" s="149"/>
      <c r="AAN232" s="149"/>
      <c r="AAO232" s="149"/>
      <c r="AAP232" s="149"/>
      <c r="AAQ232" s="149"/>
      <c r="AAR232" s="149"/>
      <c r="AAS232" s="149"/>
      <c r="AAT232" s="149"/>
      <c r="AAU232" s="149"/>
      <c r="AAV232" s="149"/>
    </row>
    <row r="233" spans="714:724" ht="9.75" customHeight="1" x14ac:dyDescent="0.2">
      <c r="AAL233" s="149"/>
      <c r="AAM233" s="149"/>
      <c r="AAN233" s="149"/>
      <c r="AAO233" s="149"/>
      <c r="AAP233" s="149"/>
      <c r="AAQ233" s="149"/>
      <c r="AAR233" s="149"/>
      <c r="AAS233" s="149"/>
      <c r="AAT233" s="149"/>
      <c r="AAU233" s="149"/>
      <c r="AAV233" s="149"/>
    </row>
    <row r="234" spans="714:724" ht="9.75" customHeight="1" x14ac:dyDescent="0.2">
      <c r="AAL234" s="149"/>
      <c r="AAM234" s="149"/>
      <c r="AAN234" s="149"/>
      <c r="AAO234" s="149"/>
      <c r="AAP234" s="149"/>
      <c r="AAQ234" s="149"/>
      <c r="AAR234" s="149"/>
      <c r="AAS234" s="149"/>
      <c r="AAT234" s="149"/>
      <c r="AAU234" s="149"/>
      <c r="AAV234" s="149"/>
    </row>
    <row r="235" spans="714:724" ht="9.75" customHeight="1" x14ac:dyDescent="0.2">
      <c r="AAL235" s="149"/>
      <c r="AAM235" s="149"/>
      <c r="AAN235" s="149"/>
      <c r="AAO235" s="149"/>
      <c r="AAP235" s="149"/>
      <c r="AAQ235" s="149"/>
      <c r="AAR235" s="149"/>
      <c r="AAS235" s="149"/>
      <c r="AAT235" s="149"/>
      <c r="AAU235" s="149"/>
      <c r="AAV235" s="149"/>
    </row>
    <row r="236" spans="714:724" ht="9.75" customHeight="1" x14ac:dyDescent="0.2">
      <c r="AAL236" s="149"/>
      <c r="AAM236" s="149"/>
      <c r="AAN236" s="149"/>
      <c r="AAO236" s="149"/>
      <c r="AAP236" s="149"/>
      <c r="AAQ236" s="149"/>
      <c r="AAR236" s="149"/>
      <c r="AAS236" s="149"/>
      <c r="AAT236" s="149"/>
      <c r="AAU236" s="149"/>
      <c r="AAV236" s="149"/>
    </row>
    <row r="237" spans="714:724" ht="9.75" customHeight="1" x14ac:dyDescent="0.2">
      <c r="AAL237" s="149"/>
      <c r="AAM237" s="149"/>
      <c r="AAN237" s="149"/>
      <c r="AAO237" s="149"/>
      <c r="AAP237" s="149"/>
      <c r="AAQ237" s="149"/>
      <c r="AAR237" s="149"/>
      <c r="AAS237" s="149"/>
      <c r="AAT237" s="149"/>
      <c r="AAU237" s="149"/>
      <c r="AAV237" s="149"/>
    </row>
    <row r="238" spans="714:724" ht="9.75" customHeight="1" x14ac:dyDescent="0.2">
      <c r="AAL238" s="149"/>
      <c r="AAM238" s="149"/>
      <c r="AAN238" s="149"/>
      <c r="AAO238" s="149"/>
      <c r="AAP238" s="149"/>
      <c r="AAQ238" s="149"/>
      <c r="AAR238" s="149"/>
      <c r="AAS238" s="149"/>
      <c r="AAT238" s="149"/>
      <c r="AAU238" s="149"/>
      <c r="AAV238" s="149"/>
    </row>
    <row r="239" spans="714:724" ht="9.75" customHeight="1" x14ac:dyDescent="0.2">
      <c r="AAL239" s="149"/>
      <c r="AAM239" s="149"/>
      <c r="AAN239" s="149"/>
      <c r="AAO239" s="149"/>
      <c r="AAP239" s="149"/>
      <c r="AAQ239" s="149"/>
      <c r="AAR239" s="149"/>
      <c r="AAS239" s="149"/>
      <c r="AAT239" s="149"/>
      <c r="AAU239" s="149"/>
      <c r="AAV239" s="149"/>
    </row>
    <row r="240" spans="714:724" ht="9.75" customHeight="1" x14ac:dyDescent="0.2">
      <c r="AAL240" s="149"/>
      <c r="AAM240" s="149"/>
      <c r="AAN240" s="149"/>
      <c r="AAO240" s="149"/>
      <c r="AAP240" s="149"/>
      <c r="AAQ240" s="149"/>
      <c r="AAR240" s="149"/>
      <c r="AAS240" s="149"/>
      <c r="AAT240" s="149"/>
      <c r="AAU240" s="149"/>
      <c r="AAV240" s="149"/>
    </row>
    <row r="241" spans="714:724" ht="9.75" customHeight="1" x14ac:dyDescent="0.2">
      <c r="AAL241" s="149"/>
      <c r="AAM241" s="149"/>
      <c r="AAN241" s="149"/>
      <c r="AAO241" s="149"/>
      <c r="AAP241" s="149"/>
      <c r="AAQ241" s="149"/>
      <c r="AAR241" s="149"/>
      <c r="AAS241" s="149"/>
      <c r="AAT241" s="149"/>
      <c r="AAU241" s="149"/>
      <c r="AAV241" s="149"/>
    </row>
    <row r="242" spans="714:724" ht="9.75" customHeight="1" x14ac:dyDescent="0.2">
      <c r="AAL242" s="149"/>
      <c r="AAM242" s="149"/>
      <c r="AAN242" s="149"/>
      <c r="AAO242" s="149"/>
      <c r="AAP242" s="149"/>
      <c r="AAQ242" s="149"/>
      <c r="AAR242" s="149"/>
      <c r="AAS242" s="149"/>
      <c r="AAT242" s="149"/>
      <c r="AAU242" s="149"/>
      <c r="AAV242" s="149"/>
    </row>
    <row r="243" spans="714:724" ht="9.75" customHeight="1" x14ac:dyDescent="0.2">
      <c r="AAL243" s="149"/>
      <c r="AAM243" s="149"/>
      <c r="AAN243" s="149"/>
      <c r="AAO243" s="149"/>
      <c r="AAP243" s="149"/>
      <c r="AAQ243" s="149"/>
      <c r="AAR243" s="149"/>
      <c r="AAS243" s="149"/>
      <c r="AAT243" s="149"/>
      <c r="AAU243" s="149"/>
      <c r="AAV243" s="149"/>
    </row>
    <row r="244" spans="714:724" ht="9.75" customHeight="1" x14ac:dyDescent="0.2">
      <c r="AAL244" s="149"/>
      <c r="AAM244" s="149"/>
      <c r="AAN244" s="149"/>
      <c r="AAO244" s="149"/>
      <c r="AAP244" s="149"/>
      <c r="AAQ244" s="149"/>
      <c r="AAR244" s="149"/>
      <c r="AAS244" s="149"/>
      <c r="AAT244" s="149"/>
      <c r="AAU244" s="149"/>
      <c r="AAV244" s="149"/>
    </row>
    <row r="245" spans="714:724" ht="9.75" customHeight="1" x14ac:dyDescent="0.2">
      <c r="AAL245" s="149"/>
      <c r="AAM245" s="149"/>
      <c r="AAN245" s="149"/>
      <c r="AAO245" s="149"/>
      <c r="AAP245" s="149"/>
      <c r="AAQ245" s="149"/>
      <c r="AAR245" s="149"/>
      <c r="AAS245" s="149"/>
      <c r="AAT245" s="149"/>
      <c r="AAU245" s="149"/>
      <c r="AAV245" s="149"/>
    </row>
    <row r="246" spans="714:724" ht="9.75" customHeight="1" x14ac:dyDescent="0.2">
      <c r="AAL246" s="149"/>
      <c r="AAM246" s="149"/>
      <c r="AAN246" s="149"/>
      <c r="AAO246" s="149"/>
      <c r="AAP246" s="149"/>
      <c r="AAQ246" s="149"/>
      <c r="AAR246" s="149"/>
      <c r="AAS246" s="149"/>
      <c r="AAT246" s="149"/>
      <c r="AAU246" s="149"/>
      <c r="AAV246" s="149"/>
    </row>
    <row r="247" spans="714:724" ht="9.75" customHeight="1" x14ac:dyDescent="0.2">
      <c r="AAL247" s="149"/>
      <c r="AAM247" s="149"/>
      <c r="AAN247" s="149"/>
      <c r="AAO247" s="149"/>
      <c r="AAP247" s="149"/>
      <c r="AAQ247" s="149"/>
      <c r="AAR247" s="149"/>
      <c r="AAS247" s="149"/>
      <c r="AAT247" s="149"/>
      <c r="AAU247" s="149"/>
      <c r="AAV247" s="149"/>
    </row>
    <row r="248" spans="714:724" ht="9.75" customHeight="1" x14ac:dyDescent="0.2">
      <c r="AAL248" s="149"/>
      <c r="AAM248" s="149"/>
      <c r="AAN248" s="149"/>
      <c r="AAO248" s="149"/>
      <c r="AAP248" s="149"/>
      <c r="AAQ248" s="149"/>
      <c r="AAR248" s="149"/>
      <c r="AAS248" s="149"/>
      <c r="AAT248" s="149"/>
      <c r="AAU248" s="149"/>
      <c r="AAV248" s="149"/>
    </row>
    <row r="249" spans="714:724" ht="9.75" customHeight="1" x14ac:dyDescent="0.2">
      <c r="AAL249" s="149"/>
      <c r="AAM249" s="149"/>
      <c r="AAN249" s="149"/>
      <c r="AAO249" s="149"/>
      <c r="AAP249" s="149"/>
      <c r="AAQ249" s="149"/>
      <c r="AAR249" s="149"/>
      <c r="AAS249" s="149"/>
      <c r="AAT249" s="149"/>
      <c r="AAU249" s="149"/>
      <c r="AAV249" s="149"/>
    </row>
    <row r="250" spans="714:724" ht="9.75" customHeight="1" x14ac:dyDescent="0.2">
      <c r="AAL250" s="149"/>
      <c r="AAM250" s="149"/>
      <c r="AAN250" s="149"/>
      <c r="AAO250" s="149"/>
      <c r="AAP250" s="149"/>
      <c r="AAQ250" s="149"/>
      <c r="AAR250" s="149"/>
      <c r="AAS250" s="149"/>
      <c r="AAT250" s="149"/>
      <c r="AAU250" s="149"/>
      <c r="AAV250" s="149"/>
    </row>
    <row r="251" spans="714:724" ht="9.75" customHeight="1" x14ac:dyDescent="0.2">
      <c r="AAL251" s="149"/>
      <c r="AAM251" s="149"/>
      <c r="AAN251" s="149"/>
      <c r="AAO251" s="149"/>
      <c r="AAP251" s="149"/>
      <c r="AAQ251" s="149"/>
      <c r="AAR251" s="149"/>
      <c r="AAS251" s="149"/>
      <c r="AAT251" s="149"/>
      <c r="AAU251" s="149"/>
      <c r="AAV251" s="149"/>
    </row>
    <row r="252" spans="714:724" ht="9.75" customHeight="1" x14ac:dyDescent="0.2">
      <c r="AAL252" s="149"/>
      <c r="AAM252" s="149"/>
      <c r="AAN252" s="149"/>
      <c r="AAO252" s="149"/>
      <c r="AAP252" s="149"/>
      <c r="AAQ252" s="149"/>
      <c r="AAR252" s="149"/>
      <c r="AAS252" s="149"/>
      <c r="AAT252" s="149"/>
      <c r="AAU252" s="149"/>
      <c r="AAV252" s="149"/>
    </row>
    <row r="253" spans="714:724" ht="9.75" customHeight="1" x14ac:dyDescent="0.2">
      <c r="AAL253" s="149"/>
      <c r="AAM253" s="149"/>
      <c r="AAN253" s="149"/>
      <c r="AAO253" s="149"/>
      <c r="AAP253" s="149"/>
      <c r="AAQ253" s="149"/>
      <c r="AAR253" s="149"/>
      <c r="AAS253" s="149"/>
      <c r="AAT253" s="149"/>
      <c r="AAU253" s="149"/>
      <c r="AAV253" s="149"/>
    </row>
    <row r="254" spans="714:724" ht="9.75" customHeight="1" x14ac:dyDescent="0.2">
      <c r="AAL254" s="149"/>
      <c r="AAM254" s="149"/>
      <c r="AAN254" s="149"/>
      <c r="AAO254" s="149"/>
      <c r="AAP254" s="149"/>
      <c r="AAQ254" s="149"/>
      <c r="AAR254" s="149"/>
      <c r="AAS254" s="149"/>
      <c r="AAT254" s="149"/>
      <c r="AAU254" s="149"/>
      <c r="AAV254" s="149"/>
    </row>
    <row r="255" spans="714:724" ht="9.75" customHeight="1" x14ac:dyDescent="0.2">
      <c r="AAL255" s="149"/>
      <c r="AAM255" s="149"/>
      <c r="AAN255" s="149"/>
      <c r="AAO255" s="149"/>
      <c r="AAP255" s="149"/>
      <c r="AAQ255" s="149"/>
      <c r="AAR255" s="149"/>
      <c r="AAS255" s="149"/>
      <c r="AAT255" s="149"/>
      <c r="AAU255" s="149"/>
      <c r="AAV255" s="149"/>
    </row>
    <row r="256" spans="714:724" ht="9.75" customHeight="1" x14ac:dyDescent="0.2">
      <c r="AAL256" s="149"/>
      <c r="AAM256" s="149"/>
      <c r="AAN256" s="149"/>
      <c r="AAO256" s="149"/>
      <c r="AAP256" s="149"/>
      <c r="AAQ256" s="149"/>
      <c r="AAR256" s="149"/>
      <c r="AAS256" s="149"/>
      <c r="AAT256" s="149"/>
      <c r="AAU256" s="149"/>
      <c r="AAV256" s="149"/>
    </row>
    <row r="257" spans="714:724" ht="9.75" customHeight="1" x14ac:dyDescent="0.2">
      <c r="AAL257" s="149"/>
      <c r="AAM257" s="149"/>
      <c r="AAN257" s="149"/>
      <c r="AAO257" s="149"/>
      <c r="AAP257" s="149"/>
      <c r="AAQ257" s="149"/>
      <c r="AAR257" s="149"/>
      <c r="AAS257" s="149"/>
      <c r="AAT257" s="149"/>
      <c r="AAU257" s="149"/>
      <c r="AAV257" s="149"/>
    </row>
    <row r="258" spans="714:724" ht="9.75" customHeight="1" x14ac:dyDescent="0.2">
      <c r="AAL258" s="149"/>
      <c r="AAM258" s="149"/>
      <c r="AAN258" s="149"/>
      <c r="AAO258" s="149"/>
      <c r="AAP258" s="149"/>
      <c r="AAQ258" s="149"/>
      <c r="AAR258" s="149"/>
      <c r="AAS258" s="149"/>
      <c r="AAT258" s="149"/>
      <c r="AAU258" s="149"/>
      <c r="AAV258" s="149"/>
    </row>
    <row r="259" spans="714:724" ht="9.75" customHeight="1" x14ac:dyDescent="0.2">
      <c r="AAL259" s="149"/>
      <c r="AAM259" s="149"/>
      <c r="AAN259" s="149"/>
      <c r="AAO259" s="149"/>
      <c r="AAP259" s="149"/>
      <c r="AAQ259" s="149"/>
      <c r="AAR259" s="149"/>
      <c r="AAS259" s="149"/>
      <c r="AAT259" s="149"/>
      <c r="AAU259" s="149"/>
      <c r="AAV259" s="149"/>
    </row>
    <row r="260" spans="714:724" ht="9.75" customHeight="1" x14ac:dyDescent="0.2">
      <c r="AAL260" s="149"/>
      <c r="AAM260" s="149"/>
      <c r="AAN260" s="149"/>
      <c r="AAO260" s="149"/>
      <c r="AAP260" s="149"/>
      <c r="AAQ260" s="149"/>
      <c r="AAR260" s="149"/>
      <c r="AAS260" s="149"/>
      <c r="AAT260" s="149"/>
      <c r="AAU260" s="149"/>
      <c r="AAV260" s="149"/>
    </row>
    <row r="261" spans="714:724" ht="9.75" customHeight="1" x14ac:dyDescent="0.2">
      <c r="AAL261" s="149"/>
      <c r="AAM261" s="149"/>
      <c r="AAN261" s="149"/>
      <c r="AAO261" s="149"/>
      <c r="AAP261" s="149"/>
      <c r="AAQ261" s="149"/>
      <c r="AAR261" s="149"/>
      <c r="AAS261" s="149"/>
      <c r="AAT261" s="149"/>
      <c r="AAU261" s="149"/>
      <c r="AAV261" s="149"/>
    </row>
    <row r="262" spans="714:724" ht="9.75" customHeight="1" x14ac:dyDescent="0.2">
      <c r="AAL262" s="149"/>
      <c r="AAM262" s="149"/>
      <c r="AAN262" s="149"/>
      <c r="AAO262" s="149"/>
      <c r="AAP262" s="149"/>
      <c r="AAQ262" s="149"/>
      <c r="AAR262" s="149"/>
      <c r="AAS262" s="149"/>
      <c r="AAT262" s="149"/>
      <c r="AAU262" s="149"/>
      <c r="AAV262" s="149"/>
    </row>
    <row r="263" spans="714:724" ht="9.75" customHeight="1" x14ac:dyDescent="0.2">
      <c r="AAL263" s="149"/>
      <c r="AAM263" s="149"/>
      <c r="AAN263" s="149"/>
      <c r="AAO263" s="149"/>
      <c r="AAP263" s="149"/>
      <c r="AAQ263" s="149"/>
      <c r="AAR263" s="149"/>
      <c r="AAS263" s="149"/>
      <c r="AAT263" s="149"/>
      <c r="AAU263" s="149"/>
      <c r="AAV263" s="149"/>
    </row>
    <row r="264" spans="714:724" ht="9.75" customHeight="1" x14ac:dyDescent="0.2">
      <c r="AAL264" s="149"/>
      <c r="AAM264" s="149"/>
      <c r="AAN264" s="149"/>
      <c r="AAO264" s="149"/>
      <c r="AAP264" s="149"/>
      <c r="AAQ264" s="149"/>
      <c r="AAR264" s="149"/>
      <c r="AAS264" s="149"/>
      <c r="AAT264" s="149"/>
      <c r="AAU264" s="149"/>
      <c r="AAV264" s="149"/>
    </row>
    <row r="265" spans="714:724" ht="9.75" customHeight="1" x14ac:dyDescent="0.2">
      <c r="AAL265" s="149"/>
      <c r="AAM265" s="149"/>
      <c r="AAN265" s="149"/>
      <c r="AAO265" s="149"/>
      <c r="AAP265" s="149"/>
      <c r="AAQ265" s="149"/>
      <c r="AAR265" s="149"/>
      <c r="AAS265" s="149"/>
      <c r="AAT265" s="149"/>
      <c r="AAU265" s="149"/>
      <c r="AAV265" s="149"/>
    </row>
    <row r="266" spans="714:724" ht="9.75" customHeight="1" x14ac:dyDescent="0.2">
      <c r="AAL266" s="149"/>
      <c r="AAM266" s="149"/>
      <c r="AAN266" s="149"/>
      <c r="AAO266" s="149"/>
      <c r="AAP266" s="149"/>
      <c r="AAQ266" s="149"/>
      <c r="AAR266" s="149"/>
      <c r="AAS266" s="149"/>
      <c r="AAT266" s="149"/>
      <c r="AAU266" s="149"/>
      <c r="AAV266" s="149"/>
    </row>
    <row r="267" spans="714:724" ht="9.75" customHeight="1" x14ac:dyDescent="0.2">
      <c r="AAL267" s="149"/>
      <c r="AAM267" s="149"/>
      <c r="AAN267" s="149"/>
      <c r="AAO267" s="149"/>
      <c r="AAP267" s="149"/>
      <c r="AAQ267" s="149"/>
      <c r="AAR267" s="149"/>
      <c r="AAS267" s="149"/>
      <c r="AAT267" s="149"/>
      <c r="AAU267" s="149"/>
      <c r="AAV267" s="149"/>
    </row>
    <row r="268" spans="714:724" ht="9.75" customHeight="1" x14ac:dyDescent="0.2">
      <c r="AAL268" s="149"/>
      <c r="AAM268" s="149"/>
      <c r="AAN268" s="149"/>
      <c r="AAO268" s="149"/>
      <c r="AAP268" s="149"/>
      <c r="AAQ268" s="149"/>
      <c r="AAR268" s="149"/>
      <c r="AAS268" s="149"/>
      <c r="AAT268" s="149"/>
      <c r="AAU268" s="149"/>
      <c r="AAV268" s="149"/>
    </row>
    <row r="269" spans="714:724" ht="9.75" customHeight="1" x14ac:dyDescent="0.2">
      <c r="AAL269" s="149"/>
      <c r="AAM269" s="149"/>
      <c r="AAN269" s="149"/>
      <c r="AAO269" s="149"/>
      <c r="AAP269" s="149"/>
      <c r="AAQ269" s="149"/>
      <c r="AAR269" s="149"/>
      <c r="AAS269" s="149"/>
      <c r="AAT269" s="149"/>
      <c r="AAU269" s="149"/>
      <c r="AAV269" s="149"/>
    </row>
    <row r="270" spans="714:724" ht="9.75" customHeight="1" x14ac:dyDescent="0.2">
      <c r="AAL270" s="149"/>
      <c r="AAM270" s="149"/>
      <c r="AAN270" s="149"/>
      <c r="AAO270" s="149"/>
      <c r="AAP270" s="149"/>
      <c r="AAQ270" s="149"/>
      <c r="AAR270" s="149"/>
      <c r="AAS270" s="149"/>
      <c r="AAT270" s="149"/>
      <c r="AAU270" s="149"/>
      <c r="AAV270" s="149"/>
    </row>
    <row r="271" spans="714:724" ht="9.75" customHeight="1" x14ac:dyDescent="0.2">
      <c r="AAL271" s="149"/>
      <c r="AAM271" s="149"/>
      <c r="AAN271" s="149"/>
      <c r="AAO271" s="149"/>
      <c r="AAP271" s="149"/>
      <c r="AAQ271" s="149"/>
      <c r="AAR271" s="149"/>
      <c r="AAS271" s="149"/>
      <c r="AAT271" s="149"/>
      <c r="AAU271" s="149"/>
      <c r="AAV271" s="149"/>
    </row>
    <row r="272" spans="714:724" ht="9.75" customHeight="1" x14ac:dyDescent="0.2">
      <c r="AAL272" s="149"/>
      <c r="AAM272" s="149"/>
      <c r="AAN272" s="149"/>
      <c r="AAO272" s="149"/>
      <c r="AAP272" s="149"/>
      <c r="AAQ272" s="149"/>
      <c r="AAR272" s="149"/>
      <c r="AAS272" s="149"/>
      <c r="AAT272" s="149"/>
      <c r="AAU272" s="149"/>
      <c r="AAV272" s="149"/>
    </row>
    <row r="273" spans="714:724" ht="9.75" customHeight="1" x14ac:dyDescent="0.2">
      <c r="AAL273" s="149"/>
      <c r="AAM273" s="149"/>
      <c r="AAN273" s="149"/>
      <c r="AAO273" s="149"/>
      <c r="AAP273" s="149"/>
      <c r="AAQ273" s="149"/>
      <c r="AAR273" s="149"/>
      <c r="AAS273" s="149"/>
      <c r="AAT273" s="149"/>
      <c r="AAU273" s="149"/>
      <c r="AAV273" s="149"/>
    </row>
    <row r="274" spans="714:724" ht="9.75" customHeight="1" x14ac:dyDescent="0.2">
      <c r="AAL274" s="149"/>
      <c r="AAM274" s="149"/>
      <c r="AAN274" s="149"/>
      <c r="AAO274" s="149"/>
      <c r="AAP274" s="149"/>
      <c r="AAQ274" s="149"/>
      <c r="AAR274" s="149"/>
      <c r="AAS274" s="149"/>
      <c r="AAT274" s="149"/>
      <c r="AAU274" s="149"/>
      <c r="AAV274" s="149"/>
    </row>
    <row r="275" spans="714:724" ht="9.75" customHeight="1" x14ac:dyDescent="0.2">
      <c r="AAL275" s="149"/>
      <c r="AAM275" s="149"/>
      <c r="AAN275" s="149"/>
      <c r="AAO275" s="149"/>
      <c r="AAP275" s="149"/>
      <c r="AAQ275" s="149"/>
      <c r="AAR275" s="149"/>
      <c r="AAS275" s="149"/>
      <c r="AAT275" s="149"/>
      <c r="AAU275" s="149"/>
      <c r="AAV275" s="149"/>
    </row>
    <row r="276" spans="714:724" ht="9.75" customHeight="1" x14ac:dyDescent="0.2">
      <c r="AAL276" s="149"/>
      <c r="AAM276" s="149"/>
      <c r="AAN276" s="149"/>
      <c r="AAO276" s="149"/>
      <c r="AAP276" s="149"/>
      <c r="AAQ276" s="149"/>
      <c r="AAR276" s="149"/>
      <c r="AAS276" s="149"/>
      <c r="AAT276" s="149"/>
      <c r="AAU276" s="149"/>
      <c r="AAV276" s="149"/>
    </row>
    <row r="277" spans="714:724" ht="9.75" customHeight="1" x14ac:dyDescent="0.2">
      <c r="AAL277" s="149"/>
      <c r="AAM277" s="149"/>
      <c r="AAN277" s="149"/>
      <c r="AAO277" s="149"/>
      <c r="AAP277" s="149"/>
      <c r="AAQ277" s="149"/>
      <c r="AAR277" s="149"/>
      <c r="AAS277" s="149"/>
      <c r="AAT277" s="149"/>
      <c r="AAU277" s="149"/>
      <c r="AAV277" s="149"/>
    </row>
    <row r="278" spans="714:724" ht="9.75" customHeight="1" x14ac:dyDescent="0.2">
      <c r="AAL278" s="149"/>
      <c r="AAM278" s="149"/>
      <c r="AAN278" s="149"/>
      <c r="AAO278" s="149"/>
      <c r="AAP278" s="149"/>
      <c r="AAQ278" s="149"/>
      <c r="AAR278" s="149"/>
      <c r="AAS278" s="149"/>
      <c r="AAT278" s="149"/>
      <c r="AAU278" s="149"/>
      <c r="AAV278" s="149"/>
    </row>
    <row r="279" spans="714:724" ht="9.75" customHeight="1" x14ac:dyDescent="0.2">
      <c r="AAL279" s="149"/>
      <c r="AAM279" s="149"/>
      <c r="AAN279" s="149"/>
      <c r="AAO279" s="149"/>
      <c r="AAP279" s="149"/>
      <c r="AAQ279" s="149"/>
      <c r="AAR279" s="149"/>
      <c r="AAS279" s="149"/>
      <c r="AAT279" s="149"/>
      <c r="AAU279" s="149"/>
      <c r="AAV279" s="149"/>
    </row>
    <row r="280" spans="714:724" ht="9.75" customHeight="1" x14ac:dyDescent="0.2">
      <c r="AAL280" s="149"/>
      <c r="AAM280" s="149"/>
      <c r="AAN280" s="149"/>
      <c r="AAO280" s="149"/>
      <c r="AAP280" s="149"/>
      <c r="AAQ280" s="149"/>
      <c r="AAR280" s="149"/>
      <c r="AAS280" s="149"/>
      <c r="AAT280" s="149"/>
      <c r="AAU280" s="149"/>
      <c r="AAV280" s="149"/>
    </row>
    <row r="281" spans="714:724" ht="9.75" customHeight="1" x14ac:dyDescent="0.2">
      <c r="AAL281" s="149"/>
      <c r="AAM281" s="149"/>
      <c r="AAN281" s="149"/>
      <c r="AAO281" s="149"/>
      <c r="AAP281" s="149"/>
      <c r="AAQ281" s="149"/>
      <c r="AAR281" s="149"/>
      <c r="AAS281" s="149"/>
      <c r="AAT281" s="149"/>
      <c r="AAU281" s="149"/>
      <c r="AAV281" s="149"/>
    </row>
    <row r="282" spans="714:724" ht="9.75" customHeight="1" x14ac:dyDescent="0.2">
      <c r="AAL282" s="149"/>
      <c r="AAM282" s="149"/>
      <c r="AAN282" s="149"/>
      <c r="AAO282" s="149"/>
      <c r="AAP282" s="149"/>
      <c r="AAQ282" s="149"/>
      <c r="AAR282" s="149"/>
      <c r="AAS282" s="149"/>
      <c r="AAT282" s="149"/>
      <c r="AAU282" s="149"/>
      <c r="AAV282" s="149"/>
    </row>
    <row r="283" spans="714:724" ht="9.75" customHeight="1" x14ac:dyDescent="0.2">
      <c r="AAL283" s="149"/>
      <c r="AAM283" s="149"/>
      <c r="AAN283" s="149"/>
      <c r="AAO283" s="149"/>
      <c r="AAP283" s="149"/>
      <c r="AAQ283" s="149"/>
      <c r="AAR283" s="149"/>
      <c r="AAS283" s="149"/>
      <c r="AAT283" s="149"/>
      <c r="AAU283" s="149"/>
      <c r="AAV283" s="149"/>
    </row>
    <row r="284" spans="714:724" ht="9.75" customHeight="1" x14ac:dyDescent="0.2">
      <c r="AAL284" s="149"/>
      <c r="AAM284" s="149"/>
      <c r="AAN284" s="149"/>
      <c r="AAO284" s="149"/>
      <c r="AAP284" s="149"/>
      <c r="AAQ284" s="149"/>
      <c r="AAR284" s="149"/>
      <c r="AAS284" s="149"/>
      <c r="AAT284" s="149"/>
      <c r="AAU284" s="149"/>
      <c r="AAV284" s="149"/>
    </row>
    <row r="285" spans="714:724" ht="9.75" customHeight="1" x14ac:dyDescent="0.2">
      <c r="AAL285" s="149"/>
      <c r="AAM285" s="149"/>
      <c r="AAN285" s="149"/>
      <c r="AAO285" s="149"/>
      <c r="AAP285" s="149"/>
      <c r="AAQ285" s="149"/>
      <c r="AAR285" s="149"/>
      <c r="AAS285" s="149"/>
      <c r="AAT285" s="149"/>
      <c r="AAU285" s="149"/>
      <c r="AAV285" s="149"/>
    </row>
    <row r="286" spans="714:724" ht="9.75" customHeight="1" x14ac:dyDescent="0.2">
      <c r="AAL286" s="149"/>
      <c r="AAM286" s="149"/>
      <c r="AAN286" s="149"/>
      <c r="AAO286" s="149"/>
      <c r="AAP286" s="149"/>
      <c r="AAQ286" s="149"/>
      <c r="AAR286" s="149"/>
      <c r="AAS286" s="149"/>
      <c r="AAT286" s="149"/>
      <c r="AAU286" s="149"/>
      <c r="AAV286" s="149"/>
    </row>
    <row r="287" spans="714:724" ht="9.75" customHeight="1" x14ac:dyDescent="0.2">
      <c r="AAL287" s="149"/>
      <c r="AAM287" s="149"/>
      <c r="AAN287" s="149"/>
      <c r="AAO287" s="149"/>
      <c r="AAP287" s="149"/>
      <c r="AAQ287" s="149"/>
      <c r="AAR287" s="149"/>
      <c r="AAS287" s="149"/>
      <c r="AAT287" s="149"/>
      <c r="AAU287" s="149"/>
      <c r="AAV287" s="149"/>
    </row>
    <row r="288" spans="714:724" ht="9.75" customHeight="1" x14ac:dyDescent="0.2">
      <c r="AAL288" s="149"/>
      <c r="AAM288" s="149"/>
      <c r="AAN288" s="149"/>
      <c r="AAO288" s="149"/>
      <c r="AAP288" s="149"/>
      <c r="AAQ288" s="149"/>
      <c r="AAR288" s="149"/>
      <c r="AAS288" s="149"/>
      <c r="AAT288" s="149"/>
      <c r="AAU288" s="149"/>
      <c r="AAV288" s="149"/>
    </row>
    <row r="289" spans="714:724" ht="9.75" customHeight="1" x14ac:dyDescent="0.2">
      <c r="AAL289" s="149"/>
      <c r="AAM289" s="149"/>
      <c r="AAN289" s="149"/>
      <c r="AAO289" s="149"/>
      <c r="AAP289" s="149"/>
      <c r="AAQ289" s="149"/>
      <c r="AAR289" s="149"/>
      <c r="AAS289" s="149"/>
      <c r="AAT289" s="149"/>
      <c r="AAU289" s="149"/>
      <c r="AAV289" s="149"/>
    </row>
    <row r="290" spans="714:724" ht="9.75" customHeight="1" x14ac:dyDescent="0.2">
      <c r="AAL290" s="149"/>
      <c r="AAM290" s="149"/>
      <c r="AAN290" s="149"/>
      <c r="AAO290" s="149"/>
      <c r="AAP290" s="149"/>
      <c r="AAQ290" s="149"/>
      <c r="AAR290" s="149"/>
      <c r="AAS290" s="149"/>
      <c r="AAT290" s="149"/>
      <c r="AAU290" s="149"/>
      <c r="AAV290" s="149"/>
    </row>
    <row r="291" spans="714:724" ht="9.75" customHeight="1" x14ac:dyDescent="0.2">
      <c r="AAL291" s="149"/>
      <c r="AAM291" s="149"/>
      <c r="AAN291" s="149"/>
      <c r="AAO291" s="149"/>
      <c r="AAP291" s="149"/>
      <c r="AAQ291" s="149"/>
      <c r="AAR291" s="149"/>
      <c r="AAS291" s="149"/>
      <c r="AAT291" s="149"/>
      <c r="AAU291" s="149"/>
      <c r="AAV291" s="149"/>
    </row>
    <row r="292" spans="714:724" ht="9.75" customHeight="1" x14ac:dyDescent="0.2">
      <c r="AAL292" s="149"/>
      <c r="AAM292" s="149"/>
      <c r="AAN292" s="149"/>
      <c r="AAO292" s="149"/>
      <c r="AAP292" s="149"/>
      <c r="AAQ292" s="149"/>
      <c r="AAR292" s="149"/>
      <c r="AAS292" s="149"/>
      <c r="AAT292" s="149"/>
      <c r="AAU292" s="149"/>
      <c r="AAV292" s="149"/>
    </row>
    <row r="293" spans="714:724" ht="9.75" customHeight="1" x14ac:dyDescent="0.2">
      <c r="AAL293" s="149"/>
      <c r="AAM293" s="149"/>
      <c r="AAN293" s="149"/>
      <c r="AAO293" s="149"/>
      <c r="AAP293" s="149"/>
      <c r="AAQ293" s="149"/>
      <c r="AAR293" s="149"/>
      <c r="AAS293" s="149"/>
      <c r="AAT293" s="149"/>
      <c r="AAU293" s="149"/>
      <c r="AAV293" s="149"/>
    </row>
    <row r="294" spans="714:724" ht="9.75" customHeight="1" x14ac:dyDescent="0.2">
      <c r="AAL294" s="149"/>
      <c r="AAM294" s="149"/>
      <c r="AAN294" s="149"/>
      <c r="AAO294" s="149"/>
      <c r="AAP294" s="149"/>
      <c r="AAQ294" s="149"/>
      <c r="AAR294" s="149"/>
      <c r="AAS294" s="149"/>
      <c r="AAT294" s="149"/>
      <c r="AAU294" s="149"/>
      <c r="AAV294" s="149"/>
    </row>
    <row r="295" spans="714:724" ht="9.75" customHeight="1" x14ac:dyDescent="0.2">
      <c r="AAL295" s="149"/>
      <c r="AAM295" s="149"/>
      <c r="AAN295" s="149"/>
      <c r="AAO295" s="149"/>
      <c r="AAP295" s="149"/>
      <c r="AAQ295" s="149"/>
      <c r="AAR295" s="149"/>
      <c r="AAS295" s="149"/>
      <c r="AAT295" s="149"/>
      <c r="AAU295" s="149"/>
      <c r="AAV295" s="149"/>
    </row>
    <row r="296" spans="714:724" ht="9.75" customHeight="1" x14ac:dyDescent="0.2">
      <c r="AAL296" s="149"/>
      <c r="AAM296" s="149"/>
      <c r="AAN296" s="149"/>
      <c r="AAO296" s="149"/>
      <c r="AAP296" s="149"/>
      <c r="AAQ296" s="149"/>
      <c r="AAR296" s="149"/>
      <c r="AAS296" s="149"/>
      <c r="AAT296" s="149"/>
      <c r="AAU296" s="149"/>
      <c r="AAV296" s="149"/>
    </row>
    <row r="297" spans="714:724" ht="9.75" customHeight="1" x14ac:dyDescent="0.2">
      <c r="AAL297" s="149"/>
      <c r="AAM297" s="149"/>
      <c r="AAN297" s="149"/>
      <c r="AAO297" s="149"/>
      <c r="AAP297" s="149"/>
      <c r="AAQ297" s="149"/>
      <c r="AAR297" s="149"/>
      <c r="AAS297" s="149"/>
      <c r="AAT297" s="149"/>
      <c r="AAU297" s="149"/>
      <c r="AAV297" s="149"/>
    </row>
    <row r="298" spans="714:724" ht="9.75" customHeight="1" x14ac:dyDescent="0.2">
      <c r="AAL298" s="149"/>
      <c r="AAM298" s="149"/>
      <c r="AAN298" s="149"/>
      <c r="AAO298" s="149"/>
      <c r="AAP298" s="149"/>
      <c r="AAQ298" s="149"/>
      <c r="AAR298" s="149"/>
      <c r="AAS298" s="149"/>
      <c r="AAT298" s="149"/>
      <c r="AAU298" s="149"/>
      <c r="AAV298" s="149"/>
    </row>
    <row r="299" spans="714:724" ht="9.75" customHeight="1" x14ac:dyDescent="0.2">
      <c r="AAL299" s="149"/>
      <c r="AAM299" s="149"/>
      <c r="AAN299" s="149"/>
      <c r="AAO299" s="149"/>
      <c r="AAP299" s="149"/>
      <c r="AAQ299" s="149"/>
      <c r="AAR299" s="149"/>
      <c r="AAS299" s="149"/>
      <c r="AAT299" s="149"/>
      <c r="AAU299" s="149"/>
      <c r="AAV299" s="149"/>
    </row>
    <row r="300" spans="714:724" ht="9.75" customHeight="1" x14ac:dyDescent="0.2">
      <c r="AAL300" s="149"/>
      <c r="AAM300" s="149"/>
      <c r="AAN300" s="149"/>
      <c r="AAO300" s="149"/>
      <c r="AAP300" s="149"/>
      <c r="AAQ300" s="149"/>
      <c r="AAR300" s="149"/>
      <c r="AAS300" s="149"/>
      <c r="AAT300" s="149"/>
      <c r="AAU300" s="149"/>
      <c r="AAV300" s="149"/>
    </row>
    <row r="301" spans="714:724" ht="9.75" customHeight="1" x14ac:dyDescent="0.2">
      <c r="AAL301" s="149"/>
      <c r="AAM301" s="149"/>
      <c r="AAN301" s="149"/>
      <c r="AAO301" s="149"/>
      <c r="AAP301" s="149"/>
      <c r="AAQ301" s="149"/>
      <c r="AAR301" s="149"/>
      <c r="AAS301" s="149"/>
      <c r="AAT301" s="149"/>
      <c r="AAU301" s="149"/>
      <c r="AAV301" s="149"/>
    </row>
    <row r="302" spans="714:724" ht="9.75" customHeight="1" x14ac:dyDescent="0.2">
      <c r="AAL302" s="149"/>
      <c r="AAM302" s="149"/>
      <c r="AAN302" s="149"/>
      <c r="AAO302" s="149"/>
      <c r="AAP302" s="149"/>
      <c r="AAQ302" s="149"/>
      <c r="AAR302" s="149"/>
      <c r="AAS302" s="149"/>
      <c r="AAT302" s="149"/>
      <c r="AAU302" s="149"/>
      <c r="AAV302" s="149"/>
    </row>
    <row r="303" spans="714:724" ht="9.75" customHeight="1" x14ac:dyDescent="0.2">
      <c r="AAL303" s="149"/>
      <c r="AAM303" s="149"/>
      <c r="AAN303" s="149"/>
      <c r="AAO303" s="149"/>
      <c r="AAP303" s="149"/>
      <c r="AAQ303" s="149"/>
      <c r="AAR303" s="149"/>
      <c r="AAS303" s="149"/>
      <c r="AAT303" s="149"/>
      <c r="AAU303" s="149"/>
      <c r="AAV303" s="149"/>
    </row>
    <row r="304" spans="714:724" ht="9.75" customHeight="1" x14ac:dyDescent="0.2">
      <c r="AAL304" s="149"/>
      <c r="AAM304" s="149"/>
      <c r="AAN304" s="149"/>
      <c r="AAO304" s="149"/>
      <c r="AAP304" s="149"/>
      <c r="AAQ304" s="149"/>
      <c r="AAR304" s="149"/>
      <c r="AAS304" s="149"/>
      <c r="AAT304" s="149"/>
      <c r="AAU304" s="149"/>
      <c r="AAV304" s="149"/>
    </row>
    <row r="305" spans="714:724" ht="9.75" customHeight="1" x14ac:dyDescent="0.2">
      <c r="AAL305" s="149"/>
      <c r="AAM305" s="149"/>
      <c r="AAN305" s="149"/>
      <c r="AAO305" s="149"/>
      <c r="AAP305" s="149"/>
      <c r="AAQ305" s="149"/>
      <c r="AAR305" s="149"/>
      <c r="AAS305" s="149"/>
      <c r="AAT305" s="149"/>
      <c r="AAU305" s="149"/>
      <c r="AAV305" s="149"/>
    </row>
    <row r="306" spans="714:724" ht="9.75" customHeight="1" x14ac:dyDescent="0.2">
      <c r="AAL306" s="149"/>
      <c r="AAM306" s="149"/>
      <c r="AAN306" s="149"/>
      <c r="AAO306" s="149"/>
      <c r="AAP306" s="149"/>
      <c r="AAQ306" s="149"/>
      <c r="AAR306" s="149"/>
      <c r="AAS306" s="149"/>
      <c r="AAT306" s="149"/>
      <c r="AAU306" s="149"/>
      <c r="AAV306" s="149"/>
    </row>
    <row r="307" spans="714:724" ht="9.75" customHeight="1" x14ac:dyDescent="0.2">
      <c r="AAL307" s="149"/>
      <c r="AAM307" s="149"/>
      <c r="AAN307" s="149"/>
      <c r="AAO307" s="149"/>
      <c r="AAP307" s="149"/>
      <c r="AAQ307" s="149"/>
      <c r="AAR307" s="149"/>
      <c r="AAS307" s="149"/>
      <c r="AAT307" s="149"/>
      <c r="AAU307" s="149"/>
      <c r="AAV307" s="149"/>
    </row>
    <row r="308" spans="714:724" ht="9.75" customHeight="1" x14ac:dyDescent="0.2">
      <c r="AAL308" s="149"/>
      <c r="AAM308" s="149"/>
      <c r="AAN308" s="149"/>
      <c r="AAO308" s="149"/>
      <c r="AAP308" s="149"/>
      <c r="AAQ308" s="149"/>
      <c r="AAR308" s="149"/>
      <c r="AAS308" s="149"/>
      <c r="AAT308" s="149"/>
      <c r="AAU308" s="149"/>
      <c r="AAV308" s="149"/>
    </row>
    <row r="309" spans="714:724" ht="9.75" customHeight="1" x14ac:dyDescent="0.2">
      <c r="AAL309" s="149"/>
      <c r="AAM309" s="149"/>
      <c r="AAN309" s="149"/>
      <c r="AAO309" s="149"/>
      <c r="AAP309" s="149"/>
      <c r="AAQ309" s="149"/>
      <c r="AAR309" s="149"/>
      <c r="AAS309" s="149"/>
      <c r="AAT309" s="149"/>
      <c r="AAU309" s="149"/>
      <c r="AAV309" s="149"/>
    </row>
    <row r="310" spans="714:724" ht="9.75" customHeight="1" x14ac:dyDescent="0.2">
      <c r="AAL310" s="149"/>
      <c r="AAM310" s="149"/>
      <c r="AAN310" s="149"/>
      <c r="AAO310" s="149"/>
      <c r="AAP310" s="149"/>
      <c r="AAQ310" s="149"/>
      <c r="AAR310" s="149"/>
      <c r="AAS310" s="149"/>
      <c r="AAT310" s="149"/>
      <c r="AAU310" s="149"/>
      <c r="AAV310" s="149"/>
    </row>
    <row r="311" spans="714:724" ht="9.75" customHeight="1" x14ac:dyDescent="0.2">
      <c r="AAL311" s="149"/>
      <c r="AAM311" s="149"/>
      <c r="AAN311" s="149"/>
      <c r="AAO311" s="149"/>
      <c r="AAP311" s="149"/>
      <c r="AAQ311" s="149"/>
      <c r="AAR311" s="149"/>
      <c r="AAS311" s="149"/>
      <c r="AAT311" s="149"/>
      <c r="AAU311" s="149"/>
      <c r="AAV311" s="149"/>
    </row>
    <row r="312" spans="714:724" ht="9.75" customHeight="1" x14ac:dyDescent="0.2">
      <c r="AAL312" s="149"/>
      <c r="AAM312" s="149"/>
      <c r="AAN312" s="149"/>
      <c r="AAO312" s="149"/>
      <c r="AAP312" s="149"/>
      <c r="AAQ312" s="149"/>
      <c r="AAR312" s="149"/>
      <c r="AAS312" s="149"/>
      <c r="AAT312" s="149"/>
      <c r="AAU312" s="149"/>
      <c r="AAV312" s="149"/>
    </row>
    <row r="313" spans="714:724" ht="9.75" customHeight="1" x14ac:dyDescent="0.2">
      <c r="AAL313" s="149"/>
      <c r="AAM313" s="149"/>
      <c r="AAN313" s="149"/>
      <c r="AAO313" s="149"/>
      <c r="AAP313" s="149"/>
      <c r="AAQ313" s="149"/>
      <c r="AAR313" s="149"/>
      <c r="AAS313" s="149"/>
      <c r="AAT313" s="149"/>
      <c r="AAU313" s="149"/>
      <c r="AAV313" s="149"/>
    </row>
    <row r="314" spans="714:724" ht="9.75" customHeight="1" x14ac:dyDescent="0.2">
      <c r="AAL314" s="149"/>
      <c r="AAM314" s="149"/>
      <c r="AAN314" s="149"/>
      <c r="AAO314" s="149"/>
      <c r="AAP314" s="149"/>
      <c r="AAQ314" s="149"/>
      <c r="AAR314" s="149"/>
      <c r="AAS314" s="149"/>
      <c r="AAT314" s="149"/>
      <c r="AAU314" s="149"/>
      <c r="AAV314" s="149"/>
    </row>
    <row r="315" spans="714:724" ht="9.75" customHeight="1" x14ac:dyDescent="0.2">
      <c r="AAL315" s="149"/>
      <c r="AAM315" s="149"/>
      <c r="AAN315" s="149"/>
      <c r="AAO315" s="149"/>
      <c r="AAP315" s="149"/>
      <c r="AAQ315" s="149"/>
      <c r="AAR315" s="149"/>
      <c r="AAS315" s="149"/>
      <c r="AAT315" s="149"/>
      <c r="AAU315" s="149"/>
      <c r="AAV315" s="149"/>
    </row>
    <row r="316" spans="714:724" ht="9.75" customHeight="1" x14ac:dyDescent="0.2">
      <c r="AAL316" s="149"/>
      <c r="AAM316" s="149"/>
      <c r="AAN316" s="149"/>
      <c r="AAO316" s="149"/>
      <c r="AAP316" s="149"/>
      <c r="AAQ316" s="149"/>
      <c r="AAR316" s="149"/>
      <c r="AAS316" s="149"/>
      <c r="AAT316" s="149"/>
      <c r="AAU316" s="149"/>
      <c r="AAV316" s="149"/>
    </row>
    <row r="317" spans="714:724" ht="9.75" customHeight="1" x14ac:dyDescent="0.2">
      <c r="AAL317" s="149"/>
      <c r="AAM317" s="149"/>
      <c r="AAN317" s="149"/>
      <c r="AAO317" s="149"/>
      <c r="AAP317" s="149"/>
      <c r="AAQ317" s="149"/>
      <c r="AAR317" s="149"/>
      <c r="AAS317" s="149"/>
      <c r="AAT317" s="149"/>
      <c r="AAU317" s="149"/>
      <c r="AAV317" s="149"/>
    </row>
    <row r="318" spans="714:724" ht="9.75" customHeight="1" x14ac:dyDescent="0.2">
      <c r="AAL318" s="149"/>
      <c r="AAM318" s="149"/>
      <c r="AAN318" s="149"/>
      <c r="AAO318" s="149"/>
      <c r="AAP318" s="149"/>
      <c r="AAQ318" s="149"/>
      <c r="AAR318" s="149"/>
      <c r="AAS318" s="149"/>
      <c r="AAT318" s="149"/>
      <c r="AAU318" s="149"/>
      <c r="AAV318" s="149"/>
    </row>
    <row r="319" spans="714:724" ht="9.75" customHeight="1" x14ac:dyDescent="0.2">
      <c r="AAL319" s="149"/>
      <c r="AAM319" s="149"/>
      <c r="AAN319" s="149"/>
      <c r="AAO319" s="149"/>
      <c r="AAP319" s="149"/>
      <c r="AAQ319" s="149"/>
      <c r="AAR319" s="149"/>
      <c r="AAS319" s="149"/>
      <c r="AAT319" s="149"/>
      <c r="AAU319" s="149"/>
      <c r="AAV319" s="149"/>
    </row>
    <row r="320" spans="714:724" ht="9.75" customHeight="1" x14ac:dyDescent="0.2">
      <c r="AAL320" s="149"/>
      <c r="AAM320" s="149"/>
      <c r="AAN320" s="149"/>
      <c r="AAO320" s="149"/>
      <c r="AAP320" s="149"/>
      <c r="AAQ320" s="149"/>
      <c r="AAR320" s="149"/>
      <c r="AAS320" s="149"/>
      <c r="AAT320" s="149"/>
      <c r="AAU320" s="149"/>
      <c r="AAV320" s="149"/>
    </row>
    <row r="321" spans="714:724" ht="9.75" customHeight="1" x14ac:dyDescent="0.2">
      <c r="AAL321" s="149"/>
      <c r="AAM321" s="149"/>
      <c r="AAN321" s="149"/>
      <c r="AAO321" s="149"/>
      <c r="AAP321" s="149"/>
      <c r="AAQ321" s="149"/>
      <c r="AAR321" s="149"/>
      <c r="AAS321" s="149"/>
      <c r="AAT321" s="149"/>
      <c r="AAU321" s="149"/>
      <c r="AAV321" s="149"/>
    </row>
    <row r="322" spans="714:724" ht="9.75" customHeight="1" x14ac:dyDescent="0.2">
      <c r="AAL322" s="149"/>
      <c r="AAM322" s="149"/>
      <c r="AAN322" s="149"/>
      <c r="AAO322" s="149"/>
      <c r="AAP322" s="149"/>
      <c r="AAQ322" s="149"/>
      <c r="AAR322" s="149"/>
      <c r="AAS322" s="149"/>
      <c r="AAT322" s="149"/>
      <c r="AAU322" s="149"/>
      <c r="AAV322" s="149"/>
    </row>
    <row r="323" spans="714:724" ht="9.75" customHeight="1" x14ac:dyDescent="0.2">
      <c r="AAL323" s="149"/>
      <c r="AAM323" s="149"/>
      <c r="AAN323" s="149"/>
      <c r="AAO323" s="149"/>
      <c r="AAP323" s="149"/>
      <c r="AAQ323" s="149"/>
      <c r="AAR323" s="149"/>
      <c r="AAS323" s="149"/>
      <c r="AAT323" s="149"/>
      <c r="AAU323" s="149"/>
      <c r="AAV323" s="149"/>
    </row>
    <row r="324" spans="714:724" ht="9.75" customHeight="1" x14ac:dyDescent="0.2">
      <c r="AAL324" s="149"/>
      <c r="AAM324" s="149"/>
      <c r="AAN324" s="149"/>
      <c r="AAO324" s="149"/>
      <c r="AAP324" s="149"/>
      <c r="AAQ324" s="149"/>
      <c r="AAR324" s="149"/>
      <c r="AAS324" s="149"/>
      <c r="AAT324" s="149"/>
      <c r="AAU324" s="149"/>
      <c r="AAV324" s="149"/>
    </row>
    <row r="325" spans="714:724" ht="9.75" customHeight="1" x14ac:dyDescent="0.2">
      <c r="AAL325" s="149"/>
      <c r="AAM325" s="149"/>
      <c r="AAN325" s="149"/>
      <c r="AAO325" s="149"/>
      <c r="AAP325" s="149"/>
      <c r="AAQ325" s="149"/>
      <c r="AAR325" s="149"/>
      <c r="AAS325" s="149"/>
      <c r="AAT325" s="149"/>
      <c r="AAU325" s="149"/>
      <c r="AAV325" s="149"/>
    </row>
    <row r="326" spans="714:724" ht="9.75" customHeight="1" x14ac:dyDescent="0.2">
      <c r="AAL326" s="149"/>
      <c r="AAM326" s="149"/>
      <c r="AAN326" s="149"/>
      <c r="AAO326" s="149"/>
      <c r="AAP326" s="149"/>
      <c r="AAQ326" s="149"/>
      <c r="AAR326" s="149"/>
      <c r="AAS326" s="149"/>
      <c r="AAT326" s="149"/>
      <c r="AAU326" s="149"/>
      <c r="AAV326" s="149"/>
    </row>
    <row r="327" spans="714:724" ht="9.75" customHeight="1" x14ac:dyDescent="0.2">
      <c r="AAL327" s="149"/>
      <c r="AAM327" s="149"/>
      <c r="AAN327" s="149"/>
      <c r="AAO327" s="149"/>
      <c r="AAP327" s="149"/>
      <c r="AAQ327" s="149"/>
      <c r="AAR327" s="149"/>
      <c r="AAS327" s="149"/>
      <c r="AAT327" s="149"/>
      <c r="AAU327" s="149"/>
      <c r="AAV327" s="149"/>
    </row>
    <row r="328" spans="714:724" ht="9.75" customHeight="1" x14ac:dyDescent="0.2">
      <c r="AAL328" s="149"/>
      <c r="AAM328" s="149"/>
      <c r="AAN328" s="149"/>
      <c r="AAO328" s="149"/>
      <c r="AAP328" s="149"/>
      <c r="AAQ328" s="149"/>
      <c r="AAR328" s="149"/>
      <c r="AAS328" s="149"/>
      <c r="AAT328" s="149"/>
      <c r="AAU328" s="149"/>
      <c r="AAV328" s="149"/>
    </row>
    <row r="329" spans="714:724" ht="9.75" customHeight="1" x14ac:dyDescent="0.2">
      <c r="AAL329" s="149"/>
      <c r="AAM329" s="149"/>
      <c r="AAN329" s="149"/>
      <c r="AAO329" s="149"/>
      <c r="AAP329" s="149"/>
      <c r="AAQ329" s="149"/>
      <c r="AAR329" s="149"/>
      <c r="AAS329" s="149"/>
      <c r="AAT329" s="149"/>
      <c r="AAU329" s="149"/>
      <c r="AAV329" s="149"/>
    </row>
    <row r="330" spans="714:724" ht="9.75" customHeight="1" x14ac:dyDescent="0.2">
      <c r="AAL330" s="149"/>
      <c r="AAM330" s="149"/>
      <c r="AAN330" s="149"/>
      <c r="AAO330" s="149"/>
      <c r="AAP330" s="149"/>
      <c r="AAQ330" s="149"/>
      <c r="AAR330" s="149"/>
      <c r="AAS330" s="149"/>
      <c r="AAT330" s="149"/>
      <c r="AAU330" s="149"/>
      <c r="AAV330" s="149"/>
    </row>
    <row r="331" spans="714:724" ht="9.75" customHeight="1" x14ac:dyDescent="0.2">
      <c r="AAL331" s="149"/>
      <c r="AAM331" s="149"/>
      <c r="AAN331" s="149"/>
      <c r="AAO331" s="149"/>
      <c r="AAP331" s="149"/>
      <c r="AAQ331" s="149"/>
      <c r="AAR331" s="149"/>
      <c r="AAS331" s="149"/>
      <c r="AAT331" s="149"/>
      <c r="AAU331" s="149"/>
      <c r="AAV331" s="149"/>
    </row>
    <row r="332" spans="714:724" ht="9.75" customHeight="1" x14ac:dyDescent="0.2">
      <c r="AAL332" s="149"/>
      <c r="AAM332" s="149"/>
      <c r="AAN332" s="149"/>
      <c r="AAO332" s="149"/>
      <c r="AAP332" s="149"/>
      <c r="AAQ332" s="149"/>
      <c r="AAR332" s="149"/>
      <c r="AAS332" s="149"/>
      <c r="AAT332" s="149"/>
      <c r="AAU332" s="149"/>
      <c r="AAV332" s="149"/>
    </row>
    <row r="333" spans="714:724" ht="9.75" customHeight="1" x14ac:dyDescent="0.2">
      <c r="AAL333" s="149"/>
      <c r="AAM333" s="149"/>
      <c r="AAN333" s="149"/>
      <c r="AAO333" s="149"/>
      <c r="AAP333" s="149"/>
      <c r="AAQ333" s="149"/>
      <c r="AAR333" s="149"/>
      <c r="AAS333" s="149"/>
      <c r="AAT333" s="149"/>
      <c r="AAU333" s="149"/>
      <c r="AAV333" s="149"/>
    </row>
    <row r="334" spans="714:724" ht="9.75" customHeight="1" x14ac:dyDescent="0.2">
      <c r="AAL334" s="149"/>
      <c r="AAM334" s="149"/>
      <c r="AAN334" s="149"/>
      <c r="AAO334" s="149"/>
      <c r="AAP334" s="149"/>
      <c r="AAQ334" s="149"/>
      <c r="AAR334" s="149"/>
      <c r="AAS334" s="149"/>
      <c r="AAT334" s="149"/>
      <c r="AAU334" s="149"/>
      <c r="AAV334" s="149"/>
    </row>
    <row r="335" spans="714:724" ht="9.75" customHeight="1" x14ac:dyDescent="0.2">
      <c r="AAL335" s="149"/>
      <c r="AAM335" s="149"/>
      <c r="AAN335" s="149"/>
      <c r="AAO335" s="149"/>
      <c r="AAP335" s="149"/>
      <c r="AAQ335" s="149"/>
      <c r="AAR335" s="149"/>
      <c r="AAS335" s="149"/>
      <c r="AAT335" s="149"/>
      <c r="AAU335" s="149"/>
      <c r="AAV335" s="149"/>
    </row>
    <row r="336" spans="714:724" ht="9.75" customHeight="1" x14ac:dyDescent="0.2">
      <c r="AAL336" s="149"/>
      <c r="AAM336" s="149"/>
      <c r="AAN336" s="149"/>
      <c r="AAO336" s="149"/>
      <c r="AAP336" s="149"/>
      <c r="AAQ336" s="149"/>
      <c r="AAR336" s="149"/>
      <c r="AAS336" s="149"/>
      <c r="AAT336" s="149"/>
      <c r="AAU336" s="149"/>
      <c r="AAV336" s="149"/>
    </row>
    <row r="337" spans="714:724" ht="9.75" customHeight="1" x14ac:dyDescent="0.2">
      <c r="AAL337" s="149"/>
      <c r="AAM337" s="149"/>
      <c r="AAN337" s="149"/>
      <c r="AAO337" s="149"/>
      <c r="AAP337" s="149"/>
      <c r="AAQ337" s="149"/>
      <c r="AAR337" s="149"/>
      <c r="AAS337" s="149"/>
      <c r="AAT337" s="149"/>
      <c r="AAU337" s="149"/>
      <c r="AAV337" s="149"/>
    </row>
    <row r="338" spans="714:724" ht="9.75" customHeight="1" x14ac:dyDescent="0.2">
      <c r="AAL338" s="149"/>
      <c r="AAM338" s="149"/>
      <c r="AAN338" s="149"/>
      <c r="AAO338" s="149"/>
      <c r="AAP338" s="149"/>
      <c r="AAQ338" s="149"/>
      <c r="AAR338" s="149"/>
      <c r="AAS338" s="149"/>
      <c r="AAT338" s="149"/>
      <c r="AAU338" s="149"/>
      <c r="AAV338" s="149"/>
    </row>
    <row r="339" spans="714:724" ht="9.75" customHeight="1" x14ac:dyDescent="0.2">
      <c r="AAL339" s="149"/>
      <c r="AAM339" s="149"/>
      <c r="AAN339" s="149"/>
      <c r="AAO339" s="149"/>
      <c r="AAP339" s="149"/>
      <c r="AAQ339" s="149"/>
      <c r="AAR339" s="149"/>
      <c r="AAS339" s="149"/>
      <c r="AAT339" s="149"/>
      <c r="AAU339" s="149"/>
      <c r="AAV339" s="149"/>
    </row>
    <row r="340" spans="714:724" ht="9.75" customHeight="1" x14ac:dyDescent="0.2">
      <c r="AAL340" s="149"/>
      <c r="AAM340" s="149"/>
      <c r="AAN340" s="149"/>
      <c r="AAO340" s="149"/>
      <c r="AAP340" s="149"/>
      <c r="AAQ340" s="149"/>
      <c r="AAR340" s="149"/>
      <c r="AAS340" s="149"/>
      <c r="AAT340" s="149"/>
      <c r="AAU340" s="149"/>
      <c r="AAV340" s="149"/>
    </row>
    <row r="341" spans="714:724" ht="9.75" customHeight="1" x14ac:dyDescent="0.2">
      <c r="AAL341" s="149"/>
      <c r="AAM341" s="149"/>
      <c r="AAN341" s="149"/>
      <c r="AAO341" s="149"/>
      <c r="AAP341" s="149"/>
      <c r="AAQ341" s="149"/>
      <c r="AAR341" s="149"/>
      <c r="AAS341" s="149"/>
      <c r="AAT341" s="149"/>
      <c r="AAU341" s="149"/>
      <c r="AAV341" s="149"/>
    </row>
    <row r="342" spans="714:724" ht="9.75" customHeight="1" x14ac:dyDescent="0.2">
      <c r="AAL342" s="149"/>
      <c r="AAM342" s="149"/>
      <c r="AAN342" s="149"/>
      <c r="AAO342" s="149"/>
      <c r="AAP342" s="149"/>
      <c r="AAQ342" s="149"/>
      <c r="AAR342" s="149"/>
      <c r="AAS342" s="149"/>
      <c r="AAT342" s="149"/>
      <c r="AAU342" s="149"/>
      <c r="AAV342" s="149"/>
    </row>
    <row r="343" spans="714:724" ht="9.75" customHeight="1" x14ac:dyDescent="0.2">
      <c r="AAL343" s="149"/>
      <c r="AAM343" s="149"/>
      <c r="AAN343" s="149"/>
      <c r="AAO343" s="149"/>
      <c r="AAP343" s="149"/>
      <c r="AAQ343" s="149"/>
      <c r="AAR343" s="149"/>
      <c r="AAS343" s="149"/>
      <c r="AAT343" s="149"/>
      <c r="AAU343" s="149"/>
      <c r="AAV343" s="149"/>
    </row>
    <row r="344" spans="714:724" ht="9.75" customHeight="1" x14ac:dyDescent="0.2">
      <c r="AAL344" s="149"/>
      <c r="AAM344" s="149"/>
      <c r="AAN344" s="149"/>
      <c r="AAO344" s="149"/>
      <c r="AAP344" s="149"/>
      <c r="AAQ344" s="149"/>
      <c r="AAR344" s="149"/>
      <c r="AAS344" s="149"/>
      <c r="AAT344" s="149"/>
      <c r="AAU344" s="149"/>
      <c r="AAV344" s="149"/>
    </row>
    <row r="345" spans="714:724" ht="9.75" customHeight="1" x14ac:dyDescent="0.2">
      <c r="AAL345" s="149"/>
      <c r="AAM345" s="149"/>
      <c r="AAN345" s="149"/>
      <c r="AAO345" s="149"/>
      <c r="AAP345" s="149"/>
      <c r="AAQ345" s="149"/>
      <c r="AAR345" s="149"/>
      <c r="AAS345" s="149"/>
      <c r="AAT345" s="149"/>
      <c r="AAU345" s="149"/>
      <c r="AAV345" s="149"/>
    </row>
    <row r="346" spans="714:724" ht="9.75" customHeight="1" x14ac:dyDescent="0.2">
      <c r="AAL346" s="149"/>
      <c r="AAM346" s="149"/>
      <c r="AAN346" s="149"/>
      <c r="AAO346" s="149"/>
      <c r="AAP346" s="149"/>
      <c r="AAQ346" s="149"/>
      <c r="AAR346" s="149"/>
      <c r="AAS346" s="149"/>
      <c r="AAT346" s="149"/>
      <c r="AAU346" s="149"/>
      <c r="AAV346" s="149"/>
    </row>
    <row r="347" spans="714:724" ht="9.75" customHeight="1" x14ac:dyDescent="0.2">
      <c r="AAL347" s="149"/>
      <c r="AAM347" s="149"/>
      <c r="AAN347" s="149"/>
      <c r="AAO347" s="149"/>
      <c r="AAP347" s="149"/>
      <c r="AAQ347" s="149"/>
      <c r="AAR347" s="149"/>
      <c r="AAS347" s="149"/>
      <c r="AAT347" s="149"/>
      <c r="AAU347" s="149"/>
      <c r="AAV347" s="149"/>
    </row>
    <row r="348" spans="714:724" ht="9.75" customHeight="1" x14ac:dyDescent="0.2">
      <c r="AAL348" s="149"/>
      <c r="AAM348" s="149"/>
      <c r="AAN348" s="149"/>
      <c r="AAO348" s="149"/>
      <c r="AAP348" s="149"/>
      <c r="AAQ348" s="149"/>
      <c r="AAR348" s="149"/>
      <c r="AAS348" s="149"/>
      <c r="AAT348" s="149"/>
      <c r="AAU348" s="149"/>
      <c r="AAV348" s="149"/>
    </row>
    <row r="349" spans="714:724" ht="9.75" customHeight="1" x14ac:dyDescent="0.2">
      <c r="AAL349" s="149"/>
      <c r="AAM349" s="149"/>
      <c r="AAN349" s="149"/>
      <c r="AAO349" s="149"/>
      <c r="AAP349" s="149"/>
      <c r="AAQ349" s="149"/>
      <c r="AAR349" s="149"/>
      <c r="AAS349" s="149"/>
      <c r="AAT349" s="149"/>
      <c r="AAU349" s="149"/>
      <c r="AAV349" s="149"/>
    </row>
    <row r="350" spans="714:724" ht="9.75" customHeight="1" x14ac:dyDescent="0.2">
      <c r="AAL350" s="149"/>
      <c r="AAM350" s="149"/>
      <c r="AAN350" s="149"/>
      <c r="AAO350" s="149"/>
      <c r="AAP350" s="149"/>
      <c r="AAQ350" s="149"/>
      <c r="AAR350" s="149"/>
      <c r="AAS350" s="149"/>
      <c r="AAT350" s="149"/>
      <c r="AAU350" s="149"/>
      <c r="AAV350" s="149"/>
    </row>
    <row r="351" spans="714:724" ht="9.75" customHeight="1" x14ac:dyDescent="0.2">
      <c r="AAL351" s="149"/>
      <c r="AAM351" s="149"/>
      <c r="AAN351" s="149"/>
      <c r="AAO351" s="149"/>
      <c r="AAP351" s="149"/>
      <c r="AAQ351" s="149"/>
      <c r="AAR351" s="149"/>
      <c r="AAS351" s="149"/>
      <c r="AAT351" s="149"/>
      <c r="AAU351" s="149"/>
      <c r="AAV351" s="149"/>
    </row>
    <row r="352" spans="714:724" ht="9.75" customHeight="1" x14ac:dyDescent="0.2">
      <c r="AAL352" s="149"/>
      <c r="AAM352" s="149"/>
      <c r="AAN352" s="149"/>
      <c r="AAO352" s="149"/>
      <c r="AAP352" s="149"/>
      <c r="AAQ352" s="149"/>
      <c r="AAR352" s="149"/>
      <c r="AAS352" s="149"/>
      <c r="AAT352" s="149"/>
      <c r="AAU352" s="149"/>
      <c r="AAV352" s="149"/>
    </row>
    <row r="353" spans="714:724" ht="9.75" customHeight="1" x14ac:dyDescent="0.2">
      <c r="AAL353" s="149"/>
      <c r="AAM353" s="149"/>
      <c r="AAN353" s="149"/>
      <c r="AAO353" s="149"/>
      <c r="AAP353" s="149"/>
      <c r="AAQ353" s="149"/>
      <c r="AAR353" s="149"/>
      <c r="AAS353" s="149"/>
      <c r="AAT353" s="149"/>
      <c r="AAU353" s="149"/>
      <c r="AAV353" s="149"/>
    </row>
    <row r="354" spans="714:724" ht="9.75" customHeight="1" x14ac:dyDescent="0.2">
      <c r="AAL354" s="149"/>
      <c r="AAM354" s="149"/>
      <c r="AAN354" s="149"/>
      <c r="AAO354" s="149"/>
      <c r="AAP354" s="149"/>
      <c r="AAQ354" s="149"/>
      <c r="AAR354" s="149"/>
      <c r="AAS354" s="149"/>
      <c r="AAT354" s="149"/>
      <c r="AAU354" s="149"/>
      <c r="AAV354" s="149"/>
    </row>
    <row r="355" spans="714:724" ht="9.75" customHeight="1" x14ac:dyDescent="0.2">
      <c r="AAL355" s="149"/>
      <c r="AAM355" s="149"/>
      <c r="AAN355" s="149"/>
      <c r="AAO355" s="149"/>
      <c r="AAP355" s="149"/>
      <c r="AAQ355" s="149"/>
      <c r="AAR355" s="149"/>
      <c r="AAS355" s="149"/>
      <c r="AAT355" s="149"/>
      <c r="AAU355" s="149"/>
      <c r="AAV355" s="149"/>
    </row>
    <row r="356" spans="714:724" ht="9.75" customHeight="1" x14ac:dyDescent="0.2">
      <c r="AAL356" s="149"/>
      <c r="AAM356" s="149"/>
      <c r="AAN356" s="149"/>
      <c r="AAO356" s="149"/>
      <c r="AAP356" s="149"/>
      <c r="AAQ356" s="149"/>
      <c r="AAR356" s="149"/>
      <c r="AAS356" s="149"/>
      <c r="AAT356" s="149"/>
      <c r="AAU356" s="149"/>
      <c r="AAV356" s="149"/>
    </row>
    <row r="357" spans="714:724" ht="9.75" customHeight="1" x14ac:dyDescent="0.2">
      <c r="AAL357" s="149"/>
      <c r="AAM357" s="149"/>
      <c r="AAN357" s="149"/>
      <c r="AAO357" s="149"/>
      <c r="AAP357" s="149"/>
      <c r="AAQ357" s="149"/>
      <c r="AAR357" s="149"/>
      <c r="AAS357" s="149"/>
      <c r="AAT357" s="149"/>
      <c r="AAU357" s="149"/>
      <c r="AAV357" s="149"/>
    </row>
    <row r="358" spans="714:724" ht="9.75" customHeight="1" x14ac:dyDescent="0.2">
      <c r="AAL358" s="149"/>
      <c r="AAM358" s="149"/>
      <c r="AAN358" s="149"/>
      <c r="AAO358" s="149"/>
      <c r="AAP358" s="149"/>
      <c r="AAQ358" s="149"/>
      <c r="AAR358" s="149"/>
      <c r="AAS358" s="149"/>
      <c r="AAT358" s="149"/>
      <c r="AAU358" s="149"/>
      <c r="AAV358" s="149"/>
    </row>
    <row r="359" spans="714:724" ht="9.75" customHeight="1" x14ac:dyDescent="0.2">
      <c r="AAL359" s="149"/>
      <c r="AAM359" s="149"/>
      <c r="AAN359" s="149"/>
      <c r="AAO359" s="149"/>
      <c r="AAP359" s="149"/>
      <c r="AAQ359" s="149"/>
      <c r="AAR359" s="149"/>
      <c r="AAS359" s="149"/>
      <c r="AAT359" s="149"/>
      <c r="AAU359" s="149"/>
      <c r="AAV359" s="149"/>
    </row>
    <row r="360" spans="714:724" ht="9.75" customHeight="1" x14ac:dyDescent="0.2">
      <c r="AAL360" s="149"/>
      <c r="AAM360" s="149"/>
      <c r="AAN360" s="149"/>
      <c r="AAO360" s="149"/>
      <c r="AAP360" s="149"/>
      <c r="AAQ360" s="149"/>
      <c r="AAR360" s="149"/>
      <c r="AAS360" s="149"/>
      <c r="AAT360" s="149"/>
      <c r="AAU360" s="149"/>
      <c r="AAV360" s="149"/>
    </row>
    <row r="361" spans="714:724" ht="9.75" customHeight="1" x14ac:dyDescent="0.2">
      <c r="AAL361" s="149"/>
      <c r="AAM361" s="149"/>
      <c r="AAN361" s="149"/>
      <c r="AAO361" s="149"/>
      <c r="AAP361" s="149"/>
      <c r="AAQ361" s="149"/>
      <c r="AAR361" s="149"/>
      <c r="AAS361" s="149"/>
      <c r="AAT361" s="149"/>
      <c r="AAU361" s="149"/>
      <c r="AAV361" s="149"/>
    </row>
    <row r="362" spans="714:724" ht="9.75" customHeight="1" x14ac:dyDescent="0.2">
      <c r="AAL362" s="149"/>
      <c r="AAM362" s="149"/>
      <c r="AAN362" s="149"/>
      <c r="AAO362" s="149"/>
      <c r="AAP362" s="149"/>
      <c r="AAQ362" s="149"/>
      <c r="AAR362" s="149"/>
      <c r="AAS362" s="149"/>
      <c r="AAT362" s="149"/>
      <c r="AAU362" s="149"/>
      <c r="AAV362" s="149"/>
    </row>
    <row r="363" spans="714:724" ht="9.75" customHeight="1" x14ac:dyDescent="0.2">
      <c r="AAL363" s="149"/>
      <c r="AAM363" s="149"/>
      <c r="AAN363" s="149"/>
      <c r="AAO363" s="149"/>
      <c r="AAP363" s="149"/>
      <c r="AAQ363" s="149"/>
      <c r="AAR363" s="149"/>
      <c r="AAS363" s="149"/>
      <c r="AAT363" s="149"/>
      <c r="AAU363" s="149"/>
      <c r="AAV363" s="149"/>
    </row>
    <row r="364" spans="714:724" ht="9.75" customHeight="1" x14ac:dyDescent="0.2">
      <c r="AAL364" s="149"/>
      <c r="AAM364" s="149"/>
      <c r="AAN364" s="149"/>
      <c r="AAO364" s="149"/>
      <c r="AAP364" s="149"/>
      <c r="AAQ364" s="149"/>
      <c r="AAR364" s="149"/>
      <c r="AAS364" s="149"/>
      <c r="AAT364" s="149"/>
      <c r="AAU364" s="149"/>
      <c r="AAV364" s="149"/>
    </row>
    <row r="365" spans="714:724" ht="9.75" customHeight="1" x14ac:dyDescent="0.2">
      <c r="AAL365" s="149"/>
      <c r="AAM365" s="149"/>
      <c r="AAN365" s="149"/>
      <c r="AAO365" s="149"/>
      <c r="AAP365" s="149"/>
      <c r="AAQ365" s="149"/>
      <c r="AAR365" s="149"/>
      <c r="AAS365" s="149"/>
      <c r="AAT365" s="149"/>
      <c r="AAU365" s="149"/>
      <c r="AAV365" s="149"/>
    </row>
    <row r="366" spans="714:724" ht="9.75" customHeight="1" x14ac:dyDescent="0.2">
      <c r="AAL366" s="149"/>
      <c r="AAM366" s="149"/>
      <c r="AAN366" s="149"/>
      <c r="AAO366" s="149"/>
      <c r="AAP366" s="149"/>
      <c r="AAQ366" s="149"/>
      <c r="AAR366" s="149"/>
      <c r="AAS366" s="149"/>
      <c r="AAT366" s="149"/>
      <c r="AAU366" s="149"/>
      <c r="AAV366" s="149"/>
    </row>
    <row r="367" spans="714:724" ht="9.75" customHeight="1" x14ac:dyDescent="0.2">
      <c r="AAL367" s="149"/>
      <c r="AAM367" s="149"/>
      <c r="AAN367" s="149"/>
      <c r="AAO367" s="149"/>
      <c r="AAP367" s="149"/>
      <c r="AAQ367" s="149"/>
      <c r="AAR367" s="149"/>
      <c r="AAS367" s="149"/>
      <c r="AAT367" s="149"/>
      <c r="AAU367" s="149"/>
      <c r="AAV367" s="149"/>
    </row>
    <row r="368" spans="714:724" ht="9.75" customHeight="1" x14ac:dyDescent="0.2">
      <c r="AAL368" s="149"/>
      <c r="AAM368" s="149"/>
      <c r="AAN368" s="149"/>
      <c r="AAO368" s="149"/>
      <c r="AAP368" s="149"/>
      <c r="AAQ368" s="149"/>
      <c r="AAR368" s="149"/>
      <c r="AAS368" s="149"/>
      <c r="AAT368" s="149"/>
      <c r="AAU368" s="149"/>
      <c r="AAV368" s="149"/>
    </row>
    <row r="369" spans="714:724" ht="9.75" customHeight="1" x14ac:dyDescent="0.2">
      <c r="AAL369" s="149"/>
      <c r="AAM369" s="149"/>
      <c r="AAN369" s="149"/>
      <c r="AAO369" s="149"/>
      <c r="AAP369" s="149"/>
      <c r="AAQ369" s="149"/>
      <c r="AAR369" s="149"/>
      <c r="AAS369" s="149"/>
      <c r="AAT369" s="149"/>
      <c r="AAU369" s="149"/>
      <c r="AAV369" s="149"/>
    </row>
    <row r="370" spans="714:724" ht="9.75" customHeight="1" x14ac:dyDescent="0.2">
      <c r="AAL370" s="149"/>
      <c r="AAM370" s="149"/>
      <c r="AAN370" s="149"/>
      <c r="AAO370" s="149"/>
      <c r="AAP370" s="149"/>
      <c r="AAQ370" s="149"/>
      <c r="AAR370" s="149"/>
      <c r="AAS370" s="149"/>
      <c r="AAT370" s="149"/>
      <c r="AAU370" s="149"/>
      <c r="AAV370" s="149"/>
    </row>
    <row r="371" spans="714:724" ht="9.75" customHeight="1" x14ac:dyDescent="0.2">
      <c r="AAL371" s="149"/>
      <c r="AAM371" s="149"/>
      <c r="AAN371" s="149"/>
      <c r="AAO371" s="149"/>
      <c r="AAP371" s="149"/>
      <c r="AAQ371" s="149"/>
      <c r="AAR371" s="149"/>
      <c r="AAS371" s="149"/>
      <c r="AAT371" s="149"/>
      <c r="AAU371" s="149"/>
      <c r="AAV371" s="149"/>
    </row>
    <row r="372" spans="714:724" ht="9.75" customHeight="1" x14ac:dyDescent="0.2">
      <c r="AAL372" s="149"/>
      <c r="AAM372" s="149"/>
      <c r="AAN372" s="149"/>
      <c r="AAO372" s="149"/>
      <c r="AAP372" s="149"/>
      <c r="AAQ372" s="149"/>
      <c r="AAR372" s="149"/>
      <c r="AAS372" s="149"/>
      <c r="AAT372" s="149"/>
      <c r="AAU372" s="149"/>
      <c r="AAV372" s="149"/>
    </row>
    <row r="373" spans="714:724" ht="9.75" customHeight="1" x14ac:dyDescent="0.2">
      <c r="AAL373" s="149"/>
      <c r="AAM373" s="149"/>
      <c r="AAN373" s="149"/>
      <c r="AAO373" s="149"/>
      <c r="AAP373" s="149"/>
      <c r="AAQ373" s="149"/>
      <c r="AAR373" s="149"/>
      <c r="AAS373" s="149"/>
      <c r="AAT373" s="149"/>
      <c r="AAU373" s="149"/>
      <c r="AAV373" s="149"/>
    </row>
    <row r="374" spans="714:724" ht="9.75" customHeight="1" x14ac:dyDescent="0.2">
      <c r="AAL374" s="149"/>
      <c r="AAM374" s="149"/>
      <c r="AAN374" s="149"/>
      <c r="AAO374" s="149"/>
      <c r="AAP374" s="149"/>
      <c r="AAQ374" s="149"/>
      <c r="AAR374" s="149"/>
      <c r="AAS374" s="149"/>
      <c r="AAT374" s="149"/>
      <c r="AAU374" s="149"/>
      <c r="AAV374" s="149"/>
    </row>
    <row r="375" spans="714:724" ht="9.75" customHeight="1" x14ac:dyDescent="0.2">
      <c r="AAL375" s="149"/>
      <c r="AAM375" s="149"/>
      <c r="AAN375" s="149"/>
      <c r="AAO375" s="149"/>
      <c r="AAP375" s="149"/>
      <c r="AAQ375" s="149"/>
      <c r="AAR375" s="149"/>
      <c r="AAS375" s="149"/>
      <c r="AAT375" s="149"/>
      <c r="AAU375" s="149"/>
      <c r="AAV375" s="149"/>
    </row>
    <row r="376" spans="714:724" ht="9.75" customHeight="1" x14ac:dyDescent="0.2">
      <c r="AAL376" s="149"/>
      <c r="AAM376" s="149"/>
      <c r="AAN376" s="149"/>
      <c r="AAO376" s="149"/>
      <c r="AAP376" s="149"/>
      <c r="AAQ376" s="149"/>
      <c r="AAR376" s="149"/>
      <c r="AAS376" s="149"/>
      <c r="AAT376" s="149"/>
      <c r="AAU376" s="149"/>
      <c r="AAV376" s="149"/>
    </row>
    <row r="377" spans="714:724" ht="9.75" customHeight="1" x14ac:dyDescent="0.2">
      <c r="AAL377" s="149"/>
      <c r="AAM377" s="149"/>
      <c r="AAN377" s="149"/>
      <c r="AAO377" s="149"/>
      <c r="AAP377" s="149"/>
      <c r="AAQ377" s="149"/>
      <c r="AAR377" s="149"/>
      <c r="AAS377" s="149"/>
      <c r="AAT377" s="149"/>
      <c r="AAU377" s="149"/>
      <c r="AAV377" s="149"/>
    </row>
    <row r="378" spans="714:724" ht="9.75" customHeight="1" x14ac:dyDescent="0.2">
      <c r="AAL378" s="149"/>
      <c r="AAM378" s="149"/>
      <c r="AAN378" s="149"/>
      <c r="AAO378" s="149"/>
      <c r="AAP378" s="149"/>
      <c r="AAQ378" s="149"/>
      <c r="AAR378" s="149"/>
      <c r="AAS378" s="149"/>
      <c r="AAT378" s="149"/>
      <c r="AAU378" s="149"/>
      <c r="AAV378" s="149"/>
    </row>
    <row r="379" spans="714:724" ht="9.75" customHeight="1" x14ac:dyDescent="0.2">
      <c r="AAL379" s="149"/>
      <c r="AAM379" s="149"/>
      <c r="AAN379" s="149"/>
      <c r="AAO379" s="149"/>
      <c r="AAP379" s="149"/>
      <c r="AAQ379" s="149"/>
      <c r="AAR379" s="149"/>
      <c r="AAS379" s="149"/>
      <c r="AAT379" s="149"/>
      <c r="AAU379" s="149"/>
      <c r="AAV379" s="149"/>
    </row>
    <row r="380" spans="714:724" ht="9.75" customHeight="1" x14ac:dyDescent="0.2">
      <c r="AAL380" s="149"/>
      <c r="AAM380" s="149"/>
      <c r="AAN380" s="149"/>
      <c r="AAO380" s="149"/>
      <c r="AAP380" s="149"/>
      <c r="AAQ380" s="149"/>
      <c r="AAR380" s="149"/>
      <c r="AAS380" s="149"/>
      <c r="AAT380" s="149"/>
      <c r="AAU380" s="149"/>
      <c r="AAV380" s="149"/>
    </row>
    <row r="381" spans="714:724" ht="9.75" customHeight="1" x14ac:dyDescent="0.2">
      <c r="AAL381" s="149"/>
      <c r="AAM381" s="149"/>
      <c r="AAN381" s="149"/>
      <c r="AAO381" s="149"/>
      <c r="AAP381" s="149"/>
      <c r="AAQ381" s="149"/>
      <c r="AAR381" s="149"/>
      <c r="AAS381" s="149"/>
      <c r="AAT381" s="149"/>
      <c r="AAU381" s="149"/>
      <c r="AAV381" s="149"/>
    </row>
    <row r="382" spans="714:724" ht="9.75" customHeight="1" x14ac:dyDescent="0.2">
      <c r="AAL382" s="149"/>
      <c r="AAM382" s="149"/>
      <c r="AAN382" s="149"/>
      <c r="AAO382" s="149"/>
      <c r="AAP382" s="149"/>
      <c r="AAQ382" s="149"/>
      <c r="AAR382" s="149"/>
      <c r="AAS382" s="149"/>
      <c r="AAT382" s="149"/>
      <c r="AAU382" s="149"/>
      <c r="AAV382" s="149"/>
    </row>
    <row r="383" spans="714:724" ht="9.75" customHeight="1" x14ac:dyDescent="0.2">
      <c r="AAL383" s="149"/>
      <c r="AAM383" s="149"/>
      <c r="AAN383" s="149"/>
      <c r="AAO383" s="149"/>
      <c r="AAP383" s="149"/>
      <c r="AAQ383" s="149"/>
      <c r="AAR383" s="149"/>
      <c r="AAS383" s="149"/>
      <c r="AAT383" s="149"/>
      <c r="AAU383" s="149"/>
      <c r="AAV383" s="149"/>
    </row>
    <row r="384" spans="714:724" ht="9.75" customHeight="1" x14ac:dyDescent="0.2">
      <c r="AAL384" s="149"/>
      <c r="AAM384" s="149"/>
      <c r="AAN384" s="149"/>
      <c r="AAO384" s="149"/>
      <c r="AAP384" s="149"/>
      <c r="AAQ384" s="149"/>
      <c r="AAR384" s="149"/>
      <c r="AAS384" s="149"/>
      <c r="AAT384" s="149"/>
      <c r="AAU384" s="149"/>
      <c r="AAV384" s="149"/>
    </row>
    <row r="385" spans="714:724" ht="9.75" customHeight="1" x14ac:dyDescent="0.2">
      <c r="AAL385" s="149"/>
      <c r="AAM385" s="149"/>
      <c r="AAN385" s="149"/>
      <c r="AAO385" s="149"/>
      <c r="AAP385" s="149"/>
      <c r="AAQ385" s="149"/>
      <c r="AAR385" s="149"/>
      <c r="AAS385" s="149"/>
      <c r="AAT385" s="149"/>
      <c r="AAU385" s="149"/>
      <c r="AAV385" s="149"/>
    </row>
    <row r="386" spans="714:724" ht="9.75" customHeight="1" x14ac:dyDescent="0.2">
      <c r="AAL386" s="149"/>
      <c r="AAM386" s="149"/>
      <c r="AAN386" s="149"/>
      <c r="AAO386" s="149"/>
      <c r="AAP386" s="149"/>
      <c r="AAQ386" s="149"/>
      <c r="AAR386" s="149"/>
      <c r="AAS386" s="149"/>
      <c r="AAT386" s="149"/>
      <c r="AAU386" s="149"/>
      <c r="AAV386" s="149"/>
    </row>
    <row r="387" spans="714:724" ht="9.75" customHeight="1" x14ac:dyDescent="0.2">
      <c r="AAL387" s="149"/>
      <c r="AAM387" s="149"/>
      <c r="AAN387" s="149"/>
      <c r="AAO387" s="149"/>
      <c r="AAP387" s="149"/>
      <c r="AAQ387" s="149"/>
      <c r="AAR387" s="149"/>
      <c r="AAS387" s="149"/>
      <c r="AAT387" s="149"/>
      <c r="AAU387" s="149"/>
      <c r="AAV387" s="149"/>
    </row>
    <row r="388" spans="714:724" ht="9.75" customHeight="1" x14ac:dyDescent="0.2">
      <c r="AAL388" s="149"/>
      <c r="AAM388" s="149"/>
      <c r="AAN388" s="149"/>
      <c r="AAO388" s="149"/>
      <c r="AAP388" s="149"/>
      <c r="AAQ388" s="149"/>
      <c r="AAR388" s="149"/>
      <c r="AAS388" s="149"/>
      <c r="AAT388" s="149"/>
      <c r="AAU388" s="149"/>
      <c r="AAV388" s="149"/>
    </row>
    <row r="389" spans="714:724" ht="9.75" customHeight="1" x14ac:dyDescent="0.2">
      <c r="AAL389" s="149"/>
      <c r="AAM389" s="149"/>
      <c r="AAN389" s="149"/>
      <c r="AAO389" s="149"/>
      <c r="AAP389" s="149"/>
      <c r="AAQ389" s="149"/>
      <c r="AAR389" s="149"/>
      <c r="AAS389" s="149"/>
      <c r="AAT389" s="149"/>
      <c r="AAU389" s="149"/>
      <c r="AAV389" s="149"/>
    </row>
    <row r="390" spans="714:724" ht="9.75" customHeight="1" x14ac:dyDescent="0.2">
      <c r="AAL390" s="149"/>
      <c r="AAM390" s="149"/>
      <c r="AAN390" s="149"/>
      <c r="AAO390" s="149"/>
      <c r="AAP390" s="149"/>
      <c r="AAQ390" s="149"/>
      <c r="AAR390" s="149"/>
      <c r="AAS390" s="149"/>
      <c r="AAT390" s="149"/>
      <c r="AAU390" s="149"/>
      <c r="AAV390" s="149"/>
    </row>
    <row r="391" spans="714:724" ht="9.75" customHeight="1" x14ac:dyDescent="0.2">
      <c r="AAL391" s="149"/>
      <c r="AAM391" s="149"/>
      <c r="AAN391" s="149"/>
      <c r="AAO391" s="149"/>
      <c r="AAP391" s="149"/>
      <c r="AAQ391" s="149"/>
      <c r="AAR391" s="149"/>
      <c r="AAS391" s="149"/>
      <c r="AAT391" s="149"/>
      <c r="AAU391" s="149"/>
      <c r="AAV391" s="149"/>
    </row>
    <row r="392" spans="714:724" ht="9.75" customHeight="1" x14ac:dyDescent="0.2">
      <c r="AAL392" s="149"/>
      <c r="AAM392" s="149"/>
      <c r="AAN392" s="149"/>
      <c r="AAO392" s="149"/>
      <c r="AAP392" s="149"/>
      <c r="AAQ392" s="149"/>
      <c r="AAR392" s="149"/>
      <c r="AAS392" s="149"/>
      <c r="AAT392" s="149"/>
      <c r="AAU392" s="149"/>
      <c r="AAV392" s="149"/>
    </row>
    <row r="393" spans="714:724" ht="9.75" customHeight="1" x14ac:dyDescent="0.2">
      <c r="AAL393" s="149"/>
      <c r="AAM393" s="149"/>
      <c r="AAN393" s="149"/>
      <c r="AAO393" s="149"/>
      <c r="AAP393" s="149"/>
      <c r="AAQ393" s="149"/>
      <c r="AAR393" s="149"/>
      <c r="AAS393" s="149"/>
      <c r="AAT393" s="149"/>
      <c r="AAU393" s="149"/>
      <c r="AAV393" s="149"/>
    </row>
    <row r="394" spans="714:724" ht="9.75" customHeight="1" x14ac:dyDescent="0.2">
      <c r="AAL394" s="149"/>
      <c r="AAM394" s="149"/>
      <c r="AAN394" s="149"/>
      <c r="AAO394" s="149"/>
      <c r="AAP394" s="149"/>
      <c r="AAQ394" s="149"/>
      <c r="AAR394" s="149"/>
      <c r="AAS394" s="149"/>
      <c r="AAT394" s="149"/>
      <c r="AAU394" s="149"/>
      <c r="AAV394" s="149"/>
    </row>
    <row r="395" spans="714:724" ht="9.75" customHeight="1" x14ac:dyDescent="0.2">
      <c r="AAL395" s="149"/>
      <c r="AAM395" s="149"/>
      <c r="AAN395" s="149"/>
      <c r="AAO395" s="149"/>
      <c r="AAP395" s="149"/>
      <c r="AAQ395" s="149"/>
      <c r="AAR395" s="149"/>
      <c r="AAS395" s="149"/>
      <c r="AAT395" s="149"/>
      <c r="AAU395" s="149"/>
      <c r="AAV395" s="149"/>
    </row>
    <row r="396" spans="714:724" ht="9.75" customHeight="1" x14ac:dyDescent="0.2">
      <c r="AAL396" s="149"/>
      <c r="AAM396" s="149"/>
      <c r="AAN396" s="149"/>
      <c r="AAO396" s="149"/>
      <c r="AAP396" s="149"/>
      <c r="AAQ396" s="149"/>
      <c r="AAR396" s="149"/>
      <c r="AAS396" s="149"/>
      <c r="AAT396" s="149"/>
      <c r="AAU396" s="149"/>
      <c r="AAV396" s="149"/>
    </row>
    <row r="397" spans="714:724" ht="9.75" customHeight="1" x14ac:dyDescent="0.2">
      <c r="AAL397" s="149"/>
      <c r="AAM397" s="149"/>
      <c r="AAN397" s="149"/>
      <c r="AAO397" s="149"/>
      <c r="AAP397" s="149"/>
      <c r="AAQ397" s="149"/>
      <c r="AAR397" s="149"/>
      <c r="AAS397" s="149"/>
      <c r="AAT397" s="149"/>
      <c r="AAU397" s="149"/>
      <c r="AAV397" s="149"/>
    </row>
    <row r="398" spans="714:724" ht="9.75" customHeight="1" x14ac:dyDescent="0.2">
      <c r="AAL398" s="149"/>
      <c r="AAM398" s="149"/>
      <c r="AAN398" s="149"/>
      <c r="AAO398" s="149"/>
      <c r="AAP398" s="149"/>
      <c r="AAQ398" s="149"/>
      <c r="AAR398" s="149"/>
      <c r="AAS398" s="149"/>
      <c r="AAT398" s="149"/>
      <c r="AAU398" s="149"/>
      <c r="AAV398" s="149"/>
    </row>
    <row r="399" spans="714:724" ht="9.75" customHeight="1" x14ac:dyDescent="0.2">
      <c r="AAL399" s="149"/>
      <c r="AAM399" s="149"/>
      <c r="AAN399" s="149"/>
      <c r="AAO399" s="149"/>
      <c r="AAP399" s="149"/>
      <c r="AAQ399" s="149"/>
      <c r="AAR399" s="149"/>
      <c r="AAS399" s="149"/>
      <c r="AAT399" s="149"/>
      <c r="AAU399" s="149"/>
      <c r="AAV399" s="149"/>
    </row>
    <row r="400" spans="714:724" ht="9.75" customHeight="1" x14ac:dyDescent="0.2">
      <c r="AAL400" s="149"/>
      <c r="AAM400" s="149"/>
      <c r="AAN400" s="149"/>
      <c r="AAO400" s="149"/>
      <c r="AAP400" s="149"/>
      <c r="AAQ400" s="149"/>
      <c r="AAR400" s="149"/>
      <c r="AAS400" s="149"/>
      <c r="AAT400" s="149"/>
      <c r="AAU400" s="149"/>
      <c r="AAV400" s="149"/>
    </row>
    <row r="401" spans="714:724" ht="9.75" customHeight="1" x14ac:dyDescent="0.2">
      <c r="AAL401" s="149"/>
      <c r="AAM401" s="149"/>
      <c r="AAN401" s="149"/>
      <c r="AAO401" s="149"/>
      <c r="AAP401" s="149"/>
      <c r="AAQ401" s="149"/>
      <c r="AAR401" s="149"/>
      <c r="AAS401" s="149"/>
      <c r="AAT401" s="149"/>
      <c r="AAU401" s="149"/>
      <c r="AAV401" s="149"/>
    </row>
    <row r="402" spans="714:724" ht="9.75" customHeight="1" x14ac:dyDescent="0.2">
      <c r="AAL402" s="149"/>
      <c r="AAM402" s="149"/>
      <c r="AAN402" s="149"/>
      <c r="AAO402" s="149"/>
      <c r="AAP402" s="149"/>
      <c r="AAQ402" s="149"/>
      <c r="AAR402" s="149"/>
      <c r="AAS402" s="149"/>
      <c r="AAT402" s="149"/>
      <c r="AAU402" s="149"/>
      <c r="AAV402" s="149"/>
    </row>
    <row r="403" spans="714:724" ht="9.75" customHeight="1" x14ac:dyDescent="0.2">
      <c r="AAL403" s="149"/>
      <c r="AAM403" s="149"/>
      <c r="AAN403" s="149"/>
      <c r="AAO403" s="149"/>
      <c r="AAP403" s="149"/>
      <c r="AAQ403" s="149"/>
      <c r="AAR403" s="149"/>
      <c r="AAS403" s="149"/>
      <c r="AAT403" s="149"/>
      <c r="AAU403" s="149"/>
      <c r="AAV403" s="149"/>
    </row>
    <row r="404" spans="714:724" ht="9.75" customHeight="1" x14ac:dyDescent="0.2">
      <c r="AAL404" s="149"/>
      <c r="AAM404" s="149"/>
      <c r="AAN404" s="149"/>
      <c r="AAO404" s="149"/>
      <c r="AAP404" s="149"/>
      <c r="AAQ404" s="149"/>
      <c r="AAR404" s="149"/>
      <c r="AAS404" s="149"/>
      <c r="AAT404" s="149"/>
      <c r="AAU404" s="149"/>
      <c r="AAV404" s="149"/>
    </row>
    <row r="405" spans="714:724" ht="9.75" customHeight="1" x14ac:dyDescent="0.2">
      <c r="AAL405" s="149"/>
      <c r="AAM405" s="149"/>
      <c r="AAN405" s="149"/>
      <c r="AAO405" s="149"/>
      <c r="AAP405" s="149"/>
      <c r="AAQ405" s="149"/>
      <c r="AAR405" s="149"/>
      <c r="AAS405" s="149"/>
      <c r="AAT405" s="149"/>
      <c r="AAU405" s="149"/>
      <c r="AAV405" s="149"/>
    </row>
    <row r="406" spans="714:724" ht="9.75" customHeight="1" x14ac:dyDescent="0.2">
      <c r="AAL406" s="149"/>
      <c r="AAM406" s="149"/>
      <c r="AAN406" s="149"/>
      <c r="AAO406" s="149"/>
      <c r="AAP406" s="149"/>
      <c r="AAQ406" s="149"/>
      <c r="AAR406" s="149"/>
      <c r="AAS406" s="149"/>
      <c r="AAT406" s="149"/>
      <c r="AAU406" s="149"/>
      <c r="AAV406" s="149"/>
    </row>
    <row r="407" spans="714:724" ht="9.75" customHeight="1" x14ac:dyDescent="0.2">
      <c r="AAL407" s="149"/>
      <c r="AAM407" s="149"/>
      <c r="AAN407" s="149"/>
      <c r="AAO407" s="149"/>
      <c r="AAP407" s="149"/>
      <c r="AAQ407" s="149"/>
      <c r="AAR407" s="149"/>
      <c r="AAS407" s="149"/>
      <c r="AAT407" s="149"/>
      <c r="AAU407" s="149"/>
      <c r="AAV407" s="149"/>
    </row>
    <row r="408" spans="714:724" ht="9.75" customHeight="1" x14ac:dyDescent="0.2">
      <c r="AAL408" s="149"/>
      <c r="AAM408" s="149"/>
      <c r="AAN408" s="149"/>
      <c r="AAO408" s="149"/>
      <c r="AAP408" s="149"/>
      <c r="AAQ408" s="149"/>
      <c r="AAR408" s="149"/>
      <c r="AAS408" s="149"/>
      <c r="AAT408" s="149"/>
      <c r="AAU408" s="149"/>
      <c r="AAV408" s="149"/>
    </row>
    <row r="409" spans="714:724" ht="9.75" customHeight="1" x14ac:dyDescent="0.2">
      <c r="AAL409" s="149"/>
      <c r="AAM409" s="149"/>
      <c r="AAN409" s="149"/>
      <c r="AAO409" s="149"/>
      <c r="AAP409" s="149"/>
      <c r="AAQ409" s="149"/>
      <c r="AAR409" s="149"/>
      <c r="AAS409" s="149"/>
      <c r="AAT409" s="149"/>
      <c r="AAU409" s="149"/>
      <c r="AAV409" s="149"/>
    </row>
    <row r="410" spans="714:724" ht="9.75" customHeight="1" x14ac:dyDescent="0.2">
      <c r="AAL410" s="149"/>
      <c r="AAM410" s="149"/>
      <c r="AAN410" s="149"/>
      <c r="AAO410" s="149"/>
      <c r="AAP410" s="149"/>
      <c r="AAQ410" s="149"/>
      <c r="AAR410" s="149"/>
      <c r="AAS410" s="149"/>
      <c r="AAT410" s="149"/>
      <c r="AAU410" s="149"/>
      <c r="AAV410" s="149"/>
    </row>
    <row r="411" spans="714:724" ht="9.75" customHeight="1" x14ac:dyDescent="0.2">
      <c r="AAL411" s="149"/>
      <c r="AAM411" s="149"/>
      <c r="AAN411" s="149"/>
      <c r="AAO411" s="149"/>
      <c r="AAP411" s="149"/>
      <c r="AAQ411" s="149"/>
      <c r="AAR411" s="149"/>
      <c r="AAS411" s="149"/>
      <c r="AAT411" s="149"/>
      <c r="AAU411" s="149"/>
      <c r="AAV411" s="149"/>
    </row>
    <row r="412" spans="714:724" ht="9.75" customHeight="1" x14ac:dyDescent="0.2">
      <c r="AAL412" s="149"/>
      <c r="AAM412" s="149"/>
      <c r="AAN412" s="149"/>
      <c r="AAO412" s="149"/>
      <c r="AAP412" s="149"/>
      <c r="AAQ412" s="149"/>
      <c r="AAR412" s="149"/>
      <c r="AAS412" s="149"/>
      <c r="AAT412" s="149"/>
      <c r="AAU412" s="149"/>
      <c r="AAV412" s="149"/>
    </row>
    <row r="413" spans="714:724" ht="9.75" customHeight="1" x14ac:dyDescent="0.2">
      <c r="AAL413" s="149"/>
      <c r="AAM413" s="149"/>
      <c r="AAN413" s="149"/>
      <c r="AAO413" s="149"/>
      <c r="AAP413" s="149"/>
      <c r="AAQ413" s="149"/>
      <c r="AAR413" s="149"/>
      <c r="AAS413" s="149"/>
      <c r="AAT413" s="149"/>
      <c r="AAU413" s="149"/>
      <c r="AAV413" s="149"/>
    </row>
    <row r="414" spans="714:724" ht="9.75" customHeight="1" x14ac:dyDescent="0.2">
      <c r="AAL414" s="149"/>
      <c r="AAM414" s="149"/>
      <c r="AAN414" s="149"/>
      <c r="AAO414" s="149"/>
      <c r="AAP414" s="149"/>
      <c r="AAQ414" s="149"/>
      <c r="AAR414" s="149"/>
      <c r="AAS414" s="149"/>
      <c r="AAT414" s="149"/>
      <c r="AAU414" s="149"/>
      <c r="AAV414" s="149"/>
    </row>
    <row r="415" spans="714:724" ht="9.75" customHeight="1" x14ac:dyDescent="0.2">
      <c r="AAL415" s="149"/>
      <c r="AAM415" s="149"/>
      <c r="AAN415" s="149"/>
      <c r="AAO415" s="149"/>
      <c r="AAP415" s="149"/>
      <c r="AAQ415" s="149"/>
      <c r="AAR415" s="149"/>
      <c r="AAS415" s="149"/>
      <c r="AAT415" s="149"/>
      <c r="AAU415" s="149"/>
      <c r="AAV415" s="149"/>
    </row>
    <row r="416" spans="714:724" ht="9.75" customHeight="1" x14ac:dyDescent="0.2">
      <c r="AAL416" s="149"/>
      <c r="AAM416" s="149"/>
      <c r="AAN416" s="149"/>
      <c r="AAO416" s="149"/>
      <c r="AAP416" s="149"/>
      <c r="AAQ416" s="149"/>
      <c r="AAR416" s="149"/>
      <c r="AAS416" s="149"/>
      <c r="AAT416" s="149"/>
      <c r="AAU416" s="149"/>
      <c r="AAV416" s="149"/>
    </row>
    <row r="417" spans="714:724" ht="9.75" customHeight="1" x14ac:dyDescent="0.2">
      <c r="AAL417" s="149"/>
      <c r="AAM417" s="149"/>
      <c r="AAN417" s="149"/>
      <c r="AAO417" s="149"/>
      <c r="AAP417" s="149"/>
      <c r="AAQ417" s="149"/>
      <c r="AAR417" s="149"/>
      <c r="AAS417" s="149"/>
      <c r="AAT417" s="149"/>
      <c r="AAU417" s="149"/>
      <c r="AAV417" s="149"/>
    </row>
    <row r="418" spans="714:724" ht="9.75" customHeight="1" x14ac:dyDescent="0.2">
      <c r="AAL418" s="149"/>
      <c r="AAM418" s="149"/>
      <c r="AAN418" s="149"/>
      <c r="AAO418" s="149"/>
      <c r="AAP418" s="149"/>
      <c r="AAQ418" s="149"/>
      <c r="AAR418" s="149"/>
      <c r="AAS418" s="149"/>
      <c r="AAT418" s="149"/>
      <c r="AAU418" s="149"/>
      <c r="AAV418" s="149"/>
    </row>
    <row r="419" spans="714:724" ht="9.75" customHeight="1" x14ac:dyDescent="0.2">
      <c r="AAL419" s="149"/>
      <c r="AAM419" s="149"/>
      <c r="AAN419" s="149"/>
      <c r="AAO419" s="149"/>
      <c r="AAP419" s="149"/>
      <c r="AAQ419" s="149"/>
      <c r="AAR419" s="149"/>
      <c r="AAS419" s="149"/>
      <c r="AAT419" s="149"/>
      <c r="AAU419" s="149"/>
      <c r="AAV419" s="149"/>
    </row>
    <row r="420" spans="714:724" ht="9.75" customHeight="1" x14ac:dyDescent="0.2">
      <c r="AAL420" s="149"/>
      <c r="AAM420" s="149"/>
      <c r="AAN420" s="149"/>
      <c r="AAO420" s="149"/>
      <c r="AAP420" s="149"/>
      <c r="AAQ420" s="149"/>
      <c r="AAR420" s="149"/>
      <c r="AAS420" s="149"/>
      <c r="AAT420" s="149"/>
      <c r="AAU420" s="149"/>
      <c r="AAV420" s="149"/>
    </row>
    <row r="421" spans="714:724" ht="9.75" customHeight="1" x14ac:dyDescent="0.2">
      <c r="AAL421" s="149"/>
      <c r="AAM421" s="149"/>
      <c r="AAN421" s="149"/>
      <c r="AAO421" s="149"/>
      <c r="AAP421" s="149"/>
      <c r="AAQ421" s="149"/>
      <c r="AAR421" s="149"/>
      <c r="AAS421" s="149"/>
      <c r="AAT421" s="149"/>
      <c r="AAU421" s="149"/>
      <c r="AAV421" s="149"/>
    </row>
    <row r="422" spans="714:724" ht="9.75" customHeight="1" x14ac:dyDescent="0.2">
      <c r="AAL422" s="149"/>
      <c r="AAM422" s="149"/>
      <c r="AAN422" s="149"/>
      <c r="AAO422" s="149"/>
      <c r="AAP422" s="149"/>
      <c r="AAQ422" s="149"/>
      <c r="AAR422" s="149"/>
      <c r="AAS422" s="149"/>
      <c r="AAT422" s="149"/>
      <c r="AAU422" s="149"/>
      <c r="AAV422" s="149"/>
    </row>
    <row r="423" spans="714:724" ht="9.75" customHeight="1" x14ac:dyDescent="0.2">
      <c r="AAL423" s="149"/>
      <c r="AAM423" s="149"/>
      <c r="AAN423" s="149"/>
      <c r="AAO423" s="149"/>
      <c r="AAP423" s="149"/>
      <c r="AAQ423" s="149"/>
      <c r="AAR423" s="149"/>
      <c r="AAS423" s="149"/>
      <c r="AAT423" s="149"/>
      <c r="AAU423" s="149"/>
      <c r="AAV423" s="149"/>
    </row>
    <row r="424" spans="714:724" ht="9.75" customHeight="1" x14ac:dyDescent="0.2">
      <c r="AAL424" s="149"/>
      <c r="AAM424" s="149"/>
      <c r="AAN424" s="149"/>
      <c r="AAO424" s="149"/>
      <c r="AAP424" s="149"/>
      <c r="AAQ424" s="149"/>
      <c r="AAR424" s="149"/>
      <c r="AAS424" s="149"/>
      <c r="AAT424" s="149"/>
      <c r="AAU424" s="149"/>
      <c r="AAV424" s="149"/>
    </row>
    <row r="425" spans="714:724" ht="9.75" customHeight="1" x14ac:dyDescent="0.2">
      <c r="AAL425" s="149"/>
      <c r="AAM425" s="149"/>
      <c r="AAN425" s="149"/>
      <c r="AAO425" s="149"/>
      <c r="AAP425" s="149"/>
      <c r="AAQ425" s="149"/>
      <c r="AAR425" s="149"/>
      <c r="AAS425" s="149"/>
      <c r="AAT425" s="149"/>
      <c r="AAU425" s="149"/>
      <c r="AAV425" s="149"/>
    </row>
    <row r="426" spans="714:724" ht="9.75" customHeight="1" x14ac:dyDescent="0.2">
      <c r="AAL426" s="149"/>
      <c r="AAM426" s="149"/>
      <c r="AAN426" s="149"/>
      <c r="AAO426" s="149"/>
      <c r="AAP426" s="149"/>
      <c r="AAQ426" s="149"/>
      <c r="AAR426" s="149"/>
      <c r="AAS426" s="149"/>
      <c r="AAT426" s="149"/>
      <c r="AAU426" s="149"/>
      <c r="AAV426" s="149"/>
    </row>
    <row r="427" spans="714:724" ht="9.75" customHeight="1" x14ac:dyDescent="0.2">
      <c r="AAL427" s="149"/>
      <c r="AAM427" s="149"/>
      <c r="AAN427" s="149"/>
      <c r="AAO427" s="149"/>
      <c r="AAP427" s="149"/>
      <c r="AAQ427" s="149"/>
      <c r="AAR427" s="149"/>
      <c r="AAS427" s="149"/>
      <c r="AAT427" s="149"/>
      <c r="AAU427" s="149"/>
      <c r="AAV427" s="149"/>
    </row>
    <row r="428" spans="714:724" ht="9.75" customHeight="1" x14ac:dyDescent="0.2">
      <c r="AAL428" s="149"/>
      <c r="AAM428" s="149"/>
      <c r="AAN428" s="149"/>
      <c r="AAO428" s="149"/>
      <c r="AAP428" s="149"/>
      <c r="AAQ428" s="149"/>
      <c r="AAR428" s="149"/>
      <c r="AAS428" s="149"/>
      <c r="AAT428" s="149"/>
      <c r="AAU428" s="149"/>
      <c r="AAV428" s="149"/>
    </row>
    <row r="429" spans="714:724" ht="9.75" customHeight="1" x14ac:dyDescent="0.2">
      <c r="AAL429" s="149"/>
      <c r="AAM429" s="149"/>
      <c r="AAN429" s="149"/>
      <c r="AAO429" s="149"/>
      <c r="AAP429" s="149"/>
      <c r="AAQ429" s="149"/>
      <c r="AAR429" s="149"/>
      <c r="AAS429" s="149"/>
      <c r="AAT429" s="149"/>
      <c r="AAU429" s="149"/>
      <c r="AAV429" s="149"/>
    </row>
    <row r="430" spans="714:724" ht="9.75" customHeight="1" x14ac:dyDescent="0.2">
      <c r="AAL430" s="149"/>
      <c r="AAM430" s="149"/>
      <c r="AAN430" s="149"/>
      <c r="AAO430" s="149"/>
      <c r="AAP430" s="149"/>
      <c r="AAQ430" s="149"/>
      <c r="AAR430" s="149"/>
      <c r="AAS430" s="149"/>
      <c r="AAT430" s="149"/>
      <c r="AAU430" s="149"/>
      <c r="AAV430" s="149"/>
    </row>
    <row r="431" spans="714:724" ht="9.75" customHeight="1" x14ac:dyDescent="0.2">
      <c r="AAL431" s="149"/>
      <c r="AAM431" s="149"/>
      <c r="AAN431" s="149"/>
      <c r="AAO431" s="149"/>
      <c r="AAP431" s="149"/>
      <c r="AAQ431" s="149"/>
      <c r="AAR431" s="149"/>
      <c r="AAS431" s="149"/>
      <c r="AAT431" s="149"/>
      <c r="AAU431" s="149"/>
      <c r="AAV431" s="149"/>
    </row>
    <row r="432" spans="714:724" ht="9.75" customHeight="1" x14ac:dyDescent="0.2">
      <c r="AAL432" s="149"/>
      <c r="AAM432" s="149"/>
      <c r="AAN432" s="149"/>
      <c r="AAO432" s="149"/>
      <c r="AAP432" s="149"/>
      <c r="AAQ432" s="149"/>
      <c r="AAR432" s="149"/>
      <c r="AAS432" s="149"/>
      <c r="AAT432" s="149"/>
      <c r="AAU432" s="149"/>
      <c r="AAV432" s="149"/>
    </row>
    <row r="433" spans="714:724" ht="9.75" customHeight="1" x14ac:dyDescent="0.2">
      <c r="AAL433" s="149"/>
      <c r="AAM433" s="149"/>
      <c r="AAN433" s="149"/>
      <c r="AAO433" s="149"/>
      <c r="AAP433" s="149"/>
      <c r="AAQ433" s="149"/>
      <c r="AAR433" s="149"/>
      <c r="AAS433" s="149"/>
      <c r="AAT433" s="149"/>
      <c r="AAU433" s="149"/>
      <c r="AAV433" s="149"/>
    </row>
    <row r="434" spans="714:724" ht="9.75" customHeight="1" x14ac:dyDescent="0.2">
      <c r="AAL434" s="149"/>
      <c r="AAM434" s="149"/>
      <c r="AAN434" s="149"/>
      <c r="AAO434" s="149"/>
      <c r="AAP434" s="149"/>
      <c r="AAQ434" s="149"/>
      <c r="AAR434" s="149"/>
      <c r="AAS434" s="149"/>
      <c r="AAT434" s="149"/>
      <c r="AAU434" s="149"/>
      <c r="AAV434" s="149"/>
    </row>
    <row r="435" spans="714:724" ht="9.75" customHeight="1" x14ac:dyDescent="0.2">
      <c r="AAL435" s="149"/>
      <c r="AAM435" s="149"/>
      <c r="AAN435" s="149"/>
      <c r="AAO435" s="149"/>
      <c r="AAP435" s="149"/>
      <c r="AAQ435" s="149"/>
      <c r="AAR435" s="149"/>
      <c r="AAS435" s="149"/>
      <c r="AAT435" s="149"/>
      <c r="AAU435" s="149"/>
      <c r="AAV435" s="149"/>
    </row>
    <row r="436" spans="714:724" ht="9.75" customHeight="1" x14ac:dyDescent="0.2">
      <c r="AAL436" s="149"/>
      <c r="AAM436" s="149"/>
      <c r="AAN436" s="149"/>
      <c r="AAO436" s="149"/>
      <c r="AAP436" s="149"/>
      <c r="AAQ436" s="149"/>
      <c r="AAR436" s="149"/>
      <c r="AAS436" s="149"/>
      <c r="AAT436" s="149"/>
      <c r="AAU436" s="149"/>
      <c r="AAV436" s="149"/>
    </row>
    <row r="437" spans="714:724" ht="9.75" customHeight="1" x14ac:dyDescent="0.2">
      <c r="AAL437" s="149"/>
      <c r="AAM437" s="149"/>
      <c r="AAN437" s="149"/>
      <c r="AAO437" s="149"/>
      <c r="AAP437" s="149"/>
      <c r="AAQ437" s="149"/>
      <c r="AAR437" s="149"/>
      <c r="AAS437" s="149"/>
      <c r="AAT437" s="149"/>
      <c r="AAU437" s="149"/>
      <c r="AAV437" s="149"/>
    </row>
    <row r="438" spans="714:724" ht="9.75" customHeight="1" x14ac:dyDescent="0.2">
      <c r="AAL438" s="149"/>
      <c r="AAM438" s="149"/>
      <c r="AAN438" s="149"/>
      <c r="AAO438" s="149"/>
      <c r="AAP438" s="149"/>
      <c r="AAQ438" s="149"/>
      <c r="AAR438" s="149"/>
      <c r="AAS438" s="149"/>
      <c r="AAT438" s="149"/>
      <c r="AAU438" s="149"/>
      <c r="AAV438" s="149"/>
    </row>
    <row r="439" spans="714:724" ht="9.75" customHeight="1" x14ac:dyDescent="0.2">
      <c r="AAL439" s="149"/>
      <c r="AAM439" s="149"/>
      <c r="AAN439" s="149"/>
      <c r="AAO439" s="149"/>
      <c r="AAP439" s="149"/>
      <c r="AAQ439" s="149"/>
      <c r="AAR439" s="149"/>
      <c r="AAS439" s="149"/>
      <c r="AAT439" s="149"/>
      <c r="AAU439" s="149"/>
      <c r="AAV439" s="149"/>
    </row>
    <row r="440" spans="714:724" ht="9.75" customHeight="1" x14ac:dyDescent="0.2">
      <c r="AAL440" s="149"/>
      <c r="AAM440" s="149"/>
      <c r="AAN440" s="149"/>
      <c r="AAO440" s="149"/>
      <c r="AAP440" s="149"/>
      <c r="AAQ440" s="149"/>
      <c r="AAR440" s="149"/>
      <c r="AAS440" s="149"/>
      <c r="AAT440" s="149"/>
      <c r="AAU440" s="149"/>
      <c r="AAV440" s="149"/>
    </row>
    <row r="441" spans="714:724" ht="9.75" customHeight="1" x14ac:dyDescent="0.2">
      <c r="AAL441" s="149"/>
      <c r="AAM441" s="149"/>
      <c r="AAN441" s="149"/>
      <c r="AAO441" s="149"/>
      <c r="AAP441" s="149"/>
      <c r="AAQ441" s="149"/>
      <c r="AAR441" s="149"/>
      <c r="AAS441" s="149"/>
      <c r="AAT441" s="149"/>
      <c r="AAU441" s="149"/>
      <c r="AAV441" s="149"/>
    </row>
    <row r="442" spans="714:724" ht="9.75" customHeight="1" x14ac:dyDescent="0.2">
      <c r="AAL442" s="149"/>
      <c r="AAM442" s="149"/>
      <c r="AAN442" s="149"/>
      <c r="AAO442" s="149"/>
      <c r="AAP442" s="149"/>
      <c r="AAQ442" s="149"/>
      <c r="AAR442" s="149"/>
      <c r="AAS442" s="149"/>
      <c r="AAT442" s="149"/>
      <c r="AAU442" s="149"/>
      <c r="AAV442" s="149"/>
    </row>
    <row r="443" spans="714:724" ht="9.75" customHeight="1" x14ac:dyDescent="0.2">
      <c r="AAL443" s="149"/>
      <c r="AAM443" s="149"/>
      <c r="AAN443" s="149"/>
      <c r="AAO443" s="149"/>
      <c r="AAP443" s="149"/>
      <c r="AAQ443" s="149"/>
      <c r="AAR443" s="149"/>
      <c r="AAS443" s="149"/>
      <c r="AAT443" s="149"/>
      <c r="AAU443" s="149"/>
      <c r="AAV443" s="149"/>
    </row>
    <row r="444" spans="714:724" ht="9.75" customHeight="1" x14ac:dyDescent="0.2">
      <c r="AAL444" s="149"/>
      <c r="AAM444" s="149"/>
      <c r="AAN444" s="149"/>
      <c r="AAO444" s="149"/>
      <c r="AAP444" s="149"/>
      <c r="AAQ444" s="149"/>
      <c r="AAR444" s="149"/>
      <c r="AAS444" s="149"/>
      <c r="AAT444" s="149"/>
      <c r="AAU444" s="149"/>
      <c r="AAV444" s="149"/>
    </row>
    <row r="445" spans="714:724" ht="9.75" customHeight="1" x14ac:dyDescent="0.2">
      <c r="AAL445" s="149"/>
      <c r="AAM445" s="149"/>
      <c r="AAN445" s="149"/>
      <c r="AAO445" s="149"/>
      <c r="AAP445" s="149"/>
      <c r="AAQ445" s="149"/>
      <c r="AAR445" s="149"/>
      <c r="AAS445" s="149"/>
      <c r="AAT445" s="149"/>
      <c r="AAU445" s="149"/>
      <c r="AAV445" s="149"/>
    </row>
    <row r="446" spans="714:724" ht="9.75" customHeight="1" x14ac:dyDescent="0.2">
      <c r="AAL446" s="149"/>
      <c r="AAM446" s="149"/>
      <c r="AAN446" s="149"/>
      <c r="AAO446" s="149"/>
      <c r="AAP446" s="149"/>
      <c r="AAQ446" s="149"/>
      <c r="AAR446" s="149"/>
      <c r="AAS446" s="149"/>
      <c r="AAT446" s="149"/>
      <c r="AAU446" s="149"/>
      <c r="AAV446" s="149"/>
    </row>
    <row r="447" spans="714:724" ht="9.75" customHeight="1" x14ac:dyDescent="0.2">
      <c r="AAL447" s="149"/>
      <c r="AAM447" s="149"/>
      <c r="AAN447" s="149"/>
      <c r="AAO447" s="149"/>
      <c r="AAP447" s="149"/>
      <c r="AAQ447" s="149"/>
      <c r="AAR447" s="149"/>
      <c r="AAS447" s="149"/>
      <c r="AAT447" s="149"/>
      <c r="AAU447" s="149"/>
      <c r="AAV447" s="149"/>
    </row>
    <row r="448" spans="714:724" ht="9.75" customHeight="1" x14ac:dyDescent="0.2">
      <c r="AAL448" s="149"/>
      <c r="AAM448" s="149"/>
      <c r="AAN448" s="149"/>
      <c r="AAO448" s="149"/>
      <c r="AAP448" s="149"/>
      <c r="AAQ448" s="149"/>
      <c r="AAR448" s="149"/>
      <c r="AAS448" s="149"/>
      <c r="AAT448" s="149"/>
      <c r="AAU448" s="149"/>
      <c r="AAV448" s="149"/>
    </row>
    <row r="449" spans="714:724" ht="9.75" customHeight="1" x14ac:dyDescent="0.2">
      <c r="AAL449" s="149"/>
      <c r="AAM449" s="149"/>
      <c r="AAN449" s="149"/>
      <c r="AAO449" s="149"/>
      <c r="AAP449" s="149"/>
      <c r="AAQ449" s="149"/>
      <c r="AAR449" s="149"/>
      <c r="AAS449" s="149"/>
      <c r="AAT449" s="149"/>
      <c r="AAU449" s="149"/>
      <c r="AAV449" s="149"/>
    </row>
    <row r="450" spans="714:724" ht="9.75" customHeight="1" x14ac:dyDescent="0.2">
      <c r="AAL450" s="149"/>
      <c r="AAM450" s="149"/>
      <c r="AAN450" s="149"/>
      <c r="AAO450" s="149"/>
      <c r="AAP450" s="149"/>
      <c r="AAQ450" s="149"/>
      <c r="AAR450" s="149"/>
      <c r="AAS450" s="149"/>
      <c r="AAT450" s="149"/>
      <c r="AAU450" s="149"/>
      <c r="AAV450" s="149"/>
    </row>
    <row r="451" spans="714:724" ht="9.75" customHeight="1" x14ac:dyDescent="0.2">
      <c r="AAL451" s="149"/>
      <c r="AAM451" s="149"/>
      <c r="AAN451" s="149"/>
      <c r="AAO451" s="149"/>
      <c r="AAP451" s="149"/>
      <c r="AAQ451" s="149"/>
      <c r="AAR451" s="149"/>
      <c r="AAS451" s="149"/>
      <c r="AAT451" s="149"/>
      <c r="AAU451" s="149"/>
      <c r="AAV451" s="149"/>
    </row>
    <row r="452" spans="714:724" ht="9.75" customHeight="1" x14ac:dyDescent="0.2">
      <c r="AAL452" s="149"/>
      <c r="AAM452" s="149"/>
      <c r="AAN452" s="149"/>
      <c r="AAO452" s="149"/>
      <c r="AAP452" s="149"/>
      <c r="AAQ452" s="149"/>
      <c r="AAR452" s="149"/>
      <c r="AAS452" s="149"/>
      <c r="AAT452" s="149"/>
      <c r="AAU452" s="149"/>
      <c r="AAV452" s="149"/>
    </row>
    <row r="453" spans="714:724" ht="9.75" customHeight="1" x14ac:dyDescent="0.2">
      <c r="AAL453" s="149"/>
      <c r="AAM453" s="149"/>
      <c r="AAN453" s="149"/>
      <c r="AAO453" s="149"/>
      <c r="AAP453" s="149"/>
      <c r="AAQ453" s="149"/>
      <c r="AAR453" s="149"/>
      <c r="AAS453" s="149"/>
      <c r="AAT453" s="149"/>
      <c r="AAU453" s="149"/>
      <c r="AAV453" s="149"/>
    </row>
    <row r="454" spans="714:724" ht="9.75" customHeight="1" x14ac:dyDescent="0.2">
      <c r="AAL454" s="149"/>
      <c r="AAM454" s="149"/>
      <c r="AAN454" s="149"/>
      <c r="AAO454" s="149"/>
      <c r="AAP454" s="149"/>
      <c r="AAQ454" s="149"/>
      <c r="AAR454" s="149"/>
      <c r="AAS454" s="149"/>
      <c r="AAT454" s="149"/>
      <c r="AAU454" s="149"/>
      <c r="AAV454" s="149"/>
    </row>
    <row r="455" spans="714:724" ht="9.75" customHeight="1" x14ac:dyDescent="0.2">
      <c r="AAL455" s="149"/>
      <c r="AAM455" s="149"/>
      <c r="AAN455" s="149"/>
      <c r="AAO455" s="149"/>
      <c r="AAP455" s="149"/>
      <c r="AAQ455" s="149"/>
      <c r="AAR455" s="149"/>
      <c r="AAS455" s="149"/>
      <c r="AAT455" s="149"/>
      <c r="AAU455" s="149"/>
      <c r="AAV455" s="149"/>
    </row>
    <row r="456" spans="714:724" ht="9.75" customHeight="1" x14ac:dyDescent="0.2">
      <c r="AAL456" s="149"/>
      <c r="AAM456" s="149"/>
      <c r="AAN456" s="149"/>
      <c r="AAO456" s="149"/>
      <c r="AAP456" s="149"/>
      <c r="AAQ456" s="149"/>
      <c r="AAR456" s="149"/>
      <c r="AAS456" s="149"/>
      <c r="AAT456" s="149"/>
      <c r="AAU456" s="149"/>
      <c r="AAV456" s="149"/>
    </row>
    <row r="457" spans="714:724" ht="9.75" customHeight="1" x14ac:dyDescent="0.2">
      <c r="AAL457" s="149"/>
      <c r="AAM457" s="149"/>
      <c r="AAN457" s="149"/>
      <c r="AAO457" s="149"/>
      <c r="AAP457" s="149"/>
      <c r="AAQ457" s="149"/>
      <c r="AAR457" s="149"/>
      <c r="AAS457" s="149"/>
      <c r="AAT457" s="149"/>
      <c r="AAU457" s="149"/>
      <c r="AAV457" s="149"/>
    </row>
    <row r="458" spans="714:724" ht="9.75" customHeight="1" x14ac:dyDescent="0.2">
      <c r="AAL458" s="149"/>
      <c r="AAM458" s="149"/>
      <c r="AAN458" s="149"/>
      <c r="AAO458" s="149"/>
      <c r="AAP458" s="149"/>
      <c r="AAQ458" s="149"/>
      <c r="AAR458" s="149"/>
      <c r="AAS458" s="149"/>
      <c r="AAT458" s="149"/>
      <c r="AAU458" s="149"/>
      <c r="AAV458" s="149"/>
    </row>
    <row r="459" spans="714:724" ht="9.75" customHeight="1" x14ac:dyDescent="0.2">
      <c r="AAL459" s="149"/>
      <c r="AAM459" s="149"/>
      <c r="AAN459" s="149"/>
      <c r="AAO459" s="149"/>
      <c r="AAP459" s="149"/>
      <c r="AAQ459" s="149"/>
      <c r="AAR459" s="149"/>
      <c r="AAS459" s="149"/>
      <c r="AAT459" s="149"/>
      <c r="AAU459" s="149"/>
      <c r="AAV459" s="149"/>
    </row>
    <row r="460" spans="714:724" ht="9.75" customHeight="1" x14ac:dyDescent="0.2">
      <c r="AAL460" s="149"/>
      <c r="AAM460" s="149"/>
      <c r="AAN460" s="149"/>
      <c r="AAO460" s="149"/>
      <c r="AAP460" s="149"/>
      <c r="AAQ460" s="149"/>
      <c r="AAR460" s="149"/>
      <c r="AAS460" s="149"/>
      <c r="AAT460" s="149"/>
      <c r="AAU460" s="149"/>
      <c r="AAV460" s="149"/>
    </row>
    <row r="461" spans="714:724" ht="9.75" customHeight="1" x14ac:dyDescent="0.2">
      <c r="AAL461" s="149"/>
      <c r="AAM461" s="149"/>
      <c r="AAN461" s="149"/>
      <c r="AAO461" s="149"/>
      <c r="AAP461" s="149"/>
      <c r="AAQ461" s="149"/>
      <c r="AAR461" s="149"/>
      <c r="AAS461" s="149"/>
      <c r="AAT461" s="149"/>
      <c r="AAU461" s="149"/>
      <c r="AAV461" s="149"/>
    </row>
    <row r="462" spans="714:724" ht="9.75" customHeight="1" x14ac:dyDescent="0.2">
      <c r="AAL462" s="149"/>
      <c r="AAM462" s="149"/>
      <c r="AAN462" s="149"/>
      <c r="AAO462" s="149"/>
      <c r="AAP462" s="149"/>
      <c r="AAQ462" s="149"/>
      <c r="AAR462" s="149"/>
      <c r="AAS462" s="149"/>
      <c r="AAT462" s="149"/>
      <c r="AAU462" s="149"/>
      <c r="AAV462" s="149"/>
    </row>
    <row r="463" spans="714:724" ht="9.75" customHeight="1" x14ac:dyDescent="0.2">
      <c r="AAL463" s="149"/>
      <c r="AAM463" s="149"/>
      <c r="AAN463" s="149"/>
      <c r="AAO463" s="149"/>
      <c r="AAP463" s="149"/>
      <c r="AAQ463" s="149"/>
      <c r="AAR463" s="149"/>
      <c r="AAS463" s="149"/>
      <c r="AAT463" s="149"/>
      <c r="AAU463" s="149"/>
      <c r="AAV463" s="149"/>
    </row>
    <row r="464" spans="714:724" ht="9.75" customHeight="1" x14ac:dyDescent="0.2">
      <c r="AAL464" s="149"/>
      <c r="AAM464" s="149"/>
      <c r="AAN464" s="149"/>
      <c r="AAO464" s="149"/>
      <c r="AAP464" s="149"/>
      <c r="AAQ464" s="149"/>
      <c r="AAR464" s="149"/>
      <c r="AAS464" s="149"/>
      <c r="AAT464" s="149"/>
      <c r="AAU464" s="149"/>
      <c r="AAV464" s="149"/>
    </row>
    <row r="465" spans="714:724" ht="9.75" customHeight="1" x14ac:dyDescent="0.2">
      <c r="AAL465" s="149"/>
      <c r="AAM465" s="149"/>
      <c r="AAN465" s="149"/>
      <c r="AAO465" s="149"/>
      <c r="AAP465" s="149"/>
      <c r="AAQ465" s="149"/>
      <c r="AAR465" s="149"/>
      <c r="AAS465" s="149"/>
      <c r="AAT465" s="149"/>
      <c r="AAU465" s="149"/>
      <c r="AAV465" s="149"/>
    </row>
    <row r="466" spans="714:724" ht="9.75" customHeight="1" x14ac:dyDescent="0.2">
      <c r="AAL466" s="149"/>
      <c r="AAM466" s="149"/>
      <c r="AAN466" s="149"/>
      <c r="AAO466" s="149"/>
      <c r="AAP466" s="149"/>
      <c r="AAQ466" s="149"/>
      <c r="AAR466" s="149"/>
      <c r="AAS466" s="149"/>
      <c r="AAT466" s="149"/>
      <c r="AAU466" s="149"/>
      <c r="AAV466" s="149"/>
    </row>
    <row r="467" spans="714:724" ht="9.75" customHeight="1" x14ac:dyDescent="0.2">
      <c r="AAL467" s="149"/>
      <c r="AAM467" s="149"/>
      <c r="AAN467" s="149"/>
      <c r="AAO467" s="149"/>
      <c r="AAP467" s="149"/>
      <c r="AAQ467" s="149"/>
      <c r="AAR467" s="149"/>
      <c r="AAS467" s="149"/>
      <c r="AAT467" s="149"/>
      <c r="AAU467" s="149"/>
      <c r="AAV467" s="149"/>
    </row>
    <row r="468" spans="714:724" ht="9.75" customHeight="1" x14ac:dyDescent="0.2">
      <c r="AAL468" s="149"/>
      <c r="AAM468" s="149"/>
      <c r="AAN468" s="149"/>
      <c r="AAO468" s="149"/>
      <c r="AAP468" s="149"/>
      <c r="AAQ468" s="149"/>
      <c r="AAR468" s="149"/>
      <c r="AAS468" s="149"/>
      <c r="AAT468" s="149"/>
      <c r="AAU468" s="149"/>
      <c r="AAV468" s="149"/>
    </row>
    <row r="469" spans="714:724" ht="9.75" customHeight="1" x14ac:dyDescent="0.2">
      <c r="AAL469" s="149"/>
      <c r="AAM469" s="149"/>
      <c r="AAN469" s="149"/>
      <c r="AAO469" s="149"/>
      <c r="AAP469" s="149"/>
      <c r="AAQ469" s="149"/>
      <c r="AAR469" s="149"/>
      <c r="AAS469" s="149"/>
      <c r="AAT469" s="149"/>
      <c r="AAU469" s="149"/>
      <c r="AAV469" s="149"/>
    </row>
    <row r="470" spans="714:724" ht="9.75" customHeight="1" x14ac:dyDescent="0.2">
      <c r="AAL470" s="149"/>
      <c r="AAM470" s="149"/>
      <c r="AAN470" s="149"/>
      <c r="AAO470" s="149"/>
      <c r="AAP470" s="149"/>
      <c r="AAQ470" s="149"/>
      <c r="AAR470" s="149"/>
      <c r="AAS470" s="149"/>
      <c r="AAT470" s="149"/>
      <c r="AAU470" s="149"/>
      <c r="AAV470" s="149"/>
    </row>
    <row r="471" spans="714:724" ht="9.75" customHeight="1" x14ac:dyDescent="0.2">
      <c r="AAL471" s="149"/>
      <c r="AAM471" s="149"/>
      <c r="AAN471" s="149"/>
      <c r="AAO471" s="149"/>
      <c r="AAP471" s="149"/>
      <c r="AAQ471" s="149"/>
      <c r="AAR471" s="149"/>
      <c r="AAS471" s="149"/>
      <c r="AAT471" s="149"/>
      <c r="AAU471" s="149"/>
      <c r="AAV471" s="149"/>
    </row>
    <row r="472" spans="714:724" ht="9.75" customHeight="1" x14ac:dyDescent="0.2">
      <c r="AAL472" s="149"/>
      <c r="AAM472" s="149"/>
      <c r="AAN472" s="149"/>
      <c r="AAO472" s="149"/>
      <c r="AAP472" s="149"/>
      <c r="AAQ472" s="149"/>
      <c r="AAR472" s="149"/>
      <c r="AAS472" s="149"/>
      <c r="AAT472" s="149"/>
      <c r="AAU472" s="149"/>
      <c r="AAV472" s="149"/>
    </row>
    <row r="473" spans="714:724" ht="9.75" customHeight="1" x14ac:dyDescent="0.2">
      <c r="AAL473" s="149"/>
      <c r="AAM473" s="149"/>
      <c r="AAN473" s="149"/>
      <c r="AAO473" s="149"/>
      <c r="AAP473" s="149"/>
      <c r="AAQ473" s="149"/>
      <c r="AAR473" s="149"/>
      <c r="AAS473" s="149"/>
      <c r="AAT473" s="149"/>
      <c r="AAU473" s="149"/>
      <c r="AAV473" s="149"/>
    </row>
    <row r="474" spans="714:724" ht="9.75" customHeight="1" x14ac:dyDescent="0.2">
      <c r="AAL474" s="149"/>
      <c r="AAM474" s="149"/>
      <c r="AAN474" s="149"/>
      <c r="AAO474" s="149"/>
      <c r="AAP474" s="149"/>
      <c r="AAQ474" s="149"/>
      <c r="AAR474" s="149"/>
      <c r="AAS474" s="149"/>
      <c r="AAT474" s="149"/>
      <c r="AAU474" s="149"/>
      <c r="AAV474" s="149"/>
    </row>
    <row r="475" spans="714:724" ht="9.75" customHeight="1" x14ac:dyDescent="0.2">
      <c r="AAL475" s="149"/>
      <c r="AAM475" s="149"/>
      <c r="AAN475" s="149"/>
      <c r="AAO475" s="149"/>
      <c r="AAP475" s="149"/>
      <c r="AAQ475" s="149"/>
      <c r="AAR475" s="149"/>
      <c r="AAS475" s="149"/>
      <c r="AAT475" s="149"/>
      <c r="AAU475" s="149"/>
      <c r="AAV475" s="149"/>
    </row>
    <row r="476" spans="714:724" ht="9.75" customHeight="1" x14ac:dyDescent="0.2">
      <c r="AAL476" s="149"/>
      <c r="AAM476" s="149"/>
      <c r="AAN476" s="149"/>
      <c r="AAO476" s="149"/>
      <c r="AAP476" s="149"/>
      <c r="AAQ476" s="149"/>
      <c r="AAR476" s="149"/>
      <c r="AAS476" s="149"/>
      <c r="AAT476" s="149"/>
      <c r="AAU476" s="149"/>
      <c r="AAV476" s="149"/>
    </row>
    <row r="477" spans="714:724" ht="9.75" customHeight="1" x14ac:dyDescent="0.2">
      <c r="AAL477" s="149"/>
      <c r="AAM477" s="149"/>
      <c r="AAN477" s="149"/>
      <c r="AAO477" s="149"/>
      <c r="AAP477" s="149"/>
      <c r="AAQ477" s="149"/>
      <c r="AAR477" s="149"/>
      <c r="AAS477" s="149"/>
      <c r="AAT477" s="149"/>
      <c r="AAU477" s="149"/>
      <c r="AAV477" s="149"/>
    </row>
    <row r="478" spans="714:724" ht="9.75" customHeight="1" x14ac:dyDescent="0.2">
      <c r="AAL478" s="149"/>
      <c r="AAM478" s="149"/>
      <c r="AAN478" s="149"/>
      <c r="AAO478" s="149"/>
      <c r="AAP478" s="149"/>
      <c r="AAQ478" s="149"/>
      <c r="AAR478" s="149"/>
      <c r="AAS478" s="149"/>
      <c r="AAT478" s="149"/>
      <c r="AAU478" s="149"/>
      <c r="AAV478" s="149"/>
    </row>
    <row r="479" spans="714:724" ht="9.75" customHeight="1" x14ac:dyDescent="0.2">
      <c r="AAL479" s="149"/>
      <c r="AAM479" s="149"/>
      <c r="AAN479" s="149"/>
      <c r="AAO479" s="149"/>
      <c r="AAP479" s="149"/>
      <c r="AAQ479" s="149"/>
      <c r="AAR479" s="149"/>
      <c r="AAS479" s="149"/>
      <c r="AAT479" s="149"/>
      <c r="AAU479" s="149"/>
      <c r="AAV479" s="149"/>
    </row>
    <row r="480" spans="714:724" ht="9.75" customHeight="1" x14ac:dyDescent="0.2">
      <c r="AAL480" s="149"/>
      <c r="AAM480" s="149"/>
      <c r="AAN480" s="149"/>
      <c r="AAO480" s="149"/>
      <c r="AAP480" s="149"/>
      <c r="AAQ480" s="149"/>
      <c r="AAR480" s="149"/>
      <c r="AAS480" s="149"/>
      <c r="AAT480" s="149"/>
      <c r="AAU480" s="149"/>
      <c r="AAV480" s="149"/>
    </row>
    <row r="481" spans="714:724" ht="9.75" customHeight="1" x14ac:dyDescent="0.2">
      <c r="AAL481" s="149"/>
      <c r="AAM481" s="149"/>
      <c r="AAN481" s="149"/>
      <c r="AAO481" s="149"/>
      <c r="AAP481" s="149"/>
      <c r="AAQ481" s="149"/>
      <c r="AAR481" s="149"/>
      <c r="AAS481" s="149"/>
      <c r="AAT481" s="149"/>
      <c r="AAU481" s="149"/>
      <c r="AAV481" s="149"/>
    </row>
    <row r="482" spans="714:724" ht="9.75" customHeight="1" x14ac:dyDescent="0.2">
      <c r="AAL482" s="149"/>
      <c r="AAM482" s="149"/>
      <c r="AAN482" s="149"/>
      <c r="AAO482" s="149"/>
      <c r="AAP482" s="149"/>
      <c r="AAQ482" s="149"/>
      <c r="AAR482" s="149"/>
      <c r="AAS482" s="149"/>
      <c r="AAT482" s="149"/>
      <c r="AAU482" s="149"/>
      <c r="AAV482" s="149"/>
    </row>
    <row r="483" spans="714:724" ht="9.75" customHeight="1" x14ac:dyDescent="0.2">
      <c r="AAL483" s="149"/>
      <c r="AAM483" s="149"/>
      <c r="AAN483" s="149"/>
      <c r="AAO483" s="149"/>
      <c r="AAP483" s="149"/>
      <c r="AAQ483" s="149"/>
      <c r="AAR483" s="149"/>
      <c r="AAS483" s="149"/>
      <c r="AAT483" s="149"/>
      <c r="AAU483" s="149"/>
      <c r="AAV483" s="149"/>
    </row>
    <row r="484" spans="714:724" ht="9.75" customHeight="1" x14ac:dyDescent="0.2">
      <c r="AAL484" s="149"/>
      <c r="AAM484" s="149"/>
      <c r="AAN484" s="149"/>
      <c r="AAO484" s="149"/>
      <c r="AAP484" s="149"/>
      <c r="AAQ484" s="149"/>
      <c r="AAR484" s="149"/>
      <c r="AAS484" s="149"/>
      <c r="AAT484" s="149"/>
      <c r="AAU484" s="149"/>
      <c r="AAV484" s="149"/>
    </row>
    <row r="485" spans="714:724" ht="9.75" customHeight="1" x14ac:dyDescent="0.2">
      <c r="AAL485" s="149"/>
      <c r="AAM485" s="149"/>
      <c r="AAN485" s="149"/>
      <c r="AAO485" s="149"/>
      <c r="AAP485" s="149"/>
      <c r="AAQ485" s="149"/>
      <c r="AAR485" s="149"/>
      <c r="AAS485" s="149"/>
      <c r="AAT485" s="149"/>
      <c r="AAU485" s="149"/>
      <c r="AAV485" s="149"/>
    </row>
    <row r="486" spans="714:724" ht="9.75" customHeight="1" x14ac:dyDescent="0.2">
      <c r="AAL486" s="149"/>
      <c r="AAM486" s="149"/>
      <c r="AAN486" s="149"/>
      <c r="AAO486" s="149"/>
      <c r="AAP486" s="149"/>
      <c r="AAQ486" s="149"/>
      <c r="AAR486" s="149"/>
      <c r="AAS486" s="149"/>
      <c r="AAT486" s="149"/>
      <c r="AAU486" s="149"/>
      <c r="AAV486" s="149"/>
    </row>
    <row r="487" spans="714:724" ht="9.75" customHeight="1" x14ac:dyDescent="0.2">
      <c r="AAL487" s="149"/>
      <c r="AAM487" s="149"/>
      <c r="AAN487" s="149"/>
      <c r="AAO487" s="149"/>
      <c r="AAP487" s="149"/>
      <c r="AAQ487" s="149"/>
      <c r="AAR487" s="149"/>
      <c r="AAS487" s="149"/>
      <c r="AAT487" s="149"/>
      <c r="AAU487" s="149"/>
      <c r="AAV487" s="149"/>
    </row>
    <row r="488" spans="714:724" ht="9.75" customHeight="1" x14ac:dyDescent="0.2">
      <c r="AAL488" s="149"/>
      <c r="AAM488" s="149"/>
      <c r="AAN488" s="149"/>
      <c r="AAO488" s="149"/>
      <c r="AAP488" s="149"/>
      <c r="AAQ488" s="149"/>
      <c r="AAR488" s="149"/>
      <c r="AAS488" s="149"/>
      <c r="AAT488" s="149"/>
      <c r="AAU488" s="149"/>
      <c r="AAV488" s="149"/>
    </row>
    <row r="489" spans="714:724" ht="9.75" customHeight="1" x14ac:dyDescent="0.2">
      <c r="AAL489" s="149"/>
      <c r="AAM489" s="149"/>
      <c r="AAN489" s="149"/>
      <c r="AAO489" s="149"/>
      <c r="AAP489" s="149"/>
      <c r="AAQ489" s="149"/>
      <c r="AAR489" s="149"/>
      <c r="AAS489" s="149"/>
      <c r="AAT489" s="149"/>
      <c r="AAU489" s="149"/>
      <c r="AAV489" s="149"/>
    </row>
    <row r="490" spans="714:724" ht="9.75" customHeight="1" x14ac:dyDescent="0.2">
      <c r="AAL490" s="149"/>
      <c r="AAM490" s="149"/>
      <c r="AAN490" s="149"/>
      <c r="AAO490" s="149"/>
      <c r="AAP490" s="149"/>
      <c r="AAQ490" s="149"/>
      <c r="AAR490" s="149"/>
      <c r="AAS490" s="149"/>
      <c r="AAT490" s="149"/>
      <c r="AAU490" s="149"/>
      <c r="AAV490" s="149"/>
    </row>
    <row r="491" spans="714:724" ht="9.75" customHeight="1" x14ac:dyDescent="0.2">
      <c r="AAL491" s="149"/>
      <c r="AAM491" s="149"/>
      <c r="AAN491" s="149"/>
      <c r="AAO491" s="149"/>
      <c r="AAP491" s="149"/>
      <c r="AAQ491" s="149"/>
      <c r="AAR491" s="149"/>
      <c r="AAS491" s="149"/>
      <c r="AAT491" s="149"/>
      <c r="AAU491" s="149"/>
      <c r="AAV491" s="149"/>
    </row>
    <row r="492" spans="714:724" ht="9.75" customHeight="1" x14ac:dyDescent="0.2">
      <c r="AAL492" s="149"/>
      <c r="AAM492" s="149"/>
      <c r="AAN492" s="149"/>
      <c r="AAO492" s="149"/>
      <c r="AAP492" s="149"/>
      <c r="AAQ492" s="149"/>
      <c r="AAR492" s="149"/>
      <c r="AAS492" s="149"/>
      <c r="AAT492" s="149"/>
      <c r="AAU492" s="149"/>
      <c r="AAV492" s="149"/>
    </row>
    <row r="493" spans="714:724" ht="9.75" customHeight="1" x14ac:dyDescent="0.2">
      <c r="AAL493" s="149"/>
      <c r="AAM493" s="149"/>
      <c r="AAN493" s="149"/>
      <c r="AAO493" s="149"/>
      <c r="AAP493" s="149"/>
      <c r="AAQ493" s="149"/>
      <c r="AAR493" s="149"/>
      <c r="AAS493" s="149"/>
      <c r="AAT493" s="149"/>
      <c r="AAU493" s="149"/>
      <c r="AAV493" s="149"/>
    </row>
    <row r="494" spans="714:724" ht="9.75" customHeight="1" x14ac:dyDescent="0.2">
      <c r="AAL494" s="149"/>
      <c r="AAM494" s="149"/>
      <c r="AAN494" s="149"/>
      <c r="AAO494" s="149"/>
      <c r="AAP494" s="149"/>
      <c r="AAQ494" s="149"/>
      <c r="AAR494" s="149"/>
      <c r="AAS494" s="149"/>
      <c r="AAT494" s="149"/>
      <c r="AAU494" s="149"/>
      <c r="AAV494" s="149"/>
    </row>
    <row r="495" spans="714:724" ht="9.75" customHeight="1" x14ac:dyDescent="0.2">
      <c r="AAL495" s="149"/>
      <c r="AAM495" s="149"/>
      <c r="AAN495" s="149"/>
      <c r="AAO495" s="149"/>
      <c r="AAP495" s="149"/>
      <c r="AAQ495" s="149"/>
      <c r="AAR495" s="149"/>
      <c r="AAS495" s="149"/>
      <c r="AAT495" s="149"/>
      <c r="AAU495" s="149"/>
      <c r="AAV495" s="149"/>
    </row>
    <row r="496" spans="714:724" ht="9.75" customHeight="1" x14ac:dyDescent="0.2">
      <c r="AAL496" s="149"/>
      <c r="AAM496" s="149"/>
      <c r="AAN496" s="149"/>
      <c r="AAO496" s="149"/>
      <c r="AAP496" s="149"/>
      <c r="AAQ496" s="149"/>
      <c r="AAR496" s="149"/>
      <c r="AAS496" s="149"/>
      <c r="AAT496" s="149"/>
      <c r="AAU496" s="149"/>
      <c r="AAV496" s="149"/>
    </row>
    <row r="497" spans="714:724" ht="9.75" customHeight="1" x14ac:dyDescent="0.2">
      <c r="AAL497" s="149"/>
      <c r="AAM497" s="149"/>
      <c r="AAN497" s="149"/>
      <c r="AAO497" s="149"/>
      <c r="AAP497" s="149"/>
      <c r="AAQ497" s="149"/>
      <c r="AAR497" s="149"/>
      <c r="AAS497" s="149"/>
      <c r="AAT497" s="149"/>
      <c r="AAU497" s="149"/>
      <c r="AAV497" s="149"/>
    </row>
    <row r="498" spans="714:724" ht="9.75" customHeight="1" x14ac:dyDescent="0.2">
      <c r="AAL498" s="149"/>
      <c r="AAM498" s="149"/>
      <c r="AAN498" s="149"/>
      <c r="AAO498" s="149"/>
      <c r="AAP498" s="149"/>
      <c r="AAQ498" s="149"/>
      <c r="AAR498" s="149"/>
      <c r="AAS498" s="149"/>
      <c r="AAT498" s="149"/>
      <c r="AAU498" s="149"/>
      <c r="AAV498" s="149"/>
    </row>
    <row r="499" spans="714:724" ht="9.75" customHeight="1" x14ac:dyDescent="0.2">
      <c r="AAL499" s="149"/>
      <c r="AAM499" s="149"/>
      <c r="AAN499" s="149"/>
      <c r="AAO499" s="149"/>
      <c r="AAP499" s="149"/>
      <c r="AAQ499" s="149"/>
      <c r="AAR499" s="149"/>
      <c r="AAS499" s="149"/>
      <c r="AAT499" s="149"/>
      <c r="AAU499" s="149"/>
      <c r="AAV499" s="149"/>
    </row>
    <row r="500" spans="714:724" ht="9.75" customHeight="1" x14ac:dyDescent="0.2">
      <c r="AAL500" s="149"/>
      <c r="AAM500" s="149"/>
      <c r="AAN500" s="149"/>
      <c r="AAO500" s="149"/>
      <c r="AAP500" s="149"/>
      <c r="AAQ500" s="149"/>
      <c r="AAR500" s="149"/>
      <c r="AAS500" s="149"/>
      <c r="AAT500" s="149"/>
      <c r="AAU500" s="149"/>
      <c r="AAV500" s="149"/>
    </row>
    <row r="501" spans="714:724" ht="9.75" customHeight="1" x14ac:dyDescent="0.2">
      <c r="AAL501" s="149"/>
      <c r="AAM501" s="149"/>
      <c r="AAN501" s="149"/>
      <c r="AAO501" s="149"/>
      <c r="AAP501" s="149"/>
      <c r="AAQ501" s="149"/>
      <c r="AAR501" s="149"/>
      <c r="AAS501" s="149"/>
      <c r="AAT501" s="149"/>
      <c r="AAU501" s="149"/>
      <c r="AAV501" s="149"/>
    </row>
    <row r="502" spans="714:724" ht="9.75" customHeight="1" x14ac:dyDescent="0.2">
      <c r="AAL502" s="149"/>
      <c r="AAM502" s="149"/>
      <c r="AAN502" s="149"/>
      <c r="AAO502" s="149"/>
      <c r="AAP502" s="149"/>
      <c r="AAQ502" s="149"/>
      <c r="AAR502" s="149"/>
      <c r="AAS502" s="149"/>
      <c r="AAT502" s="149"/>
      <c r="AAU502" s="149"/>
      <c r="AAV502" s="149"/>
    </row>
    <row r="503" spans="714:724" ht="9.75" customHeight="1" x14ac:dyDescent="0.2">
      <c r="AAL503" s="149"/>
      <c r="AAM503" s="149"/>
      <c r="AAN503" s="149"/>
      <c r="AAO503" s="149"/>
      <c r="AAP503" s="149"/>
      <c r="AAQ503" s="149"/>
      <c r="AAR503" s="149"/>
      <c r="AAS503" s="149"/>
      <c r="AAT503" s="149"/>
      <c r="AAU503" s="149"/>
      <c r="AAV503" s="149"/>
    </row>
    <row r="504" spans="714:724" ht="9.75" customHeight="1" x14ac:dyDescent="0.2">
      <c r="AAL504" s="149"/>
      <c r="AAM504" s="149"/>
      <c r="AAN504" s="149"/>
      <c r="AAO504" s="149"/>
      <c r="AAP504" s="149"/>
      <c r="AAQ504" s="149"/>
      <c r="AAR504" s="149"/>
      <c r="AAS504" s="149"/>
      <c r="AAT504" s="149"/>
      <c r="AAU504" s="149"/>
      <c r="AAV504" s="149"/>
    </row>
    <row r="505" spans="714:724" ht="9.75" customHeight="1" x14ac:dyDescent="0.2">
      <c r="AAL505" s="149"/>
      <c r="AAM505" s="149"/>
      <c r="AAN505" s="149"/>
      <c r="AAO505" s="149"/>
      <c r="AAP505" s="149"/>
      <c r="AAQ505" s="149"/>
      <c r="AAR505" s="149"/>
      <c r="AAS505" s="149"/>
      <c r="AAT505" s="149"/>
      <c r="AAU505" s="149"/>
      <c r="AAV505" s="149"/>
    </row>
    <row r="506" spans="714:724" ht="9.75" customHeight="1" x14ac:dyDescent="0.2">
      <c r="AAL506" s="149"/>
      <c r="AAM506" s="149"/>
      <c r="AAN506" s="149"/>
      <c r="AAO506" s="149"/>
      <c r="AAP506" s="149"/>
      <c r="AAQ506" s="149"/>
      <c r="AAR506" s="149"/>
      <c r="AAS506" s="149"/>
      <c r="AAT506" s="149"/>
      <c r="AAU506" s="149"/>
      <c r="AAV506" s="149"/>
    </row>
    <row r="507" spans="714:724" ht="9.75" customHeight="1" x14ac:dyDescent="0.2">
      <c r="AAL507" s="149"/>
      <c r="AAM507" s="149"/>
      <c r="AAN507" s="149"/>
      <c r="AAO507" s="149"/>
      <c r="AAP507" s="149"/>
      <c r="AAQ507" s="149"/>
      <c r="AAR507" s="149"/>
      <c r="AAS507" s="149"/>
      <c r="AAT507" s="149"/>
      <c r="AAU507" s="149"/>
      <c r="AAV507" s="149"/>
    </row>
    <row r="508" spans="714:724" ht="9.75" customHeight="1" x14ac:dyDescent="0.2">
      <c r="AAL508" s="149"/>
      <c r="AAM508" s="149"/>
      <c r="AAN508" s="149"/>
      <c r="AAO508" s="149"/>
      <c r="AAP508" s="149"/>
      <c r="AAQ508" s="149"/>
      <c r="AAR508" s="149"/>
      <c r="AAS508" s="149"/>
      <c r="AAT508" s="149"/>
      <c r="AAU508" s="149"/>
      <c r="AAV508" s="149"/>
    </row>
    <row r="509" spans="714:724" ht="9.75" customHeight="1" x14ac:dyDescent="0.2">
      <c r="AAL509" s="149"/>
      <c r="AAM509" s="149"/>
      <c r="AAN509" s="149"/>
      <c r="AAO509" s="149"/>
      <c r="AAP509" s="149"/>
      <c r="AAQ509" s="149"/>
      <c r="AAR509" s="149"/>
      <c r="AAS509" s="149"/>
      <c r="AAT509" s="149"/>
      <c r="AAU509" s="149"/>
      <c r="AAV509" s="149"/>
    </row>
    <row r="510" spans="714:724" ht="9.75" customHeight="1" x14ac:dyDescent="0.2">
      <c r="AAL510" s="149"/>
      <c r="AAM510" s="149"/>
      <c r="AAN510" s="149"/>
      <c r="AAO510" s="149"/>
      <c r="AAP510" s="149"/>
      <c r="AAQ510" s="149"/>
      <c r="AAR510" s="149"/>
      <c r="AAS510" s="149"/>
      <c r="AAT510" s="149"/>
      <c r="AAU510" s="149"/>
      <c r="AAV510" s="149"/>
    </row>
    <row r="511" spans="714:724" ht="9.75" customHeight="1" x14ac:dyDescent="0.2">
      <c r="AAL511" s="149"/>
      <c r="AAM511" s="149"/>
      <c r="AAN511" s="149"/>
      <c r="AAO511" s="149"/>
      <c r="AAP511" s="149"/>
      <c r="AAQ511" s="149"/>
      <c r="AAR511" s="149"/>
      <c r="AAS511" s="149"/>
      <c r="AAT511" s="149"/>
      <c r="AAU511" s="149"/>
      <c r="AAV511" s="149"/>
    </row>
    <row r="512" spans="714:724" ht="9.75" customHeight="1" x14ac:dyDescent="0.2">
      <c r="AAL512" s="149"/>
      <c r="AAM512" s="149"/>
      <c r="AAN512" s="149"/>
      <c r="AAO512" s="149"/>
      <c r="AAP512" s="149"/>
      <c r="AAQ512" s="149"/>
      <c r="AAR512" s="149"/>
      <c r="AAS512" s="149"/>
      <c r="AAT512" s="149"/>
      <c r="AAU512" s="149"/>
      <c r="AAV512" s="149"/>
    </row>
    <row r="513" spans="714:724" ht="9.75" customHeight="1" x14ac:dyDescent="0.2">
      <c r="AAL513" s="149"/>
      <c r="AAM513" s="149"/>
      <c r="AAN513" s="149"/>
      <c r="AAO513" s="149"/>
      <c r="AAP513" s="149"/>
      <c r="AAQ513" s="149"/>
      <c r="AAR513" s="149"/>
      <c r="AAS513" s="149"/>
      <c r="AAT513" s="149"/>
      <c r="AAU513" s="149"/>
      <c r="AAV513" s="149"/>
    </row>
    <row r="514" spans="714:724" ht="9.75" customHeight="1" x14ac:dyDescent="0.2">
      <c r="AAL514" s="149"/>
      <c r="AAM514" s="149"/>
      <c r="AAN514" s="149"/>
      <c r="AAO514" s="149"/>
      <c r="AAP514" s="149"/>
      <c r="AAQ514" s="149"/>
      <c r="AAR514" s="149"/>
      <c r="AAS514" s="149"/>
      <c r="AAT514" s="149"/>
      <c r="AAU514" s="149"/>
      <c r="AAV514" s="149"/>
    </row>
    <row r="515" spans="714:724" ht="9.75" customHeight="1" x14ac:dyDescent="0.2">
      <c r="AAL515" s="149"/>
      <c r="AAM515" s="149"/>
      <c r="AAN515" s="149"/>
      <c r="AAO515" s="149"/>
      <c r="AAP515" s="149"/>
      <c r="AAQ515" s="149"/>
      <c r="AAR515" s="149"/>
      <c r="AAS515" s="149"/>
      <c r="AAT515" s="149"/>
      <c r="AAU515" s="149"/>
      <c r="AAV515" s="149"/>
    </row>
    <row r="516" spans="714:724" ht="9.75" customHeight="1" x14ac:dyDescent="0.2">
      <c r="AAL516" s="149"/>
      <c r="AAM516" s="149"/>
      <c r="AAN516" s="149"/>
      <c r="AAO516" s="149"/>
      <c r="AAP516" s="149"/>
      <c r="AAQ516" s="149"/>
      <c r="AAR516" s="149"/>
      <c r="AAS516" s="149"/>
      <c r="AAT516" s="149"/>
      <c r="AAU516" s="149"/>
      <c r="AAV516" s="149"/>
    </row>
    <row r="517" spans="714:724" ht="9.75" customHeight="1" x14ac:dyDescent="0.2">
      <c r="AAL517" s="149"/>
      <c r="AAM517" s="149"/>
      <c r="AAN517" s="149"/>
      <c r="AAO517" s="149"/>
      <c r="AAP517" s="149"/>
      <c r="AAQ517" s="149"/>
      <c r="AAR517" s="149"/>
      <c r="AAS517" s="149"/>
      <c r="AAT517" s="149"/>
      <c r="AAU517" s="149"/>
      <c r="AAV517" s="149"/>
    </row>
    <row r="518" spans="714:724" ht="9.75" customHeight="1" x14ac:dyDescent="0.2">
      <c r="AAL518" s="149"/>
      <c r="AAM518" s="149"/>
      <c r="AAN518" s="149"/>
      <c r="AAO518" s="149"/>
      <c r="AAP518" s="149"/>
      <c r="AAQ518" s="149"/>
      <c r="AAR518" s="149"/>
      <c r="AAS518" s="149"/>
      <c r="AAT518" s="149"/>
      <c r="AAU518" s="149"/>
      <c r="AAV518" s="149"/>
    </row>
    <row r="519" spans="714:724" ht="9.75" customHeight="1" x14ac:dyDescent="0.2">
      <c r="AAL519" s="149"/>
      <c r="AAM519" s="149"/>
      <c r="AAN519" s="149"/>
      <c r="AAO519" s="149"/>
      <c r="AAP519" s="149"/>
      <c r="AAQ519" s="149"/>
      <c r="AAR519" s="149"/>
      <c r="AAS519" s="149"/>
      <c r="AAT519" s="149"/>
      <c r="AAU519" s="149"/>
      <c r="AAV519" s="149"/>
    </row>
    <row r="520" spans="714:724" ht="9.75" customHeight="1" x14ac:dyDescent="0.2">
      <c r="AAL520" s="149"/>
      <c r="AAM520" s="149"/>
      <c r="AAN520" s="149"/>
      <c r="AAO520" s="149"/>
      <c r="AAP520" s="149"/>
      <c r="AAQ520" s="149"/>
      <c r="AAR520" s="149"/>
      <c r="AAS520" s="149"/>
      <c r="AAT520" s="149"/>
      <c r="AAU520" s="149"/>
      <c r="AAV520" s="149"/>
    </row>
    <row r="521" spans="714:724" ht="9.75" customHeight="1" x14ac:dyDescent="0.2">
      <c r="AAL521" s="149"/>
      <c r="AAM521" s="149"/>
      <c r="AAN521" s="149"/>
      <c r="AAO521" s="149"/>
      <c r="AAP521" s="149"/>
      <c r="AAQ521" s="149"/>
      <c r="AAR521" s="149"/>
      <c r="AAS521" s="149"/>
      <c r="AAT521" s="149"/>
      <c r="AAU521" s="149"/>
      <c r="AAV521" s="149"/>
    </row>
    <row r="522" spans="714:724" ht="9.75" customHeight="1" x14ac:dyDescent="0.2">
      <c r="AAL522" s="149"/>
      <c r="AAM522" s="149"/>
      <c r="AAN522" s="149"/>
      <c r="AAO522" s="149"/>
      <c r="AAP522" s="149"/>
      <c r="AAQ522" s="149"/>
      <c r="AAR522" s="149"/>
      <c r="AAS522" s="149"/>
      <c r="AAT522" s="149"/>
      <c r="AAU522" s="149"/>
      <c r="AAV522" s="149"/>
    </row>
    <row r="523" spans="714:724" ht="9.75" customHeight="1" x14ac:dyDescent="0.2">
      <c r="AAL523" s="149"/>
      <c r="AAM523" s="149"/>
      <c r="AAN523" s="149"/>
      <c r="AAO523" s="149"/>
      <c r="AAP523" s="149"/>
      <c r="AAQ523" s="149"/>
      <c r="AAR523" s="149"/>
      <c r="AAS523" s="149"/>
      <c r="AAT523" s="149"/>
      <c r="AAU523" s="149"/>
      <c r="AAV523" s="149"/>
    </row>
    <row r="524" spans="714:724" ht="9.75" customHeight="1" x14ac:dyDescent="0.2">
      <c r="AAL524" s="149"/>
      <c r="AAM524" s="149"/>
      <c r="AAN524" s="149"/>
      <c r="AAO524" s="149"/>
      <c r="AAP524" s="149"/>
      <c r="AAQ524" s="149"/>
      <c r="AAR524" s="149"/>
      <c r="AAS524" s="149"/>
      <c r="AAT524" s="149"/>
      <c r="AAU524" s="149"/>
      <c r="AAV524" s="149"/>
    </row>
    <row r="525" spans="714:724" ht="9.75" customHeight="1" x14ac:dyDescent="0.2">
      <c r="AAL525" s="149"/>
      <c r="AAM525" s="149"/>
      <c r="AAN525" s="149"/>
      <c r="AAO525" s="149"/>
      <c r="AAP525" s="149"/>
      <c r="AAQ525" s="149"/>
      <c r="AAR525" s="149"/>
      <c r="AAS525" s="149"/>
      <c r="AAT525" s="149"/>
      <c r="AAU525" s="149"/>
      <c r="AAV525" s="149"/>
    </row>
    <row r="526" spans="714:724" ht="9.75" customHeight="1" x14ac:dyDescent="0.2">
      <c r="AAL526" s="149"/>
      <c r="AAM526" s="149"/>
      <c r="AAN526" s="149"/>
      <c r="AAO526" s="149"/>
      <c r="AAP526" s="149"/>
      <c r="AAQ526" s="149"/>
      <c r="AAR526" s="149"/>
      <c r="AAS526" s="149"/>
      <c r="AAT526" s="149"/>
      <c r="AAU526" s="149"/>
      <c r="AAV526" s="149"/>
    </row>
    <row r="527" spans="714:724" ht="9.75" customHeight="1" x14ac:dyDescent="0.2">
      <c r="AAL527" s="149"/>
      <c r="AAM527" s="149"/>
      <c r="AAN527" s="149"/>
      <c r="AAO527" s="149"/>
      <c r="AAP527" s="149"/>
      <c r="AAQ527" s="149"/>
      <c r="AAR527" s="149"/>
      <c r="AAS527" s="149"/>
      <c r="AAT527" s="149"/>
      <c r="AAU527" s="149"/>
      <c r="AAV527" s="149"/>
    </row>
    <row r="528" spans="714:724" ht="9.75" customHeight="1" x14ac:dyDescent="0.2">
      <c r="AAL528" s="149"/>
      <c r="AAM528" s="149"/>
      <c r="AAN528" s="149"/>
      <c r="AAO528" s="149"/>
      <c r="AAP528" s="149"/>
      <c r="AAQ528" s="149"/>
      <c r="AAR528" s="149"/>
      <c r="AAS528" s="149"/>
      <c r="AAT528" s="149"/>
      <c r="AAU528" s="149"/>
      <c r="AAV528" s="149"/>
    </row>
    <row r="529" spans="714:724" ht="9.75" customHeight="1" x14ac:dyDescent="0.2">
      <c r="AAL529" s="149"/>
      <c r="AAM529" s="149"/>
      <c r="AAN529" s="149"/>
      <c r="AAO529" s="149"/>
      <c r="AAP529" s="149"/>
      <c r="AAQ529" s="149"/>
      <c r="AAR529" s="149"/>
      <c r="AAS529" s="149"/>
      <c r="AAT529" s="149"/>
      <c r="AAU529" s="149"/>
      <c r="AAV529" s="149"/>
    </row>
    <row r="530" spans="714:724" ht="9.75" customHeight="1" x14ac:dyDescent="0.2">
      <c r="AAL530" s="149"/>
      <c r="AAM530" s="149"/>
      <c r="AAN530" s="149"/>
      <c r="AAO530" s="149"/>
      <c r="AAP530" s="149"/>
      <c r="AAQ530" s="149"/>
      <c r="AAR530" s="149"/>
      <c r="AAS530" s="149"/>
      <c r="AAT530" s="149"/>
      <c r="AAU530" s="149"/>
      <c r="AAV530" s="149"/>
    </row>
    <row r="531" spans="714:724" ht="9.75" customHeight="1" x14ac:dyDescent="0.2">
      <c r="AAL531" s="149"/>
      <c r="AAM531" s="149"/>
      <c r="AAN531" s="149"/>
      <c r="AAO531" s="149"/>
      <c r="AAP531" s="149"/>
      <c r="AAQ531" s="149"/>
      <c r="AAR531" s="149"/>
      <c r="AAS531" s="149"/>
      <c r="AAT531" s="149"/>
      <c r="AAU531" s="149"/>
      <c r="AAV531" s="149"/>
    </row>
    <row r="532" spans="714:724" ht="9.75" customHeight="1" x14ac:dyDescent="0.2">
      <c r="AAL532" s="149"/>
      <c r="AAM532" s="149"/>
      <c r="AAN532" s="149"/>
      <c r="AAO532" s="149"/>
      <c r="AAP532" s="149"/>
      <c r="AAQ532" s="149"/>
      <c r="AAR532" s="149"/>
      <c r="AAS532" s="149"/>
      <c r="AAT532" s="149"/>
      <c r="AAU532" s="149"/>
      <c r="AAV532" s="149"/>
    </row>
    <row r="533" spans="714:724" ht="9.75" customHeight="1" x14ac:dyDescent="0.2">
      <c r="AAL533" s="149"/>
      <c r="AAM533" s="149"/>
      <c r="AAN533" s="149"/>
      <c r="AAO533" s="149"/>
      <c r="AAP533" s="149"/>
      <c r="AAQ533" s="149"/>
      <c r="AAR533" s="149"/>
      <c r="AAS533" s="149"/>
      <c r="AAT533" s="149"/>
      <c r="AAU533" s="149"/>
      <c r="AAV533" s="149"/>
    </row>
    <row r="534" spans="714:724" ht="9.75" customHeight="1" x14ac:dyDescent="0.2">
      <c r="AAL534" s="149"/>
      <c r="AAM534" s="149"/>
      <c r="AAN534" s="149"/>
      <c r="AAO534" s="149"/>
      <c r="AAP534" s="149"/>
      <c r="AAQ534" s="149"/>
      <c r="AAR534" s="149"/>
      <c r="AAS534" s="149"/>
      <c r="AAT534" s="149"/>
      <c r="AAU534" s="149"/>
      <c r="AAV534" s="149"/>
    </row>
    <row r="535" spans="714:724" ht="9.75" customHeight="1" x14ac:dyDescent="0.2">
      <c r="AAL535" s="149"/>
      <c r="AAM535" s="149"/>
      <c r="AAN535" s="149"/>
      <c r="AAO535" s="149"/>
      <c r="AAP535" s="149"/>
      <c r="AAQ535" s="149"/>
      <c r="AAR535" s="149"/>
      <c r="AAS535" s="149"/>
      <c r="AAT535" s="149"/>
      <c r="AAU535" s="149"/>
      <c r="AAV535" s="149"/>
    </row>
    <row r="536" spans="714:724" ht="9.75" customHeight="1" x14ac:dyDescent="0.2">
      <c r="AAL536" s="149"/>
      <c r="AAM536" s="149"/>
      <c r="AAN536" s="149"/>
      <c r="AAO536" s="149"/>
      <c r="AAP536" s="149"/>
      <c r="AAQ536" s="149"/>
      <c r="AAR536" s="149"/>
      <c r="AAS536" s="149"/>
      <c r="AAT536" s="149"/>
      <c r="AAU536" s="149"/>
      <c r="AAV536" s="149"/>
    </row>
    <row r="537" spans="714:724" ht="9.75" customHeight="1" x14ac:dyDescent="0.2">
      <c r="AAL537" s="149"/>
      <c r="AAM537" s="149"/>
      <c r="AAN537" s="149"/>
      <c r="AAO537" s="149"/>
      <c r="AAP537" s="149"/>
      <c r="AAQ537" s="149"/>
      <c r="AAR537" s="149"/>
      <c r="AAS537" s="149"/>
      <c r="AAT537" s="149"/>
      <c r="AAU537" s="149"/>
      <c r="AAV537" s="149"/>
    </row>
    <row r="538" spans="714:724" ht="9.75" customHeight="1" x14ac:dyDescent="0.2">
      <c r="AAL538" s="149"/>
      <c r="AAM538" s="149"/>
      <c r="AAN538" s="149"/>
      <c r="AAO538" s="149"/>
      <c r="AAP538" s="149"/>
      <c r="AAQ538" s="149"/>
      <c r="AAR538" s="149"/>
      <c r="AAS538" s="149"/>
      <c r="AAT538" s="149"/>
      <c r="AAU538" s="149"/>
      <c r="AAV538" s="149"/>
    </row>
    <row r="539" spans="714:724" ht="9.75" customHeight="1" x14ac:dyDescent="0.2">
      <c r="AAL539" s="149"/>
      <c r="AAM539" s="149"/>
      <c r="AAN539" s="149"/>
      <c r="AAO539" s="149"/>
      <c r="AAP539" s="149"/>
      <c r="AAQ539" s="149"/>
      <c r="AAR539" s="149"/>
      <c r="AAS539" s="149"/>
      <c r="AAT539" s="149"/>
      <c r="AAU539" s="149"/>
      <c r="AAV539" s="149"/>
    </row>
    <row r="540" spans="714:724" ht="9.75" customHeight="1" x14ac:dyDescent="0.2">
      <c r="AAL540" s="149"/>
      <c r="AAM540" s="149"/>
      <c r="AAN540" s="149"/>
      <c r="AAO540" s="149"/>
      <c r="AAP540" s="149"/>
      <c r="AAQ540" s="149"/>
      <c r="AAR540" s="149"/>
      <c r="AAS540" s="149"/>
      <c r="AAT540" s="149"/>
      <c r="AAU540" s="149"/>
      <c r="AAV540" s="149"/>
    </row>
    <row r="541" spans="714:724" ht="9.75" customHeight="1" x14ac:dyDescent="0.2">
      <c r="AAL541" s="149"/>
      <c r="AAM541" s="149"/>
      <c r="AAN541" s="149"/>
      <c r="AAO541" s="149"/>
      <c r="AAP541" s="149"/>
      <c r="AAQ541" s="149"/>
      <c r="AAR541" s="149"/>
      <c r="AAS541" s="149"/>
      <c r="AAT541" s="149"/>
      <c r="AAU541" s="149"/>
      <c r="AAV541" s="149"/>
    </row>
    <row r="542" spans="714:724" ht="9.75" customHeight="1" x14ac:dyDescent="0.2">
      <c r="AAL542" s="149"/>
      <c r="AAM542" s="149"/>
      <c r="AAN542" s="149"/>
      <c r="AAO542" s="149"/>
      <c r="AAP542" s="149"/>
      <c r="AAQ542" s="149"/>
      <c r="AAR542" s="149"/>
      <c r="AAS542" s="149"/>
      <c r="AAT542" s="149"/>
      <c r="AAU542" s="149"/>
      <c r="AAV542" s="149"/>
    </row>
    <row r="543" spans="714:724" ht="9.75" customHeight="1" x14ac:dyDescent="0.2">
      <c r="AAL543" s="149"/>
      <c r="AAM543" s="149"/>
      <c r="AAN543" s="149"/>
      <c r="AAO543" s="149"/>
      <c r="AAP543" s="149"/>
      <c r="AAQ543" s="149"/>
      <c r="AAR543" s="149"/>
      <c r="AAS543" s="149"/>
      <c r="AAT543" s="149"/>
      <c r="AAU543" s="149"/>
      <c r="AAV543" s="149"/>
    </row>
    <row r="544" spans="714:724" ht="9.75" customHeight="1" x14ac:dyDescent="0.2">
      <c r="AAL544" s="149"/>
      <c r="AAM544" s="149"/>
      <c r="AAN544" s="149"/>
      <c r="AAO544" s="149"/>
      <c r="AAP544" s="149"/>
      <c r="AAQ544" s="149"/>
      <c r="AAR544" s="149"/>
      <c r="AAS544" s="149"/>
      <c r="AAT544" s="149"/>
      <c r="AAU544" s="149"/>
      <c r="AAV544" s="149"/>
    </row>
    <row r="545" spans="714:724" ht="9.75" customHeight="1" x14ac:dyDescent="0.2">
      <c r="AAL545" s="149"/>
      <c r="AAM545" s="149"/>
      <c r="AAN545" s="149"/>
      <c r="AAO545" s="149"/>
      <c r="AAP545" s="149"/>
      <c r="AAQ545" s="149"/>
      <c r="AAR545" s="149"/>
      <c r="AAS545" s="149"/>
      <c r="AAT545" s="149"/>
      <c r="AAU545" s="149"/>
      <c r="AAV545" s="149"/>
    </row>
    <row r="546" spans="714:724" ht="9.75" customHeight="1" x14ac:dyDescent="0.2">
      <c r="AAL546" s="149"/>
      <c r="AAM546" s="149"/>
      <c r="AAN546" s="149"/>
      <c r="AAO546" s="149"/>
      <c r="AAP546" s="149"/>
      <c r="AAQ546" s="149"/>
      <c r="AAR546" s="149"/>
      <c r="AAS546" s="149"/>
      <c r="AAT546" s="149"/>
      <c r="AAU546" s="149"/>
      <c r="AAV546" s="149"/>
    </row>
    <row r="547" spans="714:724" ht="9.75" customHeight="1" x14ac:dyDescent="0.2">
      <c r="AAL547" s="149"/>
      <c r="AAM547" s="149"/>
      <c r="AAN547" s="149"/>
      <c r="AAO547" s="149"/>
      <c r="AAP547" s="149"/>
      <c r="AAQ547" s="149"/>
      <c r="AAR547" s="149"/>
      <c r="AAS547" s="149"/>
      <c r="AAT547" s="149"/>
      <c r="AAU547" s="149"/>
      <c r="AAV547" s="149"/>
    </row>
    <row r="548" spans="714:724" ht="9.75" customHeight="1" x14ac:dyDescent="0.2">
      <c r="AAL548" s="149"/>
      <c r="AAM548" s="149"/>
      <c r="AAN548" s="149"/>
      <c r="AAO548" s="149"/>
      <c r="AAP548" s="149"/>
      <c r="AAQ548" s="149"/>
      <c r="AAR548" s="149"/>
      <c r="AAS548" s="149"/>
      <c r="AAT548" s="149"/>
      <c r="AAU548" s="149"/>
      <c r="AAV548" s="149"/>
    </row>
    <row r="549" spans="714:724" ht="9.75" customHeight="1" x14ac:dyDescent="0.2">
      <c r="AAL549" s="149"/>
      <c r="AAM549" s="149"/>
      <c r="AAN549" s="149"/>
      <c r="AAO549" s="149"/>
      <c r="AAP549" s="149"/>
      <c r="AAQ549" s="149"/>
      <c r="AAR549" s="149"/>
      <c r="AAS549" s="149"/>
      <c r="AAT549" s="149"/>
      <c r="AAU549" s="149"/>
      <c r="AAV549" s="149"/>
    </row>
    <row r="550" spans="714:724" ht="9.75" customHeight="1" x14ac:dyDescent="0.2">
      <c r="AAL550" s="149"/>
      <c r="AAM550" s="149"/>
      <c r="AAN550" s="149"/>
      <c r="AAO550" s="149"/>
      <c r="AAP550" s="149"/>
      <c r="AAQ550" s="149"/>
      <c r="AAR550" s="149"/>
      <c r="AAS550" s="149"/>
      <c r="AAT550" s="149"/>
      <c r="AAU550" s="149"/>
      <c r="AAV550" s="149"/>
    </row>
    <row r="551" spans="714:724" ht="9.75" customHeight="1" x14ac:dyDescent="0.2">
      <c r="AAL551" s="149"/>
      <c r="AAM551" s="149"/>
      <c r="AAN551" s="149"/>
      <c r="AAO551" s="149"/>
      <c r="AAP551" s="149"/>
      <c r="AAQ551" s="149"/>
      <c r="AAR551" s="149"/>
      <c r="AAS551" s="149"/>
      <c r="AAT551" s="149"/>
      <c r="AAU551" s="149"/>
      <c r="AAV551" s="149"/>
    </row>
    <row r="552" spans="714:724" ht="9.75" customHeight="1" x14ac:dyDescent="0.2">
      <c r="AAL552" s="149"/>
      <c r="AAM552" s="149"/>
      <c r="AAN552" s="149"/>
      <c r="AAO552" s="149"/>
      <c r="AAP552" s="149"/>
      <c r="AAQ552" s="149"/>
      <c r="AAR552" s="149"/>
      <c r="AAS552" s="149"/>
      <c r="AAT552" s="149"/>
      <c r="AAU552" s="149"/>
      <c r="AAV552" s="149"/>
    </row>
    <row r="553" spans="714:724" ht="9.75" customHeight="1" x14ac:dyDescent="0.2">
      <c r="AAL553" s="149"/>
      <c r="AAM553" s="149"/>
      <c r="AAN553" s="149"/>
      <c r="AAO553" s="149"/>
      <c r="AAP553" s="149"/>
      <c r="AAQ553" s="149"/>
      <c r="AAR553" s="149"/>
      <c r="AAS553" s="149"/>
      <c r="AAT553" s="149"/>
      <c r="AAU553" s="149"/>
      <c r="AAV553" s="149"/>
    </row>
    <row r="554" spans="714:724" ht="9.75" customHeight="1" x14ac:dyDescent="0.2">
      <c r="AAL554" s="149"/>
      <c r="AAM554" s="149"/>
      <c r="AAN554" s="149"/>
      <c r="AAO554" s="149"/>
      <c r="AAP554" s="149"/>
      <c r="AAQ554" s="149"/>
      <c r="AAR554" s="149"/>
      <c r="AAS554" s="149"/>
      <c r="AAT554" s="149"/>
      <c r="AAU554" s="149"/>
      <c r="AAV554" s="149"/>
    </row>
    <row r="555" spans="714:724" ht="9.75" customHeight="1" x14ac:dyDescent="0.2">
      <c r="AAL555" s="149"/>
      <c r="AAM555" s="149"/>
      <c r="AAN555" s="149"/>
      <c r="AAO555" s="149"/>
      <c r="AAP555" s="149"/>
      <c r="AAQ555" s="149"/>
      <c r="AAR555" s="149"/>
      <c r="AAS555" s="149"/>
      <c r="AAT555" s="149"/>
      <c r="AAU555" s="149"/>
      <c r="AAV555" s="149"/>
    </row>
    <row r="556" spans="714:724" ht="9.75" customHeight="1" x14ac:dyDescent="0.2">
      <c r="AAL556" s="149"/>
      <c r="AAM556" s="149"/>
      <c r="AAN556" s="149"/>
      <c r="AAO556" s="149"/>
      <c r="AAP556" s="149"/>
      <c r="AAQ556" s="149"/>
      <c r="AAR556" s="149"/>
      <c r="AAS556" s="149"/>
      <c r="AAT556" s="149"/>
      <c r="AAU556" s="149"/>
      <c r="AAV556" s="149"/>
    </row>
    <row r="557" spans="714:724" ht="9.75" customHeight="1" x14ac:dyDescent="0.2">
      <c r="AAL557" s="149"/>
      <c r="AAM557" s="149"/>
      <c r="AAN557" s="149"/>
      <c r="AAO557" s="149"/>
      <c r="AAP557" s="149"/>
      <c r="AAQ557" s="149"/>
      <c r="AAR557" s="149"/>
      <c r="AAS557" s="149"/>
      <c r="AAT557" s="149"/>
      <c r="AAU557" s="149"/>
      <c r="AAV557" s="149"/>
    </row>
    <row r="558" spans="714:724" ht="9.75" customHeight="1" x14ac:dyDescent="0.2">
      <c r="AAL558" s="149"/>
      <c r="AAM558" s="149"/>
      <c r="AAN558" s="149"/>
      <c r="AAO558" s="149"/>
      <c r="AAP558" s="149"/>
      <c r="AAQ558" s="149"/>
      <c r="AAR558" s="149"/>
      <c r="AAS558" s="149"/>
      <c r="AAT558" s="149"/>
      <c r="AAU558" s="149"/>
      <c r="AAV558" s="149"/>
    </row>
    <row r="559" spans="714:724" ht="9.75" customHeight="1" x14ac:dyDescent="0.2">
      <c r="AAL559" s="149"/>
      <c r="AAM559" s="149"/>
      <c r="AAN559" s="149"/>
      <c r="AAO559" s="149"/>
      <c r="AAP559" s="149"/>
      <c r="AAQ559" s="149"/>
      <c r="AAR559" s="149"/>
      <c r="AAS559" s="149"/>
      <c r="AAT559" s="149"/>
      <c r="AAU559" s="149"/>
      <c r="AAV559" s="149"/>
    </row>
    <row r="560" spans="714:724" ht="9.75" customHeight="1" x14ac:dyDescent="0.2">
      <c r="AAL560" s="149"/>
      <c r="AAM560" s="149"/>
      <c r="AAN560" s="149"/>
      <c r="AAO560" s="149"/>
      <c r="AAP560" s="149"/>
      <c r="AAQ560" s="149"/>
      <c r="AAR560" s="149"/>
      <c r="AAS560" s="149"/>
      <c r="AAT560" s="149"/>
      <c r="AAU560" s="149"/>
      <c r="AAV560" s="149"/>
    </row>
    <row r="561" spans="714:724" ht="9.75" customHeight="1" x14ac:dyDescent="0.2">
      <c r="AAL561" s="149"/>
      <c r="AAM561" s="149"/>
      <c r="AAN561" s="149"/>
      <c r="AAO561" s="149"/>
      <c r="AAP561" s="149"/>
      <c r="AAQ561" s="149"/>
      <c r="AAR561" s="149"/>
      <c r="AAS561" s="149"/>
      <c r="AAT561" s="149"/>
      <c r="AAU561" s="149"/>
      <c r="AAV561" s="149"/>
    </row>
    <row r="562" spans="714:724" ht="9.75" customHeight="1" x14ac:dyDescent="0.2">
      <c r="AAL562" s="149"/>
      <c r="AAM562" s="149"/>
      <c r="AAN562" s="149"/>
      <c r="AAO562" s="149"/>
      <c r="AAP562" s="149"/>
      <c r="AAQ562" s="149"/>
      <c r="AAR562" s="149"/>
      <c r="AAS562" s="149"/>
      <c r="AAT562" s="149"/>
      <c r="AAU562" s="149"/>
      <c r="AAV562" s="149"/>
    </row>
    <row r="563" spans="714:724" ht="9.75" customHeight="1" x14ac:dyDescent="0.2">
      <c r="AAL563" s="149"/>
      <c r="AAM563" s="149"/>
      <c r="AAN563" s="149"/>
      <c r="AAO563" s="149"/>
      <c r="AAP563" s="149"/>
      <c r="AAQ563" s="149"/>
      <c r="AAR563" s="149"/>
      <c r="AAS563" s="149"/>
      <c r="AAT563" s="149"/>
      <c r="AAU563" s="149"/>
      <c r="AAV563" s="149"/>
    </row>
    <row r="564" spans="714:724" ht="9.75" customHeight="1" x14ac:dyDescent="0.2">
      <c r="AAL564" s="149"/>
      <c r="AAM564" s="149"/>
      <c r="AAN564" s="149"/>
      <c r="AAO564" s="149"/>
      <c r="AAP564" s="149"/>
      <c r="AAQ564" s="149"/>
      <c r="AAR564" s="149"/>
      <c r="AAS564" s="149"/>
      <c r="AAT564" s="149"/>
      <c r="AAU564" s="149"/>
      <c r="AAV564" s="149"/>
    </row>
    <row r="565" spans="714:724" ht="9.75" customHeight="1" x14ac:dyDescent="0.2">
      <c r="AAL565" s="149"/>
      <c r="AAM565" s="149"/>
      <c r="AAN565" s="149"/>
      <c r="AAO565" s="149"/>
      <c r="AAP565" s="149"/>
      <c r="AAQ565" s="149"/>
      <c r="AAR565" s="149"/>
      <c r="AAS565" s="149"/>
      <c r="AAT565" s="149"/>
      <c r="AAU565" s="149"/>
      <c r="AAV565" s="149"/>
    </row>
    <row r="566" spans="714:724" ht="9.75" customHeight="1" x14ac:dyDescent="0.2">
      <c r="AAL566" s="149"/>
      <c r="AAM566" s="149"/>
      <c r="AAN566" s="149"/>
      <c r="AAO566" s="149"/>
      <c r="AAP566" s="149"/>
      <c r="AAQ566" s="149"/>
      <c r="AAR566" s="149"/>
      <c r="AAS566" s="149"/>
      <c r="AAT566" s="149"/>
      <c r="AAU566" s="149"/>
      <c r="AAV566" s="149"/>
    </row>
    <row r="567" spans="714:724" ht="9.75" customHeight="1" x14ac:dyDescent="0.2">
      <c r="AAL567" s="149"/>
      <c r="AAM567" s="149"/>
      <c r="AAN567" s="149"/>
      <c r="AAO567" s="149"/>
      <c r="AAP567" s="149"/>
      <c r="AAQ567" s="149"/>
      <c r="AAR567" s="149"/>
      <c r="AAS567" s="149"/>
      <c r="AAT567" s="149"/>
      <c r="AAU567" s="149"/>
      <c r="AAV567" s="149"/>
    </row>
    <row r="568" spans="714:724" ht="9.75" customHeight="1" x14ac:dyDescent="0.2">
      <c r="AAL568" s="149"/>
      <c r="AAM568" s="149"/>
      <c r="AAN568" s="149"/>
      <c r="AAO568" s="149"/>
      <c r="AAP568" s="149"/>
      <c r="AAQ568" s="149"/>
      <c r="AAR568" s="149"/>
      <c r="AAS568" s="149"/>
      <c r="AAT568" s="149"/>
      <c r="AAU568" s="149"/>
      <c r="AAV568" s="149"/>
    </row>
    <row r="569" spans="714:724" ht="9.75" customHeight="1" x14ac:dyDescent="0.2">
      <c r="AAL569" s="149"/>
      <c r="AAM569" s="149"/>
      <c r="AAN569" s="149"/>
      <c r="AAO569" s="149"/>
      <c r="AAP569" s="149"/>
      <c r="AAQ569" s="149"/>
      <c r="AAR569" s="149"/>
      <c r="AAS569" s="149"/>
      <c r="AAT569" s="149"/>
      <c r="AAU569" s="149"/>
      <c r="AAV569" s="149"/>
    </row>
    <row r="570" spans="714:724" ht="9.75" customHeight="1" x14ac:dyDescent="0.2">
      <c r="AAL570" s="149"/>
      <c r="AAM570" s="149"/>
      <c r="AAN570" s="149"/>
      <c r="AAO570" s="149"/>
      <c r="AAP570" s="149"/>
      <c r="AAQ570" s="149"/>
      <c r="AAR570" s="149"/>
      <c r="AAS570" s="149"/>
      <c r="AAT570" s="149"/>
      <c r="AAU570" s="149"/>
      <c r="AAV570" s="149"/>
    </row>
    <row r="571" spans="714:724" ht="9.75" customHeight="1" x14ac:dyDescent="0.2">
      <c r="AAL571" s="149"/>
      <c r="AAM571" s="149"/>
      <c r="AAN571" s="149"/>
      <c r="AAO571" s="149"/>
      <c r="AAP571" s="149"/>
      <c r="AAQ571" s="149"/>
      <c r="AAR571" s="149"/>
      <c r="AAS571" s="149"/>
      <c r="AAT571" s="149"/>
      <c r="AAU571" s="149"/>
      <c r="AAV571" s="149"/>
    </row>
    <row r="572" spans="714:724" ht="9.75" customHeight="1" x14ac:dyDescent="0.2">
      <c r="AAL572" s="149"/>
      <c r="AAM572" s="149"/>
      <c r="AAN572" s="149"/>
      <c r="AAO572" s="149"/>
      <c r="AAP572" s="149"/>
      <c r="AAQ572" s="149"/>
      <c r="AAR572" s="149"/>
      <c r="AAS572" s="149"/>
      <c r="AAT572" s="149"/>
      <c r="AAU572" s="149"/>
      <c r="AAV572" s="149"/>
    </row>
    <row r="573" spans="714:724" ht="9.75" customHeight="1" x14ac:dyDescent="0.2">
      <c r="AAL573" s="149"/>
      <c r="AAM573" s="149"/>
      <c r="AAN573" s="149"/>
      <c r="AAO573" s="149"/>
      <c r="AAP573" s="149"/>
      <c r="AAQ573" s="149"/>
      <c r="AAR573" s="149"/>
      <c r="AAS573" s="149"/>
      <c r="AAT573" s="149"/>
      <c r="AAU573" s="149"/>
      <c r="AAV573" s="149"/>
    </row>
    <row r="574" spans="714:724" ht="9.75" customHeight="1" x14ac:dyDescent="0.2">
      <c r="AAL574" s="149"/>
      <c r="AAM574" s="149"/>
      <c r="AAN574" s="149"/>
      <c r="AAO574" s="149"/>
      <c r="AAP574" s="149"/>
      <c r="AAQ574" s="149"/>
      <c r="AAR574" s="149"/>
      <c r="AAS574" s="149"/>
      <c r="AAT574" s="149"/>
      <c r="AAU574" s="149"/>
      <c r="AAV574" s="149"/>
    </row>
    <row r="575" spans="714:724" ht="9.75" customHeight="1" x14ac:dyDescent="0.2">
      <c r="AAL575" s="149"/>
      <c r="AAM575" s="149"/>
      <c r="AAN575" s="149"/>
      <c r="AAO575" s="149"/>
      <c r="AAP575" s="149"/>
      <c r="AAQ575" s="149"/>
      <c r="AAR575" s="149"/>
      <c r="AAS575" s="149"/>
      <c r="AAT575" s="149"/>
      <c r="AAU575" s="149"/>
      <c r="AAV575" s="149"/>
    </row>
    <row r="576" spans="714:724" ht="9.75" customHeight="1" x14ac:dyDescent="0.2">
      <c r="AAL576" s="149"/>
      <c r="AAM576" s="149"/>
      <c r="AAN576" s="149"/>
      <c r="AAO576" s="149"/>
      <c r="AAP576" s="149"/>
      <c r="AAQ576" s="149"/>
      <c r="AAR576" s="149"/>
      <c r="AAS576" s="149"/>
      <c r="AAT576" s="149"/>
      <c r="AAU576" s="149"/>
      <c r="AAV576" s="149"/>
    </row>
    <row r="577" spans="714:724" ht="9.75" customHeight="1" x14ac:dyDescent="0.2">
      <c r="AAL577" s="149"/>
      <c r="AAM577" s="149"/>
      <c r="AAN577" s="149"/>
      <c r="AAO577" s="149"/>
      <c r="AAP577" s="149"/>
      <c r="AAQ577" s="149"/>
      <c r="AAR577" s="149"/>
      <c r="AAS577" s="149"/>
      <c r="AAT577" s="149"/>
      <c r="AAU577" s="149"/>
      <c r="AAV577" s="149"/>
    </row>
    <row r="578" spans="714:724" ht="9.75" customHeight="1" x14ac:dyDescent="0.2">
      <c r="AAL578" s="149"/>
      <c r="AAM578" s="149"/>
      <c r="AAN578" s="149"/>
      <c r="AAO578" s="149"/>
      <c r="AAP578" s="149"/>
      <c r="AAQ578" s="149"/>
      <c r="AAR578" s="149"/>
      <c r="AAS578" s="149"/>
      <c r="AAT578" s="149"/>
      <c r="AAU578" s="149"/>
      <c r="AAV578" s="149"/>
    </row>
    <row r="579" spans="714:724" ht="9.75" customHeight="1" x14ac:dyDescent="0.2">
      <c r="AAL579" s="149"/>
      <c r="AAM579" s="149"/>
      <c r="AAN579" s="149"/>
      <c r="AAO579" s="149"/>
      <c r="AAP579" s="149"/>
      <c r="AAQ579" s="149"/>
      <c r="AAR579" s="149"/>
      <c r="AAS579" s="149"/>
      <c r="AAT579" s="149"/>
      <c r="AAU579" s="149"/>
      <c r="AAV579" s="149"/>
    </row>
    <row r="580" spans="714:724" ht="9.75" customHeight="1" x14ac:dyDescent="0.2">
      <c r="AAL580" s="149"/>
      <c r="AAM580" s="149"/>
      <c r="AAN580" s="149"/>
      <c r="AAO580" s="149"/>
      <c r="AAP580" s="149"/>
      <c r="AAQ580" s="149"/>
      <c r="AAR580" s="149"/>
      <c r="AAS580" s="149"/>
      <c r="AAT580" s="149"/>
      <c r="AAU580" s="149"/>
      <c r="AAV580" s="149"/>
    </row>
    <row r="581" spans="714:724" ht="9.75" customHeight="1" x14ac:dyDescent="0.2">
      <c r="AAL581" s="149"/>
      <c r="AAM581" s="149"/>
      <c r="AAN581" s="149"/>
      <c r="AAO581" s="149"/>
      <c r="AAP581" s="149"/>
      <c r="AAQ581" s="149"/>
      <c r="AAR581" s="149"/>
      <c r="AAS581" s="149"/>
      <c r="AAT581" s="149"/>
      <c r="AAU581" s="149"/>
      <c r="AAV581" s="149"/>
    </row>
    <row r="582" spans="714:724" ht="9.75" customHeight="1" x14ac:dyDescent="0.2">
      <c r="AAL582" s="149"/>
      <c r="AAM582" s="149"/>
      <c r="AAN582" s="149"/>
      <c r="AAO582" s="149"/>
      <c r="AAP582" s="149"/>
      <c r="AAQ582" s="149"/>
      <c r="AAR582" s="149"/>
      <c r="AAS582" s="149"/>
      <c r="AAT582" s="149"/>
      <c r="AAU582" s="149"/>
      <c r="AAV582" s="149"/>
    </row>
    <row r="583" spans="714:724" ht="9.75" customHeight="1" x14ac:dyDescent="0.2">
      <c r="AAL583" s="149"/>
      <c r="AAM583" s="149"/>
      <c r="AAN583" s="149"/>
      <c r="AAO583" s="149"/>
      <c r="AAP583" s="149"/>
      <c r="AAQ583" s="149"/>
      <c r="AAR583" s="149"/>
      <c r="AAS583" s="149"/>
      <c r="AAT583" s="149"/>
      <c r="AAU583" s="149"/>
      <c r="AAV583" s="149"/>
    </row>
    <row r="584" spans="714:724" ht="9.75" customHeight="1" x14ac:dyDescent="0.2">
      <c r="AAL584" s="149"/>
      <c r="AAM584" s="149"/>
      <c r="AAN584" s="149"/>
      <c r="AAO584" s="149"/>
      <c r="AAP584" s="149"/>
      <c r="AAQ584" s="149"/>
      <c r="AAR584" s="149"/>
      <c r="AAS584" s="149"/>
      <c r="AAT584" s="149"/>
      <c r="AAU584" s="149"/>
      <c r="AAV584" s="149"/>
    </row>
    <row r="585" spans="714:724" ht="9.75" customHeight="1" x14ac:dyDescent="0.2">
      <c r="AAL585" s="149"/>
      <c r="AAM585" s="149"/>
      <c r="AAN585" s="149"/>
      <c r="AAO585" s="149"/>
      <c r="AAP585" s="149"/>
      <c r="AAQ585" s="149"/>
      <c r="AAR585" s="149"/>
      <c r="AAS585" s="149"/>
      <c r="AAT585" s="149"/>
      <c r="AAU585" s="149"/>
      <c r="AAV585" s="149"/>
    </row>
    <row r="586" spans="714:724" ht="9.75" customHeight="1" x14ac:dyDescent="0.2">
      <c r="AAL586" s="149"/>
      <c r="AAM586" s="149"/>
      <c r="AAN586" s="149"/>
      <c r="AAO586" s="149"/>
      <c r="AAP586" s="149"/>
      <c r="AAQ586" s="149"/>
      <c r="AAR586" s="149"/>
      <c r="AAS586" s="149"/>
      <c r="AAT586" s="149"/>
      <c r="AAU586" s="149"/>
      <c r="AAV586" s="149"/>
    </row>
    <row r="587" spans="714:724" ht="9.75" customHeight="1" x14ac:dyDescent="0.2">
      <c r="AAL587" s="149"/>
      <c r="AAM587" s="149"/>
      <c r="AAN587" s="149"/>
      <c r="AAO587" s="149"/>
      <c r="AAP587" s="149"/>
      <c r="AAQ587" s="149"/>
      <c r="AAR587" s="149"/>
      <c r="AAS587" s="149"/>
      <c r="AAT587" s="149"/>
      <c r="AAU587" s="149"/>
      <c r="AAV587" s="149"/>
    </row>
    <row r="588" spans="714:724" ht="9.75" customHeight="1" x14ac:dyDescent="0.2">
      <c r="AAL588" s="149"/>
      <c r="AAM588" s="149"/>
      <c r="AAN588" s="149"/>
      <c r="AAO588" s="149"/>
      <c r="AAP588" s="149"/>
      <c r="AAQ588" s="149"/>
      <c r="AAR588" s="149"/>
      <c r="AAS588" s="149"/>
      <c r="AAT588" s="149"/>
      <c r="AAU588" s="149"/>
      <c r="AAV588" s="149"/>
    </row>
    <row r="589" spans="714:724" ht="9.75" customHeight="1" x14ac:dyDescent="0.2">
      <c r="AAL589" s="149"/>
      <c r="AAM589" s="149"/>
      <c r="AAN589" s="149"/>
      <c r="AAO589" s="149"/>
      <c r="AAP589" s="149"/>
      <c r="AAQ589" s="149"/>
      <c r="AAR589" s="149"/>
      <c r="AAS589" s="149"/>
      <c r="AAT589" s="149"/>
      <c r="AAU589" s="149"/>
      <c r="AAV589" s="149"/>
    </row>
    <row r="590" spans="714:724" ht="9.75" customHeight="1" x14ac:dyDescent="0.2">
      <c r="AAL590" s="149"/>
      <c r="AAM590" s="149"/>
      <c r="AAN590" s="149"/>
      <c r="AAO590" s="149"/>
      <c r="AAP590" s="149"/>
      <c r="AAQ590" s="149"/>
      <c r="AAR590" s="149"/>
      <c r="AAS590" s="149"/>
      <c r="AAT590" s="149"/>
      <c r="AAU590" s="149"/>
      <c r="AAV590" s="149"/>
    </row>
    <row r="591" spans="714:724" ht="9.75" customHeight="1" x14ac:dyDescent="0.2">
      <c r="AAL591" s="149"/>
      <c r="AAM591" s="149"/>
      <c r="AAN591" s="149"/>
      <c r="AAO591" s="149"/>
      <c r="AAP591" s="149"/>
      <c r="AAQ591" s="149"/>
      <c r="AAR591" s="149"/>
      <c r="AAS591" s="149"/>
      <c r="AAT591" s="149"/>
      <c r="AAU591" s="149"/>
      <c r="AAV591" s="149"/>
    </row>
    <row r="592" spans="714:724" ht="9.75" customHeight="1" x14ac:dyDescent="0.2">
      <c r="AAL592" s="149"/>
      <c r="AAM592" s="149"/>
      <c r="AAN592" s="149"/>
      <c r="AAO592" s="149"/>
      <c r="AAP592" s="149"/>
      <c r="AAQ592" s="149"/>
      <c r="AAR592" s="149"/>
      <c r="AAS592" s="149"/>
      <c r="AAT592" s="149"/>
      <c r="AAU592" s="149"/>
      <c r="AAV592" s="149"/>
    </row>
    <row r="593" spans="714:724" ht="9.75" customHeight="1" x14ac:dyDescent="0.2">
      <c r="AAL593" s="149"/>
      <c r="AAM593" s="149"/>
      <c r="AAN593" s="149"/>
      <c r="AAO593" s="149"/>
      <c r="AAP593" s="149"/>
      <c r="AAQ593" s="149"/>
      <c r="AAR593" s="149"/>
      <c r="AAS593" s="149"/>
      <c r="AAT593" s="149"/>
      <c r="AAU593" s="149"/>
      <c r="AAV593" s="149"/>
    </row>
    <row r="594" spans="714:724" ht="9.75" customHeight="1" x14ac:dyDescent="0.2">
      <c r="AAL594" s="149"/>
      <c r="AAM594" s="149"/>
      <c r="AAN594" s="149"/>
      <c r="AAO594" s="149"/>
      <c r="AAP594" s="149"/>
      <c r="AAQ594" s="149"/>
      <c r="AAR594" s="149"/>
      <c r="AAS594" s="149"/>
      <c r="AAT594" s="149"/>
      <c r="AAU594" s="149"/>
      <c r="AAV594" s="149"/>
    </row>
    <row r="595" spans="714:724" ht="9.75" customHeight="1" x14ac:dyDescent="0.2">
      <c r="AAL595" s="149"/>
      <c r="AAM595" s="149"/>
      <c r="AAN595" s="149"/>
      <c r="AAO595" s="149"/>
      <c r="AAP595" s="149"/>
      <c r="AAQ595" s="149"/>
      <c r="AAR595" s="149"/>
      <c r="AAS595" s="149"/>
      <c r="AAT595" s="149"/>
      <c r="AAU595" s="149"/>
      <c r="AAV595" s="149"/>
    </row>
    <row r="596" spans="714:724" ht="9.75" customHeight="1" x14ac:dyDescent="0.2">
      <c r="AAL596" s="149"/>
      <c r="AAM596" s="149"/>
      <c r="AAN596" s="149"/>
      <c r="AAO596" s="149"/>
      <c r="AAP596" s="149"/>
      <c r="AAQ596" s="149"/>
      <c r="AAR596" s="149"/>
      <c r="AAS596" s="149"/>
      <c r="AAT596" s="149"/>
      <c r="AAU596" s="149"/>
      <c r="AAV596" s="149"/>
    </row>
    <row r="597" spans="714:724" ht="9.75" customHeight="1" x14ac:dyDescent="0.2">
      <c r="AAL597" s="149"/>
      <c r="AAM597" s="149"/>
      <c r="AAN597" s="149"/>
      <c r="AAO597" s="149"/>
      <c r="AAP597" s="149"/>
      <c r="AAQ597" s="149"/>
      <c r="AAR597" s="149"/>
      <c r="AAS597" s="149"/>
      <c r="AAT597" s="149"/>
      <c r="AAU597" s="149"/>
      <c r="AAV597" s="149"/>
    </row>
    <row r="598" spans="714:724" ht="9.75" customHeight="1" x14ac:dyDescent="0.2">
      <c r="AAL598" s="149"/>
      <c r="AAM598" s="149"/>
      <c r="AAN598" s="149"/>
      <c r="AAO598" s="149"/>
      <c r="AAP598" s="149"/>
      <c r="AAQ598" s="149"/>
      <c r="AAR598" s="149"/>
      <c r="AAS598" s="149"/>
      <c r="AAT598" s="149"/>
      <c r="AAU598" s="149"/>
      <c r="AAV598" s="149"/>
    </row>
    <row r="599" spans="714:724" ht="9.75" customHeight="1" x14ac:dyDescent="0.2">
      <c r="AAL599" s="149"/>
      <c r="AAM599" s="149"/>
      <c r="AAN599" s="149"/>
      <c r="AAO599" s="149"/>
      <c r="AAP599" s="149"/>
      <c r="AAQ599" s="149"/>
      <c r="AAR599" s="149"/>
      <c r="AAS599" s="149"/>
      <c r="AAT599" s="149"/>
      <c r="AAU599" s="149"/>
      <c r="AAV599" s="149"/>
    </row>
    <row r="600" spans="714:724" ht="9.75" customHeight="1" x14ac:dyDescent="0.2">
      <c r="AAL600" s="149"/>
      <c r="AAM600" s="149"/>
      <c r="AAN600" s="149"/>
      <c r="AAO600" s="149"/>
      <c r="AAP600" s="149"/>
      <c r="AAQ600" s="149"/>
      <c r="AAR600" s="149"/>
      <c r="AAS600" s="149"/>
      <c r="AAT600" s="149"/>
      <c r="AAU600" s="149"/>
      <c r="AAV600" s="149"/>
    </row>
    <row r="601" spans="714:724" ht="9.75" customHeight="1" x14ac:dyDescent="0.2">
      <c r="AAL601" s="149"/>
      <c r="AAM601" s="149"/>
      <c r="AAN601" s="149"/>
      <c r="AAO601" s="149"/>
      <c r="AAP601" s="149"/>
      <c r="AAQ601" s="149"/>
      <c r="AAR601" s="149"/>
      <c r="AAS601" s="149"/>
      <c r="AAT601" s="149"/>
      <c r="AAU601" s="149"/>
      <c r="AAV601" s="149"/>
    </row>
    <row r="602" spans="714:724" ht="9.75" customHeight="1" x14ac:dyDescent="0.2">
      <c r="AAL602" s="149"/>
      <c r="AAM602" s="149"/>
      <c r="AAN602" s="149"/>
      <c r="AAO602" s="149"/>
      <c r="AAP602" s="149"/>
      <c r="AAQ602" s="149"/>
      <c r="AAR602" s="149"/>
      <c r="AAS602" s="149"/>
      <c r="AAT602" s="149"/>
      <c r="AAU602" s="149"/>
      <c r="AAV602" s="149"/>
    </row>
    <row r="603" spans="714:724" ht="9.75" customHeight="1" x14ac:dyDescent="0.2">
      <c r="AAL603" s="149"/>
      <c r="AAM603" s="149"/>
      <c r="AAN603" s="149"/>
      <c r="AAO603" s="149"/>
      <c r="AAP603" s="149"/>
      <c r="AAQ603" s="149"/>
      <c r="AAR603" s="149"/>
      <c r="AAS603" s="149"/>
      <c r="AAT603" s="149"/>
      <c r="AAU603" s="149"/>
      <c r="AAV603" s="149"/>
    </row>
    <row r="604" spans="714:724" ht="9.75" customHeight="1" x14ac:dyDescent="0.2">
      <c r="AAL604" s="149"/>
      <c r="AAM604" s="149"/>
      <c r="AAN604" s="149"/>
      <c r="AAO604" s="149"/>
      <c r="AAP604" s="149"/>
      <c r="AAQ604" s="149"/>
      <c r="AAR604" s="149"/>
      <c r="AAS604" s="149"/>
      <c r="AAT604" s="149"/>
      <c r="AAU604" s="149"/>
      <c r="AAV604" s="149"/>
    </row>
    <row r="605" spans="714:724" ht="9.75" customHeight="1" x14ac:dyDescent="0.2">
      <c r="AAL605" s="149"/>
      <c r="AAM605" s="149"/>
      <c r="AAN605" s="149"/>
      <c r="AAO605" s="149"/>
      <c r="AAP605" s="149"/>
      <c r="AAQ605" s="149"/>
      <c r="AAR605" s="149"/>
      <c r="AAS605" s="149"/>
      <c r="AAT605" s="149"/>
      <c r="AAU605" s="149"/>
      <c r="AAV605" s="149"/>
    </row>
    <row r="606" spans="714:724" ht="9.75" customHeight="1" x14ac:dyDescent="0.2">
      <c r="AAL606" s="149"/>
      <c r="AAM606" s="149"/>
      <c r="AAN606" s="149"/>
      <c r="AAO606" s="149"/>
      <c r="AAP606" s="149"/>
      <c r="AAQ606" s="149"/>
      <c r="AAR606" s="149"/>
      <c r="AAS606" s="149"/>
      <c r="AAT606" s="149"/>
      <c r="AAU606" s="149"/>
      <c r="AAV606" s="149"/>
    </row>
    <row r="607" spans="714:724" ht="9.75" customHeight="1" x14ac:dyDescent="0.2">
      <c r="AAL607" s="149"/>
      <c r="AAM607" s="149"/>
      <c r="AAN607" s="149"/>
      <c r="AAO607" s="149"/>
      <c r="AAP607" s="149"/>
      <c r="AAQ607" s="149"/>
      <c r="AAR607" s="149"/>
      <c r="AAS607" s="149"/>
      <c r="AAT607" s="149"/>
      <c r="AAU607" s="149"/>
      <c r="AAV607" s="149"/>
    </row>
    <row r="608" spans="714:724" ht="9.75" customHeight="1" x14ac:dyDescent="0.2">
      <c r="AAL608" s="149"/>
      <c r="AAM608" s="149"/>
      <c r="AAN608" s="149"/>
      <c r="AAO608" s="149"/>
      <c r="AAP608" s="149"/>
      <c r="AAQ608" s="149"/>
      <c r="AAR608" s="149"/>
      <c r="AAS608" s="149"/>
      <c r="AAT608" s="149"/>
      <c r="AAU608" s="149"/>
      <c r="AAV608" s="149"/>
    </row>
    <row r="609" spans="714:724" ht="9.75" customHeight="1" x14ac:dyDescent="0.2">
      <c r="AAL609" s="149"/>
      <c r="AAM609" s="149"/>
      <c r="AAN609" s="149"/>
      <c r="AAO609" s="149"/>
      <c r="AAP609" s="149"/>
      <c r="AAQ609" s="149"/>
      <c r="AAR609" s="149"/>
      <c r="AAS609" s="149"/>
      <c r="AAT609" s="149"/>
      <c r="AAU609" s="149"/>
      <c r="AAV609" s="149"/>
    </row>
    <row r="610" spans="714:724" ht="9.75" customHeight="1" x14ac:dyDescent="0.2">
      <c r="AAL610" s="149"/>
      <c r="AAM610" s="149"/>
      <c r="AAN610" s="149"/>
      <c r="AAO610" s="149"/>
      <c r="AAP610" s="149"/>
      <c r="AAQ610" s="149"/>
      <c r="AAR610" s="149"/>
      <c r="AAS610" s="149"/>
      <c r="AAT610" s="149"/>
      <c r="AAU610" s="149"/>
      <c r="AAV610" s="149"/>
    </row>
    <row r="611" spans="714:724" ht="9.75" customHeight="1" x14ac:dyDescent="0.2">
      <c r="AAL611" s="149"/>
      <c r="AAM611" s="149"/>
      <c r="AAN611" s="149"/>
      <c r="AAO611" s="149"/>
      <c r="AAP611" s="149"/>
      <c r="AAQ611" s="149"/>
      <c r="AAR611" s="149"/>
      <c r="AAS611" s="149"/>
      <c r="AAT611" s="149"/>
      <c r="AAU611" s="149"/>
      <c r="AAV611" s="149"/>
    </row>
    <row r="612" spans="714:724" ht="9.75" customHeight="1" x14ac:dyDescent="0.2">
      <c r="AAL612" s="149"/>
      <c r="AAM612" s="149"/>
      <c r="AAN612" s="149"/>
      <c r="AAO612" s="149"/>
      <c r="AAP612" s="149"/>
      <c r="AAQ612" s="149"/>
      <c r="AAR612" s="149"/>
      <c r="AAS612" s="149"/>
      <c r="AAT612" s="149"/>
      <c r="AAU612" s="149"/>
      <c r="AAV612" s="149"/>
    </row>
    <row r="613" spans="714:724" ht="9.75" customHeight="1" x14ac:dyDescent="0.2">
      <c r="AAL613" s="149"/>
      <c r="AAM613" s="149"/>
      <c r="AAN613" s="149"/>
      <c r="AAO613" s="149"/>
      <c r="AAP613" s="149"/>
      <c r="AAQ613" s="149"/>
      <c r="AAR613" s="149"/>
      <c r="AAS613" s="149"/>
      <c r="AAT613" s="149"/>
      <c r="AAU613" s="149"/>
      <c r="AAV613" s="149"/>
    </row>
    <row r="614" spans="714:724" ht="9.75" customHeight="1" x14ac:dyDescent="0.2">
      <c r="AAL614" s="149"/>
      <c r="AAM614" s="149"/>
      <c r="AAN614" s="149"/>
      <c r="AAO614" s="149"/>
      <c r="AAP614" s="149"/>
      <c r="AAQ614" s="149"/>
      <c r="AAR614" s="149"/>
      <c r="AAS614" s="149"/>
      <c r="AAT614" s="149"/>
      <c r="AAU614" s="149"/>
      <c r="AAV614" s="149"/>
    </row>
    <row r="615" spans="714:724" ht="9.75" customHeight="1" x14ac:dyDescent="0.2">
      <c r="AAL615" s="149"/>
      <c r="AAM615" s="149"/>
      <c r="AAN615" s="149"/>
      <c r="AAO615" s="149"/>
      <c r="AAP615" s="149"/>
      <c r="AAQ615" s="149"/>
      <c r="AAR615" s="149"/>
      <c r="AAS615" s="149"/>
      <c r="AAT615" s="149"/>
      <c r="AAU615" s="149"/>
      <c r="AAV615" s="149"/>
    </row>
    <row r="616" spans="714:724" ht="9.75" customHeight="1" x14ac:dyDescent="0.2">
      <c r="AAL616" s="149"/>
      <c r="AAM616" s="149"/>
      <c r="AAN616" s="149"/>
      <c r="AAO616" s="149"/>
      <c r="AAP616" s="149"/>
      <c r="AAQ616" s="149"/>
      <c r="AAR616" s="149"/>
      <c r="AAS616" s="149"/>
      <c r="AAT616" s="149"/>
      <c r="AAU616" s="149"/>
      <c r="AAV616" s="149"/>
    </row>
    <row r="617" spans="714:724" ht="9.75" customHeight="1" x14ac:dyDescent="0.2">
      <c r="AAL617" s="149"/>
      <c r="AAM617" s="149"/>
      <c r="AAN617" s="149"/>
      <c r="AAO617" s="149"/>
      <c r="AAP617" s="149"/>
      <c r="AAQ617" s="149"/>
      <c r="AAR617" s="149"/>
      <c r="AAS617" s="149"/>
      <c r="AAT617" s="149"/>
      <c r="AAU617" s="149"/>
      <c r="AAV617" s="149"/>
    </row>
    <row r="618" spans="714:724" ht="9.75" customHeight="1" x14ac:dyDescent="0.2">
      <c r="AAL618" s="149"/>
      <c r="AAM618" s="149"/>
      <c r="AAN618" s="149"/>
      <c r="AAO618" s="149"/>
      <c r="AAP618" s="149"/>
      <c r="AAQ618" s="149"/>
      <c r="AAR618" s="149"/>
      <c r="AAS618" s="149"/>
      <c r="AAT618" s="149"/>
      <c r="AAU618" s="149"/>
      <c r="AAV618" s="149"/>
    </row>
    <row r="619" spans="714:724" ht="9.75" customHeight="1" x14ac:dyDescent="0.2">
      <c r="AAL619" s="149"/>
      <c r="AAM619" s="149"/>
      <c r="AAN619" s="149"/>
      <c r="AAO619" s="149"/>
      <c r="AAP619" s="149"/>
      <c r="AAQ619" s="149"/>
      <c r="AAR619" s="149"/>
      <c r="AAS619" s="149"/>
      <c r="AAT619" s="149"/>
      <c r="AAU619" s="149"/>
      <c r="AAV619" s="149"/>
    </row>
    <row r="620" spans="714:724" ht="9.75" customHeight="1" x14ac:dyDescent="0.2">
      <c r="AAL620" s="149"/>
      <c r="AAM620" s="149"/>
      <c r="AAN620" s="149"/>
      <c r="AAO620" s="149"/>
      <c r="AAP620" s="149"/>
      <c r="AAQ620" s="149"/>
      <c r="AAR620" s="149"/>
      <c r="AAS620" s="149"/>
      <c r="AAT620" s="149"/>
      <c r="AAU620" s="149"/>
      <c r="AAV620" s="149"/>
    </row>
    <row r="621" spans="714:724" ht="9.75" customHeight="1" x14ac:dyDescent="0.2">
      <c r="AAL621" s="149"/>
      <c r="AAM621" s="149"/>
      <c r="AAN621" s="149"/>
      <c r="AAO621" s="149"/>
      <c r="AAP621" s="149"/>
      <c r="AAQ621" s="149"/>
      <c r="AAR621" s="149"/>
      <c r="AAS621" s="149"/>
      <c r="AAT621" s="149"/>
      <c r="AAU621" s="149"/>
      <c r="AAV621" s="149"/>
    </row>
    <row r="622" spans="714:724" ht="9.75" customHeight="1" x14ac:dyDescent="0.2">
      <c r="AAL622" s="149"/>
      <c r="AAM622" s="149"/>
      <c r="AAN622" s="149"/>
      <c r="AAO622" s="149"/>
      <c r="AAP622" s="149"/>
      <c r="AAQ622" s="149"/>
      <c r="AAR622" s="149"/>
      <c r="AAS622" s="149"/>
      <c r="AAT622" s="149"/>
      <c r="AAU622" s="149"/>
      <c r="AAV622" s="149"/>
    </row>
    <row r="623" spans="714:724" ht="9.75" customHeight="1" x14ac:dyDescent="0.2">
      <c r="AAL623" s="149"/>
      <c r="AAM623" s="149"/>
      <c r="AAN623" s="149"/>
      <c r="AAO623" s="149"/>
      <c r="AAP623" s="149"/>
      <c r="AAQ623" s="149"/>
      <c r="AAR623" s="149"/>
      <c r="AAS623" s="149"/>
      <c r="AAT623" s="149"/>
      <c r="AAU623" s="149"/>
      <c r="AAV623" s="149"/>
    </row>
    <row r="624" spans="714:724" ht="9.75" customHeight="1" x14ac:dyDescent="0.2">
      <c r="AAL624" s="149"/>
      <c r="AAM624" s="149"/>
      <c r="AAN624" s="149"/>
      <c r="AAO624" s="149"/>
      <c r="AAP624" s="149"/>
      <c r="AAQ624" s="149"/>
      <c r="AAR624" s="149"/>
      <c r="AAS624" s="149"/>
      <c r="AAT624" s="149"/>
      <c r="AAU624" s="149"/>
      <c r="AAV624" s="149"/>
    </row>
    <row r="625" spans="714:724" ht="9.75" customHeight="1" x14ac:dyDescent="0.2">
      <c r="AAL625" s="149"/>
      <c r="AAM625" s="149"/>
      <c r="AAN625" s="149"/>
      <c r="AAO625" s="149"/>
      <c r="AAP625" s="149"/>
      <c r="AAQ625" s="149"/>
      <c r="AAR625" s="149"/>
      <c r="AAS625" s="149"/>
      <c r="AAT625" s="149"/>
      <c r="AAU625" s="149"/>
      <c r="AAV625" s="149"/>
    </row>
    <row r="626" spans="714:724" ht="9.75" customHeight="1" x14ac:dyDescent="0.2">
      <c r="AAL626" s="149"/>
      <c r="AAM626" s="149"/>
      <c r="AAN626" s="149"/>
      <c r="AAO626" s="149"/>
      <c r="AAP626" s="149"/>
      <c r="AAQ626" s="149"/>
      <c r="AAR626" s="149"/>
      <c r="AAS626" s="149"/>
      <c r="AAT626" s="149"/>
      <c r="AAU626" s="149"/>
      <c r="AAV626" s="149"/>
    </row>
    <row r="627" spans="714:724" ht="9.75" customHeight="1" x14ac:dyDescent="0.2">
      <c r="AAL627" s="149"/>
      <c r="AAM627" s="149"/>
      <c r="AAN627" s="149"/>
      <c r="AAO627" s="149"/>
      <c r="AAP627" s="149"/>
      <c r="AAQ627" s="149"/>
      <c r="AAR627" s="149"/>
      <c r="AAS627" s="149"/>
      <c r="AAT627" s="149"/>
      <c r="AAU627" s="149"/>
      <c r="AAV627" s="149"/>
    </row>
    <row r="628" spans="714:724" ht="9.75" customHeight="1" x14ac:dyDescent="0.2">
      <c r="AAL628" s="149"/>
      <c r="AAM628" s="149"/>
      <c r="AAN628" s="149"/>
      <c r="AAO628" s="149"/>
      <c r="AAP628" s="149"/>
      <c r="AAQ628" s="149"/>
      <c r="AAR628" s="149"/>
      <c r="AAS628" s="149"/>
      <c r="AAT628" s="149"/>
      <c r="AAU628" s="149"/>
      <c r="AAV628" s="149"/>
    </row>
    <row r="629" spans="714:724" ht="9.75" customHeight="1" x14ac:dyDescent="0.2">
      <c r="AAL629" s="149"/>
      <c r="AAM629" s="149"/>
      <c r="AAN629" s="149"/>
      <c r="AAO629" s="149"/>
      <c r="AAP629" s="149"/>
      <c r="AAQ629" s="149"/>
      <c r="AAR629" s="149"/>
      <c r="AAS629" s="149"/>
      <c r="AAT629" s="149"/>
      <c r="AAU629" s="149"/>
      <c r="AAV629" s="149"/>
    </row>
    <row r="630" spans="714:724" ht="9.75" customHeight="1" x14ac:dyDescent="0.2">
      <c r="AAL630" s="149"/>
      <c r="AAM630" s="149"/>
      <c r="AAN630" s="149"/>
      <c r="AAO630" s="149"/>
      <c r="AAP630" s="149"/>
      <c r="AAQ630" s="149"/>
      <c r="AAR630" s="149"/>
      <c r="AAS630" s="149"/>
      <c r="AAT630" s="149"/>
      <c r="AAU630" s="149"/>
      <c r="AAV630" s="149"/>
    </row>
    <row r="631" spans="714:724" ht="9.75" customHeight="1" x14ac:dyDescent="0.2">
      <c r="AAL631" s="149"/>
      <c r="AAM631" s="149"/>
      <c r="AAN631" s="149"/>
      <c r="AAO631" s="149"/>
      <c r="AAP631" s="149"/>
      <c r="AAQ631" s="149"/>
      <c r="AAR631" s="149"/>
      <c r="AAS631" s="149"/>
      <c r="AAT631" s="149"/>
      <c r="AAU631" s="149"/>
      <c r="AAV631" s="149"/>
    </row>
    <row r="632" spans="714:724" ht="9.75" customHeight="1" x14ac:dyDescent="0.2">
      <c r="AAL632" s="149"/>
      <c r="AAM632" s="149"/>
      <c r="AAN632" s="149"/>
      <c r="AAO632" s="149"/>
      <c r="AAP632" s="149"/>
      <c r="AAQ632" s="149"/>
      <c r="AAR632" s="149"/>
      <c r="AAS632" s="149"/>
      <c r="AAT632" s="149"/>
      <c r="AAU632" s="149"/>
      <c r="AAV632" s="149"/>
    </row>
    <row r="633" spans="714:724" ht="9.75" customHeight="1" x14ac:dyDescent="0.2">
      <c r="AAL633" s="149"/>
      <c r="AAM633" s="149"/>
      <c r="AAN633" s="149"/>
      <c r="AAO633" s="149"/>
      <c r="AAP633" s="149"/>
      <c r="AAQ633" s="149"/>
      <c r="AAR633" s="149"/>
      <c r="AAS633" s="149"/>
      <c r="AAT633" s="149"/>
      <c r="AAU633" s="149"/>
      <c r="AAV633" s="149"/>
    </row>
    <row r="634" spans="714:724" ht="9.75" customHeight="1" x14ac:dyDescent="0.2">
      <c r="AAL634" s="149"/>
      <c r="AAM634" s="149"/>
      <c r="AAN634" s="149"/>
      <c r="AAO634" s="149"/>
      <c r="AAP634" s="149"/>
      <c r="AAQ634" s="149"/>
      <c r="AAR634" s="149"/>
      <c r="AAS634" s="149"/>
      <c r="AAT634" s="149"/>
      <c r="AAU634" s="149"/>
      <c r="AAV634" s="149"/>
    </row>
    <row r="635" spans="714:724" ht="9.75" customHeight="1" x14ac:dyDescent="0.2">
      <c r="AAL635" s="149"/>
      <c r="AAM635" s="149"/>
      <c r="AAN635" s="149"/>
      <c r="AAO635" s="149"/>
      <c r="AAP635" s="149"/>
      <c r="AAQ635" s="149"/>
      <c r="AAR635" s="149"/>
      <c r="AAS635" s="149"/>
      <c r="AAT635" s="149"/>
      <c r="AAU635" s="149"/>
      <c r="AAV635" s="149"/>
    </row>
    <row r="636" spans="714:724" ht="9.75" customHeight="1" x14ac:dyDescent="0.2">
      <c r="AAL636" s="149"/>
      <c r="AAM636" s="149"/>
      <c r="AAN636" s="149"/>
      <c r="AAO636" s="149"/>
      <c r="AAP636" s="149"/>
      <c r="AAQ636" s="149"/>
      <c r="AAR636" s="149"/>
      <c r="AAS636" s="149"/>
      <c r="AAT636" s="149"/>
      <c r="AAU636" s="149"/>
      <c r="AAV636" s="149"/>
    </row>
    <row r="637" spans="714:724" ht="9.75" customHeight="1" x14ac:dyDescent="0.2">
      <c r="AAL637" s="149"/>
      <c r="AAM637" s="149"/>
      <c r="AAN637" s="149"/>
      <c r="AAO637" s="149"/>
      <c r="AAP637" s="149"/>
      <c r="AAQ637" s="149"/>
      <c r="AAR637" s="149"/>
      <c r="AAS637" s="149"/>
      <c r="AAT637" s="149"/>
      <c r="AAU637" s="149"/>
      <c r="AAV637" s="149"/>
    </row>
    <row r="638" spans="714:724" ht="9.75" customHeight="1" x14ac:dyDescent="0.2">
      <c r="AAL638" s="149"/>
      <c r="AAM638" s="149"/>
      <c r="AAN638" s="149"/>
      <c r="AAO638" s="149"/>
      <c r="AAP638" s="149"/>
      <c r="AAQ638" s="149"/>
      <c r="AAR638" s="149"/>
      <c r="AAS638" s="149"/>
      <c r="AAT638" s="149"/>
      <c r="AAU638" s="149"/>
      <c r="AAV638" s="149"/>
    </row>
    <row r="639" spans="714:724" ht="9.75" customHeight="1" x14ac:dyDescent="0.2">
      <c r="AAL639" s="149"/>
      <c r="AAM639" s="149"/>
      <c r="AAN639" s="149"/>
      <c r="AAO639" s="149"/>
      <c r="AAP639" s="149"/>
      <c r="AAQ639" s="149"/>
      <c r="AAR639" s="149"/>
      <c r="AAS639" s="149"/>
      <c r="AAT639" s="149"/>
      <c r="AAU639" s="149"/>
      <c r="AAV639" s="149"/>
    </row>
    <row r="640" spans="714:724" ht="9.75" customHeight="1" x14ac:dyDescent="0.2">
      <c r="AAL640" s="149"/>
      <c r="AAM640" s="149"/>
      <c r="AAN640" s="149"/>
      <c r="AAO640" s="149"/>
      <c r="AAP640" s="149"/>
      <c r="AAQ640" s="149"/>
      <c r="AAR640" s="149"/>
      <c r="AAS640" s="149"/>
      <c r="AAT640" s="149"/>
      <c r="AAU640" s="149"/>
      <c r="AAV640" s="149"/>
    </row>
    <row r="641" spans="714:724" ht="9.75" customHeight="1" x14ac:dyDescent="0.2">
      <c r="AAL641" s="149"/>
      <c r="AAM641" s="149"/>
      <c r="AAN641" s="149"/>
      <c r="AAO641" s="149"/>
      <c r="AAP641" s="149"/>
      <c r="AAQ641" s="149"/>
      <c r="AAR641" s="149"/>
      <c r="AAS641" s="149"/>
      <c r="AAT641" s="149"/>
      <c r="AAU641" s="149"/>
      <c r="AAV641" s="149"/>
    </row>
    <row r="642" spans="714:724" ht="9.75" customHeight="1" x14ac:dyDescent="0.2">
      <c r="AAL642" s="149"/>
      <c r="AAM642" s="149"/>
      <c r="AAN642" s="149"/>
      <c r="AAO642" s="149"/>
      <c r="AAP642" s="149"/>
      <c r="AAQ642" s="149"/>
      <c r="AAR642" s="149"/>
      <c r="AAS642" s="149"/>
      <c r="AAT642" s="149"/>
      <c r="AAU642" s="149"/>
      <c r="AAV642" s="149"/>
    </row>
    <row r="643" spans="714:724" ht="9.75" customHeight="1" x14ac:dyDescent="0.2">
      <c r="AAL643" s="149"/>
      <c r="AAM643" s="149"/>
      <c r="AAN643" s="149"/>
      <c r="AAO643" s="149"/>
      <c r="AAP643" s="149"/>
      <c r="AAQ643" s="149"/>
      <c r="AAR643" s="149"/>
      <c r="AAS643" s="149"/>
      <c r="AAT643" s="149"/>
      <c r="AAU643" s="149"/>
      <c r="AAV643" s="149"/>
    </row>
    <row r="644" spans="714:724" ht="9.75" customHeight="1" x14ac:dyDescent="0.2">
      <c r="AAL644" s="149"/>
      <c r="AAM644" s="149"/>
      <c r="AAN644" s="149"/>
      <c r="AAO644" s="149"/>
      <c r="AAP644" s="149"/>
      <c r="AAQ644" s="149"/>
      <c r="AAR644" s="149"/>
      <c r="AAS644" s="149"/>
      <c r="AAT644" s="149"/>
      <c r="AAU644" s="149"/>
      <c r="AAV644" s="149"/>
    </row>
    <row r="645" spans="714:724" ht="9.75" customHeight="1" x14ac:dyDescent="0.2">
      <c r="AAL645" s="149"/>
      <c r="AAM645" s="149"/>
      <c r="AAN645" s="149"/>
      <c r="AAO645" s="149"/>
      <c r="AAP645" s="149"/>
      <c r="AAQ645" s="149"/>
      <c r="AAR645" s="149"/>
      <c r="AAS645" s="149"/>
      <c r="AAT645" s="149"/>
      <c r="AAU645" s="149"/>
      <c r="AAV645" s="149"/>
    </row>
    <row r="646" spans="714:724" ht="9.75" customHeight="1" x14ac:dyDescent="0.2">
      <c r="AAL646" s="149"/>
      <c r="AAM646" s="149"/>
      <c r="AAN646" s="149"/>
      <c r="AAO646" s="149"/>
      <c r="AAP646" s="149"/>
      <c r="AAQ646" s="149"/>
      <c r="AAR646" s="149"/>
      <c r="AAS646" s="149"/>
      <c r="AAT646" s="149"/>
      <c r="AAU646" s="149"/>
      <c r="AAV646" s="149"/>
    </row>
    <row r="647" spans="714:724" ht="9.75" customHeight="1" x14ac:dyDescent="0.2">
      <c r="AAL647" s="149"/>
      <c r="AAM647" s="149"/>
      <c r="AAN647" s="149"/>
      <c r="AAO647" s="149"/>
      <c r="AAP647" s="149"/>
      <c r="AAQ647" s="149"/>
      <c r="AAR647" s="149"/>
      <c r="AAS647" s="149"/>
      <c r="AAT647" s="149"/>
      <c r="AAU647" s="149"/>
      <c r="AAV647" s="149"/>
    </row>
    <row r="648" spans="714:724" ht="9.75" customHeight="1" x14ac:dyDescent="0.2">
      <c r="AAL648" s="149"/>
      <c r="AAM648" s="149"/>
      <c r="AAN648" s="149"/>
      <c r="AAO648" s="149"/>
      <c r="AAP648" s="149"/>
      <c r="AAQ648" s="149"/>
      <c r="AAR648" s="149"/>
      <c r="AAS648" s="149"/>
      <c r="AAT648" s="149"/>
      <c r="AAU648" s="149"/>
      <c r="AAV648" s="149"/>
    </row>
    <row r="649" spans="714:724" ht="9.75" customHeight="1" x14ac:dyDescent="0.2">
      <c r="AAL649" s="149"/>
      <c r="AAM649" s="149"/>
      <c r="AAN649" s="149"/>
      <c r="AAO649" s="149"/>
      <c r="AAP649" s="149"/>
      <c r="AAQ649" s="149"/>
      <c r="AAR649" s="149"/>
      <c r="AAS649" s="149"/>
      <c r="AAT649" s="149"/>
      <c r="AAU649" s="149"/>
      <c r="AAV649" s="149"/>
    </row>
    <row r="650" spans="714:724" ht="9.75" customHeight="1" x14ac:dyDescent="0.2">
      <c r="AAL650" s="149"/>
      <c r="AAM650" s="149"/>
      <c r="AAN650" s="149"/>
      <c r="AAO650" s="149"/>
      <c r="AAP650" s="149"/>
      <c r="AAQ650" s="149"/>
      <c r="AAR650" s="149"/>
      <c r="AAS650" s="149"/>
      <c r="AAT650" s="149"/>
      <c r="AAU650" s="149"/>
      <c r="AAV650" s="149"/>
    </row>
    <row r="651" spans="714:724" ht="9.75" customHeight="1" x14ac:dyDescent="0.2">
      <c r="AAL651" s="149"/>
      <c r="AAM651" s="149"/>
      <c r="AAN651" s="149"/>
      <c r="AAO651" s="149"/>
      <c r="AAP651" s="149"/>
      <c r="AAQ651" s="149"/>
      <c r="AAR651" s="149"/>
      <c r="AAS651" s="149"/>
      <c r="AAT651" s="149"/>
      <c r="AAU651" s="149"/>
      <c r="AAV651" s="149"/>
    </row>
    <row r="652" spans="714:724" ht="9.75" customHeight="1" x14ac:dyDescent="0.2">
      <c r="AAL652" s="149"/>
      <c r="AAM652" s="149"/>
      <c r="AAN652" s="149"/>
      <c r="AAO652" s="149"/>
      <c r="AAP652" s="149"/>
      <c r="AAQ652" s="149"/>
      <c r="AAR652" s="149"/>
      <c r="AAS652" s="149"/>
      <c r="AAT652" s="149"/>
      <c r="AAU652" s="149"/>
      <c r="AAV652" s="149"/>
    </row>
    <row r="653" spans="714:724" ht="9.75" customHeight="1" x14ac:dyDescent="0.2">
      <c r="AAL653" s="149"/>
      <c r="AAM653" s="149"/>
      <c r="AAN653" s="149"/>
      <c r="AAO653" s="149"/>
      <c r="AAP653" s="149"/>
      <c r="AAQ653" s="149"/>
      <c r="AAR653" s="149"/>
      <c r="AAS653" s="149"/>
      <c r="AAT653" s="149"/>
      <c r="AAU653" s="149"/>
      <c r="AAV653" s="149"/>
    </row>
    <row r="654" spans="714:724" ht="9.75" customHeight="1" x14ac:dyDescent="0.2">
      <c r="AAL654" s="149"/>
      <c r="AAM654" s="149"/>
      <c r="AAN654" s="149"/>
      <c r="AAO654" s="149"/>
      <c r="AAP654" s="149"/>
      <c r="AAQ654" s="149"/>
      <c r="AAR654" s="149"/>
      <c r="AAS654" s="149"/>
      <c r="AAT654" s="149"/>
      <c r="AAU654" s="149"/>
      <c r="AAV654" s="149"/>
    </row>
    <row r="655" spans="714:724" ht="9.75" customHeight="1" x14ac:dyDescent="0.2">
      <c r="AAL655" s="149"/>
      <c r="AAM655" s="149"/>
      <c r="AAN655" s="149"/>
      <c r="AAO655" s="149"/>
      <c r="AAP655" s="149"/>
      <c r="AAQ655" s="149"/>
      <c r="AAR655" s="149"/>
      <c r="AAS655" s="149"/>
      <c r="AAT655" s="149"/>
      <c r="AAU655" s="149"/>
      <c r="AAV655" s="149"/>
    </row>
    <row r="656" spans="714:724" ht="9.75" customHeight="1" x14ac:dyDescent="0.2">
      <c r="AAL656" s="149"/>
      <c r="AAM656" s="149"/>
      <c r="AAN656" s="149"/>
      <c r="AAO656" s="149"/>
      <c r="AAP656" s="149"/>
      <c r="AAQ656" s="149"/>
      <c r="AAR656" s="149"/>
      <c r="AAS656" s="149"/>
      <c r="AAT656" s="149"/>
      <c r="AAU656" s="149"/>
      <c r="AAV656" s="149"/>
    </row>
    <row r="657" spans="714:724" ht="9.75" customHeight="1" x14ac:dyDescent="0.2">
      <c r="AAL657" s="149"/>
      <c r="AAM657" s="149"/>
      <c r="AAN657" s="149"/>
      <c r="AAO657" s="149"/>
      <c r="AAP657" s="149"/>
      <c r="AAQ657" s="149"/>
      <c r="AAR657" s="149"/>
      <c r="AAS657" s="149"/>
      <c r="AAT657" s="149"/>
      <c r="AAU657" s="149"/>
      <c r="AAV657" s="149"/>
    </row>
    <row r="658" spans="714:724" ht="9.75" customHeight="1" x14ac:dyDescent="0.2">
      <c r="AAL658" s="149"/>
      <c r="AAM658" s="149"/>
      <c r="AAN658" s="149"/>
      <c r="AAO658" s="149"/>
      <c r="AAP658" s="149"/>
      <c r="AAQ658" s="149"/>
      <c r="AAR658" s="149"/>
      <c r="AAS658" s="149"/>
      <c r="AAT658" s="149"/>
      <c r="AAU658" s="149"/>
      <c r="AAV658" s="149"/>
    </row>
    <row r="659" spans="714:724" ht="9.75" customHeight="1" x14ac:dyDescent="0.2">
      <c r="AAL659" s="149"/>
      <c r="AAM659" s="149"/>
      <c r="AAN659" s="149"/>
      <c r="AAO659" s="149"/>
      <c r="AAP659" s="149"/>
      <c r="AAQ659" s="149"/>
      <c r="AAR659" s="149"/>
      <c r="AAS659" s="149"/>
      <c r="AAT659" s="149"/>
      <c r="AAU659" s="149"/>
      <c r="AAV659" s="149"/>
    </row>
    <row r="660" spans="714:724" ht="9.75" customHeight="1" x14ac:dyDescent="0.2">
      <c r="AAL660" s="149"/>
      <c r="AAM660" s="149"/>
      <c r="AAN660" s="149"/>
      <c r="AAO660" s="149"/>
      <c r="AAP660" s="149"/>
      <c r="AAQ660" s="149"/>
      <c r="AAR660" s="149"/>
      <c r="AAS660" s="149"/>
      <c r="AAT660" s="149"/>
      <c r="AAU660" s="149"/>
      <c r="AAV660" s="149"/>
    </row>
    <row r="661" spans="714:724" ht="9.75" customHeight="1" x14ac:dyDescent="0.2">
      <c r="AAL661" s="149"/>
      <c r="AAM661" s="149"/>
      <c r="AAN661" s="149"/>
      <c r="AAO661" s="149"/>
      <c r="AAP661" s="149"/>
      <c r="AAQ661" s="149"/>
      <c r="AAR661" s="149"/>
      <c r="AAS661" s="149"/>
      <c r="AAT661" s="149"/>
      <c r="AAU661" s="149"/>
      <c r="AAV661" s="149"/>
    </row>
    <row r="662" spans="714:724" ht="9.75" customHeight="1" x14ac:dyDescent="0.2">
      <c r="AAL662" s="149"/>
      <c r="AAM662" s="149"/>
      <c r="AAN662" s="149"/>
      <c r="AAO662" s="149"/>
      <c r="AAP662" s="149"/>
      <c r="AAQ662" s="149"/>
      <c r="AAR662" s="149"/>
      <c r="AAS662" s="149"/>
      <c r="AAT662" s="149"/>
      <c r="AAU662" s="149"/>
      <c r="AAV662" s="149"/>
    </row>
    <row r="663" spans="714:724" ht="9.75" customHeight="1" x14ac:dyDescent="0.2">
      <c r="AAL663" s="149"/>
      <c r="AAM663" s="149"/>
      <c r="AAN663" s="149"/>
      <c r="AAO663" s="149"/>
      <c r="AAP663" s="149"/>
      <c r="AAQ663" s="149"/>
      <c r="AAR663" s="149"/>
      <c r="AAS663" s="149"/>
      <c r="AAT663" s="149"/>
      <c r="AAU663" s="149"/>
      <c r="AAV663" s="149"/>
    </row>
    <row r="664" spans="714:724" ht="9.75" customHeight="1" x14ac:dyDescent="0.2">
      <c r="AAL664" s="149"/>
      <c r="AAM664" s="149"/>
      <c r="AAN664" s="149"/>
      <c r="AAO664" s="149"/>
      <c r="AAP664" s="149"/>
      <c r="AAQ664" s="149"/>
      <c r="AAR664" s="149"/>
      <c r="AAS664" s="149"/>
      <c r="AAT664" s="149"/>
      <c r="AAU664" s="149"/>
      <c r="AAV664" s="149"/>
    </row>
    <row r="665" spans="714:724" ht="9.75" customHeight="1" x14ac:dyDescent="0.2">
      <c r="AAL665" s="149"/>
      <c r="AAM665" s="149"/>
      <c r="AAN665" s="149"/>
      <c r="AAO665" s="149"/>
      <c r="AAP665" s="149"/>
      <c r="AAQ665" s="149"/>
      <c r="AAR665" s="149"/>
      <c r="AAS665" s="149"/>
      <c r="AAT665" s="149"/>
      <c r="AAU665" s="149"/>
      <c r="AAV665" s="149"/>
    </row>
    <row r="666" spans="714:724" ht="9.75" customHeight="1" x14ac:dyDescent="0.2">
      <c r="AAL666" s="149"/>
      <c r="AAM666" s="149"/>
      <c r="AAN666" s="149"/>
      <c r="AAO666" s="149"/>
      <c r="AAP666" s="149"/>
      <c r="AAQ666" s="149"/>
      <c r="AAR666" s="149"/>
      <c r="AAS666" s="149"/>
      <c r="AAT666" s="149"/>
      <c r="AAU666" s="149"/>
      <c r="AAV666" s="149"/>
    </row>
    <row r="667" spans="714:724" ht="9.75" customHeight="1" x14ac:dyDescent="0.2">
      <c r="AAL667" s="149"/>
      <c r="AAM667" s="149"/>
      <c r="AAN667" s="149"/>
      <c r="AAO667" s="149"/>
      <c r="AAP667" s="149"/>
      <c r="AAQ667" s="149"/>
      <c r="AAR667" s="149"/>
      <c r="AAS667" s="149"/>
      <c r="AAT667" s="149"/>
      <c r="AAU667" s="149"/>
      <c r="AAV667" s="149"/>
    </row>
    <row r="668" spans="714:724" ht="9.75" customHeight="1" x14ac:dyDescent="0.2">
      <c r="AAL668" s="149"/>
      <c r="AAM668" s="149"/>
      <c r="AAN668" s="149"/>
      <c r="AAO668" s="149"/>
      <c r="AAP668" s="149"/>
      <c r="AAQ668" s="149"/>
      <c r="AAR668" s="149"/>
      <c r="AAS668" s="149"/>
      <c r="AAT668" s="149"/>
      <c r="AAU668" s="149"/>
      <c r="AAV668" s="149"/>
    </row>
    <row r="669" spans="714:724" ht="9.75" customHeight="1" x14ac:dyDescent="0.2">
      <c r="AAL669" s="149"/>
      <c r="AAM669" s="149"/>
      <c r="AAN669" s="149"/>
      <c r="AAO669" s="149"/>
      <c r="AAP669" s="149"/>
      <c r="AAQ669" s="149"/>
      <c r="AAR669" s="149"/>
      <c r="AAS669" s="149"/>
      <c r="AAT669" s="149"/>
      <c r="AAU669" s="149"/>
      <c r="AAV669" s="149"/>
    </row>
    <row r="670" spans="714:724" ht="9.75" customHeight="1" x14ac:dyDescent="0.2">
      <c r="AAL670" s="149"/>
      <c r="AAM670" s="149"/>
      <c r="AAN670" s="149"/>
      <c r="AAO670" s="149"/>
      <c r="AAP670" s="149"/>
      <c r="AAQ670" s="149"/>
      <c r="AAR670" s="149"/>
      <c r="AAS670" s="149"/>
      <c r="AAT670" s="149"/>
      <c r="AAU670" s="149"/>
      <c r="AAV670" s="149"/>
    </row>
    <row r="671" spans="714:724" ht="9.75" customHeight="1" x14ac:dyDescent="0.2">
      <c r="AAL671" s="149"/>
      <c r="AAM671" s="149"/>
      <c r="AAN671" s="149"/>
      <c r="AAO671" s="149"/>
      <c r="AAP671" s="149"/>
      <c r="AAQ671" s="149"/>
      <c r="AAR671" s="149"/>
      <c r="AAS671" s="149"/>
      <c r="AAT671" s="149"/>
      <c r="AAU671" s="149"/>
      <c r="AAV671" s="149"/>
    </row>
    <row r="672" spans="714:724" ht="9.75" customHeight="1" x14ac:dyDescent="0.2">
      <c r="AAL672" s="149"/>
      <c r="AAM672" s="149"/>
      <c r="AAN672" s="149"/>
      <c r="AAO672" s="149"/>
      <c r="AAP672" s="149"/>
      <c r="AAQ672" s="149"/>
      <c r="AAR672" s="149"/>
      <c r="AAS672" s="149"/>
      <c r="AAT672" s="149"/>
      <c r="AAU672" s="149"/>
      <c r="AAV672" s="149"/>
    </row>
    <row r="673" spans="714:724" ht="9.75" customHeight="1" x14ac:dyDescent="0.2">
      <c r="AAL673" s="149"/>
      <c r="AAM673" s="149"/>
      <c r="AAN673" s="149"/>
      <c r="AAO673" s="149"/>
      <c r="AAP673" s="149"/>
      <c r="AAQ673" s="149"/>
      <c r="AAR673" s="149"/>
      <c r="AAS673" s="149"/>
      <c r="AAT673" s="149"/>
      <c r="AAU673" s="149"/>
      <c r="AAV673" s="149"/>
    </row>
    <row r="674" spans="714:724" ht="9.75" customHeight="1" x14ac:dyDescent="0.2">
      <c r="AAL674" s="149"/>
      <c r="AAM674" s="149"/>
      <c r="AAN674" s="149"/>
      <c r="AAO674" s="149"/>
      <c r="AAP674" s="149"/>
      <c r="AAQ674" s="149"/>
      <c r="AAR674" s="149"/>
      <c r="AAS674" s="149"/>
      <c r="AAT674" s="149"/>
      <c r="AAU674" s="149"/>
      <c r="AAV674" s="149"/>
    </row>
    <row r="675" spans="714:724" ht="9.75" customHeight="1" x14ac:dyDescent="0.2">
      <c r="AAL675" s="149"/>
      <c r="AAM675" s="149"/>
      <c r="AAN675" s="149"/>
      <c r="AAO675" s="149"/>
      <c r="AAP675" s="149"/>
      <c r="AAQ675" s="149"/>
      <c r="AAR675" s="149"/>
      <c r="AAS675" s="149"/>
      <c r="AAT675" s="149"/>
      <c r="AAU675" s="149"/>
      <c r="AAV675" s="149"/>
    </row>
    <row r="676" spans="714:724" ht="9.75" customHeight="1" x14ac:dyDescent="0.2">
      <c r="AAL676" s="149"/>
      <c r="AAM676" s="149"/>
      <c r="AAN676" s="149"/>
      <c r="AAO676" s="149"/>
      <c r="AAP676" s="149"/>
      <c r="AAQ676" s="149"/>
      <c r="AAR676" s="149"/>
      <c r="AAS676" s="149"/>
      <c r="AAT676" s="149"/>
      <c r="AAU676" s="149"/>
      <c r="AAV676" s="149"/>
    </row>
    <row r="677" spans="714:724" ht="9.75" customHeight="1" x14ac:dyDescent="0.2">
      <c r="AAL677" s="149"/>
      <c r="AAM677" s="149"/>
      <c r="AAN677" s="149"/>
      <c r="AAO677" s="149"/>
      <c r="AAP677" s="149"/>
      <c r="AAQ677" s="149"/>
      <c r="AAR677" s="149"/>
      <c r="AAS677" s="149"/>
      <c r="AAT677" s="149"/>
      <c r="AAU677" s="149"/>
      <c r="AAV677" s="149"/>
    </row>
    <row r="678" spans="714:724" ht="9.75" customHeight="1" x14ac:dyDescent="0.2">
      <c r="AAL678" s="149"/>
      <c r="AAM678" s="149"/>
      <c r="AAN678" s="149"/>
      <c r="AAO678" s="149"/>
      <c r="AAP678" s="149"/>
      <c r="AAQ678" s="149"/>
      <c r="AAR678" s="149"/>
      <c r="AAS678" s="149"/>
      <c r="AAT678" s="149"/>
      <c r="AAU678" s="149"/>
      <c r="AAV678" s="149"/>
    </row>
    <row r="679" spans="714:724" ht="9.75" customHeight="1" x14ac:dyDescent="0.2">
      <c r="AAL679" s="149"/>
      <c r="AAM679" s="149"/>
      <c r="AAN679" s="149"/>
      <c r="AAO679" s="149"/>
      <c r="AAP679" s="149"/>
      <c r="AAQ679" s="149"/>
      <c r="AAR679" s="149"/>
      <c r="AAS679" s="149"/>
      <c r="AAT679" s="149"/>
      <c r="AAU679" s="149"/>
      <c r="AAV679" s="149"/>
    </row>
    <row r="680" spans="714:724" ht="9.75" customHeight="1" x14ac:dyDescent="0.2">
      <c r="AAL680" s="149"/>
      <c r="AAM680" s="149"/>
      <c r="AAN680" s="149"/>
      <c r="AAO680" s="149"/>
      <c r="AAP680" s="149"/>
      <c r="AAQ680" s="149"/>
      <c r="AAR680" s="149"/>
      <c r="AAS680" s="149"/>
      <c r="AAT680" s="149"/>
      <c r="AAU680" s="149"/>
      <c r="AAV680" s="149"/>
    </row>
    <row r="681" spans="714:724" ht="9.75" customHeight="1" x14ac:dyDescent="0.2">
      <c r="AAL681" s="149"/>
      <c r="AAM681" s="149"/>
      <c r="AAN681" s="149"/>
      <c r="AAO681" s="149"/>
      <c r="AAP681" s="149"/>
      <c r="AAQ681" s="149"/>
      <c r="AAR681" s="149"/>
      <c r="AAS681" s="149"/>
      <c r="AAT681" s="149"/>
      <c r="AAU681" s="149"/>
      <c r="AAV681" s="149"/>
    </row>
    <row r="682" spans="714:724" ht="9.75" customHeight="1" x14ac:dyDescent="0.2">
      <c r="AAL682" s="149"/>
      <c r="AAM682" s="149"/>
      <c r="AAN682" s="149"/>
      <c r="AAO682" s="149"/>
      <c r="AAP682" s="149"/>
      <c r="AAQ682" s="149"/>
      <c r="AAR682" s="149"/>
      <c r="AAS682" s="149"/>
      <c r="AAT682" s="149"/>
      <c r="AAU682" s="149"/>
      <c r="AAV682" s="149"/>
    </row>
    <row r="683" spans="714:724" ht="9.75" customHeight="1" x14ac:dyDescent="0.2">
      <c r="AAL683" s="149"/>
      <c r="AAM683" s="149"/>
      <c r="AAN683" s="149"/>
      <c r="AAO683" s="149"/>
      <c r="AAP683" s="149"/>
      <c r="AAQ683" s="149"/>
      <c r="AAR683" s="149"/>
      <c r="AAS683" s="149"/>
      <c r="AAT683" s="149"/>
      <c r="AAU683" s="149"/>
      <c r="AAV683" s="149"/>
    </row>
    <row r="684" spans="714:724" ht="9.75" customHeight="1" x14ac:dyDescent="0.2">
      <c r="AAL684" s="149"/>
      <c r="AAM684" s="149"/>
      <c r="AAN684" s="149"/>
      <c r="AAO684" s="149"/>
      <c r="AAP684" s="149"/>
      <c r="AAQ684" s="149"/>
      <c r="AAR684" s="149"/>
      <c r="AAS684" s="149"/>
      <c r="AAT684" s="149"/>
      <c r="AAU684" s="149"/>
      <c r="AAV684" s="149"/>
    </row>
    <row r="685" spans="714:724" ht="9.75" customHeight="1" x14ac:dyDescent="0.2">
      <c r="AAL685" s="149"/>
      <c r="AAM685" s="149"/>
      <c r="AAN685" s="149"/>
      <c r="AAO685" s="149"/>
      <c r="AAP685" s="149"/>
      <c r="AAQ685" s="149"/>
      <c r="AAR685" s="149"/>
      <c r="AAS685" s="149"/>
      <c r="AAT685" s="149"/>
      <c r="AAU685" s="149"/>
      <c r="AAV685" s="149"/>
    </row>
    <row r="686" spans="714:724" ht="9.75" customHeight="1" x14ac:dyDescent="0.2">
      <c r="AAL686" s="149"/>
      <c r="AAM686" s="149"/>
      <c r="AAN686" s="149"/>
      <c r="AAO686" s="149"/>
      <c r="AAP686" s="149"/>
      <c r="AAQ686" s="149"/>
      <c r="AAR686" s="149"/>
      <c r="AAS686" s="149"/>
      <c r="AAT686" s="149"/>
      <c r="AAU686" s="149"/>
      <c r="AAV686" s="149"/>
    </row>
    <row r="687" spans="714:724" ht="9.75" customHeight="1" x14ac:dyDescent="0.2">
      <c r="AAL687" s="149"/>
      <c r="AAM687" s="149"/>
      <c r="AAN687" s="149"/>
      <c r="AAO687" s="149"/>
      <c r="AAP687" s="149"/>
      <c r="AAQ687" s="149"/>
      <c r="AAR687" s="149"/>
      <c r="AAS687" s="149"/>
      <c r="AAT687" s="149"/>
      <c r="AAU687" s="149"/>
      <c r="AAV687" s="149"/>
    </row>
    <row r="688" spans="714:724" ht="9.75" customHeight="1" x14ac:dyDescent="0.2">
      <c r="AAL688" s="149"/>
      <c r="AAM688" s="149"/>
      <c r="AAN688" s="149"/>
      <c r="AAO688" s="149"/>
      <c r="AAP688" s="149"/>
      <c r="AAQ688" s="149"/>
      <c r="AAR688" s="149"/>
      <c r="AAS688" s="149"/>
      <c r="AAT688" s="149"/>
      <c r="AAU688" s="149"/>
      <c r="AAV688" s="149"/>
    </row>
    <row r="689" spans="714:724" ht="9.75" customHeight="1" x14ac:dyDescent="0.2">
      <c r="AAL689" s="149"/>
      <c r="AAM689" s="149"/>
      <c r="AAN689" s="149"/>
      <c r="AAO689" s="149"/>
      <c r="AAP689" s="149"/>
      <c r="AAQ689" s="149"/>
      <c r="AAR689" s="149"/>
      <c r="AAS689" s="149"/>
      <c r="AAT689" s="149"/>
      <c r="AAU689" s="149"/>
      <c r="AAV689" s="149"/>
    </row>
    <row r="690" spans="714:724" ht="9.75" customHeight="1" x14ac:dyDescent="0.2">
      <c r="AAL690" s="149"/>
      <c r="AAM690" s="149"/>
      <c r="AAN690" s="149"/>
      <c r="AAO690" s="149"/>
      <c r="AAP690" s="149"/>
      <c r="AAQ690" s="149"/>
      <c r="AAR690" s="149"/>
      <c r="AAS690" s="149"/>
      <c r="AAT690" s="149"/>
      <c r="AAU690" s="149"/>
      <c r="AAV690" s="149"/>
    </row>
    <row r="691" spans="714:724" ht="9.75" customHeight="1" x14ac:dyDescent="0.2">
      <c r="AAL691" s="149"/>
      <c r="AAM691" s="149"/>
      <c r="AAN691" s="149"/>
      <c r="AAO691" s="149"/>
      <c r="AAP691" s="149"/>
      <c r="AAQ691" s="149"/>
      <c r="AAR691" s="149"/>
      <c r="AAS691" s="149"/>
      <c r="AAT691" s="149"/>
      <c r="AAU691" s="149"/>
      <c r="AAV691" s="149"/>
    </row>
    <row r="692" spans="714:724" ht="9.75" customHeight="1" x14ac:dyDescent="0.2">
      <c r="AAL692" s="149"/>
      <c r="AAM692" s="149"/>
      <c r="AAN692" s="149"/>
      <c r="AAO692" s="149"/>
      <c r="AAP692" s="149"/>
      <c r="AAQ692" s="149"/>
      <c r="AAR692" s="149"/>
      <c r="AAS692" s="149"/>
      <c r="AAT692" s="149"/>
      <c r="AAU692" s="149"/>
      <c r="AAV692" s="149"/>
    </row>
    <row r="693" spans="714:724" ht="9.75" customHeight="1" x14ac:dyDescent="0.2">
      <c r="AAL693" s="149"/>
      <c r="AAM693" s="149"/>
      <c r="AAN693" s="149"/>
      <c r="AAO693" s="149"/>
      <c r="AAP693" s="149"/>
      <c r="AAQ693" s="149"/>
      <c r="AAR693" s="149"/>
      <c r="AAS693" s="149"/>
      <c r="AAT693" s="149"/>
      <c r="AAU693" s="149"/>
      <c r="AAV693" s="149"/>
    </row>
    <row r="694" spans="714:724" ht="9.75" customHeight="1" x14ac:dyDescent="0.2">
      <c r="AAL694" s="149"/>
      <c r="AAM694" s="149"/>
      <c r="AAN694" s="149"/>
      <c r="AAO694" s="149"/>
      <c r="AAP694" s="149"/>
      <c r="AAQ694" s="149"/>
      <c r="AAR694" s="149"/>
      <c r="AAS694" s="149"/>
      <c r="AAT694" s="149"/>
      <c r="AAU694" s="149"/>
      <c r="AAV694" s="149"/>
    </row>
    <row r="695" spans="714:724" ht="9.75" customHeight="1" x14ac:dyDescent="0.2">
      <c r="AAL695" s="149"/>
      <c r="AAM695" s="149"/>
      <c r="AAN695" s="149"/>
      <c r="AAO695" s="149"/>
      <c r="AAP695" s="149"/>
      <c r="AAQ695" s="149"/>
      <c r="AAR695" s="149"/>
      <c r="AAS695" s="149"/>
      <c r="AAT695" s="149"/>
      <c r="AAU695" s="149"/>
      <c r="AAV695" s="149"/>
    </row>
    <row r="696" spans="714:724" ht="9.75" customHeight="1" x14ac:dyDescent="0.2">
      <c r="AAL696" s="149"/>
      <c r="AAM696" s="149"/>
      <c r="AAN696" s="149"/>
      <c r="AAO696" s="149"/>
      <c r="AAP696" s="149"/>
      <c r="AAQ696" s="149"/>
      <c r="AAR696" s="149"/>
      <c r="AAS696" s="149"/>
      <c r="AAT696" s="149"/>
      <c r="AAU696" s="149"/>
      <c r="AAV696" s="149"/>
    </row>
    <row r="697" spans="714:724" ht="9.75" customHeight="1" x14ac:dyDescent="0.2">
      <c r="AAL697" s="149"/>
      <c r="AAM697" s="149"/>
      <c r="AAN697" s="149"/>
      <c r="AAO697" s="149"/>
      <c r="AAP697" s="149"/>
      <c r="AAQ697" s="149"/>
      <c r="AAR697" s="149"/>
      <c r="AAS697" s="149"/>
      <c r="AAT697" s="149"/>
      <c r="AAU697" s="149"/>
      <c r="AAV697" s="149"/>
    </row>
    <row r="698" spans="714:724" ht="9.75" customHeight="1" x14ac:dyDescent="0.2">
      <c r="AAL698" s="149"/>
      <c r="AAM698" s="149"/>
      <c r="AAN698" s="149"/>
      <c r="AAO698" s="149"/>
      <c r="AAP698" s="149"/>
      <c r="AAQ698" s="149"/>
      <c r="AAR698" s="149"/>
      <c r="AAS698" s="149"/>
      <c r="AAT698" s="149"/>
      <c r="AAU698" s="149"/>
      <c r="AAV698" s="149"/>
    </row>
    <row r="699" spans="714:724" ht="9.75" customHeight="1" x14ac:dyDescent="0.2">
      <c r="AAL699" s="149"/>
      <c r="AAM699" s="149"/>
      <c r="AAN699" s="149"/>
      <c r="AAO699" s="149"/>
      <c r="AAP699" s="149"/>
      <c r="AAQ699" s="149"/>
      <c r="AAR699" s="149"/>
      <c r="AAS699" s="149"/>
      <c r="AAT699" s="149"/>
      <c r="AAU699" s="149"/>
      <c r="AAV699" s="149"/>
    </row>
    <row r="700" spans="714:724" ht="9.75" customHeight="1" x14ac:dyDescent="0.2">
      <c r="AAL700" s="149"/>
      <c r="AAM700" s="149"/>
      <c r="AAN700" s="149"/>
      <c r="AAO700" s="149"/>
      <c r="AAP700" s="149"/>
      <c r="AAQ700" s="149"/>
      <c r="AAR700" s="149"/>
      <c r="AAS700" s="149"/>
      <c r="AAT700" s="149"/>
      <c r="AAU700" s="149"/>
      <c r="AAV700" s="149"/>
    </row>
    <row r="701" spans="714:724" ht="9.75" customHeight="1" x14ac:dyDescent="0.2">
      <c r="AAL701" s="149"/>
      <c r="AAM701" s="149"/>
      <c r="AAN701" s="149"/>
      <c r="AAO701" s="149"/>
      <c r="AAP701" s="149"/>
      <c r="AAQ701" s="149"/>
      <c r="AAR701" s="149"/>
      <c r="AAS701" s="149"/>
      <c r="AAT701" s="149"/>
      <c r="AAU701" s="149"/>
      <c r="AAV701" s="149"/>
    </row>
    <row r="702" spans="714:724" ht="9.75" customHeight="1" x14ac:dyDescent="0.2">
      <c r="AAL702" s="149"/>
      <c r="AAM702" s="149"/>
      <c r="AAN702" s="149"/>
      <c r="AAO702" s="149"/>
      <c r="AAP702" s="149"/>
      <c r="AAQ702" s="149"/>
      <c r="AAR702" s="149"/>
      <c r="AAS702" s="149"/>
      <c r="AAT702" s="149"/>
      <c r="AAU702" s="149"/>
      <c r="AAV702" s="149"/>
    </row>
    <row r="703" spans="714:724" ht="9.75" customHeight="1" x14ac:dyDescent="0.2">
      <c r="AAL703" s="149"/>
      <c r="AAM703" s="149"/>
      <c r="AAN703" s="149"/>
      <c r="AAO703" s="149"/>
      <c r="AAP703" s="149"/>
      <c r="AAQ703" s="149"/>
      <c r="AAR703" s="149"/>
      <c r="AAS703" s="149"/>
      <c r="AAT703" s="149"/>
      <c r="AAU703" s="149"/>
      <c r="AAV703" s="149"/>
    </row>
    <row r="704" spans="714:724" ht="9.75" customHeight="1" x14ac:dyDescent="0.2">
      <c r="AAL704" s="149"/>
      <c r="AAM704" s="149"/>
      <c r="AAN704" s="149"/>
      <c r="AAO704" s="149"/>
      <c r="AAP704" s="149"/>
      <c r="AAQ704" s="149"/>
      <c r="AAR704" s="149"/>
      <c r="AAS704" s="149"/>
      <c r="AAT704" s="149"/>
      <c r="AAU704" s="149"/>
      <c r="AAV704" s="149"/>
    </row>
    <row r="705" spans="714:724" ht="9.75" customHeight="1" x14ac:dyDescent="0.2">
      <c r="AAL705" s="149"/>
      <c r="AAM705" s="149"/>
      <c r="AAN705" s="149"/>
      <c r="AAO705" s="149"/>
      <c r="AAP705" s="149"/>
      <c r="AAQ705" s="149"/>
      <c r="AAR705" s="149"/>
      <c r="AAS705" s="149"/>
      <c r="AAT705" s="149"/>
      <c r="AAU705" s="149"/>
      <c r="AAV705" s="149"/>
    </row>
    <row r="706" spans="714:724" ht="9.75" customHeight="1" x14ac:dyDescent="0.2">
      <c r="AAL706" s="149"/>
      <c r="AAM706" s="149"/>
      <c r="AAN706" s="149"/>
      <c r="AAO706" s="149"/>
      <c r="AAP706" s="149"/>
      <c r="AAQ706" s="149"/>
      <c r="AAR706" s="149"/>
      <c r="AAS706" s="149"/>
      <c r="AAT706" s="149"/>
      <c r="AAU706" s="149"/>
      <c r="AAV706" s="149"/>
    </row>
    <row r="707" spans="714:724" ht="9.75" customHeight="1" x14ac:dyDescent="0.2">
      <c r="AAL707" s="149"/>
      <c r="AAM707" s="149"/>
      <c r="AAN707" s="149"/>
      <c r="AAO707" s="149"/>
      <c r="AAP707" s="149"/>
      <c r="AAQ707" s="149"/>
      <c r="AAR707" s="149"/>
      <c r="AAS707" s="149"/>
      <c r="AAT707" s="149"/>
      <c r="AAU707" s="149"/>
      <c r="AAV707" s="149"/>
    </row>
    <row r="708" spans="714:724" ht="9.75" customHeight="1" x14ac:dyDescent="0.2">
      <c r="AAL708" s="149"/>
      <c r="AAM708" s="149"/>
      <c r="AAN708" s="149"/>
      <c r="AAO708" s="149"/>
      <c r="AAP708" s="149"/>
      <c r="AAQ708" s="149"/>
      <c r="AAR708" s="149"/>
      <c r="AAS708" s="149"/>
      <c r="AAT708" s="149"/>
      <c r="AAU708" s="149"/>
      <c r="AAV708" s="149"/>
    </row>
    <row r="709" spans="714:724" ht="9.75" customHeight="1" x14ac:dyDescent="0.2">
      <c r="AAL709" s="149"/>
      <c r="AAM709" s="149"/>
      <c r="AAN709" s="149"/>
      <c r="AAO709" s="149"/>
      <c r="AAP709" s="149"/>
      <c r="AAQ709" s="149"/>
      <c r="AAR709" s="149"/>
      <c r="AAS709" s="149"/>
      <c r="AAT709" s="149"/>
      <c r="AAU709" s="149"/>
      <c r="AAV709" s="149"/>
    </row>
    <row r="710" spans="714:724" ht="9.75" customHeight="1" x14ac:dyDescent="0.2">
      <c r="AAL710" s="149"/>
      <c r="AAM710" s="149"/>
      <c r="AAN710" s="149"/>
      <c r="AAO710" s="149"/>
      <c r="AAP710" s="149"/>
      <c r="AAQ710" s="149"/>
      <c r="AAR710" s="149"/>
      <c r="AAS710" s="149"/>
      <c r="AAT710" s="149"/>
      <c r="AAU710" s="149"/>
      <c r="AAV710" s="149"/>
    </row>
    <row r="711" spans="714:724" ht="9.75" customHeight="1" x14ac:dyDescent="0.2">
      <c r="AAL711" s="149"/>
      <c r="AAM711" s="149"/>
      <c r="AAN711" s="149"/>
      <c r="AAO711" s="149"/>
      <c r="AAP711" s="149"/>
      <c r="AAQ711" s="149"/>
      <c r="AAR711" s="149"/>
      <c r="AAS711" s="149"/>
      <c r="AAT711" s="149"/>
      <c r="AAU711" s="149"/>
      <c r="AAV711" s="149"/>
    </row>
    <row r="712" spans="714:724" ht="9.75" customHeight="1" x14ac:dyDescent="0.2">
      <c r="AAL712" s="149"/>
      <c r="AAM712" s="149"/>
      <c r="AAN712" s="149"/>
      <c r="AAO712" s="149"/>
      <c r="AAP712" s="149"/>
      <c r="AAQ712" s="149"/>
      <c r="AAR712" s="149"/>
      <c r="AAS712" s="149"/>
      <c r="AAT712" s="149"/>
      <c r="AAU712" s="149"/>
      <c r="AAV712" s="149"/>
    </row>
    <row r="713" spans="714:724" ht="9.75" customHeight="1" x14ac:dyDescent="0.2">
      <c r="AAL713" s="149"/>
      <c r="AAM713" s="149"/>
      <c r="AAN713" s="149"/>
      <c r="AAO713" s="149"/>
      <c r="AAP713" s="149"/>
      <c r="AAQ713" s="149"/>
      <c r="AAR713" s="149"/>
      <c r="AAS713" s="149"/>
      <c r="AAT713" s="149"/>
      <c r="AAU713" s="149"/>
      <c r="AAV713" s="149"/>
    </row>
    <row r="714" spans="714:724" ht="9.75" customHeight="1" x14ac:dyDescent="0.2">
      <c r="AAL714" s="149"/>
      <c r="AAM714" s="149"/>
      <c r="AAN714" s="149"/>
      <c r="AAO714" s="149"/>
      <c r="AAP714" s="149"/>
      <c r="AAQ714" s="149"/>
      <c r="AAR714" s="149"/>
      <c r="AAS714" s="149"/>
      <c r="AAT714" s="149"/>
      <c r="AAU714" s="149"/>
      <c r="AAV714" s="149"/>
    </row>
    <row r="715" spans="714:724" ht="9.75" customHeight="1" x14ac:dyDescent="0.2">
      <c r="AAL715" s="149"/>
      <c r="AAM715" s="149"/>
      <c r="AAN715" s="149"/>
      <c r="AAO715" s="149"/>
      <c r="AAP715" s="149"/>
      <c r="AAQ715" s="149"/>
      <c r="AAR715" s="149"/>
      <c r="AAS715" s="149"/>
      <c r="AAT715" s="149"/>
      <c r="AAU715" s="149"/>
      <c r="AAV715" s="149"/>
    </row>
    <row r="716" spans="714:724" ht="9.75" customHeight="1" x14ac:dyDescent="0.2">
      <c r="AAL716" s="149"/>
      <c r="AAM716" s="149"/>
      <c r="AAN716" s="149"/>
      <c r="AAO716" s="149"/>
      <c r="AAP716" s="149"/>
      <c r="AAQ716" s="149"/>
      <c r="AAR716" s="149"/>
      <c r="AAS716" s="149"/>
      <c r="AAT716" s="149"/>
      <c r="AAU716" s="149"/>
      <c r="AAV716" s="149"/>
    </row>
    <row r="717" spans="714:724" ht="9.75" customHeight="1" x14ac:dyDescent="0.2">
      <c r="AAL717" s="149"/>
      <c r="AAM717" s="149"/>
      <c r="AAN717" s="149"/>
      <c r="AAO717" s="149"/>
      <c r="AAP717" s="149"/>
      <c r="AAQ717" s="149"/>
      <c r="AAR717" s="149"/>
      <c r="AAS717" s="149"/>
      <c r="AAT717" s="149"/>
      <c r="AAU717" s="149"/>
      <c r="AAV717" s="149"/>
    </row>
    <row r="718" spans="714:724" ht="9.75" customHeight="1" x14ac:dyDescent="0.2">
      <c r="AAL718" s="149"/>
      <c r="AAM718" s="149"/>
      <c r="AAN718" s="149"/>
      <c r="AAO718" s="149"/>
      <c r="AAP718" s="149"/>
      <c r="AAQ718" s="149"/>
      <c r="AAR718" s="149"/>
      <c r="AAS718" s="149"/>
      <c r="AAT718" s="149"/>
      <c r="AAU718" s="149"/>
      <c r="AAV718" s="149"/>
    </row>
    <row r="719" spans="714:724" ht="9.75" customHeight="1" x14ac:dyDescent="0.2">
      <c r="AAL719" s="149"/>
      <c r="AAM719" s="149"/>
      <c r="AAN719" s="149"/>
      <c r="AAO719" s="149"/>
      <c r="AAP719" s="149"/>
      <c r="AAQ719" s="149"/>
      <c r="AAR719" s="149"/>
      <c r="AAS719" s="149"/>
      <c r="AAT719" s="149"/>
      <c r="AAU719" s="149"/>
      <c r="AAV719" s="149"/>
    </row>
    <row r="720" spans="714:724" ht="9.75" customHeight="1" x14ac:dyDescent="0.2">
      <c r="AAL720" s="149"/>
      <c r="AAM720" s="149"/>
      <c r="AAN720" s="149"/>
      <c r="AAO720" s="149"/>
      <c r="AAP720" s="149"/>
      <c r="AAQ720" s="149"/>
      <c r="AAR720" s="149"/>
      <c r="AAS720" s="149"/>
      <c r="AAT720" s="149"/>
      <c r="AAU720" s="149"/>
      <c r="AAV720" s="149"/>
    </row>
    <row r="721" spans="714:724" ht="9.75" customHeight="1" x14ac:dyDescent="0.2">
      <c r="AAL721" s="149"/>
      <c r="AAM721" s="149"/>
      <c r="AAN721" s="149"/>
      <c r="AAO721" s="149"/>
      <c r="AAP721" s="149"/>
      <c r="AAQ721" s="149"/>
      <c r="AAR721" s="149"/>
      <c r="AAS721" s="149"/>
      <c r="AAT721" s="149"/>
      <c r="AAU721" s="149"/>
      <c r="AAV721" s="149"/>
    </row>
    <row r="722" spans="714:724" ht="9.75" customHeight="1" x14ac:dyDescent="0.2">
      <c r="AAL722" s="149"/>
      <c r="AAM722" s="149"/>
      <c r="AAN722" s="149"/>
      <c r="AAO722" s="149"/>
      <c r="AAP722" s="149"/>
      <c r="AAQ722" s="149"/>
      <c r="AAR722" s="149"/>
      <c r="AAS722" s="149"/>
      <c r="AAT722" s="149"/>
      <c r="AAU722" s="149"/>
      <c r="AAV722" s="149"/>
    </row>
    <row r="723" spans="714:724" ht="9.75" customHeight="1" x14ac:dyDescent="0.2">
      <c r="AAL723" s="149"/>
      <c r="AAM723" s="149"/>
      <c r="AAN723" s="149"/>
      <c r="AAO723" s="149"/>
      <c r="AAP723" s="149"/>
      <c r="AAQ723" s="149"/>
      <c r="AAR723" s="149"/>
      <c r="AAS723" s="149"/>
      <c r="AAT723" s="149"/>
      <c r="AAU723" s="149"/>
      <c r="AAV723" s="149"/>
    </row>
    <row r="724" spans="714:724" ht="9.75" customHeight="1" x14ac:dyDescent="0.2">
      <c r="AAL724" s="149"/>
      <c r="AAM724" s="149"/>
      <c r="AAN724" s="149"/>
      <c r="AAO724" s="149"/>
      <c r="AAP724" s="149"/>
      <c r="AAQ724" s="149"/>
      <c r="AAR724" s="149"/>
      <c r="AAS724" s="149"/>
      <c r="AAT724" s="149"/>
      <c r="AAU724" s="149"/>
      <c r="AAV724" s="149"/>
    </row>
    <row r="725" spans="714:724" ht="9.75" customHeight="1" x14ac:dyDescent="0.2">
      <c r="AAL725" s="149"/>
      <c r="AAM725" s="149"/>
      <c r="AAN725" s="149"/>
      <c r="AAO725" s="149"/>
      <c r="AAP725" s="149"/>
      <c r="AAQ725" s="149"/>
      <c r="AAR725" s="149"/>
      <c r="AAS725" s="149"/>
      <c r="AAT725" s="149"/>
      <c r="AAU725" s="149"/>
      <c r="AAV725" s="149"/>
    </row>
    <row r="726" spans="714:724" ht="9.75" customHeight="1" x14ac:dyDescent="0.2">
      <c r="AAL726" s="149"/>
      <c r="AAM726" s="149"/>
      <c r="AAN726" s="149"/>
      <c r="AAO726" s="149"/>
      <c r="AAP726" s="149"/>
      <c r="AAQ726" s="149"/>
      <c r="AAR726" s="149"/>
      <c r="AAS726" s="149"/>
      <c r="AAT726" s="149"/>
      <c r="AAU726" s="149"/>
      <c r="AAV726" s="149"/>
    </row>
    <row r="727" spans="714:724" ht="9.75" customHeight="1" x14ac:dyDescent="0.2">
      <c r="AAL727" s="149"/>
      <c r="AAM727" s="149"/>
      <c r="AAN727" s="149"/>
      <c r="AAO727" s="149"/>
      <c r="AAP727" s="149"/>
      <c r="AAQ727" s="149"/>
      <c r="AAR727" s="149"/>
      <c r="AAS727" s="149"/>
      <c r="AAT727" s="149"/>
      <c r="AAU727" s="149"/>
      <c r="AAV727" s="149"/>
    </row>
    <row r="728" spans="714:724" ht="9.75" customHeight="1" x14ac:dyDescent="0.2">
      <c r="AAL728" s="149"/>
      <c r="AAM728" s="149"/>
      <c r="AAN728" s="149"/>
      <c r="AAO728" s="149"/>
      <c r="AAP728" s="149"/>
      <c r="AAQ728" s="149"/>
      <c r="AAR728" s="149"/>
      <c r="AAS728" s="149"/>
      <c r="AAT728" s="149"/>
      <c r="AAU728" s="149"/>
      <c r="AAV728" s="149"/>
    </row>
    <row r="729" spans="714:724" ht="9.75" customHeight="1" x14ac:dyDescent="0.2">
      <c r="AAL729" s="149"/>
      <c r="AAM729" s="149"/>
      <c r="AAN729" s="149"/>
      <c r="AAO729" s="149"/>
      <c r="AAP729" s="149"/>
      <c r="AAQ729" s="149"/>
      <c r="AAR729" s="149"/>
      <c r="AAS729" s="149"/>
      <c r="AAT729" s="149"/>
      <c r="AAU729" s="149"/>
      <c r="AAV729" s="149"/>
    </row>
    <row r="730" spans="714:724" ht="9.75" customHeight="1" x14ac:dyDescent="0.2">
      <c r="AAL730" s="149"/>
      <c r="AAM730" s="149"/>
      <c r="AAN730" s="149"/>
      <c r="AAO730" s="149"/>
      <c r="AAP730" s="149"/>
      <c r="AAQ730" s="149"/>
      <c r="AAR730" s="149"/>
      <c r="AAS730" s="149"/>
      <c r="AAT730" s="149"/>
      <c r="AAU730" s="149"/>
      <c r="AAV730" s="149"/>
    </row>
    <row r="731" spans="714:724" ht="9.75" customHeight="1" x14ac:dyDescent="0.2">
      <c r="AAL731" s="149"/>
      <c r="AAM731" s="149"/>
      <c r="AAN731" s="149"/>
      <c r="AAO731" s="149"/>
      <c r="AAP731" s="149"/>
      <c r="AAQ731" s="149"/>
      <c r="AAR731" s="149"/>
      <c r="AAS731" s="149"/>
      <c r="AAT731" s="149"/>
      <c r="AAU731" s="149"/>
      <c r="AAV731" s="149"/>
    </row>
    <row r="732" spans="714:724" ht="9.75" customHeight="1" x14ac:dyDescent="0.2">
      <c r="AAL732" s="149"/>
      <c r="AAM732" s="149"/>
      <c r="AAN732" s="149"/>
      <c r="AAO732" s="149"/>
      <c r="AAP732" s="149"/>
      <c r="AAQ732" s="149"/>
      <c r="AAR732" s="149"/>
      <c r="AAS732" s="149"/>
      <c r="AAT732" s="149"/>
      <c r="AAU732" s="149"/>
      <c r="AAV732" s="149"/>
    </row>
    <row r="733" spans="714:724" ht="9.75" customHeight="1" x14ac:dyDescent="0.2">
      <c r="AAL733" s="149"/>
      <c r="AAM733" s="149"/>
      <c r="AAN733" s="149"/>
      <c r="AAO733" s="149"/>
      <c r="AAP733" s="149"/>
      <c r="AAQ733" s="149"/>
      <c r="AAR733" s="149"/>
      <c r="AAS733" s="149"/>
      <c r="AAT733" s="149"/>
      <c r="AAU733" s="149"/>
      <c r="AAV733" s="149"/>
    </row>
    <row r="734" spans="714:724" ht="9.75" customHeight="1" x14ac:dyDescent="0.2">
      <c r="AAL734" s="149"/>
      <c r="AAM734" s="149"/>
      <c r="AAN734" s="149"/>
      <c r="AAO734" s="149"/>
      <c r="AAP734" s="149"/>
      <c r="AAQ734" s="149"/>
      <c r="AAR734" s="149"/>
      <c r="AAS734" s="149"/>
      <c r="AAT734" s="149"/>
      <c r="AAU734" s="149"/>
      <c r="AAV734" s="149"/>
    </row>
    <row r="735" spans="714:724" ht="9.75" customHeight="1" x14ac:dyDescent="0.2">
      <c r="AAL735" s="149"/>
      <c r="AAM735" s="149"/>
      <c r="AAN735" s="149"/>
      <c r="AAO735" s="149"/>
      <c r="AAP735" s="149"/>
      <c r="AAQ735" s="149"/>
      <c r="AAR735" s="149"/>
      <c r="AAS735" s="149"/>
      <c r="AAT735" s="149"/>
      <c r="AAU735" s="149"/>
      <c r="AAV735" s="149"/>
    </row>
    <row r="736" spans="714:724" ht="9.75" customHeight="1" x14ac:dyDescent="0.2">
      <c r="AAL736" s="149"/>
      <c r="AAM736" s="149"/>
      <c r="AAN736" s="149"/>
      <c r="AAO736" s="149"/>
      <c r="AAP736" s="149"/>
      <c r="AAQ736" s="149"/>
      <c r="AAR736" s="149"/>
      <c r="AAS736" s="149"/>
      <c r="AAT736" s="149"/>
      <c r="AAU736" s="149"/>
      <c r="AAV736" s="149"/>
    </row>
    <row r="737" spans="714:724" ht="9.75" customHeight="1" x14ac:dyDescent="0.2">
      <c r="AAL737" s="149"/>
      <c r="AAM737" s="149"/>
      <c r="AAN737" s="149"/>
      <c r="AAO737" s="149"/>
      <c r="AAP737" s="149"/>
      <c r="AAQ737" s="149"/>
      <c r="AAR737" s="149"/>
      <c r="AAS737" s="149"/>
      <c r="AAT737" s="149"/>
      <c r="AAU737" s="149"/>
      <c r="AAV737" s="149"/>
    </row>
    <row r="738" spans="714:724" ht="9.75" customHeight="1" x14ac:dyDescent="0.2">
      <c r="AAL738" s="149"/>
      <c r="AAM738" s="149"/>
      <c r="AAN738" s="149"/>
      <c r="AAO738" s="149"/>
      <c r="AAP738" s="149"/>
      <c r="AAQ738" s="149"/>
      <c r="AAR738" s="149"/>
      <c r="AAS738" s="149"/>
      <c r="AAT738" s="149"/>
      <c r="AAU738" s="149"/>
      <c r="AAV738" s="149"/>
    </row>
    <row r="739" spans="714:724" ht="9.75" customHeight="1" x14ac:dyDescent="0.2">
      <c r="AAL739" s="149"/>
      <c r="AAM739" s="149"/>
      <c r="AAN739" s="149"/>
      <c r="AAO739" s="149"/>
      <c r="AAP739" s="149"/>
      <c r="AAQ739" s="149"/>
      <c r="AAR739" s="149"/>
      <c r="AAS739" s="149"/>
      <c r="AAT739" s="149"/>
      <c r="AAU739" s="149"/>
      <c r="AAV739" s="149"/>
    </row>
    <row r="740" spans="714:724" ht="9.75" customHeight="1" x14ac:dyDescent="0.2">
      <c r="AAL740" s="149"/>
      <c r="AAM740" s="149"/>
      <c r="AAN740" s="149"/>
      <c r="AAO740" s="149"/>
      <c r="AAP740" s="149"/>
      <c r="AAQ740" s="149"/>
      <c r="AAR740" s="149"/>
      <c r="AAS740" s="149"/>
      <c r="AAT740" s="149"/>
      <c r="AAU740" s="149"/>
      <c r="AAV740" s="149"/>
    </row>
    <row r="741" spans="714:724" ht="9.75" customHeight="1" x14ac:dyDescent="0.2">
      <c r="AAL741" s="149"/>
      <c r="AAM741" s="149"/>
      <c r="AAN741" s="149"/>
      <c r="AAO741" s="149"/>
      <c r="AAP741" s="149"/>
      <c r="AAQ741" s="149"/>
      <c r="AAR741" s="149"/>
      <c r="AAS741" s="149"/>
      <c r="AAT741" s="149"/>
      <c r="AAU741" s="149"/>
      <c r="AAV741" s="149"/>
    </row>
    <row r="742" spans="714:724" ht="9.75" customHeight="1" x14ac:dyDescent="0.2">
      <c r="AAL742" s="149"/>
      <c r="AAM742" s="149"/>
      <c r="AAN742" s="149"/>
      <c r="AAO742" s="149"/>
      <c r="AAP742" s="149"/>
      <c r="AAQ742" s="149"/>
      <c r="AAR742" s="149"/>
      <c r="AAS742" s="149"/>
      <c r="AAT742" s="149"/>
      <c r="AAU742" s="149"/>
      <c r="AAV742" s="149"/>
    </row>
    <row r="743" spans="714:724" ht="9.75" customHeight="1" x14ac:dyDescent="0.2">
      <c r="AAL743" s="149"/>
      <c r="AAM743" s="149"/>
      <c r="AAN743" s="149"/>
      <c r="AAO743" s="149"/>
      <c r="AAP743" s="149"/>
      <c r="AAQ743" s="149"/>
      <c r="AAR743" s="149"/>
      <c r="AAS743" s="149"/>
      <c r="AAT743" s="149"/>
      <c r="AAU743" s="149"/>
      <c r="AAV743" s="149"/>
    </row>
    <row r="744" spans="714:724" ht="9.75" customHeight="1" x14ac:dyDescent="0.2">
      <c r="AAL744" s="149"/>
      <c r="AAM744" s="149"/>
      <c r="AAN744" s="149"/>
      <c r="AAO744" s="149"/>
      <c r="AAP744" s="149"/>
      <c r="AAQ744" s="149"/>
      <c r="AAR744" s="149"/>
      <c r="AAS744" s="149"/>
      <c r="AAT744" s="149"/>
      <c r="AAU744" s="149"/>
      <c r="AAV744" s="149"/>
    </row>
    <row r="745" spans="714:724" ht="9.75" customHeight="1" x14ac:dyDescent="0.2">
      <c r="AAL745" s="149"/>
      <c r="AAM745" s="149"/>
      <c r="AAN745" s="149"/>
      <c r="AAO745" s="149"/>
      <c r="AAP745" s="149"/>
      <c r="AAQ745" s="149"/>
      <c r="AAR745" s="149"/>
      <c r="AAS745" s="149"/>
      <c r="AAT745" s="149"/>
      <c r="AAU745" s="149"/>
      <c r="AAV745" s="149"/>
    </row>
    <row r="746" spans="714:724" ht="9.75" customHeight="1" x14ac:dyDescent="0.2">
      <c r="AAL746" s="149"/>
      <c r="AAM746" s="149"/>
      <c r="AAN746" s="149"/>
      <c r="AAO746" s="149"/>
      <c r="AAP746" s="149"/>
      <c r="AAQ746" s="149"/>
      <c r="AAR746" s="149"/>
      <c r="AAS746" s="149"/>
      <c r="AAT746" s="149"/>
      <c r="AAU746" s="149"/>
      <c r="AAV746" s="149"/>
    </row>
    <row r="747" spans="714:724" ht="9.75" customHeight="1" x14ac:dyDescent="0.2">
      <c r="AAL747" s="149"/>
      <c r="AAM747" s="149"/>
      <c r="AAN747" s="149"/>
      <c r="AAO747" s="149"/>
      <c r="AAP747" s="149"/>
      <c r="AAQ747" s="149"/>
      <c r="AAR747" s="149"/>
      <c r="AAS747" s="149"/>
      <c r="AAT747" s="149"/>
      <c r="AAU747" s="149"/>
      <c r="AAV747" s="149"/>
    </row>
    <row r="748" spans="714:724" ht="9.75" customHeight="1" x14ac:dyDescent="0.2">
      <c r="AAL748" s="149"/>
      <c r="AAM748" s="149"/>
      <c r="AAN748" s="149"/>
      <c r="AAO748" s="149"/>
      <c r="AAP748" s="149"/>
      <c r="AAQ748" s="149"/>
      <c r="AAR748" s="149"/>
      <c r="AAS748" s="149"/>
      <c r="AAT748" s="149"/>
      <c r="AAU748" s="149"/>
      <c r="AAV748" s="149"/>
    </row>
    <row r="749" spans="714:724" ht="9.75" customHeight="1" x14ac:dyDescent="0.2">
      <c r="AAL749" s="149"/>
      <c r="AAM749" s="149"/>
      <c r="AAN749" s="149"/>
      <c r="AAO749" s="149"/>
      <c r="AAP749" s="149"/>
      <c r="AAQ749" s="149"/>
      <c r="AAR749" s="149"/>
      <c r="AAS749" s="149"/>
      <c r="AAT749" s="149"/>
      <c r="AAU749" s="149"/>
      <c r="AAV749" s="149"/>
    </row>
    <row r="750" spans="714:724" ht="9.75" customHeight="1" x14ac:dyDescent="0.2">
      <c r="AAL750" s="149"/>
      <c r="AAM750" s="149"/>
      <c r="AAN750" s="149"/>
      <c r="AAO750" s="149"/>
      <c r="AAP750" s="149"/>
      <c r="AAQ750" s="149"/>
      <c r="AAR750" s="149"/>
      <c r="AAS750" s="149"/>
      <c r="AAT750" s="149"/>
      <c r="AAU750" s="149"/>
      <c r="AAV750" s="149"/>
    </row>
    <row r="751" spans="714:724" ht="9.75" customHeight="1" x14ac:dyDescent="0.2">
      <c r="AAL751" s="149"/>
      <c r="AAM751" s="149"/>
      <c r="AAN751" s="149"/>
      <c r="AAO751" s="149"/>
      <c r="AAP751" s="149"/>
      <c r="AAQ751" s="149"/>
      <c r="AAR751" s="149"/>
      <c r="AAS751" s="149"/>
      <c r="AAT751" s="149"/>
      <c r="AAU751" s="149"/>
      <c r="AAV751" s="149"/>
    </row>
    <row r="752" spans="714:724" ht="9.75" customHeight="1" x14ac:dyDescent="0.2">
      <c r="AAL752" s="149"/>
      <c r="AAM752" s="149"/>
      <c r="AAN752" s="149"/>
      <c r="AAO752" s="149"/>
      <c r="AAP752" s="149"/>
      <c r="AAQ752" s="149"/>
      <c r="AAR752" s="149"/>
      <c r="AAS752" s="149"/>
      <c r="AAT752" s="149"/>
      <c r="AAU752" s="149"/>
      <c r="AAV752" s="149"/>
    </row>
    <row r="753" spans="714:724" ht="9.75" customHeight="1" x14ac:dyDescent="0.2">
      <c r="AAL753" s="149"/>
      <c r="AAM753" s="149"/>
      <c r="AAN753" s="149"/>
      <c r="AAO753" s="149"/>
      <c r="AAP753" s="149"/>
      <c r="AAQ753" s="149"/>
      <c r="AAR753" s="149"/>
      <c r="AAS753" s="149"/>
      <c r="AAT753" s="149"/>
      <c r="AAU753" s="149"/>
      <c r="AAV753" s="149"/>
    </row>
    <row r="754" spans="714:724" ht="9.75" customHeight="1" x14ac:dyDescent="0.2">
      <c r="AAL754" s="149"/>
      <c r="AAM754" s="149"/>
      <c r="AAN754" s="149"/>
      <c r="AAO754" s="149"/>
      <c r="AAP754" s="149"/>
      <c r="AAQ754" s="149"/>
      <c r="AAR754" s="149"/>
      <c r="AAS754" s="149"/>
      <c r="AAT754" s="149"/>
      <c r="AAU754" s="149"/>
      <c r="AAV754" s="149"/>
    </row>
    <row r="755" spans="714:724" ht="9.75" customHeight="1" x14ac:dyDescent="0.2">
      <c r="AAL755" s="149"/>
      <c r="AAM755" s="149"/>
      <c r="AAN755" s="149"/>
      <c r="AAO755" s="149"/>
      <c r="AAP755" s="149"/>
      <c r="AAQ755" s="149"/>
      <c r="AAR755" s="149"/>
      <c r="AAS755" s="149"/>
      <c r="AAT755" s="149"/>
      <c r="AAU755" s="149"/>
      <c r="AAV755" s="149"/>
    </row>
    <row r="756" spans="714:724" ht="9.75" customHeight="1" x14ac:dyDescent="0.2">
      <c r="AAL756" s="149"/>
      <c r="AAM756" s="149"/>
      <c r="AAN756" s="149"/>
      <c r="AAO756" s="149"/>
      <c r="AAP756" s="149"/>
      <c r="AAQ756" s="149"/>
      <c r="AAR756" s="149"/>
      <c r="AAS756" s="149"/>
      <c r="AAT756" s="149"/>
      <c r="AAU756" s="149"/>
      <c r="AAV756" s="149"/>
    </row>
    <row r="757" spans="714:724" ht="9.75" customHeight="1" x14ac:dyDescent="0.2">
      <c r="AAL757" s="149"/>
      <c r="AAM757" s="149"/>
      <c r="AAN757" s="149"/>
      <c r="AAO757" s="149"/>
      <c r="AAP757" s="149"/>
      <c r="AAQ757" s="149"/>
      <c r="AAR757" s="149"/>
      <c r="AAS757" s="149"/>
      <c r="AAT757" s="149"/>
      <c r="AAU757" s="149"/>
      <c r="AAV757" s="149"/>
    </row>
    <row r="758" spans="714:724" ht="9.75" customHeight="1" x14ac:dyDescent="0.2">
      <c r="AAL758" s="149"/>
      <c r="AAM758" s="149"/>
      <c r="AAN758" s="149"/>
      <c r="AAO758" s="149"/>
      <c r="AAP758" s="149"/>
      <c r="AAQ758" s="149"/>
      <c r="AAR758" s="149"/>
      <c r="AAS758" s="149"/>
      <c r="AAT758" s="149"/>
      <c r="AAU758" s="149"/>
      <c r="AAV758" s="149"/>
    </row>
    <row r="759" spans="714:724" ht="9.75" customHeight="1" x14ac:dyDescent="0.2">
      <c r="AAL759" s="149"/>
      <c r="AAM759" s="149"/>
      <c r="AAN759" s="149"/>
      <c r="AAO759" s="149"/>
      <c r="AAP759" s="149"/>
      <c r="AAQ759" s="149"/>
      <c r="AAR759" s="149"/>
      <c r="AAS759" s="149"/>
      <c r="AAT759" s="149"/>
      <c r="AAU759" s="149"/>
      <c r="AAV759" s="149"/>
    </row>
    <row r="760" spans="714:724" ht="9.75" customHeight="1" x14ac:dyDescent="0.2">
      <c r="AAL760" s="149"/>
      <c r="AAM760" s="149"/>
      <c r="AAN760" s="149"/>
      <c r="AAO760" s="149"/>
      <c r="AAP760" s="149"/>
      <c r="AAQ760" s="149"/>
      <c r="AAR760" s="149"/>
      <c r="AAS760" s="149"/>
      <c r="AAT760" s="149"/>
      <c r="AAU760" s="149"/>
      <c r="AAV760" s="149"/>
    </row>
    <row r="761" spans="714:724" ht="9.75" customHeight="1" x14ac:dyDescent="0.2">
      <c r="AAL761" s="149"/>
      <c r="AAM761" s="149"/>
      <c r="AAN761" s="149"/>
      <c r="AAO761" s="149"/>
      <c r="AAP761" s="149"/>
      <c r="AAQ761" s="149"/>
      <c r="AAR761" s="149"/>
      <c r="AAS761" s="149"/>
      <c r="AAT761" s="149"/>
      <c r="AAU761" s="149"/>
      <c r="AAV761" s="149"/>
    </row>
    <row r="762" spans="714:724" ht="9.75" customHeight="1" x14ac:dyDescent="0.2">
      <c r="AAL762" s="149"/>
      <c r="AAM762" s="149"/>
      <c r="AAN762" s="149"/>
      <c r="AAO762" s="149"/>
      <c r="AAP762" s="149"/>
      <c r="AAQ762" s="149"/>
      <c r="AAR762" s="149"/>
      <c r="AAS762" s="149"/>
      <c r="AAT762" s="149"/>
      <c r="AAU762" s="149"/>
      <c r="AAV762" s="149"/>
    </row>
    <row r="763" spans="714:724" ht="9.75" customHeight="1" x14ac:dyDescent="0.2">
      <c r="AAL763" s="149"/>
      <c r="AAM763" s="149"/>
      <c r="AAN763" s="149"/>
      <c r="AAO763" s="149"/>
      <c r="AAP763" s="149"/>
      <c r="AAQ763" s="149"/>
      <c r="AAR763" s="149"/>
      <c r="AAS763" s="149"/>
      <c r="AAT763" s="149"/>
      <c r="AAU763" s="149"/>
      <c r="AAV763" s="149"/>
    </row>
    <row r="764" spans="714:724" ht="9.75" customHeight="1" x14ac:dyDescent="0.2">
      <c r="AAL764" s="149"/>
      <c r="AAM764" s="149"/>
      <c r="AAN764" s="149"/>
      <c r="AAO764" s="149"/>
      <c r="AAP764" s="149"/>
      <c r="AAQ764" s="149"/>
      <c r="AAR764" s="149"/>
      <c r="AAS764" s="149"/>
      <c r="AAT764" s="149"/>
      <c r="AAU764" s="149"/>
      <c r="AAV764" s="149"/>
    </row>
    <row r="765" spans="714:724" ht="9.75" customHeight="1" x14ac:dyDescent="0.2">
      <c r="AAL765" s="149"/>
      <c r="AAM765" s="149"/>
      <c r="AAN765" s="149"/>
      <c r="AAO765" s="149"/>
      <c r="AAP765" s="149"/>
      <c r="AAQ765" s="149"/>
      <c r="AAR765" s="149"/>
      <c r="AAS765" s="149"/>
      <c r="AAT765" s="149"/>
      <c r="AAU765" s="149"/>
      <c r="AAV765" s="149"/>
    </row>
    <row r="766" spans="714:724" ht="9.75" customHeight="1" x14ac:dyDescent="0.2">
      <c r="AAL766" s="149"/>
      <c r="AAM766" s="149"/>
      <c r="AAN766" s="149"/>
      <c r="AAO766" s="149"/>
      <c r="AAP766" s="149"/>
      <c r="AAQ766" s="149"/>
      <c r="AAR766" s="149"/>
      <c r="AAS766" s="149"/>
      <c r="AAT766" s="149"/>
      <c r="AAU766" s="149"/>
      <c r="AAV766" s="149"/>
    </row>
    <row r="767" spans="714:724" ht="9.75" customHeight="1" x14ac:dyDescent="0.2">
      <c r="AAL767" s="149"/>
      <c r="AAM767" s="149"/>
      <c r="AAN767" s="149"/>
      <c r="AAO767" s="149"/>
      <c r="AAP767" s="149"/>
      <c r="AAQ767" s="149"/>
      <c r="AAR767" s="149"/>
      <c r="AAS767" s="149"/>
      <c r="AAT767" s="149"/>
      <c r="AAU767" s="149"/>
      <c r="AAV767" s="149"/>
    </row>
    <row r="768" spans="714:724" ht="9.75" customHeight="1" x14ac:dyDescent="0.2">
      <c r="AAL768" s="149"/>
      <c r="AAM768" s="149"/>
      <c r="AAN768" s="149"/>
      <c r="AAO768" s="149"/>
      <c r="AAP768" s="149"/>
      <c r="AAQ768" s="149"/>
      <c r="AAR768" s="149"/>
      <c r="AAS768" s="149"/>
      <c r="AAT768" s="149"/>
      <c r="AAU768" s="149"/>
      <c r="AAV768" s="149"/>
    </row>
    <row r="769" spans="714:724" ht="9.75" customHeight="1" x14ac:dyDescent="0.2">
      <c r="AAL769" s="149"/>
      <c r="AAM769" s="149"/>
      <c r="AAN769" s="149"/>
      <c r="AAO769" s="149"/>
      <c r="AAP769" s="149"/>
      <c r="AAQ769" s="149"/>
      <c r="AAR769" s="149"/>
      <c r="AAS769" s="149"/>
      <c r="AAT769" s="149"/>
      <c r="AAU769" s="149"/>
      <c r="AAV769" s="149"/>
    </row>
    <row r="770" spans="714:724" ht="9.75" customHeight="1" x14ac:dyDescent="0.2">
      <c r="AAL770" s="149"/>
      <c r="AAM770" s="149"/>
      <c r="AAN770" s="149"/>
      <c r="AAO770" s="149"/>
      <c r="AAP770" s="149"/>
      <c r="AAQ770" s="149"/>
      <c r="AAR770" s="149"/>
      <c r="AAS770" s="149"/>
      <c r="AAT770" s="149"/>
      <c r="AAU770" s="149"/>
      <c r="AAV770" s="149"/>
    </row>
    <row r="771" spans="714:724" ht="9.75" customHeight="1" x14ac:dyDescent="0.2">
      <c r="AAL771" s="149"/>
      <c r="AAM771" s="149"/>
      <c r="AAN771" s="149"/>
      <c r="AAO771" s="149"/>
      <c r="AAP771" s="149"/>
      <c r="AAQ771" s="149"/>
      <c r="AAR771" s="149"/>
      <c r="AAS771" s="149"/>
      <c r="AAT771" s="149"/>
      <c r="AAU771" s="149"/>
      <c r="AAV771" s="149"/>
    </row>
    <row r="772" spans="714:724" ht="9.75" customHeight="1" x14ac:dyDescent="0.2">
      <c r="AAL772" s="149"/>
      <c r="AAM772" s="149"/>
      <c r="AAN772" s="149"/>
      <c r="AAO772" s="149"/>
      <c r="AAP772" s="149"/>
      <c r="AAQ772" s="149"/>
      <c r="AAR772" s="149"/>
      <c r="AAS772" s="149"/>
      <c r="AAT772" s="149"/>
      <c r="AAU772" s="149"/>
      <c r="AAV772" s="149"/>
    </row>
    <row r="773" spans="714:724" ht="9.75" customHeight="1" x14ac:dyDescent="0.2">
      <c r="AAL773" s="149"/>
      <c r="AAM773" s="149"/>
      <c r="AAN773" s="149"/>
      <c r="AAO773" s="149"/>
      <c r="AAP773" s="149"/>
      <c r="AAQ773" s="149"/>
      <c r="AAR773" s="149"/>
      <c r="AAS773" s="149"/>
      <c r="AAT773" s="149"/>
      <c r="AAU773" s="149"/>
      <c r="AAV773" s="149"/>
    </row>
    <row r="774" spans="714:724" ht="9.75" customHeight="1" x14ac:dyDescent="0.2">
      <c r="AAL774" s="149"/>
      <c r="AAM774" s="149"/>
      <c r="AAN774" s="149"/>
      <c r="AAO774" s="149"/>
      <c r="AAP774" s="149"/>
      <c r="AAQ774" s="149"/>
      <c r="AAR774" s="149"/>
      <c r="AAS774" s="149"/>
      <c r="AAT774" s="149"/>
      <c r="AAU774" s="149"/>
      <c r="AAV774" s="149"/>
    </row>
    <row r="775" spans="714:724" ht="9.75" customHeight="1" x14ac:dyDescent="0.2">
      <c r="AAL775" s="149"/>
      <c r="AAM775" s="149"/>
      <c r="AAN775" s="149"/>
      <c r="AAO775" s="149"/>
      <c r="AAP775" s="149"/>
      <c r="AAQ775" s="149"/>
      <c r="AAR775" s="149"/>
      <c r="AAS775" s="149"/>
      <c r="AAT775" s="149"/>
      <c r="AAU775" s="149"/>
      <c r="AAV775" s="149"/>
    </row>
    <row r="776" spans="714:724" ht="9.75" customHeight="1" x14ac:dyDescent="0.2">
      <c r="AAL776" s="149"/>
      <c r="AAM776" s="149"/>
      <c r="AAN776" s="149"/>
      <c r="AAO776" s="149"/>
      <c r="AAP776" s="149"/>
      <c r="AAQ776" s="149"/>
      <c r="AAR776" s="149"/>
      <c r="AAS776" s="149"/>
      <c r="AAT776" s="149"/>
      <c r="AAU776" s="149"/>
      <c r="AAV776" s="149"/>
    </row>
    <row r="777" spans="714:724" ht="9.75" customHeight="1" x14ac:dyDescent="0.2">
      <c r="AAL777" s="149"/>
      <c r="AAM777" s="149"/>
      <c r="AAN777" s="149"/>
      <c r="AAO777" s="149"/>
      <c r="AAP777" s="149"/>
      <c r="AAQ777" s="149"/>
      <c r="AAR777" s="149"/>
      <c r="AAS777" s="149"/>
      <c r="AAT777" s="149"/>
      <c r="AAU777" s="149"/>
      <c r="AAV777" s="149"/>
    </row>
    <row r="778" spans="714:724" ht="9.75" customHeight="1" x14ac:dyDescent="0.2">
      <c r="AAL778" s="149"/>
      <c r="AAM778" s="149"/>
      <c r="AAN778" s="149"/>
      <c r="AAO778" s="149"/>
      <c r="AAP778" s="149"/>
      <c r="AAQ778" s="149"/>
      <c r="AAR778" s="149"/>
      <c r="AAS778" s="149"/>
      <c r="AAT778" s="149"/>
      <c r="AAU778" s="149"/>
      <c r="AAV778" s="149"/>
    </row>
    <row r="779" spans="714:724" ht="9.75" customHeight="1" x14ac:dyDescent="0.2">
      <c r="AAL779" s="149"/>
      <c r="AAM779" s="149"/>
      <c r="AAN779" s="149"/>
      <c r="AAO779" s="149"/>
      <c r="AAP779" s="149"/>
      <c r="AAQ779" s="149"/>
      <c r="AAR779" s="149"/>
      <c r="AAS779" s="149"/>
      <c r="AAT779" s="149"/>
      <c r="AAU779" s="149"/>
      <c r="AAV779" s="149"/>
    </row>
    <row r="780" spans="714:724" ht="9.75" customHeight="1" x14ac:dyDescent="0.2">
      <c r="AAL780" s="149"/>
      <c r="AAM780" s="149"/>
      <c r="AAN780" s="149"/>
      <c r="AAO780" s="149"/>
      <c r="AAP780" s="149"/>
      <c r="AAQ780" s="149"/>
      <c r="AAR780" s="149"/>
      <c r="AAS780" s="149"/>
      <c r="AAT780" s="149"/>
      <c r="AAU780" s="149"/>
      <c r="AAV780" s="149"/>
    </row>
    <row r="781" spans="714:724" ht="9.75" customHeight="1" x14ac:dyDescent="0.2">
      <c r="AAL781" s="149"/>
      <c r="AAM781" s="149"/>
      <c r="AAN781" s="149"/>
      <c r="AAO781" s="149"/>
      <c r="AAP781" s="149"/>
      <c r="AAQ781" s="149"/>
      <c r="AAR781" s="149"/>
      <c r="AAS781" s="149"/>
      <c r="AAT781" s="149"/>
      <c r="AAU781" s="149"/>
      <c r="AAV781" s="149"/>
    </row>
    <row r="782" spans="714:724" ht="9.75" customHeight="1" x14ac:dyDescent="0.2">
      <c r="AAL782" s="149"/>
      <c r="AAM782" s="149"/>
      <c r="AAN782" s="149"/>
      <c r="AAO782" s="149"/>
      <c r="AAP782" s="149"/>
      <c r="AAQ782" s="149"/>
      <c r="AAR782" s="149"/>
      <c r="AAS782" s="149"/>
      <c r="AAT782" s="149"/>
      <c r="AAU782" s="149"/>
      <c r="AAV782" s="149"/>
    </row>
    <row r="783" spans="714:724" ht="9.75" customHeight="1" x14ac:dyDescent="0.2">
      <c r="AAL783" s="149"/>
      <c r="AAM783" s="149"/>
      <c r="AAN783" s="149"/>
      <c r="AAO783" s="149"/>
      <c r="AAP783" s="149"/>
      <c r="AAQ783" s="149"/>
      <c r="AAR783" s="149"/>
      <c r="AAS783" s="149"/>
      <c r="AAT783" s="149"/>
      <c r="AAU783" s="149"/>
      <c r="AAV783" s="149"/>
    </row>
    <row r="784" spans="714:724" ht="9.75" customHeight="1" x14ac:dyDescent="0.2">
      <c r="AAL784" s="149"/>
      <c r="AAM784" s="149"/>
      <c r="AAN784" s="149"/>
      <c r="AAO784" s="149"/>
      <c r="AAP784" s="149"/>
      <c r="AAQ784" s="149"/>
      <c r="AAR784" s="149"/>
      <c r="AAS784" s="149"/>
      <c r="AAT784" s="149"/>
      <c r="AAU784" s="149"/>
      <c r="AAV784" s="149"/>
    </row>
    <row r="785" spans="714:724" ht="9.75" customHeight="1" x14ac:dyDescent="0.2">
      <c r="AAL785" s="149"/>
      <c r="AAM785" s="149"/>
      <c r="AAN785" s="149"/>
      <c r="AAO785" s="149"/>
      <c r="AAP785" s="149"/>
      <c r="AAQ785" s="149"/>
      <c r="AAR785" s="149"/>
      <c r="AAS785" s="149"/>
      <c r="AAT785" s="149"/>
      <c r="AAU785" s="149"/>
      <c r="AAV785" s="149"/>
    </row>
    <row r="786" spans="714:724" ht="9.75" customHeight="1" x14ac:dyDescent="0.2">
      <c r="AAL786" s="149"/>
      <c r="AAM786" s="149"/>
      <c r="AAN786" s="149"/>
      <c r="AAO786" s="149"/>
      <c r="AAP786" s="149"/>
      <c r="AAQ786" s="149"/>
      <c r="AAR786" s="149"/>
      <c r="AAS786" s="149"/>
      <c r="AAT786" s="149"/>
      <c r="AAU786" s="149"/>
      <c r="AAV786" s="149"/>
    </row>
    <row r="787" spans="714:724" ht="9.75" customHeight="1" x14ac:dyDescent="0.2">
      <c r="AAL787" s="149"/>
      <c r="AAM787" s="149"/>
      <c r="AAN787" s="149"/>
      <c r="AAO787" s="149"/>
      <c r="AAP787" s="149"/>
      <c r="AAQ787" s="149"/>
      <c r="AAR787" s="149"/>
      <c r="AAS787" s="149"/>
      <c r="AAT787" s="149"/>
      <c r="AAU787" s="149"/>
      <c r="AAV787" s="149"/>
    </row>
    <row r="788" spans="714:724" ht="9.75" customHeight="1" x14ac:dyDescent="0.2">
      <c r="AAL788" s="149"/>
      <c r="AAM788" s="149"/>
      <c r="AAN788" s="149"/>
      <c r="AAO788" s="149"/>
      <c r="AAP788" s="149"/>
      <c r="AAQ788" s="149"/>
      <c r="AAR788" s="149"/>
      <c r="AAS788" s="149"/>
      <c r="AAT788" s="149"/>
      <c r="AAU788" s="149"/>
      <c r="AAV788" s="149"/>
    </row>
    <row r="789" spans="714:724" ht="9.75" customHeight="1" x14ac:dyDescent="0.2">
      <c r="AAL789" s="149"/>
      <c r="AAM789" s="149"/>
      <c r="AAN789" s="149"/>
      <c r="AAO789" s="149"/>
      <c r="AAP789" s="149"/>
      <c r="AAQ789" s="149"/>
      <c r="AAR789" s="149"/>
      <c r="AAS789" s="149"/>
      <c r="AAT789" s="149"/>
      <c r="AAU789" s="149"/>
      <c r="AAV789" s="149"/>
    </row>
    <row r="790" spans="714:724" ht="9.75" customHeight="1" x14ac:dyDescent="0.2">
      <c r="AAL790" s="149"/>
      <c r="AAM790" s="149"/>
      <c r="AAN790" s="149"/>
      <c r="AAO790" s="149"/>
      <c r="AAP790" s="149"/>
      <c r="AAQ790" s="149"/>
      <c r="AAR790" s="149"/>
      <c r="AAS790" s="149"/>
      <c r="AAT790" s="149"/>
      <c r="AAU790" s="149"/>
      <c r="AAV790" s="149"/>
    </row>
    <row r="791" spans="714:724" ht="9.75" customHeight="1" x14ac:dyDescent="0.2">
      <c r="AAL791" s="149"/>
      <c r="AAM791" s="149"/>
      <c r="AAN791" s="149"/>
      <c r="AAO791" s="149"/>
      <c r="AAP791" s="149"/>
      <c r="AAQ791" s="149"/>
      <c r="AAR791" s="149"/>
      <c r="AAS791" s="149"/>
      <c r="AAT791" s="149"/>
      <c r="AAU791" s="149"/>
      <c r="AAV791" s="149"/>
    </row>
    <row r="792" spans="714:724" ht="9.75" customHeight="1" x14ac:dyDescent="0.2">
      <c r="AAL792" s="149"/>
      <c r="AAM792" s="149"/>
      <c r="AAN792" s="149"/>
      <c r="AAO792" s="149"/>
      <c r="AAP792" s="149"/>
      <c r="AAQ792" s="149"/>
      <c r="AAR792" s="149"/>
      <c r="AAS792" s="149"/>
      <c r="AAT792" s="149"/>
      <c r="AAU792" s="149"/>
      <c r="AAV792" s="149"/>
    </row>
    <row r="793" spans="714:724" ht="9.75" customHeight="1" x14ac:dyDescent="0.2">
      <c r="AAL793" s="149"/>
      <c r="AAM793" s="149"/>
      <c r="AAN793" s="149"/>
      <c r="AAO793" s="149"/>
      <c r="AAP793" s="149"/>
      <c r="AAQ793" s="149"/>
      <c r="AAR793" s="149"/>
      <c r="AAS793" s="149"/>
      <c r="AAT793" s="149"/>
      <c r="AAU793" s="149"/>
      <c r="AAV793" s="149"/>
    </row>
    <row r="794" spans="714:724" ht="9.75" customHeight="1" x14ac:dyDescent="0.2">
      <c r="AAL794" s="149"/>
      <c r="AAM794" s="149"/>
      <c r="AAN794" s="149"/>
      <c r="AAO794" s="149"/>
      <c r="AAP794" s="149"/>
      <c r="AAQ794" s="149"/>
      <c r="AAR794" s="149"/>
      <c r="AAS794" s="149"/>
      <c r="AAT794" s="149"/>
      <c r="AAU794" s="149"/>
      <c r="AAV794" s="149"/>
    </row>
    <row r="795" spans="714:724" ht="9.75" customHeight="1" x14ac:dyDescent="0.2">
      <c r="AAL795" s="149"/>
      <c r="AAM795" s="149"/>
      <c r="AAN795" s="149"/>
      <c r="AAO795" s="149"/>
      <c r="AAP795" s="149"/>
      <c r="AAQ795" s="149"/>
      <c r="AAR795" s="149"/>
      <c r="AAS795" s="149"/>
      <c r="AAT795" s="149"/>
      <c r="AAU795" s="149"/>
      <c r="AAV795" s="149"/>
    </row>
    <row r="796" spans="714:724" ht="9.75" customHeight="1" x14ac:dyDescent="0.2">
      <c r="AAL796" s="149"/>
      <c r="AAM796" s="149"/>
      <c r="AAN796" s="149"/>
      <c r="AAO796" s="149"/>
      <c r="AAP796" s="149"/>
      <c r="AAQ796" s="149"/>
      <c r="AAR796" s="149"/>
      <c r="AAS796" s="149"/>
      <c r="AAT796" s="149"/>
      <c r="AAU796" s="149"/>
      <c r="AAV796" s="149"/>
    </row>
    <row r="797" spans="714:724" ht="9.75" customHeight="1" x14ac:dyDescent="0.2">
      <c r="AAL797" s="149"/>
      <c r="AAM797" s="149"/>
      <c r="AAN797" s="149"/>
      <c r="AAO797" s="149"/>
      <c r="AAP797" s="149"/>
      <c r="AAQ797" s="149"/>
      <c r="AAR797" s="149"/>
      <c r="AAS797" s="149"/>
      <c r="AAT797" s="149"/>
      <c r="AAU797" s="149"/>
      <c r="AAV797" s="149"/>
    </row>
    <row r="798" spans="714:724" ht="9.75" customHeight="1" x14ac:dyDescent="0.2">
      <c r="AAL798" s="149"/>
      <c r="AAM798" s="149"/>
      <c r="AAN798" s="149"/>
      <c r="AAO798" s="149"/>
      <c r="AAP798" s="149"/>
      <c r="AAQ798" s="149"/>
      <c r="AAR798" s="149"/>
      <c r="AAS798" s="149"/>
      <c r="AAT798" s="149"/>
      <c r="AAU798" s="149"/>
      <c r="AAV798" s="149"/>
    </row>
    <row r="799" spans="714:724" ht="9.75" customHeight="1" x14ac:dyDescent="0.2">
      <c r="AAL799" s="149"/>
      <c r="AAM799" s="149"/>
      <c r="AAN799" s="149"/>
      <c r="AAO799" s="149"/>
      <c r="AAP799" s="149"/>
      <c r="AAQ799" s="149"/>
      <c r="AAR799" s="149"/>
      <c r="AAS799" s="149"/>
      <c r="AAT799" s="149"/>
      <c r="AAU799" s="149"/>
      <c r="AAV799" s="149"/>
    </row>
    <row r="800" spans="714:724" ht="9.75" customHeight="1" x14ac:dyDescent="0.2">
      <c r="AAL800" s="149"/>
      <c r="AAM800" s="149"/>
      <c r="AAN800" s="149"/>
      <c r="AAO800" s="149"/>
      <c r="AAP800" s="149"/>
      <c r="AAQ800" s="149"/>
      <c r="AAR800" s="149"/>
      <c r="AAS800" s="149"/>
      <c r="AAT800" s="149"/>
      <c r="AAU800" s="149"/>
      <c r="AAV800" s="149"/>
    </row>
    <row r="801" spans="714:724" ht="9.75" customHeight="1" x14ac:dyDescent="0.2">
      <c r="AAL801" s="149"/>
      <c r="AAM801" s="149"/>
      <c r="AAN801" s="149"/>
      <c r="AAO801" s="149"/>
      <c r="AAP801" s="149"/>
      <c r="AAQ801" s="149"/>
      <c r="AAR801" s="149"/>
      <c r="AAS801" s="149"/>
      <c r="AAT801" s="149"/>
      <c r="AAU801" s="149"/>
      <c r="AAV801" s="149"/>
    </row>
    <row r="802" spans="714:724" ht="9.75" customHeight="1" x14ac:dyDescent="0.2">
      <c r="AAL802" s="149"/>
      <c r="AAM802" s="149"/>
      <c r="AAN802" s="149"/>
      <c r="AAO802" s="149"/>
      <c r="AAP802" s="149"/>
      <c r="AAQ802" s="149"/>
      <c r="AAR802" s="149"/>
      <c r="AAS802" s="149"/>
      <c r="AAT802" s="149"/>
      <c r="AAU802" s="149"/>
      <c r="AAV802" s="149"/>
    </row>
    <row r="803" spans="714:724" ht="9.75" customHeight="1" x14ac:dyDescent="0.2">
      <c r="AAL803" s="149"/>
      <c r="AAM803" s="149"/>
      <c r="AAN803" s="149"/>
      <c r="AAO803" s="149"/>
      <c r="AAP803" s="149"/>
      <c r="AAQ803" s="149"/>
      <c r="AAR803" s="149"/>
      <c r="AAS803" s="149"/>
      <c r="AAT803" s="149"/>
      <c r="AAU803" s="149"/>
      <c r="AAV803" s="149"/>
    </row>
    <row r="804" spans="714:724" ht="9.75" customHeight="1" x14ac:dyDescent="0.2">
      <c r="AAL804" s="149"/>
      <c r="AAM804" s="149"/>
      <c r="AAN804" s="149"/>
      <c r="AAO804" s="149"/>
      <c r="AAP804" s="149"/>
      <c r="AAQ804" s="149"/>
      <c r="AAR804" s="149"/>
      <c r="AAS804" s="149"/>
      <c r="AAT804" s="149"/>
      <c r="AAU804" s="149"/>
      <c r="AAV804" s="149"/>
    </row>
    <row r="805" spans="714:724" ht="9.75" customHeight="1" x14ac:dyDescent="0.2">
      <c r="AAL805" s="149"/>
      <c r="AAM805" s="149"/>
      <c r="AAN805" s="149"/>
      <c r="AAO805" s="149"/>
      <c r="AAP805" s="149"/>
      <c r="AAQ805" s="149"/>
      <c r="AAR805" s="149"/>
      <c r="AAS805" s="149"/>
      <c r="AAT805" s="149"/>
      <c r="AAU805" s="149"/>
      <c r="AAV805" s="149"/>
    </row>
    <row r="806" spans="714:724" ht="9.75" customHeight="1" x14ac:dyDescent="0.2">
      <c r="AAL806" s="149"/>
      <c r="AAM806" s="149"/>
      <c r="AAN806" s="149"/>
      <c r="AAO806" s="149"/>
      <c r="AAP806" s="149"/>
      <c r="AAQ806" s="149"/>
      <c r="AAR806" s="149"/>
      <c r="AAS806" s="149"/>
      <c r="AAT806" s="149"/>
      <c r="AAU806" s="149"/>
      <c r="AAV806" s="149"/>
    </row>
    <row r="807" spans="714:724" ht="9.75" customHeight="1" x14ac:dyDescent="0.2">
      <c r="AAL807" s="149"/>
      <c r="AAM807" s="149"/>
      <c r="AAN807" s="149"/>
      <c r="AAO807" s="149"/>
      <c r="AAP807" s="149"/>
      <c r="AAQ807" s="149"/>
      <c r="AAR807" s="149"/>
      <c r="AAS807" s="149"/>
      <c r="AAT807" s="149"/>
      <c r="AAU807" s="149"/>
      <c r="AAV807" s="149"/>
    </row>
    <row r="808" spans="714:724" ht="9.75" customHeight="1" x14ac:dyDescent="0.2">
      <c r="AAL808" s="149"/>
      <c r="AAM808" s="149"/>
      <c r="AAN808" s="149"/>
      <c r="AAO808" s="149"/>
      <c r="AAP808" s="149"/>
      <c r="AAQ808" s="149"/>
      <c r="AAR808" s="149"/>
      <c r="AAS808" s="149"/>
      <c r="AAT808" s="149"/>
      <c r="AAU808" s="149"/>
      <c r="AAV808" s="149"/>
    </row>
    <row r="809" spans="714:724" ht="9.75" customHeight="1" x14ac:dyDescent="0.2">
      <c r="AAL809" s="149"/>
      <c r="AAM809" s="149"/>
      <c r="AAN809" s="149"/>
      <c r="AAO809" s="149"/>
      <c r="AAP809" s="149"/>
      <c r="AAQ809" s="149"/>
      <c r="AAR809" s="149"/>
      <c r="AAS809" s="149"/>
      <c r="AAT809" s="149"/>
      <c r="AAU809" s="149"/>
      <c r="AAV809" s="149"/>
    </row>
    <row r="810" spans="714:724" ht="9.75" customHeight="1" x14ac:dyDescent="0.2">
      <c r="AAL810" s="149"/>
      <c r="AAM810" s="149"/>
      <c r="AAN810" s="149"/>
      <c r="AAO810" s="149"/>
      <c r="AAP810" s="149"/>
      <c r="AAQ810" s="149"/>
      <c r="AAR810" s="149"/>
      <c r="AAS810" s="149"/>
      <c r="AAT810" s="149"/>
      <c r="AAU810" s="149"/>
      <c r="AAV810" s="149"/>
    </row>
    <row r="811" spans="714:724" ht="9.75" customHeight="1" x14ac:dyDescent="0.2">
      <c r="AAL811" s="149"/>
      <c r="AAM811" s="149"/>
      <c r="AAN811" s="149"/>
      <c r="AAO811" s="149"/>
      <c r="AAP811" s="149"/>
      <c r="AAQ811" s="149"/>
      <c r="AAR811" s="149"/>
      <c r="AAS811" s="149"/>
      <c r="AAT811" s="149"/>
      <c r="AAU811" s="149"/>
      <c r="AAV811" s="149"/>
    </row>
    <row r="812" spans="714:724" ht="9.75" customHeight="1" x14ac:dyDescent="0.2">
      <c r="AAL812" s="149"/>
      <c r="AAM812" s="149"/>
      <c r="AAN812" s="149"/>
      <c r="AAO812" s="149"/>
      <c r="AAP812" s="149"/>
      <c r="AAQ812" s="149"/>
      <c r="AAR812" s="149"/>
      <c r="AAS812" s="149"/>
      <c r="AAT812" s="149"/>
      <c r="AAU812" s="149"/>
      <c r="AAV812" s="149"/>
    </row>
    <row r="813" spans="714:724" ht="9.75" customHeight="1" x14ac:dyDescent="0.2">
      <c r="AAL813" s="149"/>
      <c r="AAM813" s="149"/>
      <c r="AAN813" s="149"/>
      <c r="AAO813" s="149"/>
      <c r="AAP813" s="149"/>
      <c r="AAQ813" s="149"/>
      <c r="AAR813" s="149"/>
      <c r="AAS813" s="149"/>
      <c r="AAT813" s="149"/>
      <c r="AAU813" s="149"/>
      <c r="AAV813" s="149"/>
    </row>
    <row r="814" spans="714:724" ht="9.75" customHeight="1" x14ac:dyDescent="0.2">
      <c r="AAL814" s="149"/>
      <c r="AAM814" s="149"/>
      <c r="AAN814" s="149"/>
      <c r="AAO814" s="149"/>
      <c r="AAP814" s="149"/>
      <c r="AAQ814" s="149"/>
      <c r="AAR814" s="149"/>
      <c r="AAS814" s="149"/>
      <c r="AAT814" s="149"/>
      <c r="AAU814" s="149"/>
      <c r="AAV814" s="149"/>
    </row>
    <row r="815" spans="714:724" ht="9.75" customHeight="1" x14ac:dyDescent="0.2">
      <c r="AAL815" s="149"/>
      <c r="AAM815" s="149"/>
      <c r="AAN815" s="149"/>
      <c r="AAO815" s="149"/>
      <c r="AAP815" s="149"/>
      <c r="AAQ815" s="149"/>
      <c r="AAR815" s="149"/>
      <c r="AAS815" s="149"/>
      <c r="AAT815" s="149"/>
      <c r="AAU815" s="149"/>
      <c r="AAV815" s="149"/>
    </row>
    <row r="816" spans="714:724" ht="9.75" customHeight="1" x14ac:dyDescent="0.2">
      <c r="AAL816" s="149"/>
      <c r="AAM816" s="149"/>
      <c r="AAN816" s="149"/>
      <c r="AAO816" s="149"/>
      <c r="AAP816" s="149"/>
      <c r="AAQ816" s="149"/>
      <c r="AAR816" s="149"/>
      <c r="AAS816" s="149"/>
      <c r="AAT816" s="149"/>
      <c r="AAU816" s="149"/>
      <c r="AAV816" s="149"/>
    </row>
    <row r="817" spans="714:724" ht="9.75" customHeight="1" x14ac:dyDescent="0.2">
      <c r="AAL817" s="149"/>
      <c r="AAM817" s="149"/>
      <c r="AAN817" s="149"/>
      <c r="AAO817" s="149"/>
      <c r="AAP817" s="149"/>
      <c r="AAQ817" s="149"/>
      <c r="AAR817" s="149"/>
      <c r="AAS817" s="149"/>
      <c r="AAT817" s="149"/>
      <c r="AAU817" s="149"/>
      <c r="AAV817" s="149"/>
    </row>
    <row r="818" spans="714:724" ht="9.75" customHeight="1" x14ac:dyDescent="0.2">
      <c r="AAL818" s="149"/>
      <c r="AAM818" s="149"/>
      <c r="AAN818" s="149"/>
      <c r="AAO818" s="149"/>
      <c r="AAP818" s="149"/>
      <c r="AAQ818" s="149"/>
      <c r="AAR818" s="149"/>
      <c r="AAS818" s="149"/>
      <c r="AAT818" s="149"/>
      <c r="AAU818" s="149"/>
      <c r="AAV818" s="149"/>
    </row>
    <row r="819" spans="714:724" ht="9.75" customHeight="1" x14ac:dyDescent="0.2">
      <c r="AAL819" s="149"/>
      <c r="AAM819" s="149"/>
      <c r="AAN819" s="149"/>
      <c r="AAO819" s="149"/>
      <c r="AAP819" s="149"/>
      <c r="AAQ819" s="149"/>
      <c r="AAR819" s="149"/>
      <c r="AAS819" s="149"/>
      <c r="AAT819" s="149"/>
      <c r="AAU819" s="149"/>
      <c r="AAV819" s="149"/>
    </row>
    <row r="820" spans="714:724" ht="9.75" customHeight="1" x14ac:dyDescent="0.2">
      <c r="AAL820" s="149"/>
      <c r="AAM820" s="149"/>
      <c r="AAN820" s="149"/>
      <c r="AAO820" s="149"/>
      <c r="AAP820" s="149"/>
      <c r="AAQ820" s="149"/>
      <c r="AAR820" s="149"/>
      <c r="AAS820" s="149"/>
      <c r="AAT820" s="149"/>
      <c r="AAU820" s="149"/>
      <c r="AAV820" s="149"/>
    </row>
    <row r="821" spans="714:724" ht="9.75" customHeight="1" x14ac:dyDescent="0.2">
      <c r="AAL821" s="149"/>
      <c r="AAM821" s="149"/>
      <c r="AAN821" s="149"/>
      <c r="AAO821" s="149"/>
      <c r="AAP821" s="149"/>
      <c r="AAQ821" s="149"/>
      <c r="AAR821" s="149"/>
      <c r="AAS821" s="149"/>
      <c r="AAT821" s="149"/>
      <c r="AAU821" s="149"/>
      <c r="AAV821" s="149"/>
    </row>
    <row r="822" spans="714:724" ht="9.75" customHeight="1" x14ac:dyDescent="0.2">
      <c r="AAL822" s="149"/>
      <c r="AAM822" s="149"/>
      <c r="AAN822" s="149"/>
      <c r="AAO822" s="149"/>
      <c r="AAP822" s="149"/>
      <c r="AAQ822" s="149"/>
      <c r="AAR822" s="149"/>
      <c r="AAS822" s="149"/>
      <c r="AAT822" s="149"/>
      <c r="AAU822" s="149"/>
      <c r="AAV822" s="149"/>
    </row>
    <row r="823" spans="714:724" ht="9.75" customHeight="1" x14ac:dyDescent="0.2">
      <c r="AAL823" s="149"/>
      <c r="AAM823" s="149"/>
      <c r="AAN823" s="149"/>
      <c r="AAO823" s="149"/>
      <c r="AAP823" s="149"/>
      <c r="AAQ823" s="149"/>
      <c r="AAR823" s="149"/>
      <c r="AAS823" s="149"/>
      <c r="AAT823" s="149"/>
      <c r="AAU823" s="149"/>
      <c r="AAV823" s="149"/>
    </row>
    <row r="824" spans="714:724" ht="9.75" customHeight="1" x14ac:dyDescent="0.2">
      <c r="AAL824" s="149"/>
      <c r="AAM824" s="149"/>
      <c r="AAN824" s="149"/>
      <c r="AAO824" s="149"/>
      <c r="AAP824" s="149"/>
      <c r="AAQ824" s="149"/>
      <c r="AAR824" s="149"/>
      <c r="AAS824" s="149"/>
      <c r="AAT824" s="149"/>
      <c r="AAU824" s="149"/>
      <c r="AAV824" s="149"/>
    </row>
    <row r="825" spans="714:724" ht="9.75" customHeight="1" x14ac:dyDescent="0.2">
      <c r="AAL825" s="149"/>
      <c r="AAM825" s="149"/>
      <c r="AAN825" s="149"/>
      <c r="AAO825" s="149"/>
      <c r="AAP825" s="149"/>
      <c r="AAQ825" s="149"/>
      <c r="AAR825" s="149"/>
      <c r="AAS825" s="149"/>
      <c r="AAT825" s="149"/>
      <c r="AAU825" s="149"/>
      <c r="AAV825" s="149"/>
    </row>
    <row r="826" spans="714:724" ht="9.75" customHeight="1" x14ac:dyDescent="0.2">
      <c r="AAL826" s="149"/>
      <c r="AAM826" s="149"/>
      <c r="AAN826" s="149"/>
      <c r="AAO826" s="149"/>
      <c r="AAP826" s="149"/>
      <c r="AAQ826" s="149"/>
      <c r="AAR826" s="149"/>
      <c r="AAS826" s="149"/>
      <c r="AAT826" s="149"/>
      <c r="AAU826" s="149"/>
      <c r="AAV826" s="149"/>
    </row>
    <row r="827" spans="714:724" ht="9.75" customHeight="1" x14ac:dyDescent="0.2">
      <c r="AAL827" s="149"/>
      <c r="AAM827" s="149"/>
      <c r="AAN827" s="149"/>
      <c r="AAO827" s="149"/>
      <c r="AAP827" s="149"/>
      <c r="AAQ827" s="149"/>
      <c r="AAR827" s="149"/>
      <c r="AAS827" s="149"/>
      <c r="AAT827" s="149"/>
      <c r="AAU827" s="149"/>
      <c r="AAV827" s="149"/>
    </row>
    <row r="828" spans="714:724" ht="9.75" customHeight="1" x14ac:dyDescent="0.2">
      <c r="AAL828" s="149"/>
      <c r="AAM828" s="149"/>
      <c r="AAN828" s="149"/>
      <c r="AAO828" s="149"/>
      <c r="AAP828" s="149"/>
      <c r="AAQ828" s="149"/>
      <c r="AAR828" s="149"/>
      <c r="AAS828" s="149"/>
      <c r="AAT828" s="149"/>
      <c r="AAU828" s="149"/>
      <c r="AAV828" s="149"/>
    </row>
    <row r="829" spans="714:724" ht="9.75" customHeight="1" x14ac:dyDescent="0.2">
      <c r="AAL829" s="149"/>
      <c r="AAM829" s="149"/>
      <c r="AAN829" s="149"/>
      <c r="AAO829" s="149"/>
      <c r="AAP829" s="149"/>
      <c r="AAQ829" s="149"/>
      <c r="AAR829" s="149"/>
      <c r="AAS829" s="149"/>
      <c r="AAT829" s="149"/>
      <c r="AAU829" s="149"/>
      <c r="AAV829" s="149"/>
    </row>
    <row r="830" spans="714:724" ht="9.75" customHeight="1" x14ac:dyDescent="0.2">
      <c r="AAL830" s="149"/>
      <c r="AAM830" s="149"/>
      <c r="AAN830" s="149"/>
      <c r="AAO830" s="149"/>
      <c r="AAP830" s="149"/>
      <c r="AAQ830" s="149"/>
      <c r="AAR830" s="149"/>
      <c r="AAS830" s="149"/>
      <c r="AAT830" s="149"/>
      <c r="AAU830" s="149"/>
      <c r="AAV830" s="149"/>
    </row>
    <row r="831" spans="714:724" ht="9.75" customHeight="1" x14ac:dyDescent="0.2">
      <c r="AAL831" s="149"/>
      <c r="AAM831" s="149"/>
      <c r="AAN831" s="149"/>
      <c r="AAO831" s="149"/>
      <c r="AAP831" s="149"/>
      <c r="AAQ831" s="149"/>
      <c r="AAR831" s="149"/>
      <c r="AAS831" s="149"/>
      <c r="AAT831" s="149"/>
      <c r="AAU831" s="149"/>
      <c r="AAV831" s="149"/>
    </row>
    <row r="832" spans="714:724" ht="9.75" customHeight="1" x14ac:dyDescent="0.2">
      <c r="AAL832" s="149"/>
      <c r="AAM832" s="149"/>
      <c r="AAN832" s="149"/>
      <c r="AAO832" s="149"/>
      <c r="AAP832" s="149"/>
      <c r="AAQ832" s="149"/>
      <c r="AAR832" s="149"/>
      <c r="AAS832" s="149"/>
      <c r="AAT832" s="149"/>
      <c r="AAU832" s="149"/>
      <c r="AAV832" s="149"/>
    </row>
    <row r="833" spans="714:724" ht="9.75" customHeight="1" x14ac:dyDescent="0.2">
      <c r="AAL833" s="149"/>
      <c r="AAM833" s="149"/>
      <c r="AAN833" s="149"/>
      <c r="AAO833" s="149"/>
      <c r="AAP833" s="149"/>
      <c r="AAQ833" s="149"/>
      <c r="AAR833" s="149"/>
      <c r="AAS833" s="149"/>
      <c r="AAT833" s="149"/>
      <c r="AAU833" s="149"/>
      <c r="AAV833" s="149"/>
    </row>
    <row r="834" spans="714:724" ht="9.75" customHeight="1" x14ac:dyDescent="0.2">
      <c r="AAL834" s="149"/>
      <c r="AAM834" s="149"/>
      <c r="AAN834" s="149"/>
      <c r="AAO834" s="149"/>
      <c r="AAP834" s="149"/>
      <c r="AAQ834" s="149"/>
      <c r="AAR834" s="149"/>
      <c r="AAS834" s="149"/>
      <c r="AAT834" s="149"/>
      <c r="AAU834" s="149"/>
      <c r="AAV834" s="149"/>
    </row>
    <row r="835" spans="714:724" ht="9.75" customHeight="1" x14ac:dyDescent="0.2">
      <c r="AAL835" s="149"/>
      <c r="AAM835" s="149"/>
      <c r="AAN835" s="149"/>
      <c r="AAO835" s="149"/>
      <c r="AAP835" s="149"/>
      <c r="AAQ835" s="149"/>
      <c r="AAR835" s="149"/>
      <c r="AAS835" s="149"/>
      <c r="AAT835" s="149"/>
      <c r="AAU835" s="149"/>
      <c r="AAV835" s="149"/>
    </row>
    <row r="836" spans="714:724" ht="9.75" customHeight="1" x14ac:dyDescent="0.2">
      <c r="AAL836" s="149"/>
      <c r="AAM836" s="149"/>
      <c r="AAN836" s="149"/>
      <c r="AAO836" s="149"/>
      <c r="AAP836" s="149"/>
      <c r="AAQ836" s="149"/>
      <c r="AAR836" s="149"/>
      <c r="AAS836" s="149"/>
      <c r="AAT836" s="149"/>
      <c r="AAU836" s="149"/>
      <c r="AAV836" s="149"/>
    </row>
    <row r="837" spans="714:724" ht="9.75" customHeight="1" x14ac:dyDescent="0.2">
      <c r="AAL837" s="149"/>
      <c r="AAM837" s="149"/>
      <c r="AAN837" s="149"/>
      <c r="AAO837" s="149"/>
      <c r="AAP837" s="149"/>
      <c r="AAQ837" s="149"/>
      <c r="AAR837" s="149"/>
      <c r="AAS837" s="149"/>
      <c r="AAT837" s="149"/>
      <c r="AAU837" s="149"/>
      <c r="AAV837" s="149"/>
    </row>
    <row r="838" spans="714:724" ht="9.75" customHeight="1" x14ac:dyDescent="0.2">
      <c r="AAL838" s="149"/>
      <c r="AAM838" s="149"/>
      <c r="AAN838" s="149"/>
      <c r="AAO838" s="149"/>
      <c r="AAP838" s="149"/>
      <c r="AAQ838" s="149"/>
      <c r="AAR838" s="149"/>
      <c r="AAS838" s="149"/>
      <c r="AAT838" s="149"/>
      <c r="AAU838" s="149"/>
      <c r="AAV838" s="149"/>
    </row>
    <row r="839" spans="714:724" ht="9.75" customHeight="1" x14ac:dyDescent="0.2">
      <c r="AAL839" s="149"/>
      <c r="AAM839" s="149"/>
      <c r="AAN839" s="149"/>
      <c r="AAO839" s="149"/>
      <c r="AAP839" s="149"/>
      <c r="AAQ839" s="149"/>
      <c r="AAR839" s="149"/>
      <c r="AAS839" s="149"/>
      <c r="AAT839" s="149"/>
      <c r="AAU839" s="149"/>
      <c r="AAV839" s="149"/>
    </row>
    <row r="840" spans="714:724" ht="9.75" customHeight="1" x14ac:dyDescent="0.2">
      <c r="AAL840" s="149"/>
      <c r="AAM840" s="149"/>
      <c r="AAN840" s="149"/>
      <c r="AAO840" s="149"/>
      <c r="AAP840" s="149"/>
      <c r="AAQ840" s="149"/>
      <c r="AAR840" s="149"/>
      <c r="AAS840" s="149"/>
      <c r="AAT840" s="149"/>
      <c r="AAU840" s="149"/>
      <c r="AAV840" s="149"/>
    </row>
    <row r="841" spans="714:724" ht="9.75" customHeight="1" x14ac:dyDescent="0.2">
      <c r="AAL841" s="149"/>
      <c r="AAM841" s="149"/>
      <c r="AAN841" s="149"/>
      <c r="AAO841" s="149"/>
      <c r="AAP841" s="149"/>
      <c r="AAQ841" s="149"/>
      <c r="AAR841" s="149"/>
      <c r="AAS841" s="149"/>
      <c r="AAT841" s="149"/>
      <c r="AAU841" s="149"/>
      <c r="AAV841" s="149"/>
    </row>
    <row r="842" spans="714:724" ht="9.75" customHeight="1" x14ac:dyDescent="0.2">
      <c r="AAL842" s="149"/>
      <c r="AAM842" s="149"/>
      <c r="AAN842" s="149"/>
      <c r="AAO842" s="149"/>
      <c r="AAP842" s="149"/>
      <c r="AAQ842" s="149"/>
      <c r="AAR842" s="149"/>
      <c r="AAS842" s="149"/>
      <c r="AAT842" s="149"/>
      <c r="AAU842" s="149"/>
      <c r="AAV842" s="149"/>
    </row>
    <row r="843" spans="714:724" ht="9.75" customHeight="1" x14ac:dyDescent="0.2">
      <c r="AAL843" s="149"/>
      <c r="AAM843" s="149"/>
      <c r="AAN843" s="149"/>
      <c r="AAO843" s="149"/>
      <c r="AAP843" s="149"/>
      <c r="AAQ843" s="149"/>
      <c r="AAR843" s="149"/>
      <c r="AAS843" s="149"/>
      <c r="AAT843" s="149"/>
      <c r="AAU843" s="149"/>
      <c r="AAV843" s="149"/>
    </row>
    <row r="844" spans="714:724" ht="9.75" customHeight="1" x14ac:dyDescent="0.2">
      <c r="AAL844" s="149"/>
      <c r="AAM844" s="149"/>
      <c r="AAN844" s="149"/>
      <c r="AAO844" s="149"/>
      <c r="AAP844" s="149"/>
      <c r="AAQ844" s="149"/>
      <c r="AAR844" s="149"/>
      <c r="AAS844" s="149"/>
      <c r="AAT844" s="149"/>
      <c r="AAU844" s="149"/>
      <c r="AAV844" s="149"/>
    </row>
    <row r="845" spans="714:724" ht="9.75" customHeight="1" x14ac:dyDescent="0.2">
      <c r="AAL845" s="149"/>
      <c r="AAM845" s="149"/>
      <c r="AAN845" s="149"/>
      <c r="AAO845" s="149"/>
      <c r="AAP845" s="149"/>
      <c r="AAQ845" s="149"/>
      <c r="AAR845" s="149"/>
      <c r="AAS845" s="149"/>
      <c r="AAT845" s="149"/>
      <c r="AAU845" s="149"/>
      <c r="AAV845" s="149"/>
    </row>
    <row r="846" spans="714:724" ht="9.75" customHeight="1" x14ac:dyDescent="0.2">
      <c r="AAL846" s="149"/>
      <c r="AAM846" s="149"/>
      <c r="AAN846" s="149"/>
      <c r="AAO846" s="149"/>
      <c r="AAP846" s="149"/>
      <c r="AAQ846" s="149"/>
      <c r="AAR846" s="149"/>
      <c r="AAS846" s="149"/>
      <c r="AAT846" s="149"/>
      <c r="AAU846" s="149"/>
      <c r="AAV846" s="149"/>
    </row>
    <row r="847" spans="714:724" ht="9.75" customHeight="1" x14ac:dyDescent="0.2">
      <c r="AAL847" s="149"/>
      <c r="AAM847" s="149"/>
      <c r="AAN847" s="149"/>
      <c r="AAO847" s="149"/>
      <c r="AAP847" s="149"/>
      <c r="AAQ847" s="149"/>
      <c r="AAR847" s="149"/>
      <c r="AAS847" s="149"/>
      <c r="AAT847" s="149"/>
      <c r="AAU847" s="149"/>
      <c r="AAV847" s="149"/>
    </row>
    <row r="848" spans="714:724" ht="9.75" customHeight="1" x14ac:dyDescent="0.2">
      <c r="AAL848" s="149"/>
      <c r="AAM848" s="149"/>
      <c r="AAN848" s="149"/>
      <c r="AAO848" s="149"/>
      <c r="AAP848" s="149"/>
      <c r="AAQ848" s="149"/>
      <c r="AAR848" s="149"/>
      <c r="AAS848" s="149"/>
      <c r="AAT848" s="149"/>
      <c r="AAU848" s="149"/>
      <c r="AAV848" s="149"/>
    </row>
    <row r="849" spans="714:724" ht="9.75" customHeight="1" x14ac:dyDescent="0.2">
      <c r="AAL849" s="149"/>
      <c r="AAM849" s="149"/>
      <c r="AAN849" s="149"/>
      <c r="AAO849" s="149"/>
      <c r="AAP849" s="149"/>
      <c r="AAQ849" s="149"/>
      <c r="AAR849" s="149"/>
      <c r="AAS849" s="149"/>
      <c r="AAT849" s="149"/>
      <c r="AAU849" s="149"/>
      <c r="AAV849" s="149"/>
    </row>
    <row r="850" spans="714:724" ht="9.75" customHeight="1" x14ac:dyDescent="0.2">
      <c r="AAL850" s="149"/>
      <c r="AAM850" s="149"/>
      <c r="AAN850" s="149"/>
      <c r="AAO850" s="149"/>
      <c r="AAP850" s="149"/>
      <c r="AAQ850" s="149"/>
      <c r="AAR850" s="149"/>
      <c r="AAS850" s="149"/>
      <c r="AAT850" s="149"/>
      <c r="AAU850" s="149"/>
      <c r="AAV850" s="149"/>
    </row>
    <row r="851" spans="714:724" ht="9.75" customHeight="1" x14ac:dyDescent="0.2">
      <c r="AAL851" s="149"/>
      <c r="AAM851" s="149"/>
      <c r="AAN851" s="149"/>
      <c r="AAO851" s="149"/>
      <c r="AAP851" s="149"/>
      <c r="AAQ851" s="149"/>
      <c r="AAR851" s="149"/>
      <c r="AAS851" s="149"/>
      <c r="AAT851" s="149"/>
      <c r="AAU851" s="149"/>
      <c r="AAV851" s="149"/>
    </row>
    <row r="852" spans="714:724" ht="9.75" customHeight="1" x14ac:dyDescent="0.2">
      <c r="AAL852" s="149"/>
      <c r="AAM852" s="149"/>
      <c r="AAN852" s="149"/>
      <c r="AAO852" s="149"/>
      <c r="AAP852" s="149"/>
      <c r="AAQ852" s="149"/>
      <c r="AAR852" s="149"/>
      <c r="AAS852" s="149"/>
      <c r="AAT852" s="149"/>
      <c r="AAU852" s="149"/>
      <c r="AAV852" s="149"/>
    </row>
    <row r="853" spans="714:724" ht="9.75" customHeight="1" x14ac:dyDescent="0.2">
      <c r="AAL853" s="149"/>
      <c r="AAM853" s="149"/>
      <c r="AAN853" s="149"/>
      <c r="AAO853" s="149"/>
      <c r="AAP853" s="149"/>
      <c r="AAQ853" s="149"/>
      <c r="AAR853" s="149"/>
      <c r="AAS853" s="149"/>
      <c r="AAT853" s="149"/>
      <c r="AAU853" s="149"/>
      <c r="AAV853" s="149"/>
    </row>
    <row r="854" spans="714:724" ht="9.75" customHeight="1" x14ac:dyDescent="0.2">
      <c r="AAL854" s="149"/>
      <c r="AAM854" s="149"/>
      <c r="AAN854" s="149"/>
      <c r="AAO854" s="149"/>
      <c r="AAP854" s="149"/>
      <c r="AAQ854" s="149"/>
      <c r="AAR854" s="149"/>
      <c r="AAS854" s="149"/>
      <c r="AAT854" s="149"/>
      <c r="AAU854" s="149"/>
      <c r="AAV854" s="149"/>
    </row>
    <row r="855" spans="714:724" ht="9.75" customHeight="1" x14ac:dyDescent="0.2">
      <c r="AAL855" s="149"/>
      <c r="AAM855" s="149"/>
      <c r="AAN855" s="149"/>
      <c r="AAO855" s="149"/>
      <c r="AAP855" s="149"/>
      <c r="AAQ855" s="149"/>
      <c r="AAR855" s="149"/>
      <c r="AAS855" s="149"/>
      <c r="AAT855" s="149"/>
      <c r="AAU855" s="149"/>
      <c r="AAV855" s="149"/>
    </row>
    <row r="856" spans="714:724" ht="9.75" customHeight="1" x14ac:dyDescent="0.2">
      <c r="AAL856" s="149"/>
      <c r="AAM856" s="149"/>
      <c r="AAN856" s="149"/>
      <c r="AAO856" s="149"/>
      <c r="AAP856" s="149"/>
      <c r="AAQ856" s="149"/>
      <c r="AAR856" s="149"/>
      <c r="AAS856" s="149"/>
      <c r="AAT856" s="149"/>
      <c r="AAU856" s="149"/>
      <c r="AAV856" s="149"/>
    </row>
    <row r="857" spans="714:724" ht="9.75" customHeight="1" x14ac:dyDescent="0.2">
      <c r="AAL857" s="149"/>
      <c r="AAM857" s="149"/>
      <c r="AAN857" s="149"/>
      <c r="AAO857" s="149"/>
      <c r="AAP857" s="149"/>
      <c r="AAQ857" s="149"/>
      <c r="AAR857" s="149"/>
      <c r="AAS857" s="149"/>
      <c r="AAT857" s="149"/>
      <c r="AAU857" s="149"/>
      <c r="AAV857" s="149"/>
    </row>
    <row r="858" spans="714:724" ht="9.75" customHeight="1" x14ac:dyDescent="0.2">
      <c r="AAL858" s="149"/>
      <c r="AAM858" s="149"/>
      <c r="AAN858" s="149"/>
      <c r="AAO858" s="149"/>
      <c r="AAP858" s="149"/>
      <c r="AAQ858" s="149"/>
      <c r="AAR858" s="149"/>
      <c r="AAS858" s="149"/>
      <c r="AAT858" s="149"/>
      <c r="AAU858" s="149"/>
      <c r="AAV858" s="149"/>
    </row>
    <row r="859" spans="714:724" ht="9.75" customHeight="1" x14ac:dyDescent="0.2">
      <c r="AAL859" s="149"/>
      <c r="AAM859" s="149"/>
      <c r="AAN859" s="149"/>
      <c r="AAO859" s="149"/>
      <c r="AAP859" s="149"/>
      <c r="AAQ859" s="149"/>
      <c r="AAR859" s="149"/>
      <c r="AAS859" s="149"/>
      <c r="AAT859" s="149"/>
      <c r="AAU859" s="149"/>
      <c r="AAV859" s="149"/>
    </row>
    <row r="860" spans="714:724" ht="9.75" customHeight="1" x14ac:dyDescent="0.2">
      <c r="AAL860" s="149"/>
      <c r="AAM860" s="149"/>
      <c r="AAN860" s="149"/>
      <c r="AAO860" s="149"/>
      <c r="AAP860" s="149"/>
      <c r="AAQ860" s="149"/>
      <c r="AAR860" s="149"/>
      <c r="AAS860" s="149"/>
      <c r="AAT860" s="149"/>
      <c r="AAU860" s="149"/>
      <c r="AAV860" s="149"/>
    </row>
    <row r="861" spans="714:724" ht="9.75" customHeight="1" x14ac:dyDescent="0.2">
      <c r="AAL861" s="149"/>
      <c r="AAM861" s="149"/>
      <c r="AAN861" s="149"/>
      <c r="AAO861" s="149"/>
      <c r="AAP861" s="149"/>
      <c r="AAQ861" s="149"/>
      <c r="AAR861" s="149"/>
      <c r="AAS861" s="149"/>
      <c r="AAT861" s="149"/>
      <c r="AAU861" s="149"/>
      <c r="AAV861" s="149"/>
    </row>
    <row r="862" spans="714:724" ht="9.75" customHeight="1" x14ac:dyDescent="0.2">
      <c r="AAL862" s="149"/>
      <c r="AAM862" s="149"/>
      <c r="AAN862" s="149"/>
      <c r="AAO862" s="149"/>
      <c r="AAP862" s="149"/>
      <c r="AAQ862" s="149"/>
      <c r="AAR862" s="149"/>
      <c r="AAS862" s="149"/>
      <c r="AAT862" s="149"/>
      <c r="AAU862" s="149"/>
      <c r="AAV862" s="149"/>
    </row>
    <row r="863" spans="714:724" ht="9.75" customHeight="1" x14ac:dyDescent="0.2">
      <c r="AAL863" s="149"/>
      <c r="AAM863" s="149"/>
      <c r="AAN863" s="149"/>
      <c r="AAO863" s="149"/>
      <c r="AAP863" s="149"/>
      <c r="AAQ863" s="149"/>
      <c r="AAR863" s="149"/>
      <c r="AAS863" s="149"/>
      <c r="AAT863" s="149"/>
      <c r="AAU863" s="149"/>
      <c r="AAV863" s="149"/>
    </row>
    <row r="864" spans="714:724" ht="9.75" customHeight="1" x14ac:dyDescent="0.2">
      <c r="AAL864" s="149"/>
      <c r="AAM864" s="149"/>
      <c r="AAN864" s="149"/>
      <c r="AAO864" s="149"/>
      <c r="AAP864" s="149"/>
      <c r="AAQ864" s="149"/>
      <c r="AAR864" s="149"/>
      <c r="AAS864" s="149"/>
      <c r="AAT864" s="149"/>
      <c r="AAU864" s="149"/>
      <c r="AAV864" s="149"/>
    </row>
    <row r="865" spans="714:724" ht="9.75" customHeight="1" x14ac:dyDescent="0.2">
      <c r="AAL865" s="149"/>
      <c r="AAM865" s="149"/>
      <c r="AAN865" s="149"/>
      <c r="AAO865" s="149"/>
      <c r="AAP865" s="149"/>
      <c r="AAQ865" s="149"/>
      <c r="AAR865" s="149"/>
      <c r="AAS865" s="149"/>
      <c r="AAT865" s="149"/>
      <c r="AAU865" s="149"/>
      <c r="AAV865" s="149"/>
    </row>
    <row r="866" spans="714:724" ht="9.75" customHeight="1" x14ac:dyDescent="0.2">
      <c r="AAL866" s="149"/>
      <c r="AAM866" s="149"/>
      <c r="AAN866" s="149"/>
      <c r="AAO866" s="149"/>
      <c r="AAP866" s="149"/>
      <c r="AAQ866" s="149"/>
      <c r="AAR866" s="149"/>
      <c r="AAS866" s="149"/>
      <c r="AAT866" s="149"/>
      <c r="AAU866" s="149"/>
      <c r="AAV866" s="149"/>
    </row>
    <row r="867" spans="714:724" ht="9.75" customHeight="1" x14ac:dyDescent="0.2">
      <c r="AAL867" s="149"/>
      <c r="AAM867" s="149"/>
      <c r="AAN867" s="149"/>
      <c r="AAO867" s="149"/>
      <c r="AAP867" s="149"/>
      <c r="AAQ867" s="149"/>
      <c r="AAR867" s="149"/>
      <c r="AAS867" s="149"/>
      <c r="AAT867" s="149"/>
      <c r="AAU867" s="149"/>
      <c r="AAV867" s="149"/>
    </row>
    <row r="868" spans="714:724" ht="9.75" customHeight="1" x14ac:dyDescent="0.2">
      <c r="AAL868" s="149"/>
      <c r="AAM868" s="149"/>
      <c r="AAN868" s="149"/>
      <c r="AAO868" s="149"/>
      <c r="AAP868" s="149"/>
      <c r="AAQ868" s="149"/>
      <c r="AAR868" s="149"/>
      <c r="AAS868" s="149"/>
      <c r="AAT868" s="149"/>
      <c r="AAU868" s="149"/>
      <c r="AAV868" s="149"/>
    </row>
    <row r="869" spans="714:724" ht="9.75" customHeight="1" x14ac:dyDescent="0.2">
      <c r="AAL869" s="149"/>
      <c r="AAM869" s="149"/>
      <c r="AAN869" s="149"/>
      <c r="AAO869" s="149"/>
      <c r="AAP869" s="149"/>
      <c r="AAQ869" s="149"/>
      <c r="AAR869" s="149"/>
      <c r="AAS869" s="149"/>
      <c r="AAT869" s="149"/>
      <c r="AAU869" s="149"/>
      <c r="AAV869" s="149"/>
    </row>
    <row r="870" spans="714:724" ht="9.75" customHeight="1" x14ac:dyDescent="0.2">
      <c r="AAL870" s="149"/>
      <c r="AAM870" s="149"/>
      <c r="AAN870" s="149"/>
      <c r="AAO870" s="149"/>
      <c r="AAP870" s="149"/>
      <c r="AAQ870" s="149"/>
      <c r="AAR870" s="149"/>
      <c r="AAS870" s="149"/>
      <c r="AAT870" s="149"/>
      <c r="AAU870" s="149"/>
      <c r="AAV870" s="149"/>
    </row>
    <row r="871" spans="714:724" ht="9.75" customHeight="1" x14ac:dyDescent="0.2">
      <c r="AAL871" s="149"/>
      <c r="AAM871" s="149"/>
      <c r="AAN871" s="149"/>
      <c r="AAO871" s="149"/>
      <c r="AAP871" s="149"/>
      <c r="AAQ871" s="149"/>
      <c r="AAR871" s="149"/>
      <c r="AAS871" s="149"/>
      <c r="AAT871" s="149"/>
      <c r="AAU871" s="149"/>
      <c r="AAV871" s="149"/>
    </row>
    <row r="872" spans="714:724" ht="9.75" customHeight="1" x14ac:dyDescent="0.2">
      <c r="AAL872" s="149"/>
      <c r="AAM872" s="149"/>
      <c r="AAN872" s="149"/>
      <c r="AAO872" s="149"/>
      <c r="AAP872" s="149"/>
      <c r="AAQ872" s="149"/>
      <c r="AAR872" s="149"/>
      <c r="AAS872" s="149"/>
      <c r="AAT872" s="149"/>
      <c r="AAU872" s="149"/>
      <c r="AAV872" s="149"/>
    </row>
    <row r="873" spans="714:724" ht="9.75" customHeight="1" x14ac:dyDescent="0.2">
      <c r="AAL873" s="149"/>
      <c r="AAM873" s="149"/>
      <c r="AAN873" s="149"/>
      <c r="AAO873" s="149"/>
      <c r="AAP873" s="149"/>
      <c r="AAQ873" s="149"/>
      <c r="AAR873" s="149"/>
      <c r="AAS873" s="149"/>
      <c r="AAT873" s="149"/>
      <c r="AAU873" s="149"/>
      <c r="AAV873" s="149"/>
    </row>
    <row r="874" spans="714:724" ht="9.75" customHeight="1" x14ac:dyDescent="0.2">
      <c r="AAL874" s="149"/>
      <c r="AAM874" s="149"/>
      <c r="AAN874" s="149"/>
      <c r="AAO874" s="149"/>
      <c r="AAP874" s="149"/>
      <c r="AAQ874" s="149"/>
      <c r="AAR874" s="149"/>
      <c r="AAS874" s="149"/>
      <c r="AAT874" s="149"/>
      <c r="AAU874" s="149"/>
      <c r="AAV874" s="149"/>
    </row>
    <row r="875" spans="714:724" ht="9.75" customHeight="1" x14ac:dyDescent="0.2">
      <c r="AAL875" s="149"/>
      <c r="AAM875" s="149"/>
      <c r="AAN875" s="149"/>
      <c r="AAO875" s="149"/>
      <c r="AAP875" s="149"/>
      <c r="AAQ875" s="149"/>
      <c r="AAR875" s="149"/>
      <c r="AAS875" s="149"/>
      <c r="AAT875" s="149"/>
      <c r="AAU875" s="149"/>
      <c r="AAV875" s="149"/>
    </row>
    <row r="876" spans="714:724" ht="9.75" customHeight="1" x14ac:dyDescent="0.2">
      <c r="AAL876" s="149"/>
      <c r="AAM876" s="149"/>
      <c r="AAN876" s="149"/>
      <c r="AAO876" s="149"/>
      <c r="AAP876" s="149"/>
      <c r="AAQ876" s="149"/>
      <c r="AAR876" s="149"/>
      <c r="AAS876" s="149"/>
      <c r="AAT876" s="149"/>
      <c r="AAU876" s="149"/>
      <c r="AAV876" s="149"/>
    </row>
    <row r="877" spans="714:724" ht="9.75" customHeight="1" x14ac:dyDescent="0.2">
      <c r="AAL877" s="149"/>
      <c r="AAM877" s="149"/>
      <c r="AAN877" s="149"/>
      <c r="AAO877" s="149"/>
      <c r="AAP877" s="149"/>
      <c r="AAQ877" s="149"/>
      <c r="AAR877" s="149"/>
      <c r="AAS877" s="149"/>
      <c r="AAT877" s="149"/>
      <c r="AAU877" s="149"/>
      <c r="AAV877" s="149"/>
    </row>
    <row r="878" spans="714:724" ht="9.75" customHeight="1" x14ac:dyDescent="0.2">
      <c r="AAL878" s="149"/>
      <c r="AAM878" s="149"/>
      <c r="AAN878" s="149"/>
      <c r="AAO878" s="149"/>
      <c r="AAP878" s="149"/>
      <c r="AAQ878" s="149"/>
      <c r="AAR878" s="149"/>
      <c r="AAS878" s="149"/>
      <c r="AAT878" s="149"/>
      <c r="AAU878" s="149"/>
      <c r="AAV878" s="149"/>
    </row>
    <row r="879" spans="714:724" ht="9.75" customHeight="1" x14ac:dyDescent="0.2">
      <c r="AAL879" s="149"/>
      <c r="AAM879" s="149"/>
      <c r="AAN879" s="149"/>
      <c r="AAO879" s="149"/>
      <c r="AAP879" s="149"/>
      <c r="AAQ879" s="149"/>
      <c r="AAR879" s="149"/>
      <c r="AAS879" s="149"/>
      <c r="AAT879" s="149"/>
      <c r="AAU879" s="149"/>
      <c r="AAV879" s="149"/>
    </row>
    <row r="880" spans="714:724" ht="9.75" customHeight="1" x14ac:dyDescent="0.2">
      <c r="AAL880" s="149"/>
      <c r="AAM880" s="149"/>
      <c r="AAN880" s="149"/>
      <c r="AAO880" s="149"/>
      <c r="AAP880" s="149"/>
      <c r="AAQ880" s="149"/>
      <c r="AAR880" s="149"/>
      <c r="AAS880" s="149"/>
      <c r="AAT880" s="149"/>
      <c r="AAU880" s="149"/>
      <c r="AAV880" s="149"/>
    </row>
    <row r="881" spans="714:724" ht="9.75" customHeight="1" x14ac:dyDescent="0.2">
      <c r="AAL881" s="149"/>
      <c r="AAM881" s="149"/>
      <c r="AAN881" s="149"/>
      <c r="AAO881" s="149"/>
      <c r="AAP881" s="149"/>
      <c r="AAQ881" s="149"/>
      <c r="AAR881" s="149"/>
      <c r="AAS881" s="149"/>
      <c r="AAT881" s="149"/>
      <c r="AAU881" s="149"/>
      <c r="AAV881" s="149"/>
    </row>
    <row r="882" spans="714:724" ht="9.75" customHeight="1" x14ac:dyDescent="0.2">
      <c r="AAL882" s="149"/>
      <c r="AAM882" s="149"/>
      <c r="AAN882" s="149"/>
      <c r="AAO882" s="149"/>
      <c r="AAP882" s="149"/>
      <c r="AAQ882" s="149"/>
      <c r="AAR882" s="149"/>
      <c r="AAS882" s="149"/>
      <c r="AAT882" s="149"/>
      <c r="AAU882" s="149"/>
      <c r="AAV882" s="149"/>
    </row>
    <row r="883" spans="714:724" ht="9.75" customHeight="1" x14ac:dyDescent="0.2">
      <c r="AAL883" s="149"/>
      <c r="AAM883" s="149"/>
      <c r="AAN883" s="149"/>
      <c r="AAO883" s="149"/>
      <c r="AAP883" s="149"/>
      <c r="AAQ883" s="149"/>
      <c r="AAR883" s="149"/>
      <c r="AAS883" s="149"/>
      <c r="AAT883" s="149"/>
      <c r="AAU883" s="149"/>
      <c r="AAV883" s="149"/>
    </row>
    <row r="884" spans="714:724" ht="9.75" customHeight="1" x14ac:dyDescent="0.2">
      <c r="AAL884" s="149"/>
      <c r="AAM884" s="149"/>
      <c r="AAN884" s="149"/>
      <c r="AAO884" s="149"/>
      <c r="AAP884" s="149"/>
      <c r="AAQ884" s="149"/>
      <c r="AAR884" s="149"/>
      <c r="AAS884" s="149"/>
      <c r="AAT884" s="149"/>
      <c r="AAU884" s="149"/>
      <c r="AAV884" s="149"/>
    </row>
    <row r="885" spans="714:724" ht="9.75" customHeight="1" x14ac:dyDescent="0.2">
      <c r="AAL885" s="149"/>
      <c r="AAM885" s="149"/>
      <c r="AAN885" s="149"/>
      <c r="AAO885" s="149"/>
      <c r="AAP885" s="149"/>
      <c r="AAQ885" s="149"/>
      <c r="AAR885" s="149"/>
      <c r="AAS885" s="149"/>
      <c r="AAT885" s="149"/>
      <c r="AAU885" s="149"/>
      <c r="AAV885" s="149"/>
    </row>
    <row r="886" spans="714:724" ht="9.75" customHeight="1" x14ac:dyDescent="0.2">
      <c r="AAL886" s="149"/>
      <c r="AAM886" s="149"/>
      <c r="AAN886" s="149"/>
      <c r="AAO886" s="149"/>
      <c r="AAP886" s="149"/>
      <c r="AAQ886" s="149"/>
      <c r="AAR886" s="149"/>
      <c r="AAS886" s="149"/>
      <c r="AAT886" s="149"/>
      <c r="AAU886" s="149"/>
      <c r="AAV886" s="149"/>
    </row>
    <row r="887" spans="714:724" ht="9.75" customHeight="1" x14ac:dyDescent="0.2">
      <c r="AAL887" s="149"/>
      <c r="AAM887" s="149"/>
      <c r="AAN887" s="149"/>
      <c r="AAO887" s="149"/>
      <c r="AAP887" s="149"/>
      <c r="AAQ887" s="149"/>
      <c r="AAR887" s="149"/>
      <c r="AAS887" s="149"/>
      <c r="AAT887" s="149"/>
      <c r="AAU887" s="149"/>
      <c r="AAV887" s="149"/>
    </row>
    <row r="888" spans="714:724" ht="9.75" customHeight="1" x14ac:dyDescent="0.2">
      <c r="AAL888" s="149"/>
      <c r="AAM888" s="149"/>
      <c r="AAN888" s="149"/>
      <c r="AAO888" s="149"/>
      <c r="AAP888" s="149"/>
      <c r="AAQ888" s="149"/>
      <c r="AAR888" s="149"/>
      <c r="AAS888" s="149"/>
      <c r="AAT888" s="149"/>
      <c r="AAU888" s="149"/>
      <c r="AAV888" s="149"/>
    </row>
    <row r="889" spans="714:724" ht="9.75" customHeight="1" x14ac:dyDescent="0.2">
      <c r="AAL889" s="149"/>
      <c r="AAM889" s="149"/>
      <c r="AAN889" s="149"/>
      <c r="AAO889" s="149"/>
      <c r="AAP889" s="149"/>
      <c r="AAQ889" s="149"/>
      <c r="AAR889" s="149"/>
      <c r="AAS889" s="149"/>
      <c r="AAT889" s="149"/>
      <c r="AAU889" s="149"/>
      <c r="AAV889" s="149"/>
    </row>
    <row r="890" spans="714:724" ht="9.75" customHeight="1" x14ac:dyDescent="0.2">
      <c r="AAL890" s="149"/>
      <c r="AAM890" s="149"/>
      <c r="AAN890" s="149"/>
      <c r="AAO890" s="149"/>
      <c r="AAP890" s="149"/>
      <c r="AAQ890" s="149"/>
      <c r="AAR890" s="149"/>
      <c r="AAS890" s="149"/>
      <c r="AAT890" s="149"/>
      <c r="AAU890" s="149"/>
      <c r="AAV890" s="149"/>
    </row>
    <row r="891" spans="714:724" ht="9.75" customHeight="1" x14ac:dyDescent="0.2">
      <c r="AAL891" s="149"/>
      <c r="AAM891" s="149"/>
      <c r="AAN891" s="149"/>
      <c r="AAO891" s="149"/>
      <c r="AAP891" s="149"/>
      <c r="AAQ891" s="149"/>
      <c r="AAR891" s="149"/>
      <c r="AAS891" s="149"/>
      <c r="AAT891" s="149"/>
      <c r="AAU891" s="149"/>
      <c r="AAV891" s="149"/>
    </row>
    <row r="892" spans="714:724" ht="9.75" customHeight="1" x14ac:dyDescent="0.2">
      <c r="AAL892" s="149"/>
      <c r="AAM892" s="149"/>
      <c r="AAN892" s="149"/>
      <c r="AAO892" s="149"/>
      <c r="AAP892" s="149"/>
      <c r="AAQ892" s="149"/>
      <c r="AAR892" s="149"/>
      <c r="AAS892" s="149"/>
      <c r="AAT892" s="149"/>
      <c r="AAU892" s="149"/>
      <c r="AAV892" s="149"/>
    </row>
    <row r="893" spans="714:724" ht="9.75" customHeight="1" x14ac:dyDescent="0.2">
      <c r="AAL893" s="149"/>
      <c r="AAM893" s="149"/>
      <c r="AAN893" s="149"/>
      <c r="AAO893" s="149"/>
      <c r="AAP893" s="149"/>
      <c r="AAQ893" s="149"/>
      <c r="AAR893" s="149"/>
      <c r="AAS893" s="149"/>
      <c r="AAT893" s="149"/>
      <c r="AAU893" s="149"/>
      <c r="AAV893" s="149"/>
    </row>
    <row r="894" spans="714:724" ht="9.75" customHeight="1" x14ac:dyDescent="0.2">
      <c r="AAL894" s="149"/>
      <c r="AAM894" s="149"/>
      <c r="AAN894" s="149"/>
      <c r="AAO894" s="149"/>
      <c r="AAP894" s="149"/>
      <c r="AAQ894" s="149"/>
      <c r="AAR894" s="149"/>
      <c r="AAS894" s="149"/>
      <c r="AAT894" s="149"/>
      <c r="AAU894" s="149"/>
      <c r="AAV894" s="149"/>
    </row>
    <row r="895" spans="714:724" ht="9.75" customHeight="1" x14ac:dyDescent="0.2">
      <c r="AAL895" s="149"/>
      <c r="AAM895" s="149"/>
      <c r="AAN895" s="149"/>
      <c r="AAO895" s="149"/>
      <c r="AAP895" s="149"/>
      <c r="AAQ895" s="149"/>
      <c r="AAR895" s="149"/>
      <c r="AAS895" s="149"/>
      <c r="AAT895" s="149"/>
      <c r="AAU895" s="149"/>
      <c r="AAV895" s="149"/>
    </row>
    <row r="896" spans="714:724" ht="9.75" customHeight="1" x14ac:dyDescent="0.2">
      <c r="AAL896" s="149"/>
      <c r="AAM896" s="149"/>
      <c r="AAN896" s="149"/>
      <c r="AAO896" s="149"/>
      <c r="AAP896" s="149"/>
      <c r="AAQ896" s="149"/>
      <c r="AAR896" s="149"/>
      <c r="AAS896" s="149"/>
      <c r="AAT896" s="149"/>
      <c r="AAU896" s="149"/>
      <c r="AAV896" s="149"/>
    </row>
    <row r="897" spans="714:724" ht="9.75" customHeight="1" x14ac:dyDescent="0.2">
      <c r="AAL897" s="149"/>
      <c r="AAM897" s="149"/>
      <c r="AAN897" s="149"/>
      <c r="AAO897" s="149"/>
      <c r="AAP897" s="149"/>
      <c r="AAQ897" s="149"/>
      <c r="AAR897" s="149"/>
      <c r="AAS897" s="149"/>
      <c r="AAT897" s="149"/>
      <c r="AAU897" s="149"/>
      <c r="AAV897" s="149"/>
    </row>
    <row r="898" spans="714:724" ht="9.75" customHeight="1" x14ac:dyDescent="0.2">
      <c r="AAL898" s="149"/>
      <c r="AAM898" s="149"/>
      <c r="AAN898" s="149"/>
      <c r="AAO898" s="149"/>
      <c r="AAP898" s="149"/>
      <c r="AAQ898" s="149"/>
      <c r="AAR898" s="149"/>
      <c r="AAS898" s="149"/>
      <c r="AAT898" s="149"/>
      <c r="AAU898" s="149"/>
      <c r="AAV898" s="149"/>
    </row>
    <row r="899" spans="714:724" ht="9.75" customHeight="1" x14ac:dyDescent="0.2">
      <c r="AAL899" s="149"/>
      <c r="AAM899" s="149"/>
      <c r="AAN899" s="149"/>
      <c r="AAO899" s="149"/>
      <c r="AAP899" s="149"/>
      <c r="AAQ899" s="149"/>
      <c r="AAR899" s="149"/>
      <c r="AAS899" s="149"/>
      <c r="AAT899" s="149"/>
      <c r="AAU899" s="149"/>
      <c r="AAV899" s="149"/>
    </row>
    <row r="900" spans="714:724" ht="9.75" customHeight="1" x14ac:dyDescent="0.2">
      <c r="AAL900" s="149"/>
      <c r="AAM900" s="149"/>
      <c r="AAN900" s="149"/>
      <c r="AAO900" s="149"/>
      <c r="AAP900" s="149"/>
      <c r="AAQ900" s="149"/>
      <c r="AAR900" s="149"/>
      <c r="AAS900" s="149"/>
      <c r="AAT900" s="149"/>
      <c r="AAU900" s="149"/>
      <c r="AAV900" s="149"/>
    </row>
    <row r="901" spans="714:724" ht="9.75" customHeight="1" x14ac:dyDescent="0.2">
      <c r="AAL901" s="149"/>
      <c r="AAM901" s="149"/>
      <c r="AAN901" s="149"/>
      <c r="AAO901" s="149"/>
      <c r="AAP901" s="149"/>
      <c r="AAQ901" s="149"/>
      <c r="AAR901" s="149"/>
      <c r="AAS901" s="149"/>
      <c r="AAT901" s="149"/>
      <c r="AAU901" s="149"/>
      <c r="AAV901" s="149"/>
    </row>
    <row r="902" spans="714:724" ht="9.75" customHeight="1" x14ac:dyDescent="0.2">
      <c r="AAL902" s="149"/>
      <c r="AAM902" s="149"/>
      <c r="AAN902" s="149"/>
      <c r="AAO902" s="149"/>
      <c r="AAP902" s="149"/>
      <c r="AAQ902" s="149"/>
      <c r="AAR902" s="149"/>
      <c r="AAS902" s="149"/>
      <c r="AAT902" s="149"/>
      <c r="AAU902" s="149"/>
      <c r="AAV902" s="149"/>
    </row>
    <row r="903" spans="714:724" ht="9.75" customHeight="1" x14ac:dyDescent="0.2">
      <c r="AAL903" s="149"/>
      <c r="AAM903" s="149"/>
      <c r="AAN903" s="149"/>
      <c r="AAO903" s="149"/>
      <c r="AAP903" s="149"/>
      <c r="AAQ903" s="149"/>
      <c r="AAR903" s="149"/>
      <c r="AAS903" s="149"/>
      <c r="AAT903" s="149"/>
      <c r="AAU903" s="149"/>
      <c r="AAV903" s="149"/>
    </row>
    <row r="904" spans="714:724" ht="9.75" customHeight="1" x14ac:dyDescent="0.2">
      <c r="AAL904" s="149"/>
      <c r="AAM904" s="149"/>
      <c r="AAN904" s="149"/>
      <c r="AAO904" s="149"/>
      <c r="AAP904" s="149"/>
      <c r="AAQ904" s="149"/>
      <c r="AAR904" s="149"/>
      <c r="AAS904" s="149"/>
      <c r="AAT904" s="149"/>
      <c r="AAU904" s="149"/>
      <c r="AAV904" s="149"/>
    </row>
    <row r="905" spans="714:724" ht="9.75" customHeight="1" x14ac:dyDescent="0.2">
      <c r="AAL905" s="149"/>
      <c r="AAM905" s="149"/>
      <c r="AAN905" s="149"/>
      <c r="AAO905" s="149"/>
      <c r="AAP905" s="149"/>
      <c r="AAQ905" s="149"/>
      <c r="AAR905" s="149"/>
      <c r="AAS905" s="149"/>
      <c r="AAT905" s="149"/>
      <c r="AAU905" s="149"/>
      <c r="AAV905" s="149"/>
    </row>
    <row r="906" spans="714:724" ht="9.75" customHeight="1" x14ac:dyDescent="0.2">
      <c r="AAL906" s="149"/>
      <c r="AAM906" s="149"/>
      <c r="AAN906" s="149"/>
      <c r="AAO906" s="149"/>
      <c r="AAP906" s="149"/>
      <c r="AAQ906" s="149"/>
      <c r="AAR906" s="149"/>
      <c r="AAS906" s="149"/>
      <c r="AAT906" s="149"/>
      <c r="AAU906" s="149"/>
      <c r="AAV906" s="149"/>
    </row>
    <row r="907" spans="714:724" ht="9.75" customHeight="1" x14ac:dyDescent="0.2">
      <c r="AAL907" s="149"/>
      <c r="AAM907" s="149"/>
      <c r="AAN907" s="149"/>
      <c r="AAO907" s="149"/>
      <c r="AAP907" s="149"/>
      <c r="AAQ907" s="149"/>
      <c r="AAR907" s="149"/>
      <c r="AAS907" s="149"/>
      <c r="AAT907" s="149"/>
      <c r="AAU907" s="149"/>
      <c r="AAV907" s="149"/>
    </row>
    <row r="908" spans="714:724" ht="9.75" customHeight="1" x14ac:dyDescent="0.2">
      <c r="AAL908" s="149"/>
      <c r="AAM908" s="149"/>
      <c r="AAN908" s="149"/>
      <c r="AAO908" s="149"/>
      <c r="AAP908" s="149"/>
      <c r="AAQ908" s="149"/>
      <c r="AAR908" s="149"/>
      <c r="AAS908" s="149"/>
      <c r="AAT908" s="149"/>
      <c r="AAU908" s="149"/>
      <c r="AAV908" s="149"/>
    </row>
    <row r="909" spans="714:724" ht="9.75" customHeight="1" x14ac:dyDescent="0.2">
      <c r="AAL909" s="149"/>
      <c r="AAM909" s="149"/>
      <c r="AAN909" s="149"/>
      <c r="AAO909" s="149"/>
      <c r="AAP909" s="149"/>
      <c r="AAQ909" s="149"/>
      <c r="AAR909" s="149"/>
      <c r="AAS909" s="149"/>
      <c r="AAT909" s="149"/>
      <c r="AAU909" s="149"/>
      <c r="AAV909" s="149"/>
    </row>
    <row r="910" spans="714:724" ht="9.75" customHeight="1" x14ac:dyDescent="0.2">
      <c r="AAL910" s="149"/>
      <c r="AAM910" s="149"/>
      <c r="AAN910" s="149"/>
      <c r="AAO910" s="149"/>
      <c r="AAP910" s="149"/>
      <c r="AAQ910" s="149"/>
      <c r="AAR910" s="149"/>
      <c r="AAS910" s="149"/>
      <c r="AAT910" s="149"/>
      <c r="AAU910" s="149"/>
      <c r="AAV910" s="149"/>
    </row>
    <row r="911" spans="714:724" ht="9.75" customHeight="1" x14ac:dyDescent="0.2">
      <c r="AAL911" s="149"/>
      <c r="AAM911" s="149"/>
      <c r="AAN911" s="149"/>
      <c r="AAO911" s="149"/>
      <c r="AAP911" s="149"/>
      <c r="AAQ911" s="149"/>
      <c r="AAR911" s="149"/>
      <c r="AAS911" s="149"/>
      <c r="AAT911" s="149"/>
      <c r="AAU911" s="149"/>
      <c r="AAV911" s="149"/>
    </row>
    <row r="912" spans="714:724" ht="9.75" customHeight="1" x14ac:dyDescent="0.2">
      <c r="AAL912" s="149"/>
      <c r="AAM912" s="149"/>
      <c r="AAN912" s="149"/>
      <c r="AAO912" s="149"/>
      <c r="AAP912" s="149"/>
      <c r="AAQ912" s="149"/>
      <c r="AAR912" s="149"/>
      <c r="AAS912" s="149"/>
      <c r="AAT912" s="149"/>
      <c r="AAU912" s="149"/>
      <c r="AAV912" s="149"/>
    </row>
    <row r="913" spans="714:724" ht="9.75" customHeight="1" x14ac:dyDescent="0.2">
      <c r="AAL913" s="149"/>
      <c r="AAM913" s="149"/>
      <c r="AAN913" s="149"/>
      <c r="AAO913" s="149"/>
      <c r="AAP913" s="149"/>
      <c r="AAQ913" s="149"/>
      <c r="AAR913" s="149"/>
      <c r="AAS913" s="149"/>
      <c r="AAT913" s="149"/>
      <c r="AAU913" s="149"/>
      <c r="AAV913" s="149"/>
    </row>
    <row r="914" spans="714:724" ht="9.75" customHeight="1" x14ac:dyDescent="0.2">
      <c r="AAL914" s="149"/>
      <c r="AAM914" s="149"/>
      <c r="AAN914" s="149"/>
      <c r="AAO914" s="149"/>
      <c r="AAP914" s="149"/>
      <c r="AAQ914" s="149"/>
      <c r="AAR914" s="149"/>
      <c r="AAS914" s="149"/>
      <c r="AAT914" s="149"/>
      <c r="AAU914" s="149"/>
      <c r="AAV914" s="149"/>
    </row>
    <row r="915" spans="714:724" ht="9.75" customHeight="1" x14ac:dyDescent="0.2">
      <c r="AAL915" s="149"/>
      <c r="AAM915" s="149"/>
      <c r="AAN915" s="149"/>
      <c r="AAO915" s="149"/>
      <c r="AAP915" s="149"/>
      <c r="AAQ915" s="149"/>
      <c r="AAR915" s="149"/>
      <c r="AAS915" s="149"/>
      <c r="AAT915" s="149"/>
      <c r="AAU915" s="149"/>
      <c r="AAV915" s="149"/>
    </row>
    <row r="916" spans="714:724" ht="9.75" customHeight="1" x14ac:dyDescent="0.2">
      <c r="AAL916" s="149"/>
      <c r="AAM916" s="149"/>
      <c r="AAN916" s="149"/>
      <c r="AAO916" s="149"/>
      <c r="AAP916" s="149"/>
      <c r="AAQ916" s="149"/>
      <c r="AAR916" s="149"/>
      <c r="AAS916" s="149"/>
      <c r="AAT916" s="149"/>
      <c r="AAU916" s="149"/>
      <c r="AAV916" s="149"/>
    </row>
    <row r="917" spans="714:724" ht="9.75" customHeight="1" x14ac:dyDescent="0.2">
      <c r="AAL917" s="149"/>
      <c r="AAM917" s="149"/>
      <c r="AAN917" s="149"/>
      <c r="AAO917" s="149"/>
      <c r="AAP917" s="149"/>
      <c r="AAQ917" s="149"/>
      <c r="AAR917" s="149"/>
      <c r="AAS917" s="149"/>
      <c r="AAT917" s="149"/>
      <c r="AAU917" s="149"/>
      <c r="AAV917" s="149"/>
    </row>
    <row r="918" spans="714:724" ht="9.75" customHeight="1" x14ac:dyDescent="0.2">
      <c r="AAL918" s="149"/>
      <c r="AAM918" s="149"/>
      <c r="AAN918" s="149"/>
      <c r="AAO918" s="149"/>
      <c r="AAP918" s="149"/>
      <c r="AAQ918" s="149"/>
      <c r="AAR918" s="149"/>
      <c r="AAS918" s="149"/>
      <c r="AAT918" s="149"/>
      <c r="AAU918" s="149"/>
      <c r="AAV918" s="149"/>
    </row>
    <row r="919" spans="714:724" ht="9.75" customHeight="1" x14ac:dyDescent="0.2">
      <c r="AAL919" s="149"/>
      <c r="AAM919" s="149"/>
      <c r="AAN919" s="149"/>
      <c r="AAO919" s="149"/>
      <c r="AAP919" s="149"/>
      <c r="AAQ919" s="149"/>
      <c r="AAR919" s="149"/>
      <c r="AAS919" s="149"/>
      <c r="AAT919" s="149"/>
      <c r="AAU919" s="149"/>
      <c r="AAV919" s="149"/>
    </row>
    <row r="920" spans="714:724" ht="9.75" customHeight="1" x14ac:dyDescent="0.2">
      <c r="AAL920" s="149"/>
      <c r="AAM920" s="149"/>
      <c r="AAN920" s="149"/>
      <c r="AAO920" s="149"/>
      <c r="AAP920" s="149"/>
      <c r="AAQ920" s="149"/>
      <c r="AAR920" s="149"/>
      <c r="AAS920" s="149"/>
      <c r="AAT920" s="149"/>
      <c r="AAU920" s="149"/>
      <c r="AAV920" s="149"/>
    </row>
    <row r="921" spans="714:724" ht="9.75" customHeight="1" x14ac:dyDescent="0.2">
      <c r="AAL921" s="149"/>
      <c r="AAM921" s="149"/>
      <c r="AAN921" s="149"/>
      <c r="AAO921" s="149"/>
      <c r="AAP921" s="149"/>
      <c r="AAQ921" s="149"/>
      <c r="AAR921" s="149"/>
      <c r="AAS921" s="149"/>
      <c r="AAT921" s="149"/>
      <c r="AAU921" s="149"/>
      <c r="AAV921" s="149"/>
    </row>
    <row r="922" spans="714:724" ht="9.75" customHeight="1" x14ac:dyDescent="0.2">
      <c r="AAL922" s="149"/>
      <c r="AAM922" s="149"/>
      <c r="AAN922" s="149"/>
      <c r="AAO922" s="149"/>
      <c r="AAP922" s="149"/>
      <c r="AAQ922" s="149"/>
      <c r="AAR922" s="149"/>
      <c r="AAS922" s="149"/>
      <c r="AAT922" s="149"/>
      <c r="AAU922" s="149"/>
      <c r="AAV922" s="149"/>
    </row>
    <row r="923" spans="714:724" ht="9.75" customHeight="1" x14ac:dyDescent="0.2">
      <c r="AAL923" s="149"/>
      <c r="AAM923" s="149"/>
      <c r="AAN923" s="149"/>
      <c r="AAO923" s="149"/>
      <c r="AAP923" s="149"/>
      <c r="AAQ923" s="149"/>
      <c r="AAR923" s="149"/>
      <c r="AAS923" s="149"/>
      <c r="AAT923" s="149"/>
      <c r="AAU923" s="149"/>
      <c r="AAV923" s="149"/>
    </row>
    <row r="924" spans="714:724" ht="9.75" customHeight="1" x14ac:dyDescent="0.2">
      <c r="AAL924" s="149"/>
      <c r="AAM924" s="149"/>
      <c r="AAN924" s="149"/>
      <c r="AAO924" s="149"/>
      <c r="AAP924" s="149"/>
      <c r="AAQ924" s="149"/>
      <c r="AAR924" s="149"/>
      <c r="AAS924" s="149"/>
      <c r="AAT924" s="149"/>
      <c r="AAU924" s="149"/>
      <c r="AAV924" s="149"/>
    </row>
    <row r="925" spans="714:724" ht="9.75" customHeight="1" x14ac:dyDescent="0.2">
      <c r="AAL925" s="149"/>
      <c r="AAM925" s="149"/>
      <c r="AAN925" s="149"/>
      <c r="AAO925" s="149"/>
      <c r="AAP925" s="149"/>
      <c r="AAQ925" s="149"/>
      <c r="AAR925" s="149"/>
      <c r="AAS925" s="149"/>
      <c r="AAT925" s="149"/>
      <c r="AAU925" s="149"/>
      <c r="AAV925" s="149"/>
    </row>
    <row r="926" spans="714:724" ht="9.75" customHeight="1" x14ac:dyDescent="0.2">
      <c r="AAL926" s="149"/>
      <c r="AAM926" s="149"/>
      <c r="AAN926" s="149"/>
      <c r="AAO926" s="149"/>
      <c r="AAP926" s="149"/>
      <c r="AAQ926" s="149"/>
      <c r="AAR926" s="149"/>
      <c r="AAS926" s="149"/>
      <c r="AAT926" s="149"/>
      <c r="AAU926" s="149"/>
      <c r="AAV926" s="149"/>
    </row>
    <row r="927" spans="714:724" ht="9.75" customHeight="1" x14ac:dyDescent="0.2">
      <c r="AAL927" s="149"/>
      <c r="AAM927" s="149"/>
      <c r="AAN927" s="149"/>
      <c r="AAO927" s="149"/>
      <c r="AAP927" s="149"/>
      <c r="AAQ927" s="149"/>
      <c r="AAR927" s="149"/>
      <c r="AAS927" s="149"/>
      <c r="AAT927" s="149"/>
      <c r="AAU927" s="149"/>
      <c r="AAV927" s="149"/>
    </row>
    <row r="928" spans="714:724" ht="9.75" customHeight="1" x14ac:dyDescent="0.2">
      <c r="AAL928" s="149"/>
      <c r="AAM928" s="149"/>
      <c r="AAN928" s="149"/>
      <c r="AAO928" s="149"/>
      <c r="AAP928" s="149"/>
      <c r="AAQ928" s="149"/>
      <c r="AAR928" s="149"/>
      <c r="AAS928" s="149"/>
      <c r="AAT928" s="149"/>
      <c r="AAU928" s="149"/>
      <c r="AAV928" s="149"/>
    </row>
    <row r="929" spans="714:724" ht="9.75" customHeight="1" x14ac:dyDescent="0.2">
      <c r="AAL929" s="149"/>
      <c r="AAM929" s="149"/>
      <c r="AAN929" s="149"/>
      <c r="AAO929" s="149"/>
      <c r="AAP929" s="149"/>
      <c r="AAQ929" s="149"/>
      <c r="AAR929" s="149"/>
      <c r="AAS929" s="149"/>
      <c r="AAT929" s="149"/>
      <c r="AAU929" s="149"/>
      <c r="AAV929" s="149"/>
    </row>
    <row r="930" spans="714:724" ht="9.75" customHeight="1" x14ac:dyDescent="0.2">
      <c r="AAL930" s="149"/>
      <c r="AAM930" s="149"/>
      <c r="AAN930" s="149"/>
      <c r="AAO930" s="149"/>
      <c r="AAP930" s="149"/>
      <c r="AAQ930" s="149"/>
      <c r="AAR930" s="149"/>
      <c r="AAS930" s="149"/>
      <c r="AAT930" s="149"/>
      <c r="AAU930" s="149"/>
      <c r="AAV930" s="149"/>
    </row>
    <row r="931" spans="714:724" ht="9.75" customHeight="1" x14ac:dyDescent="0.2">
      <c r="AAL931" s="149"/>
      <c r="AAM931" s="149"/>
      <c r="AAN931" s="149"/>
      <c r="AAO931" s="149"/>
      <c r="AAP931" s="149"/>
      <c r="AAQ931" s="149"/>
      <c r="AAR931" s="149"/>
      <c r="AAS931" s="149"/>
      <c r="AAT931" s="149"/>
      <c r="AAU931" s="149"/>
      <c r="AAV931" s="149"/>
    </row>
    <row r="932" spans="714:724" ht="9.75" customHeight="1" x14ac:dyDescent="0.2">
      <c r="AAL932" s="149"/>
      <c r="AAM932" s="149"/>
      <c r="AAN932" s="149"/>
      <c r="AAO932" s="149"/>
      <c r="AAP932" s="149"/>
      <c r="AAQ932" s="149"/>
      <c r="AAR932" s="149"/>
      <c r="AAS932" s="149"/>
      <c r="AAT932" s="149"/>
      <c r="AAU932" s="149"/>
      <c r="AAV932" s="149"/>
    </row>
    <row r="933" spans="714:724" ht="9.75" customHeight="1" x14ac:dyDescent="0.2">
      <c r="AAL933" s="149"/>
      <c r="AAM933" s="149"/>
      <c r="AAN933" s="149"/>
      <c r="AAO933" s="149"/>
      <c r="AAP933" s="149"/>
      <c r="AAQ933" s="149"/>
      <c r="AAR933" s="149"/>
      <c r="AAS933" s="149"/>
      <c r="AAT933" s="149"/>
      <c r="AAU933" s="149"/>
      <c r="AAV933" s="149"/>
    </row>
    <row r="934" spans="714:724" ht="9.75" customHeight="1" x14ac:dyDescent="0.2">
      <c r="AAL934" s="149"/>
      <c r="AAM934" s="149"/>
      <c r="AAN934" s="149"/>
      <c r="AAO934" s="149"/>
      <c r="AAP934" s="149"/>
      <c r="AAQ934" s="149"/>
      <c r="AAR934" s="149"/>
      <c r="AAS934" s="149"/>
      <c r="AAT934" s="149"/>
      <c r="AAU934" s="149"/>
      <c r="AAV934" s="149"/>
    </row>
    <row r="935" spans="714:724" ht="9.75" customHeight="1" x14ac:dyDescent="0.2">
      <c r="AAL935" s="149"/>
      <c r="AAM935" s="149"/>
      <c r="AAN935" s="149"/>
      <c r="AAO935" s="149"/>
      <c r="AAP935" s="149"/>
      <c r="AAQ935" s="149"/>
      <c r="AAR935" s="149"/>
      <c r="AAS935" s="149"/>
      <c r="AAT935" s="149"/>
      <c r="AAU935" s="149"/>
      <c r="AAV935" s="149"/>
    </row>
    <row r="936" spans="714:724" ht="9.75" customHeight="1" x14ac:dyDescent="0.2">
      <c r="AAL936" s="149"/>
      <c r="AAM936" s="149"/>
      <c r="AAN936" s="149"/>
      <c r="AAO936" s="149"/>
      <c r="AAP936" s="149"/>
      <c r="AAQ936" s="149"/>
      <c r="AAR936" s="149"/>
      <c r="AAS936" s="149"/>
      <c r="AAT936" s="149"/>
      <c r="AAU936" s="149"/>
      <c r="AAV936" s="149"/>
    </row>
    <row r="937" spans="714:724" ht="9.75" customHeight="1" x14ac:dyDescent="0.2">
      <c r="AAL937" s="149"/>
      <c r="AAM937" s="149"/>
      <c r="AAN937" s="149"/>
      <c r="AAO937" s="149"/>
      <c r="AAP937" s="149"/>
      <c r="AAQ937" s="149"/>
      <c r="AAR937" s="149"/>
      <c r="AAS937" s="149"/>
      <c r="AAT937" s="149"/>
      <c r="AAU937" s="149"/>
      <c r="AAV937" s="149"/>
    </row>
    <row r="938" spans="714:724" ht="9.75" customHeight="1" x14ac:dyDescent="0.2">
      <c r="AAL938" s="149"/>
      <c r="AAM938" s="149"/>
      <c r="AAN938" s="149"/>
      <c r="AAO938" s="149"/>
      <c r="AAP938" s="149"/>
      <c r="AAQ938" s="149"/>
      <c r="AAR938" s="149"/>
      <c r="AAS938" s="149"/>
      <c r="AAT938" s="149"/>
      <c r="AAU938" s="149"/>
      <c r="AAV938" s="149"/>
    </row>
    <row r="939" spans="714:724" ht="9.75" customHeight="1" x14ac:dyDescent="0.2">
      <c r="AAL939" s="149"/>
      <c r="AAM939" s="149"/>
      <c r="AAN939" s="149"/>
      <c r="AAO939" s="149"/>
      <c r="AAP939" s="149"/>
      <c r="AAQ939" s="149"/>
      <c r="AAR939" s="149"/>
      <c r="AAS939" s="149"/>
      <c r="AAT939" s="149"/>
      <c r="AAU939" s="149"/>
      <c r="AAV939" s="149"/>
    </row>
    <row r="940" spans="714:724" ht="9.75" customHeight="1" x14ac:dyDescent="0.2">
      <c r="AAL940" s="149"/>
      <c r="AAM940" s="149"/>
      <c r="AAN940" s="149"/>
      <c r="AAO940" s="149"/>
      <c r="AAP940" s="149"/>
      <c r="AAQ940" s="149"/>
      <c r="AAR940" s="149"/>
      <c r="AAS940" s="149"/>
      <c r="AAT940" s="149"/>
      <c r="AAU940" s="149"/>
      <c r="AAV940" s="149"/>
    </row>
    <row r="941" spans="714:724" ht="9.75" customHeight="1" x14ac:dyDescent="0.2">
      <c r="AAL941" s="149"/>
      <c r="AAM941" s="149"/>
      <c r="AAN941" s="149"/>
      <c r="AAO941" s="149"/>
      <c r="AAP941" s="149"/>
      <c r="AAQ941" s="149"/>
      <c r="AAR941" s="149"/>
      <c r="AAS941" s="149"/>
      <c r="AAT941" s="149"/>
      <c r="AAU941" s="149"/>
      <c r="AAV941" s="149"/>
    </row>
    <row r="942" spans="714:724" ht="9.75" customHeight="1" x14ac:dyDescent="0.2">
      <c r="AAL942" s="149"/>
      <c r="AAM942" s="149"/>
      <c r="AAN942" s="149"/>
      <c r="AAO942" s="149"/>
      <c r="AAP942" s="149"/>
      <c r="AAQ942" s="149"/>
      <c r="AAR942" s="149"/>
      <c r="AAS942" s="149"/>
      <c r="AAT942" s="149"/>
      <c r="AAU942" s="149"/>
      <c r="AAV942" s="149"/>
    </row>
    <row r="943" spans="714:724" ht="9.75" customHeight="1" x14ac:dyDescent="0.2">
      <c r="AAL943" s="149"/>
      <c r="AAM943" s="149"/>
      <c r="AAN943" s="149"/>
      <c r="AAO943" s="149"/>
      <c r="AAP943" s="149"/>
      <c r="AAQ943" s="149"/>
      <c r="AAR943" s="149"/>
      <c r="AAS943" s="149"/>
      <c r="AAT943" s="149"/>
      <c r="AAU943" s="149"/>
      <c r="AAV943" s="149"/>
    </row>
    <row r="944" spans="714:724" ht="9.75" customHeight="1" x14ac:dyDescent="0.2">
      <c r="AAL944" s="149"/>
      <c r="AAM944" s="149"/>
      <c r="AAN944" s="149"/>
      <c r="AAO944" s="149"/>
      <c r="AAP944" s="149"/>
      <c r="AAQ944" s="149"/>
      <c r="AAR944" s="149"/>
      <c r="AAS944" s="149"/>
      <c r="AAT944" s="149"/>
      <c r="AAU944" s="149"/>
      <c r="AAV944" s="149"/>
    </row>
    <row r="945" spans="714:724" ht="9.75" customHeight="1" x14ac:dyDescent="0.2">
      <c r="AAL945" s="149"/>
      <c r="AAM945" s="149"/>
      <c r="AAN945" s="149"/>
      <c r="AAO945" s="149"/>
      <c r="AAP945" s="149"/>
      <c r="AAQ945" s="149"/>
      <c r="AAR945" s="149"/>
      <c r="AAS945" s="149"/>
      <c r="AAT945" s="149"/>
      <c r="AAU945" s="149"/>
      <c r="AAV945" s="149"/>
    </row>
    <row r="946" spans="714:724" ht="9.75" customHeight="1" x14ac:dyDescent="0.2">
      <c r="AAL946" s="149"/>
      <c r="AAM946" s="149"/>
      <c r="AAN946" s="149"/>
      <c r="AAO946" s="149"/>
      <c r="AAP946" s="149"/>
      <c r="AAQ946" s="149"/>
      <c r="AAR946" s="149"/>
      <c r="AAS946" s="149"/>
      <c r="AAT946" s="149"/>
      <c r="AAU946" s="149"/>
      <c r="AAV946" s="149"/>
    </row>
    <row r="947" spans="714:724" ht="9.75" customHeight="1" x14ac:dyDescent="0.2">
      <c r="AAL947" s="149"/>
      <c r="AAM947" s="149"/>
      <c r="AAN947" s="149"/>
      <c r="AAO947" s="149"/>
      <c r="AAP947" s="149"/>
      <c r="AAQ947" s="149"/>
      <c r="AAR947" s="149"/>
      <c r="AAS947" s="149"/>
      <c r="AAT947" s="149"/>
      <c r="AAU947" s="149"/>
      <c r="AAV947" s="149"/>
    </row>
    <row r="948" spans="714:724" ht="9.75" customHeight="1" x14ac:dyDescent="0.2">
      <c r="AAL948" s="149"/>
      <c r="AAM948" s="149"/>
      <c r="AAN948" s="149"/>
      <c r="AAO948" s="149"/>
      <c r="AAP948" s="149"/>
      <c r="AAQ948" s="149"/>
      <c r="AAR948" s="149"/>
      <c r="AAS948" s="149"/>
      <c r="AAT948" s="149"/>
      <c r="AAU948" s="149"/>
      <c r="AAV948" s="149"/>
    </row>
    <row r="949" spans="714:724" ht="9.75" customHeight="1" x14ac:dyDescent="0.2">
      <c r="AAL949" s="149"/>
      <c r="AAM949" s="149"/>
      <c r="AAN949" s="149"/>
      <c r="AAO949" s="149"/>
      <c r="AAP949" s="149"/>
      <c r="AAQ949" s="149"/>
      <c r="AAR949" s="149"/>
      <c r="AAS949" s="149"/>
      <c r="AAT949" s="149"/>
      <c r="AAU949" s="149"/>
      <c r="AAV949" s="149"/>
    </row>
    <row r="950" spans="714:724" ht="9.75" customHeight="1" x14ac:dyDescent="0.2">
      <c r="AAL950" s="149"/>
      <c r="AAM950" s="149"/>
      <c r="AAN950" s="149"/>
      <c r="AAO950" s="149"/>
      <c r="AAP950" s="149"/>
      <c r="AAQ950" s="149"/>
      <c r="AAR950" s="149"/>
      <c r="AAS950" s="149"/>
      <c r="AAT950" s="149"/>
      <c r="AAU950" s="149"/>
      <c r="AAV950" s="149"/>
    </row>
    <row r="951" spans="714:724" ht="9.75" customHeight="1" x14ac:dyDescent="0.2">
      <c r="AAL951" s="149"/>
      <c r="AAM951" s="149"/>
      <c r="AAN951" s="149"/>
      <c r="AAO951" s="149"/>
      <c r="AAP951" s="149"/>
      <c r="AAQ951" s="149"/>
      <c r="AAR951" s="149"/>
      <c r="AAS951" s="149"/>
      <c r="AAT951" s="149"/>
      <c r="AAU951" s="149"/>
      <c r="AAV951" s="149"/>
    </row>
    <row r="952" spans="714:724" ht="9.75" customHeight="1" x14ac:dyDescent="0.2">
      <c r="AAL952" s="149"/>
      <c r="AAM952" s="149"/>
      <c r="AAN952" s="149"/>
      <c r="AAO952" s="149"/>
      <c r="AAP952" s="149"/>
      <c r="AAQ952" s="149"/>
      <c r="AAR952" s="149"/>
      <c r="AAS952" s="149"/>
      <c r="AAT952" s="149"/>
      <c r="AAU952" s="149"/>
      <c r="AAV952" s="149"/>
    </row>
    <row r="953" spans="714:724" ht="9.75" customHeight="1" x14ac:dyDescent="0.2">
      <c r="AAL953" s="149"/>
      <c r="AAM953" s="149"/>
      <c r="AAN953" s="149"/>
      <c r="AAO953" s="149"/>
      <c r="AAP953" s="149"/>
      <c r="AAQ953" s="149"/>
      <c r="AAR953" s="149"/>
      <c r="AAS953" s="149"/>
      <c r="AAT953" s="149"/>
      <c r="AAU953" s="149"/>
      <c r="AAV953" s="149"/>
    </row>
    <row r="954" spans="714:724" ht="9.75" customHeight="1" x14ac:dyDescent="0.2">
      <c r="AAL954" s="149"/>
      <c r="AAM954" s="149"/>
      <c r="AAN954" s="149"/>
      <c r="AAO954" s="149"/>
      <c r="AAP954" s="149"/>
      <c r="AAQ954" s="149"/>
      <c r="AAR954" s="149"/>
      <c r="AAS954" s="149"/>
      <c r="AAT954" s="149"/>
      <c r="AAU954" s="149"/>
      <c r="AAV954" s="149"/>
    </row>
    <row r="955" spans="714:724" ht="9.75" customHeight="1" x14ac:dyDescent="0.2">
      <c r="AAL955" s="149"/>
      <c r="AAM955" s="149"/>
      <c r="AAN955" s="149"/>
      <c r="AAO955" s="149"/>
      <c r="AAP955" s="149"/>
      <c r="AAQ955" s="149"/>
      <c r="AAR955" s="149"/>
      <c r="AAS955" s="149"/>
      <c r="AAT955" s="149"/>
      <c r="AAU955" s="149"/>
      <c r="AAV955" s="149"/>
    </row>
    <row r="956" spans="714:724" ht="9.75" customHeight="1" x14ac:dyDescent="0.2">
      <c r="AAL956" s="149"/>
      <c r="AAM956" s="149"/>
      <c r="AAN956" s="149"/>
      <c r="AAO956" s="149"/>
      <c r="AAP956" s="149"/>
      <c r="AAQ956" s="149"/>
      <c r="AAR956" s="149"/>
      <c r="AAS956" s="149"/>
      <c r="AAT956" s="149"/>
      <c r="AAU956" s="149"/>
      <c r="AAV956" s="149"/>
    </row>
    <row r="957" spans="714:724" ht="9.75" customHeight="1" x14ac:dyDescent="0.2">
      <c r="AAL957" s="149"/>
      <c r="AAM957" s="149"/>
      <c r="AAN957" s="149"/>
      <c r="AAO957" s="149"/>
      <c r="AAP957" s="149"/>
      <c r="AAQ957" s="149"/>
      <c r="AAR957" s="149"/>
      <c r="AAS957" s="149"/>
      <c r="AAT957" s="149"/>
      <c r="AAU957" s="149"/>
      <c r="AAV957" s="149"/>
    </row>
    <row r="958" spans="714:724" ht="9.75" customHeight="1" x14ac:dyDescent="0.2">
      <c r="AAL958" s="149"/>
      <c r="AAM958" s="149"/>
      <c r="AAN958" s="149"/>
      <c r="AAO958" s="149"/>
      <c r="AAP958" s="149"/>
      <c r="AAQ958" s="149"/>
      <c r="AAR958" s="149"/>
      <c r="AAS958" s="149"/>
      <c r="AAT958" s="149"/>
      <c r="AAU958" s="149"/>
      <c r="AAV958" s="149"/>
    </row>
    <row r="959" spans="714:724" ht="9.75" customHeight="1" x14ac:dyDescent="0.2">
      <c r="AAL959" s="149"/>
      <c r="AAM959" s="149"/>
      <c r="AAN959" s="149"/>
      <c r="AAO959" s="149"/>
      <c r="AAP959" s="149"/>
      <c r="AAQ959" s="149"/>
      <c r="AAR959" s="149"/>
      <c r="AAS959" s="149"/>
      <c r="AAT959" s="149"/>
      <c r="AAU959" s="149"/>
      <c r="AAV959" s="149"/>
    </row>
    <row r="960" spans="714:724" ht="9.75" customHeight="1" x14ac:dyDescent="0.2">
      <c r="AAL960" s="149"/>
      <c r="AAM960" s="149"/>
      <c r="AAN960" s="149"/>
      <c r="AAO960" s="149"/>
      <c r="AAP960" s="149"/>
      <c r="AAQ960" s="149"/>
      <c r="AAR960" s="149"/>
      <c r="AAS960" s="149"/>
      <c r="AAT960" s="149"/>
      <c r="AAU960" s="149"/>
      <c r="AAV960" s="149"/>
    </row>
    <row r="961" spans="714:724" ht="9.75" customHeight="1" x14ac:dyDescent="0.2">
      <c r="AAL961" s="149"/>
      <c r="AAM961" s="149"/>
      <c r="AAN961" s="149"/>
      <c r="AAO961" s="149"/>
      <c r="AAP961" s="149"/>
      <c r="AAQ961" s="149"/>
      <c r="AAR961" s="149"/>
      <c r="AAS961" s="149"/>
      <c r="AAT961" s="149"/>
      <c r="AAU961" s="149"/>
      <c r="AAV961" s="149"/>
    </row>
    <row r="962" spans="714:724" ht="9.75" customHeight="1" x14ac:dyDescent="0.2">
      <c r="AAL962" s="149"/>
      <c r="AAM962" s="149"/>
      <c r="AAN962" s="149"/>
      <c r="AAO962" s="149"/>
      <c r="AAP962" s="149"/>
      <c r="AAQ962" s="149"/>
      <c r="AAR962" s="149"/>
      <c r="AAS962" s="149"/>
      <c r="AAT962" s="149"/>
      <c r="AAU962" s="149"/>
      <c r="AAV962" s="149"/>
    </row>
    <row r="963" spans="714:724" ht="9.75" customHeight="1" x14ac:dyDescent="0.2">
      <c r="AAL963" s="149"/>
      <c r="AAM963" s="149"/>
      <c r="AAN963" s="149"/>
      <c r="AAO963" s="149"/>
      <c r="AAP963" s="149"/>
      <c r="AAQ963" s="149"/>
      <c r="AAR963" s="149"/>
      <c r="AAS963" s="149"/>
      <c r="AAT963" s="149"/>
      <c r="AAU963" s="149"/>
      <c r="AAV963" s="149"/>
    </row>
    <row r="964" spans="714:724" ht="9.75" customHeight="1" x14ac:dyDescent="0.2">
      <c r="AAL964" s="149"/>
      <c r="AAM964" s="149"/>
      <c r="AAN964" s="149"/>
      <c r="AAO964" s="149"/>
      <c r="AAP964" s="149"/>
      <c r="AAQ964" s="149"/>
      <c r="AAR964" s="149"/>
      <c r="AAS964" s="149"/>
      <c r="AAT964" s="149"/>
      <c r="AAU964" s="149"/>
      <c r="AAV964" s="149"/>
    </row>
    <row r="965" spans="714:724" ht="9.75" customHeight="1" x14ac:dyDescent="0.2">
      <c r="AAL965" s="149"/>
      <c r="AAM965" s="149"/>
      <c r="AAN965" s="149"/>
      <c r="AAO965" s="149"/>
      <c r="AAP965" s="149"/>
      <c r="AAQ965" s="149"/>
      <c r="AAR965" s="149"/>
      <c r="AAS965" s="149"/>
      <c r="AAT965" s="149"/>
      <c r="AAU965" s="149"/>
      <c r="AAV965" s="149"/>
    </row>
    <row r="966" spans="714:724" ht="9.75" customHeight="1" x14ac:dyDescent="0.2">
      <c r="AAL966" s="149"/>
      <c r="AAM966" s="149"/>
      <c r="AAN966" s="149"/>
      <c r="AAO966" s="149"/>
      <c r="AAP966" s="149"/>
      <c r="AAQ966" s="149"/>
      <c r="AAR966" s="149"/>
      <c r="AAS966" s="149"/>
      <c r="AAT966" s="149"/>
      <c r="AAU966" s="149"/>
      <c r="AAV966" s="149"/>
    </row>
    <row r="967" spans="714:724" ht="9.75" customHeight="1" x14ac:dyDescent="0.2">
      <c r="AAL967" s="149"/>
      <c r="AAM967" s="149"/>
      <c r="AAN967" s="149"/>
      <c r="AAO967" s="149"/>
      <c r="AAP967" s="149"/>
      <c r="AAQ967" s="149"/>
      <c r="AAR967" s="149"/>
      <c r="AAS967" s="149"/>
      <c r="AAT967" s="149"/>
      <c r="AAU967" s="149"/>
      <c r="AAV967" s="149"/>
    </row>
    <row r="968" spans="714:724" ht="9.75" customHeight="1" x14ac:dyDescent="0.2">
      <c r="AAL968" s="149"/>
      <c r="AAM968" s="149"/>
      <c r="AAN968" s="149"/>
      <c r="AAO968" s="149"/>
      <c r="AAP968" s="149"/>
      <c r="AAQ968" s="149"/>
      <c r="AAR968" s="149"/>
      <c r="AAS968" s="149"/>
      <c r="AAT968" s="149"/>
      <c r="AAU968" s="149"/>
      <c r="AAV968" s="149"/>
    </row>
    <row r="969" spans="714:724" ht="9.75" customHeight="1" x14ac:dyDescent="0.2">
      <c r="AAL969" s="149"/>
      <c r="AAM969" s="149"/>
      <c r="AAN969" s="149"/>
      <c r="AAO969" s="149"/>
      <c r="AAP969" s="149"/>
      <c r="AAQ969" s="149"/>
      <c r="AAR969" s="149"/>
      <c r="AAS969" s="149"/>
      <c r="AAT969" s="149"/>
      <c r="AAU969" s="149"/>
      <c r="AAV969" s="149"/>
    </row>
    <row r="970" spans="714:724" ht="9.75" customHeight="1" x14ac:dyDescent="0.2">
      <c r="AAL970" s="149"/>
      <c r="AAM970" s="149"/>
      <c r="AAN970" s="149"/>
      <c r="AAO970" s="149"/>
      <c r="AAP970" s="149"/>
      <c r="AAQ970" s="149"/>
      <c r="AAR970" s="149"/>
      <c r="AAS970" s="149"/>
      <c r="AAT970" s="149"/>
      <c r="AAU970" s="149"/>
      <c r="AAV970" s="149"/>
    </row>
    <row r="971" spans="714:724" ht="9.75" customHeight="1" x14ac:dyDescent="0.2">
      <c r="AAL971" s="149"/>
      <c r="AAM971" s="149"/>
      <c r="AAN971" s="149"/>
      <c r="AAO971" s="149"/>
      <c r="AAP971" s="149"/>
      <c r="AAQ971" s="149"/>
      <c r="AAR971" s="149"/>
      <c r="AAS971" s="149"/>
      <c r="AAT971" s="149"/>
      <c r="AAU971" s="149"/>
      <c r="AAV971" s="149"/>
    </row>
    <row r="972" spans="714:724" ht="9.75" customHeight="1" x14ac:dyDescent="0.2">
      <c r="AAL972" s="149"/>
      <c r="AAM972" s="149"/>
      <c r="AAN972" s="149"/>
      <c r="AAO972" s="149"/>
      <c r="AAP972" s="149"/>
      <c r="AAQ972" s="149"/>
      <c r="AAR972" s="149"/>
      <c r="AAS972" s="149"/>
      <c r="AAT972" s="149"/>
      <c r="AAU972" s="149"/>
      <c r="AAV972" s="149"/>
    </row>
    <row r="973" spans="714:724" ht="9.75" customHeight="1" x14ac:dyDescent="0.2">
      <c r="AAL973" s="149"/>
      <c r="AAM973" s="149"/>
      <c r="AAN973" s="149"/>
      <c r="AAO973" s="149"/>
      <c r="AAP973" s="149"/>
      <c r="AAQ973" s="149"/>
      <c r="AAR973" s="149"/>
      <c r="AAS973" s="149"/>
      <c r="AAT973" s="149"/>
      <c r="AAU973" s="149"/>
      <c r="AAV973" s="149"/>
    </row>
    <row r="974" spans="714:724" ht="9.75" customHeight="1" x14ac:dyDescent="0.2">
      <c r="AAL974" s="149"/>
      <c r="AAM974" s="149"/>
      <c r="AAN974" s="149"/>
      <c r="AAO974" s="149"/>
      <c r="AAP974" s="149"/>
      <c r="AAQ974" s="149"/>
      <c r="AAR974" s="149"/>
      <c r="AAS974" s="149"/>
      <c r="AAT974" s="149"/>
      <c r="AAU974" s="149"/>
      <c r="AAV974" s="149"/>
    </row>
    <row r="975" spans="714:724" ht="9.75" customHeight="1" x14ac:dyDescent="0.2">
      <c r="AAL975" s="149"/>
      <c r="AAM975" s="149"/>
      <c r="AAN975" s="149"/>
      <c r="AAO975" s="149"/>
      <c r="AAP975" s="149"/>
      <c r="AAQ975" s="149"/>
      <c r="AAR975" s="149"/>
      <c r="AAS975" s="149"/>
      <c r="AAT975" s="149"/>
      <c r="AAU975" s="149"/>
      <c r="AAV975" s="149"/>
    </row>
    <row r="976" spans="714:724" ht="9.75" customHeight="1" x14ac:dyDescent="0.2">
      <c r="AAL976" s="149"/>
      <c r="AAM976" s="149"/>
      <c r="AAN976" s="149"/>
      <c r="AAO976" s="149"/>
      <c r="AAP976" s="149"/>
      <c r="AAQ976" s="149"/>
      <c r="AAR976" s="149"/>
      <c r="AAS976" s="149"/>
      <c r="AAT976" s="149"/>
      <c r="AAU976" s="149"/>
      <c r="AAV976" s="149"/>
    </row>
    <row r="977" spans="714:724" ht="9.75" customHeight="1" x14ac:dyDescent="0.2">
      <c r="AAL977" s="149"/>
      <c r="AAM977" s="149"/>
      <c r="AAN977" s="149"/>
      <c r="AAO977" s="149"/>
      <c r="AAP977" s="149"/>
      <c r="AAQ977" s="149"/>
      <c r="AAR977" s="149"/>
      <c r="AAS977" s="149"/>
      <c r="AAT977" s="149"/>
      <c r="AAU977" s="149"/>
      <c r="AAV977" s="149"/>
    </row>
    <row r="978" spans="714:724" ht="9.75" customHeight="1" x14ac:dyDescent="0.2">
      <c r="AAL978" s="149"/>
      <c r="AAM978" s="149"/>
      <c r="AAN978" s="149"/>
      <c r="AAO978" s="149"/>
      <c r="AAP978" s="149"/>
      <c r="AAQ978" s="149"/>
      <c r="AAR978" s="149"/>
      <c r="AAS978" s="149"/>
      <c r="AAT978" s="149"/>
      <c r="AAU978" s="149"/>
      <c r="AAV978" s="149"/>
    </row>
    <row r="979" spans="714:724" ht="9.75" customHeight="1" x14ac:dyDescent="0.2">
      <c r="AAL979" s="149"/>
      <c r="AAM979" s="149"/>
      <c r="AAN979" s="149"/>
      <c r="AAO979" s="149"/>
      <c r="AAP979" s="149"/>
      <c r="AAQ979" s="149"/>
      <c r="AAR979" s="149"/>
      <c r="AAS979" s="149"/>
      <c r="AAT979" s="149"/>
      <c r="AAU979" s="149"/>
      <c r="AAV979" s="149"/>
    </row>
    <row r="980" spans="714:724" ht="9.75" customHeight="1" x14ac:dyDescent="0.2">
      <c r="AAL980" s="149"/>
      <c r="AAM980" s="149"/>
      <c r="AAN980" s="149"/>
      <c r="AAO980" s="149"/>
      <c r="AAP980" s="149"/>
      <c r="AAQ980" s="149"/>
      <c r="AAR980" s="149"/>
      <c r="AAS980" s="149"/>
      <c r="AAT980" s="149"/>
      <c r="AAU980" s="149"/>
      <c r="AAV980" s="149"/>
    </row>
    <row r="981" spans="714:724" ht="9.75" customHeight="1" x14ac:dyDescent="0.2">
      <c r="AAL981" s="149"/>
      <c r="AAM981" s="149"/>
      <c r="AAN981" s="149"/>
      <c r="AAO981" s="149"/>
      <c r="AAP981" s="149"/>
      <c r="AAQ981" s="149"/>
      <c r="AAR981" s="149"/>
      <c r="AAS981" s="149"/>
      <c r="AAT981" s="149"/>
      <c r="AAU981" s="149"/>
      <c r="AAV981" s="149"/>
    </row>
    <row r="982" spans="714:724" ht="9.75" customHeight="1" x14ac:dyDescent="0.2">
      <c r="AAL982" s="149"/>
      <c r="AAM982" s="149"/>
      <c r="AAN982" s="149"/>
      <c r="AAO982" s="149"/>
      <c r="AAP982" s="149"/>
      <c r="AAQ982" s="149"/>
      <c r="AAR982" s="149"/>
      <c r="AAS982" s="149"/>
      <c r="AAT982" s="149"/>
      <c r="AAU982" s="149"/>
      <c r="AAV982" s="149"/>
    </row>
    <row r="983" spans="714:724" ht="9.75" customHeight="1" x14ac:dyDescent="0.2">
      <c r="AAL983" s="149"/>
      <c r="AAM983" s="149"/>
      <c r="AAN983" s="149"/>
      <c r="AAO983" s="149"/>
      <c r="AAP983" s="149"/>
      <c r="AAQ983" s="149"/>
      <c r="AAR983" s="149"/>
      <c r="AAS983" s="149"/>
      <c r="AAT983" s="149"/>
      <c r="AAU983" s="149"/>
      <c r="AAV983" s="149"/>
    </row>
    <row r="984" spans="714:724" ht="9.75" customHeight="1" x14ac:dyDescent="0.2">
      <c r="AAL984" s="149"/>
      <c r="AAM984" s="149"/>
      <c r="AAN984" s="149"/>
      <c r="AAO984" s="149"/>
      <c r="AAP984" s="149"/>
      <c r="AAQ984" s="149"/>
      <c r="AAR984" s="149"/>
      <c r="AAS984" s="149"/>
      <c r="AAT984" s="149"/>
      <c r="AAU984" s="149"/>
      <c r="AAV984" s="149"/>
    </row>
    <row r="985" spans="714:724" ht="9.75" customHeight="1" x14ac:dyDescent="0.2">
      <c r="AAL985" s="149"/>
      <c r="AAM985" s="149"/>
      <c r="AAN985" s="149"/>
      <c r="AAO985" s="149"/>
      <c r="AAP985" s="149"/>
      <c r="AAQ985" s="149"/>
      <c r="AAR985" s="149"/>
      <c r="AAS985" s="149"/>
      <c r="AAT985" s="149"/>
      <c r="AAU985" s="149"/>
      <c r="AAV985" s="149"/>
    </row>
    <row r="986" spans="714:724" ht="9.75" customHeight="1" x14ac:dyDescent="0.2">
      <c r="AAL986" s="149"/>
      <c r="AAM986" s="149"/>
      <c r="AAN986" s="149"/>
      <c r="AAO986" s="149"/>
      <c r="AAP986" s="149"/>
      <c r="AAQ986" s="149"/>
      <c r="AAR986" s="149"/>
      <c r="AAS986" s="149"/>
      <c r="AAT986" s="149"/>
      <c r="AAU986" s="149"/>
      <c r="AAV986" s="149"/>
    </row>
    <row r="987" spans="714:724" ht="9.75" customHeight="1" x14ac:dyDescent="0.2">
      <c r="AAL987" s="149"/>
      <c r="AAM987" s="149"/>
      <c r="AAN987" s="149"/>
      <c r="AAO987" s="149"/>
      <c r="AAP987" s="149"/>
      <c r="AAQ987" s="149"/>
      <c r="AAR987" s="149"/>
      <c r="AAS987" s="149"/>
      <c r="AAT987" s="149"/>
      <c r="AAU987" s="149"/>
      <c r="AAV987" s="149"/>
    </row>
    <row r="988" spans="714:724" ht="9.75" customHeight="1" x14ac:dyDescent="0.2">
      <c r="AAL988" s="149"/>
      <c r="AAM988" s="149"/>
      <c r="AAN988" s="149"/>
      <c r="AAO988" s="149"/>
      <c r="AAP988" s="149"/>
      <c r="AAQ988" s="149"/>
      <c r="AAR988" s="149"/>
      <c r="AAS988" s="149"/>
      <c r="AAT988" s="149"/>
      <c r="AAU988" s="149"/>
      <c r="AAV988" s="149"/>
    </row>
    <row r="989" spans="714:724" ht="9.75" customHeight="1" x14ac:dyDescent="0.2">
      <c r="AAL989" s="149"/>
      <c r="AAM989" s="149"/>
      <c r="AAN989" s="149"/>
      <c r="AAO989" s="149"/>
      <c r="AAP989" s="149"/>
      <c r="AAQ989" s="149"/>
      <c r="AAR989" s="149"/>
      <c r="AAS989" s="149"/>
      <c r="AAT989" s="149"/>
      <c r="AAU989" s="149"/>
      <c r="AAV989" s="149"/>
    </row>
    <row r="990" spans="714:724" ht="9.75" customHeight="1" x14ac:dyDescent="0.2">
      <c r="AAL990" s="149"/>
      <c r="AAM990" s="149"/>
      <c r="AAN990" s="149"/>
      <c r="AAO990" s="149"/>
      <c r="AAP990" s="149"/>
      <c r="AAQ990" s="149"/>
      <c r="AAR990" s="149"/>
      <c r="AAS990" s="149"/>
      <c r="AAT990" s="149"/>
      <c r="AAU990" s="149"/>
      <c r="AAV990" s="149"/>
    </row>
    <row r="991" spans="714:724" ht="9.75" customHeight="1" x14ac:dyDescent="0.2">
      <c r="AAL991" s="149"/>
      <c r="AAM991" s="149"/>
      <c r="AAN991" s="149"/>
      <c r="AAO991" s="149"/>
      <c r="AAP991" s="149"/>
      <c r="AAQ991" s="149"/>
      <c r="AAR991" s="149"/>
      <c r="AAS991" s="149"/>
      <c r="AAT991" s="149"/>
      <c r="AAU991" s="149"/>
      <c r="AAV991" s="149"/>
    </row>
    <row r="992" spans="714:724" ht="9.75" customHeight="1" x14ac:dyDescent="0.2">
      <c r="AAL992" s="149"/>
      <c r="AAM992" s="149"/>
      <c r="AAN992" s="149"/>
      <c r="AAO992" s="149"/>
      <c r="AAP992" s="149"/>
      <c r="AAQ992" s="149"/>
      <c r="AAR992" s="149"/>
      <c r="AAS992" s="149"/>
      <c r="AAT992" s="149"/>
      <c r="AAU992" s="149"/>
      <c r="AAV992" s="149"/>
    </row>
    <row r="993" spans="714:724" ht="9.75" customHeight="1" x14ac:dyDescent="0.2">
      <c r="AAL993" s="149"/>
      <c r="AAM993" s="149"/>
      <c r="AAN993" s="149"/>
      <c r="AAO993" s="149"/>
      <c r="AAP993" s="149"/>
      <c r="AAQ993" s="149"/>
      <c r="AAR993" s="149"/>
      <c r="AAS993" s="149"/>
      <c r="AAT993" s="149"/>
      <c r="AAU993" s="149"/>
      <c r="AAV993" s="149"/>
    </row>
    <row r="994" spans="714:724" ht="9.75" customHeight="1" x14ac:dyDescent="0.2">
      <c r="AAL994" s="149"/>
      <c r="AAM994" s="149"/>
      <c r="AAN994" s="149"/>
      <c r="AAO994" s="149"/>
      <c r="AAP994" s="149"/>
      <c r="AAQ994" s="149"/>
      <c r="AAR994" s="149"/>
      <c r="AAS994" s="149"/>
      <c r="AAT994" s="149"/>
      <c r="AAU994" s="149"/>
      <c r="AAV994" s="149"/>
    </row>
    <row r="995" spans="714:724" ht="9.75" customHeight="1" x14ac:dyDescent="0.2">
      <c r="AAL995" s="149"/>
      <c r="AAM995" s="149"/>
      <c r="AAN995" s="149"/>
      <c r="AAO995" s="149"/>
      <c r="AAP995" s="149"/>
      <c r="AAQ995" s="149"/>
      <c r="AAR995" s="149"/>
      <c r="AAS995" s="149"/>
      <c r="AAT995" s="149"/>
      <c r="AAU995" s="149"/>
      <c r="AAV995" s="149"/>
    </row>
    <row r="996" spans="714:724" ht="9.75" customHeight="1" x14ac:dyDescent="0.2">
      <c r="AAL996" s="149"/>
      <c r="AAM996" s="149"/>
      <c r="AAN996" s="149"/>
      <c r="AAO996" s="149"/>
      <c r="AAP996" s="149"/>
      <c r="AAQ996" s="149"/>
      <c r="AAR996" s="149"/>
      <c r="AAS996" s="149"/>
      <c r="AAT996" s="149"/>
      <c r="AAU996" s="149"/>
      <c r="AAV996" s="149"/>
    </row>
    <row r="997" spans="714:724" ht="9.75" customHeight="1" x14ac:dyDescent="0.2">
      <c r="AAL997" s="149"/>
      <c r="AAM997" s="149"/>
      <c r="AAN997" s="149"/>
      <c r="AAO997" s="149"/>
      <c r="AAP997" s="149"/>
      <c r="AAQ997" s="149"/>
      <c r="AAR997" s="149"/>
      <c r="AAS997" s="149"/>
      <c r="AAT997" s="149"/>
      <c r="AAU997" s="149"/>
      <c r="AAV997" s="149"/>
    </row>
    <row r="998" spans="714:724" ht="9.75" customHeight="1" x14ac:dyDescent="0.2">
      <c r="AAL998" s="149"/>
      <c r="AAM998" s="149"/>
      <c r="AAN998" s="149"/>
      <c r="AAO998" s="149"/>
      <c r="AAP998" s="149"/>
      <c r="AAQ998" s="149"/>
      <c r="AAR998" s="149"/>
      <c r="AAS998" s="149"/>
      <c r="AAT998" s="149"/>
      <c r="AAU998" s="149"/>
      <c r="AAV998" s="149"/>
    </row>
    <row r="999" spans="714:724" ht="9.75" customHeight="1" x14ac:dyDescent="0.2">
      <c r="AAL999" s="149"/>
      <c r="AAM999" s="149"/>
      <c r="AAN999" s="149"/>
      <c r="AAO999" s="149"/>
      <c r="AAP999" s="149"/>
      <c r="AAQ999" s="149"/>
      <c r="AAR999" s="149"/>
      <c r="AAS999" s="149"/>
      <c r="AAT999" s="149"/>
      <c r="AAU999" s="149"/>
      <c r="AAV999" s="149"/>
    </row>
    <row r="1000" spans="714:724" ht="9.75" customHeight="1" x14ac:dyDescent="0.2">
      <c r="AAL1000" s="149"/>
      <c r="AAM1000" s="149"/>
      <c r="AAN1000" s="149"/>
      <c r="AAO1000" s="149"/>
      <c r="AAP1000" s="149"/>
      <c r="AAQ1000" s="149"/>
      <c r="AAR1000" s="149"/>
      <c r="AAS1000" s="149"/>
      <c r="AAT1000" s="149"/>
      <c r="AAU1000" s="149"/>
      <c r="AAV1000" s="149"/>
    </row>
    <row r="1001" spans="714:724" ht="9.75" customHeight="1" x14ac:dyDescent="0.2">
      <c r="AAL1001" s="149"/>
      <c r="AAM1001" s="149"/>
      <c r="AAN1001" s="149"/>
      <c r="AAO1001" s="149"/>
      <c r="AAP1001" s="149"/>
      <c r="AAQ1001" s="149"/>
      <c r="AAR1001" s="149"/>
      <c r="AAS1001" s="149"/>
      <c r="AAT1001" s="149"/>
      <c r="AAU1001" s="149"/>
      <c r="AAV1001" s="149"/>
    </row>
    <row r="1002" spans="714:724" ht="9.75" customHeight="1" x14ac:dyDescent="0.2">
      <c r="AAL1002" s="149"/>
      <c r="AAM1002" s="149"/>
      <c r="AAN1002" s="149"/>
      <c r="AAO1002" s="149"/>
      <c r="AAP1002" s="149"/>
      <c r="AAQ1002" s="149"/>
      <c r="AAR1002" s="149"/>
      <c r="AAS1002" s="149"/>
      <c r="AAT1002" s="149"/>
      <c r="AAU1002" s="149"/>
      <c r="AAV1002" s="149"/>
    </row>
    <row r="1003" spans="714:724" ht="9.75" customHeight="1" x14ac:dyDescent="0.2">
      <c r="AAL1003" s="149"/>
      <c r="AAM1003" s="149"/>
      <c r="AAN1003" s="149"/>
      <c r="AAO1003" s="149"/>
      <c r="AAP1003" s="149"/>
      <c r="AAQ1003" s="149"/>
      <c r="AAR1003" s="149"/>
      <c r="AAS1003" s="149"/>
      <c r="AAT1003" s="149"/>
      <c r="AAU1003" s="149"/>
      <c r="AAV1003" s="149"/>
    </row>
    <row r="1004" spans="714:724" ht="9.75" customHeight="1" x14ac:dyDescent="0.2">
      <c r="AAL1004" s="149"/>
      <c r="AAM1004" s="149"/>
      <c r="AAN1004" s="149"/>
      <c r="AAO1004" s="149"/>
      <c r="AAP1004" s="149"/>
      <c r="AAQ1004" s="149"/>
      <c r="AAR1004" s="149"/>
      <c r="AAS1004" s="149"/>
      <c r="AAT1004" s="149"/>
      <c r="AAU1004" s="149"/>
      <c r="AAV1004" s="149"/>
    </row>
    <row r="1005" spans="714:724" ht="9.75" customHeight="1" x14ac:dyDescent="0.2">
      <c r="AAL1005" s="149"/>
      <c r="AAM1005" s="149"/>
      <c r="AAN1005" s="149"/>
      <c r="AAO1005" s="149"/>
      <c r="AAP1005" s="149"/>
      <c r="AAQ1005" s="149"/>
      <c r="AAR1005" s="149"/>
      <c r="AAS1005" s="149"/>
      <c r="AAT1005" s="149"/>
      <c r="AAU1005" s="149"/>
      <c r="AAV1005" s="149"/>
    </row>
    <row r="1006" spans="714:724" ht="9.75" customHeight="1" x14ac:dyDescent="0.2">
      <c r="AAL1006" s="149"/>
      <c r="AAM1006" s="149"/>
      <c r="AAN1006" s="149"/>
      <c r="AAO1006" s="149"/>
      <c r="AAP1006" s="149"/>
      <c r="AAQ1006" s="149"/>
      <c r="AAR1006" s="149"/>
      <c r="AAS1006" s="149"/>
      <c r="AAT1006" s="149"/>
      <c r="AAU1006" s="149"/>
      <c r="AAV1006" s="149"/>
    </row>
    <row r="1007" spans="714:724" ht="9.75" customHeight="1" x14ac:dyDescent="0.2">
      <c r="AAL1007" s="149"/>
      <c r="AAM1007" s="149"/>
      <c r="AAN1007" s="149"/>
      <c r="AAO1007" s="149"/>
      <c r="AAP1007" s="149"/>
      <c r="AAQ1007" s="149"/>
      <c r="AAR1007" s="149"/>
      <c r="AAS1007" s="149"/>
      <c r="AAT1007" s="149"/>
      <c r="AAU1007" s="149"/>
      <c r="AAV1007" s="149"/>
    </row>
    <row r="1008" spans="714:724" ht="9.75" customHeight="1" x14ac:dyDescent="0.2">
      <c r="AAL1008" s="149"/>
      <c r="AAM1008" s="149"/>
      <c r="AAN1008" s="149"/>
      <c r="AAO1008" s="149"/>
      <c r="AAP1008" s="149"/>
      <c r="AAQ1008" s="149"/>
      <c r="AAR1008" s="149"/>
      <c r="AAS1008" s="149"/>
      <c r="AAT1008" s="149"/>
      <c r="AAU1008" s="149"/>
      <c r="AAV1008" s="149"/>
    </row>
    <row r="1009" spans="714:724" ht="9.75" customHeight="1" x14ac:dyDescent="0.2">
      <c r="AAL1009" s="149"/>
      <c r="AAM1009" s="149"/>
      <c r="AAN1009" s="149"/>
      <c r="AAO1009" s="149"/>
      <c r="AAP1009" s="149"/>
      <c r="AAQ1009" s="149"/>
      <c r="AAR1009" s="149"/>
      <c r="AAS1009" s="149"/>
      <c r="AAT1009" s="149"/>
      <c r="AAU1009" s="149"/>
      <c r="AAV1009" s="149"/>
    </row>
    <row r="1010" spans="714:724" ht="9.75" customHeight="1" x14ac:dyDescent="0.2">
      <c r="AAL1010" s="149"/>
      <c r="AAM1010" s="149"/>
      <c r="AAN1010" s="149"/>
      <c r="AAO1010" s="149"/>
      <c r="AAP1010" s="149"/>
      <c r="AAQ1010" s="149"/>
      <c r="AAR1010" s="149"/>
      <c r="AAS1010" s="149"/>
      <c r="AAT1010" s="149"/>
      <c r="AAU1010" s="149"/>
      <c r="AAV1010" s="149"/>
    </row>
    <row r="1011" spans="714:724" ht="9.75" customHeight="1" x14ac:dyDescent="0.2">
      <c r="AAL1011" s="149"/>
      <c r="AAM1011" s="149"/>
      <c r="AAN1011" s="149"/>
      <c r="AAO1011" s="149"/>
      <c r="AAP1011" s="149"/>
      <c r="AAQ1011" s="149"/>
      <c r="AAR1011" s="149"/>
      <c r="AAS1011" s="149"/>
      <c r="AAT1011" s="149"/>
      <c r="AAU1011" s="149"/>
      <c r="AAV1011" s="149"/>
    </row>
    <row r="1012" spans="714:724" ht="9.75" customHeight="1" x14ac:dyDescent="0.2">
      <c r="AAL1012" s="149"/>
      <c r="AAM1012" s="149"/>
      <c r="AAN1012" s="149"/>
      <c r="AAO1012" s="149"/>
      <c r="AAP1012" s="149"/>
      <c r="AAQ1012" s="149"/>
      <c r="AAR1012" s="149"/>
      <c r="AAS1012" s="149"/>
      <c r="AAT1012" s="149"/>
      <c r="AAU1012" s="149"/>
      <c r="AAV1012" s="149"/>
    </row>
    <row r="1013" spans="714:724" ht="9.75" customHeight="1" x14ac:dyDescent="0.2">
      <c r="AAL1013" s="149"/>
      <c r="AAM1013" s="149"/>
      <c r="AAN1013" s="149"/>
      <c r="AAO1013" s="149"/>
      <c r="AAP1013" s="149"/>
      <c r="AAQ1013" s="149"/>
      <c r="AAR1013" s="149"/>
      <c r="AAS1013" s="149"/>
      <c r="AAT1013" s="149"/>
      <c r="AAU1013" s="149"/>
      <c r="AAV1013" s="149"/>
    </row>
    <row r="1014" spans="714:724" ht="9.75" customHeight="1" x14ac:dyDescent="0.2">
      <c r="AAL1014" s="149"/>
      <c r="AAM1014" s="149"/>
      <c r="AAN1014" s="149"/>
      <c r="AAO1014" s="149"/>
      <c r="AAP1014" s="149"/>
      <c r="AAQ1014" s="149"/>
      <c r="AAR1014" s="149"/>
      <c r="AAS1014" s="149"/>
      <c r="AAT1014" s="149"/>
      <c r="AAU1014" s="149"/>
      <c r="AAV1014" s="149"/>
    </row>
    <row r="1015" spans="714:724" ht="9.75" customHeight="1" x14ac:dyDescent="0.2">
      <c r="AAL1015" s="149"/>
      <c r="AAM1015" s="149"/>
      <c r="AAN1015" s="149"/>
      <c r="AAO1015" s="149"/>
      <c r="AAP1015" s="149"/>
      <c r="AAQ1015" s="149"/>
      <c r="AAR1015" s="149"/>
      <c r="AAS1015" s="149"/>
      <c r="AAT1015" s="149"/>
      <c r="AAU1015" s="149"/>
      <c r="AAV1015" s="149"/>
    </row>
    <row r="1016" spans="714:724" ht="9.75" customHeight="1" x14ac:dyDescent="0.2">
      <c r="AAL1016" s="149"/>
      <c r="AAM1016" s="149"/>
      <c r="AAN1016" s="149"/>
      <c r="AAO1016" s="149"/>
      <c r="AAP1016" s="149"/>
      <c r="AAQ1016" s="149"/>
      <c r="AAR1016" s="149"/>
      <c r="AAS1016" s="149"/>
      <c r="AAT1016" s="149"/>
      <c r="AAU1016" s="149"/>
      <c r="AAV1016" s="149"/>
    </row>
    <row r="1017" spans="714:724" ht="9.75" customHeight="1" x14ac:dyDescent="0.2">
      <c r="AAL1017" s="149"/>
      <c r="AAM1017" s="149"/>
      <c r="AAN1017" s="149"/>
      <c r="AAO1017" s="149"/>
      <c r="AAP1017" s="149"/>
      <c r="AAQ1017" s="149"/>
      <c r="AAR1017" s="149"/>
      <c r="AAS1017" s="149"/>
      <c r="AAT1017" s="149"/>
      <c r="AAU1017" s="149"/>
      <c r="AAV1017" s="149"/>
    </row>
    <row r="1018" spans="714:724" ht="9.75" customHeight="1" x14ac:dyDescent="0.2">
      <c r="AAL1018" s="149"/>
      <c r="AAM1018" s="149"/>
      <c r="AAN1018" s="149"/>
      <c r="AAO1018" s="149"/>
      <c r="AAP1018" s="149"/>
      <c r="AAQ1018" s="149"/>
      <c r="AAR1018" s="149"/>
      <c r="AAS1018" s="149"/>
      <c r="AAT1018" s="149"/>
      <c r="AAU1018" s="149"/>
      <c r="AAV1018" s="149"/>
    </row>
    <row r="1019" spans="714:724" ht="9.75" customHeight="1" x14ac:dyDescent="0.2">
      <c r="AAL1019" s="149"/>
      <c r="AAM1019" s="149"/>
      <c r="AAN1019" s="149"/>
      <c r="AAO1019" s="149"/>
      <c r="AAP1019" s="149"/>
      <c r="AAQ1019" s="149"/>
      <c r="AAR1019" s="149"/>
      <c r="AAS1019" s="149"/>
      <c r="AAT1019" s="149"/>
      <c r="AAU1019" s="149"/>
      <c r="AAV1019" s="149"/>
    </row>
    <row r="1020" spans="714:724" ht="9.75" customHeight="1" x14ac:dyDescent="0.2">
      <c r="AAL1020" s="149"/>
      <c r="AAM1020" s="149"/>
      <c r="AAN1020" s="149"/>
      <c r="AAO1020" s="149"/>
      <c r="AAP1020" s="149"/>
      <c r="AAQ1020" s="149"/>
      <c r="AAR1020" s="149"/>
      <c r="AAS1020" s="149"/>
      <c r="AAT1020" s="149"/>
      <c r="AAU1020" s="149"/>
      <c r="AAV1020" s="149"/>
    </row>
    <row r="1021" spans="714:724" ht="9.75" customHeight="1" x14ac:dyDescent="0.2">
      <c r="AAL1021" s="149"/>
      <c r="AAM1021" s="149"/>
      <c r="AAN1021" s="149"/>
      <c r="AAO1021" s="149"/>
      <c r="AAP1021" s="149"/>
      <c r="AAQ1021" s="149"/>
      <c r="AAR1021" s="149"/>
      <c r="AAS1021" s="149"/>
      <c r="AAT1021" s="149"/>
      <c r="AAU1021" s="149"/>
      <c r="AAV1021" s="149"/>
    </row>
    <row r="1022" spans="714:724" ht="9.75" customHeight="1" x14ac:dyDescent="0.2">
      <c r="AAL1022" s="149"/>
      <c r="AAM1022" s="149"/>
      <c r="AAN1022" s="149"/>
      <c r="AAO1022" s="149"/>
      <c r="AAP1022" s="149"/>
      <c r="AAQ1022" s="149"/>
      <c r="AAR1022" s="149"/>
      <c r="AAS1022" s="149"/>
      <c r="AAT1022" s="149"/>
      <c r="AAU1022" s="149"/>
      <c r="AAV1022" s="149"/>
    </row>
    <row r="1023" spans="714:724" ht="9.75" customHeight="1" x14ac:dyDescent="0.2">
      <c r="AAL1023" s="149"/>
      <c r="AAM1023" s="149"/>
      <c r="AAN1023" s="149"/>
      <c r="AAO1023" s="149"/>
      <c r="AAP1023" s="149"/>
      <c r="AAQ1023" s="149"/>
      <c r="AAR1023" s="149"/>
      <c r="AAS1023" s="149"/>
      <c r="AAT1023" s="149"/>
      <c r="AAU1023" s="149"/>
      <c r="AAV1023" s="149"/>
    </row>
    <row r="1024" spans="714:724" ht="9.75" customHeight="1" x14ac:dyDescent="0.2">
      <c r="AAL1024" s="149"/>
      <c r="AAM1024" s="149"/>
      <c r="AAN1024" s="149"/>
      <c r="AAO1024" s="149"/>
      <c r="AAP1024" s="149"/>
      <c r="AAQ1024" s="149"/>
      <c r="AAR1024" s="149"/>
      <c r="AAS1024" s="149"/>
      <c r="AAT1024" s="149"/>
      <c r="AAU1024" s="149"/>
      <c r="AAV1024" s="149"/>
    </row>
    <row r="1025" spans="714:724" ht="9.75" customHeight="1" x14ac:dyDescent="0.2">
      <c r="AAL1025" s="149"/>
      <c r="AAM1025" s="149"/>
      <c r="AAN1025" s="149"/>
      <c r="AAO1025" s="149"/>
      <c r="AAP1025" s="149"/>
      <c r="AAQ1025" s="149"/>
      <c r="AAR1025" s="149"/>
      <c r="AAS1025" s="149"/>
      <c r="AAT1025" s="149"/>
      <c r="AAU1025" s="149"/>
      <c r="AAV1025" s="149"/>
    </row>
    <row r="1026" spans="714:724" ht="9.75" customHeight="1" x14ac:dyDescent="0.2">
      <c r="AAL1026" s="149"/>
      <c r="AAM1026" s="149"/>
      <c r="AAN1026" s="149"/>
      <c r="AAO1026" s="149"/>
      <c r="AAP1026" s="149"/>
      <c r="AAQ1026" s="149"/>
      <c r="AAR1026" s="149"/>
      <c r="AAS1026" s="149"/>
      <c r="AAT1026" s="149"/>
      <c r="AAU1026" s="149"/>
      <c r="AAV1026" s="149"/>
    </row>
    <row r="1027" spans="714:724" ht="9.75" customHeight="1" x14ac:dyDescent="0.2">
      <c r="AAL1027" s="149"/>
      <c r="AAM1027" s="149"/>
      <c r="AAN1027" s="149"/>
      <c r="AAO1027" s="149"/>
      <c r="AAP1027" s="149"/>
      <c r="AAQ1027" s="149"/>
      <c r="AAR1027" s="149"/>
      <c r="AAS1027" s="149"/>
      <c r="AAT1027" s="149"/>
      <c r="AAU1027" s="149"/>
      <c r="AAV1027" s="149"/>
    </row>
    <row r="1028" spans="714:724" ht="9.75" customHeight="1" x14ac:dyDescent="0.2">
      <c r="AAL1028" s="149"/>
      <c r="AAM1028" s="149"/>
      <c r="AAN1028" s="149"/>
      <c r="AAO1028" s="149"/>
      <c r="AAP1028" s="149"/>
      <c r="AAQ1028" s="149"/>
      <c r="AAR1028" s="149"/>
      <c r="AAS1028" s="149"/>
      <c r="AAT1028" s="149"/>
      <c r="AAU1028" s="149"/>
      <c r="AAV1028" s="149"/>
    </row>
    <row r="1029" spans="714:724" ht="9.75" customHeight="1" x14ac:dyDescent="0.2">
      <c r="AAL1029" s="149"/>
      <c r="AAM1029" s="149"/>
      <c r="AAN1029" s="149"/>
      <c r="AAO1029" s="149"/>
      <c r="AAP1029" s="149"/>
      <c r="AAQ1029" s="149"/>
      <c r="AAR1029" s="149"/>
      <c r="AAS1029" s="149"/>
      <c r="AAT1029" s="149"/>
      <c r="AAU1029" s="149"/>
      <c r="AAV1029" s="149"/>
    </row>
    <row r="1030" spans="714:724" ht="9.75" customHeight="1" x14ac:dyDescent="0.2">
      <c r="AAL1030" s="149"/>
      <c r="AAM1030" s="149"/>
      <c r="AAN1030" s="149"/>
      <c r="AAO1030" s="149"/>
      <c r="AAP1030" s="149"/>
      <c r="AAQ1030" s="149"/>
      <c r="AAR1030" s="149"/>
      <c r="AAS1030" s="149"/>
      <c r="AAT1030" s="149"/>
      <c r="AAU1030" s="149"/>
      <c r="AAV1030" s="149"/>
    </row>
    <row r="1031" spans="714:724" ht="9.75" customHeight="1" x14ac:dyDescent="0.2">
      <c r="AAL1031" s="149"/>
      <c r="AAM1031" s="149"/>
      <c r="AAN1031" s="149"/>
      <c r="AAO1031" s="149"/>
      <c r="AAP1031" s="149"/>
      <c r="AAQ1031" s="149"/>
      <c r="AAR1031" s="149"/>
      <c r="AAS1031" s="149"/>
      <c r="AAT1031" s="149"/>
      <c r="AAU1031" s="149"/>
      <c r="AAV1031" s="149"/>
    </row>
    <row r="1032" spans="714:724" ht="9.75" customHeight="1" x14ac:dyDescent="0.2">
      <c r="AAL1032" s="149"/>
      <c r="AAM1032" s="149"/>
      <c r="AAN1032" s="149"/>
      <c r="AAO1032" s="149"/>
      <c r="AAP1032" s="149"/>
      <c r="AAQ1032" s="149"/>
      <c r="AAR1032" s="149"/>
      <c r="AAS1032" s="149"/>
      <c r="AAT1032" s="149"/>
      <c r="AAU1032" s="149"/>
      <c r="AAV1032" s="149"/>
    </row>
    <row r="1033" spans="714:724" ht="9.75" customHeight="1" x14ac:dyDescent="0.2">
      <c r="AAL1033" s="149"/>
      <c r="AAM1033" s="149"/>
      <c r="AAN1033" s="149"/>
      <c r="AAO1033" s="149"/>
      <c r="AAP1033" s="149"/>
      <c r="AAQ1033" s="149"/>
      <c r="AAR1033" s="149"/>
      <c r="AAS1033" s="149"/>
      <c r="AAT1033" s="149"/>
      <c r="AAU1033" s="149"/>
      <c r="AAV1033" s="149"/>
    </row>
    <row r="1034" spans="714:724" ht="9.75" customHeight="1" x14ac:dyDescent="0.2">
      <c r="AAL1034" s="149"/>
      <c r="AAM1034" s="149"/>
      <c r="AAN1034" s="149"/>
      <c r="AAO1034" s="149"/>
      <c r="AAP1034" s="149"/>
      <c r="AAQ1034" s="149"/>
      <c r="AAR1034" s="149"/>
      <c r="AAS1034" s="149"/>
      <c r="AAT1034" s="149"/>
      <c r="AAU1034" s="149"/>
      <c r="AAV1034" s="149"/>
    </row>
    <row r="1035" spans="714:724" ht="9.75" customHeight="1" x14ac:dyDescent="0.2">
      <c r="AAL1035" s="149"/>
      <c r="AAM1035" s="149"/>
      <c r="AAN1035" s="149"/>
      <c r="AAO1035" s="149"/>
      <c r="AAP1035" s="149"/>
      <c r="AAQ1035" s="149"/>
      <c r="AAR1035" s="149"/>
      <c r="AAS1035" s="149"/>
      <c r="AAT1035" s="149"/>
      <c r="AAU1035" s="149"/>
      <c r="AAV1035" s="149"/>
    </row>
    <row r="1036" spans="714:724" ht="9.75" customHeight="1" x14ac:dyDescent="0.2">
      <c r="AAL1036" s="149"/>
      <c r="AAM1036" s="149"/>
      <c r="AAN1036" s="149"/>
      <c r="AAO1036" s="149"/>
      <c r="AAP1036" s="149"/>
      <c r="AAQ1036" s="149"/>
      <c r="AAR1036" s="149"/>
      <c r="AAS1036" s="149"/>
      <c r="AAT1036" s="149"/>
      <c r="AAU1036" s="149"/>
      <c r="AAV1036" s="149"/>
    </row>
    <row r="1037" spans="714:724" ht="9.75" customHeight="1" x14ac:dyDescent="0.2">
      <c r="AAL1037" s="149"/>
      <c r="AAM1037" s="149"/>
      <c r="AAN1037" s="149"/>
      <c r="AAO1037" s="149"/>
      <c r="AAP1037" s="149"/>
      <c r="AAQ1037" s="149"/>
      <c r="AAR1037" s="149"/>
      <c r="AAS1037" s="149"/>
      <c r="AAT1037" s="149"/>
      <c r="AAU1037" s="149"/>
      <c r="AAV1037" s="149"/>
    </row>
    <row r="1038" spans="714:724" ht="9.75" customHeight="1" x14ac:dyDescent="0.2">
      <c r="AAL1038" s="149"/>
      <c r="AAM1038" s="149"/>
      <c r="AAN1038" s="149"/>
      <c r="AAO1038" s="149"/>
      <c r="AAP1038" s="149"/>
      <c r="AAQ1038" s="149"/>
      <c r="AAR1038" s="149"/>
      <c r="AAS1038" s="149"/>
      <c r="AAT1038" s="149"/>
      <c r="AAU1038" s="149"/>
      <c r="AAV1038" s="149"/>
    </row>
    <row r="1039" spans="714:724" ht="9.75" customHeight="1" x14ac:dyDescent="0.2">
      <c r="AAL1039" s="149"/>
      <c r="AAM1039" s="149"/>
      <c r="AAN1039" s="149"/>
      <c r="AAO1039" s="149"/>
      <c r="AAP1039" s="149"/>
      <c r="AAQ1039" s="149"/>
      <c r="AAR1039" s="149"/>
      <c r="AAS1039" s="149"/>
      <c r="AAT1039" s="149"/>
      <c r="AAU1039" s="149"/>
      <c r="AAV1039" s="149"/>
    </row>
    <row r="1040" spans="714:724" ht="9.75" customHeight="1" x14ac:dyDescent="0.2">
      <c r="AAL1040" s="149"/>
      <c r="AAM1040" s="149"/>
      <c r="AAN1040" s="149"/>
      <c r="AAO1040" s="149"/>
      <c r="AAP1040" s="149"/>
      <c r="AAQ1040" s="149"/>
      <c r="AAR1040" s="149"/>
      <c r="AAS1040" s="149"/>
      <c r="AAT1040" s="149"/>
      <c r="AAU1040" s="149"/>
      <c r="AAV1040" s="149"/>
    </row>
    <row r="1041" spans="714:724" ht="9.75" customHeight="1" x14ac:dyDescent="0.2">
      <c r="AAL1041" s="149"/>
      <c r="AAM1041" s="149"/>
      <c r="AAN1041" s="149"/>
      <c r="AAO1041" s="149"/>
      <c r="AAP1041" s="149"/>
      <c r="AAQ1041" s="149"/>
      <c r="AAR1041" s="149"/>
      <c r="AAS1041" s="149"/>
      <c r="AAT1041" s="149"/>
      <c r="AAU1041" s="149"/>
      <c r="AAV1041" s="149"/>
    </row>
    <row r="1042" spans="714:724" ht="9.75" customHeight="1" x14ac:dyDescent="0.2">
      <c r="AAL1042" s="149"/>
      <c r="AAM1042" s="149"/>
      <c r="AAN1042" s="149"/>
      <c r="AAO1042" s="149"/>
      <c r="AAP1042" s="149"/>
      <c r="AAQ1042" s="149"/>
      <c r="AAR1042" s="149"/>
      <c r="AAS1042" s="149"/>
      <c r="AAT1042" s="149"/>
      <c r="AAU1042" s="149"/>
      <c r="AAV1042" s="149"/>
    </row>
    <row r="1043" spans="714:724" ht="9.75" customHeight="1" x14ac:dyDescent="0.2">
      <c r="AAL1043" s="149"/>
      <c r="AAM1043" s="149"/>
      <c r="AAN1043" s="149"/>
      <c r="AAO1043" s="149"/>
      <c r="AAP1043" s="149"/>
      <c r="AAQ1043" s="149"/>
      <c r="AAR1043" s="149"/>
      <c r="AAS1043" s="149"/>
      <c r="AAT1043" s="149"/>
      <c r="AAU1043" s="149"/>
      <c r="AAV1043" s="149"/>
    </row>
    <row r="1044" spans="714:724" ht="9.75" customHeight="1" x14ac:dyDescent="0.2">
      <c r="AAL1044" s="149"/>
      <c r="AAM1044" s="149"/>
      <c r="AAN1044" s="149"/>
      <c r="AAO1044" s="149"/>
      <c r="AAP1044" s="149"/>
      <c r="AAQ1044" s="149"/>
      <c r="AAR1044" s="149"/>
      <c r="AAS1044" s="149"/>
      <c r="AAT1044" s="149"/>
      <c r="AAU1044" s="149"/>
      <c r="AAV1044" s="149"/>
    </row>
    <row r="1045" spans="714:724" ht="9.75" customHeight="1" x14ac:dyDescent="0.2">
      <c r="AAL1045" s="149"/>
      <c r="AAM1045" s="149"/>
      <c r="AAN1045" s="149"/>
      <c r="AAO1045" s="149"/>
      <c r="AAP1045" s="149"/>
      <c r="AAQ1045" s="149"/>
      <c r="AAR1045" s="149"/>
      <c r="AAS1045" s="149"/>
      <c r="AAT1045" s="149"/>
      <c r="AAU1045" s="149"/>
      <c r="AAV1045" s="149"/>
    </row>
    <row r="1046" spans="714:724" ht="9.75" customHeight="1" x14ac:dyDescent="0.2">
      <c r="AAL1046" s="149"/>
      <c r="AAM1046" s="149"/>
      <c r="AAN1046" s="149"/>
      <c r="AAO1046" s="149"/>
      <c r="AAP1046" s="149"/>
      <c r="AAQ1046" s="149"/>
      <c r="AAR1046" s="149"/>
      <c r="AAS1046" s="149"/>
      <c r="AAT1046" s="149"/>
      <c r="AAU1046" s="149"/>
      <c r="AAV1046" s="149"/>
    </row>
    <row r="1047" spans="714:724" ht="9.75" customHeight="1" x14ac:dyDescent="0.2">
      <c r="AAL1047" s="149"/>
      <c r="AAM1047" s="149"/>
      <c r="AAN1047" s="149"/>
      <c r="AAO1047" s="149"/>
      <c r="AAP1047" s="149"/>
      <c r="AAQ1047" s="149"/>
      <c r="AAR1047" s="149"/>
      <c r="AAS1047" s="149"/>
      <c r="AAT1047" s="149"/>
      <c r="AAU1047" s="149"/>
      <c r="AAV1047" s="149"/>
    </row>
    <row r="1048" spans="714:724" ht="9.75" customHeight="1" x14ac:dyDescent="0.2">
      <c r="AAL1048" s="149"/>
      <c r="AAM1048" s="149"/>
      <c r="AAN1048" s="149"/>
      <c r="AAO1048" s="149"/>
      <c r="AAP1048" s="149"/>
      <c r="AAQ1048" s="149"/>
      <c r="AAR1048" s="149"/>
      <c r="AAS1048" s="149"/>
      <c r="AAT1048" s="149"/>
      <c r="AAU1048" s="149"/>
      <c r="AAV1048" s="149"/>
    </row>
    <row r="1049" spans="714:724" ht="9.75" customHeight="1" x14ac:dyDescent="0.2">
      <c r="AAL1049" s="149"/>
      <c r="AAM1049" s="149"/>
      <c r="AAN1049" s="149"/>
      <c r="AAO1049" s="149"/>
      <c r="AAP1049" s="149"/>
      <c r="AAQ1049" s="149"/>
      <c r="AAR1049" s="149"/>
      <c r="AAS1049" s="149"/>
      <c r="AAT1049" s="149"/>
      <c r="AAU1049" s="149"/>
      <c r="AAV1049" s="149"/>
    </row>
    <row r="1050" spans="714:724" ht="9.75" customHeight="1" x14ac:dyDescent="0.2">
      <c r="AAL1050" s="149"/>
      <c r="AAM1050" s="149"/>
      <c r="AAN1050" s="149"/>
      <c r="AAO1050" s="149"/>
      <c r="AAP1050" s="149"/>
      <c r="AAQ1050" s="149"/>
      <c r="AAR1050" s="149"/>
      <c r="AAS1050" s="149"/>
      <c r="AAT1050" s="149"/>
      <c r="AAU1050" s="149"/>
      <c r="AAV1050" s="149"/>
    </row>
    <row r="1051" spans="714:724" ht="9.75" customHeight="1" x14ac:dyDescent="0.2">
      <c r="AAL1051" s="149"/>
      <c r="AAM1051" s="149"/>
      <c r="AAN1051" s="149"/>
      <c r="AAO1051" s="149"/>
      <c r="AAP1051" s="149"/>
      <c r="AAQ1051" s="149"/>
      <c r="AAR1051" s="149"/>
      <c r="AAS1051" s="149"/>
      <c r="AAT1051" s="149"/>
      <c r="AAU1051" s="149"/>
      <c r="AAV1051" s="149"/>
    </row>
    <row r="1052" spans="714:724" ht="9.75" customHeight="1" x14ac:dyDescent="0.2">
      <c r="AAL1052" s="149"/>
      <c r="AAM1052" s="149"/>
      <c r="AAN1052" s="149"/>
      <c r="AAO1052" s="149"/>
      <c r="AAP1052" s="149"/>
      <c r="AAQ1052" s="149"/>
      <c r="AAR1052" s="149"/>
      <c r="AAS1052" s="149"/>
      <c r="AAT1052" s="149"/>
      <c r="AAU1052" s="149"/>
      <c r="AAV1052" s="149"/>
    </row>
    <row r="1053" spans="714:724" ht="9.75" customHeight="1" x14ac:dyDescent="0.2">
      <c r="AAL1053" s="149"/>
      <c r="AAM1053" s="149"/>
      <c r="AAN1053" s="149"/>
      <c r="AAO1053" s="149"/>
      <c r="AAP1053" s="149"/>
      <c r="AAQ1053" s="149"/>
      <c r="AAR1053" s="149"/>
      <c r="AAS1053" s="149"/>
      <c r="AAT1053" s="149"/>
      <c r="AAU1053" s="149"/>
      <c r="AAV1053" s="149"/>
    </row>
    <row r="1054" spans="714:724" ht="9.75" customHeight="1" x14ac:dyDescent="0.2">
      <c r="AAL1054" s="149"/>
      <c r="AAM1054" s="149"/>
      <c r="AAN1054" s="149"/>
      <c r="AAO1054" s="149"/>
      <c r="AAP1054" s="149"/>
      <c r="AAQ1054" s="149"/>
      <c r="AAR1054" s="149"/>
      <c r="AAS1054" s="149"/>
      <c r="AAT1054" s="149"/>
      <c r="AAU1054" s="149"/>
      <c r="AAV1054" s="149"/>
    </row>
    <row r="1055" spans="714:724" ht="9.75" customHeight="1" x14ac:dyDescent="0.2">
      <c r="AAL1055" s="149"/>
      <c r="AAM1055" s="149"/>
      <c r="AAN1055" s="149"/>
      <c r="AAO1055" s="149"/>
      <c r="AAP1055" s="149"/>
      <c r="AAQ1055" s="149"/>
      <c r="AAR1055" s="149"/>
      <c r="AAS1055" s="149"/>
      <c r="AAT1055" s="149"/>
      <c r="AAU1055" s="149"/>
      <c r="AAV1055" s="149"/>
    </row>
    <row r="1056" spans="714:724" ht="9.75" customHeight="1" x14ac:dyDescent="0.2">
      <c r="AAL1056" s="149"/>
      <c r="AAM1056" s="149"/>
      <c r="AAN1056" s="149"/>
      <c r="AAO1056" s="149"/>
      <c r="AAP1056" s="149"/>
      <c r="AAQ1056" s="149"/>
      <c r="AAR1056" s="149"/>
      <c r="AAS1056" s="149"/>
      <c r="AAT1056" s="149"/>
      <c r="AAU1056" s="149"/>
      <c r="AAV1056" s="149"/>
    </row>
    <row r="1057" spans="1:738" ht="9.75" customHeight="1" x14ac:dyDescent="0.2">
      <c r="AAL1057" s="149"/>
      <c r="AAM1057" s="149"/>
      <c r="AAN1057" s="149"/>
      <c r="AAO1057" s="149"/>
      <c r="AAP1057" s="149"/>
      <c r="AAQ1057" s="149"/>
      <c r="AAR1057" s="149"/>
      <c r="AAS1057" s="149"/>
      <c r="AAT1057" s="149"/>
      <c r="AAU1057" s="149"/>
      <c r="AAV1057" s="149"/>
    </row>
    <row r="1058" spans="1:738" ht="9.75" customHeight="1" x14ac:dyDescent="0.2">
      <c r="AAL1058" s="149"/>
      <c r="AAM1058" s="149"/>
      <c r="AAN1058" s="149"/>
      <c r="AAO1058" s="149"/>
      <c r="AAP1058" s="149"/>
      <c r="AAQ1058" s="149"/>
      <c r="AAR1058" s="149"/>
      <c r="AAS1058" s="149"/>
      <c r="AAT1058" s="149"/>
      <c r="AAU1058" s="149"/>
      <c r="AAV1058" s="149"/>
    </row>
    <row r="1059" spans="1:738" ht="9.75" customHeight="1" x14ac:dyDescent="0.2">
      <c r="AAL1059" s="149"/>
      <c r="AAM1059" s="149"/>
      <c r="AAN1059" s="149"/>
      <c r="AAO1059" s="149"/>
      <c r="AAP1059" s="149"/>
      <c r="AAQ1059" s="149"/>
      <c r="AAR1059" s="149"/>
      <c r="AAS1059" s="149"/>
      <c r="AAT1059" s="149"/>
      <c r="AAU1059" s="149"/>
      <c r="AAV1059" s="149"/>
    </row>
    <row r="1060" spans="1:738" ht="9.75" customHeight="1" x14ac:dyDescent="0.2">
      <c r="AAL1060" s="149"/>
      <c r="AAM1060" s="149"/>
      <c r="AAN1060" s="149"/>
      <c r="AAO1060" s="149"/>
      <c r="AAP1060" s="149"/>
      <c r="AAQ1060" s="149"/>
      <c r="AAR1060" s="149"/>
      <c r="AAS1060" s="149"/>
      <c r="AAT1060" s="149"/>
      <c r="AAU1060" s="149"/>
      <c r="AAV1060" s="149"/>
    </row>
    <row r="1061" spans="1:738" ht="9.75" customHeight="1" x14ac:dyDescent="0.2">
      <c r="AAL1061" s="149"/>
      <c r="AAM1061" s="149"/>
      <c r="AAN1061" s="149"/>
      <c r="AAO1061" s="149"/>
      <c r="AAP1061" s="149"/>
      <c r="AAQ1061" s="149"/>
      <c r="AAR1061" s="149"/>
      <c r="AAS1061" s="149"/>
      <c r="AAT1061" s="149"/>
      <c r="AAU1061" s="149"/>
      <c r="AAV1061" s="149"/>
    </row>
    <row r="1062" spans="1:738" ht="9.75" customHeight="1" x14ac:dyDescent="0.2">
      <c r="AAL1062" s="149"/>
      <c r="AAM1062" s="149"/>
      <c r="AAN1062" s="149"/>
      <c r="AAO1062" s="149"/>
      <c r="AAP1062" s="149"/>
      <c r="AAQ1062" s="149"/>
      <c r="AAR1062" s="149"/>
      <c r="AAS1062" s="149"/>
      <c r="AAT1062" s="149"/>
      <c r="AAU1062" s="149"/>
      <c r="AAV1062" s="149"/>
    </row>
    <row r="1063" spans="1:738" ht="9.75" customHeight="1" x14ac:dyDescent="0.2">
      <c r="AAL1063" s="149"/>
      <c r="AAM1063" s="149"/>
      <c r="AAN1063" s="149"/>
      <c r="AAO1063" s="149"/>
      <c r="AAP1063" s="149"/>
      <c r="AAQ1063" s="149"/>
      <c r="AAR1063" s="149"/>
      <c r="AAS1063" s="149"/>
      <c r="AAT1063" s="149"/>
      <c r="AAU1063" s="149"/>
      <c r="AAV1063" s="149"/>
    </row>
    <row r="1064" spans="1:738" ht="9.75" customHeight="1" x14ac:dyDescent="0.2">
      <c r="AAL1064" s="149"/>
      <c r="AAM1064" s="149"/>
      <c r="AAN1064" s="149"/>
      <c r="AAO1064" s="149"/>
      <c r="AAP1064" s="149"/>
      <c r="AAQ1064" s="149"/>
      <c r="AAR1064" s="149"/>
      <c r="AAS1064" s="149"/>
      <c r="AAT1064" s="149"/>
      <c r="AAU1064" s="149"/>
      <c r="AAV1064" s="149"/>
    </row>
    <row r="1065" spans="1:738" ht="9.75" customHeight="1" x14ac:dyDescent="0.2">
      <c r="AAL1065" s="149"/>
      <c r="AAM1065" s="149"/>
      <c r="AAN1065" s="149"/>
      <c r="AAO1065" s="149"/>
      <c r="AAP1065" s="149"/>
      <c r="AAQ1065" s="149"/>
      <c r="AAR1065" s="149"/>
      <c r="AAS1065" s="149"/>
      <c r="AAT1065" s="149"/>
      <c r="AAU1065" s="149"/>
      <c r="AAV1065" s="149"/>
    </row>
    <row r="1066" spans="1:738" ht="10.5" customHeight="1" x14ac:dyDescent="0.2">
      <c r="AAL1066" s="149"/>
      <c r="AAM1066" s="149"/>
      <c r="AAN1066" s="149"/>
      <c r="AAO1066" s="149"/>
      <c r="AAP1066" s="149"/>
      <c r="AAQ1066" s="149"/>
      <c r="AAR1066" s="149"/>
      <c r="AAS1066" s="149"/>
      <c r="AAT1066" s="149"/>
      <c r="AAU1066" s="149"/>
      <c r="AAV1066" s="149"/>
    </row>
    <row r="1067" spans="1:738" ht="9.75" customHeight="1"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15" priority="5" operator="containsText" text="EXTREMO">
      <formula>NOT(ISERROR(SEARCH("EXTREMO",O71)))</formula>
    </cfRule>
    <cfRule type="containsText" dxfId="14" priority="6" operator="containsText" text="ALTO">
      <formula>NOT(ISERROR(SEARCH("ALTO",O71)))</formula>
    </cfRule>
    <cfRule type="containsText" dxfId="13" priority="7" operator="containsText" text="MODERADO">
      <formula>NOT(ISERROR(SEARCH("MODERADO",O71)))</formula>
    </cfRule>
    <cfRule type="containsText" dxfId="12" priority="8" operator="containsText" text="bajo">
      <formula>NOT(ISERROR(SEARCH("bajo",O71)))</formula>
    </cfRule>
  </conditionalFormatting>
  <conditionalFormatting sqref="O110:T113">
    <cfRule type="containsText" dxfId="11" priority="1" operator="containsText" text="EXTREMO">
      <formula>NOT(ISERROR(SEARCH("EXTREMO",O110)))</formula>
    </cfRule>
    <cfRule type="containsText" dxfId="10" priority="2" operator="containsText" text="ALTO">
      <formula>NOT(ISERROR(SEARCH("ALTO",O110)))</formula>
    </cfRule>
    <cfRule type="containsText" dxfId="9" priority="3" operator="containsText" text="MODERADO">
      <formula>NOT(ISERROR(SEARCH("MODERADO",O110)))</formula>
    </cfRule>
    <cfRule type="containsText" dxfId="8"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1:E44">
      <formula1>SN</formula1>
    </dataValidation>
    <dataValidation type="list" showInputMessage="1" showErrorMessage="1" sqref="D7">
      <formula1>tipo_riesg</formula1>
    </dataValidation>
    <dataValidation type="list" showInputMessage="1" showErrorMessage="1" sqref="O138:R138">
      <formula1>SN</formula1>
    </dataValidation>
    <dataValidation type="list" showInputMessage="1" showErrorMessage="1" sqref="G112">
      <formula1>Politica_tto</formula1>
    </dataValidation>
    <dataValidation type="list" allowBlank="1" showInputMessage="1" showErrorMessage="1" sqref="U10:W29">
      <formula1>Fact_causa</formula1>
    </dataValidation>
    <dataValidation type="list" showInputMessage="1" showErrorMessage="1" sqref="T77:U106">
      <formula1>Efectos</formula1>
    </dataValidation>
    <dataValidation type="list" showInputMessage="1" showErrorMessage="1" sqref="R77:S106">
      <formula1>Proposito</formula1>
    </dataValidation>
    <dataValidation type="list" showInputMessage="1" showErrorMessage="1" sqref="P77:Q106">
      <formula1>Contr_implement</formula1>
    </dataValidation>
    <dataValidation type="list" showErrorMessage="1" sqref="N77:N106">
      <formula1>frecuencias</formula1>
    </dataValidation>
    <dataValidation type="list" allowBlank="1" showInputMessage="1" showErrorMessage="1" sqref="B33:B39">
      <formula1>Consecuencia</formula1>
    </dataValidation>
    <dataValidation type="list" showErrorMessage="1" sqref="D142:D148">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33793"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3379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T1169"/>
  <sheetViews>
    <sheetView showGridLines="0" zoomScale="115" zoomScaleNormal="115" zoomScaleSheetLayoutView="100" workbookViewId="0">
      <pane ySplit="8" topLeftCell="A9" activePane="bottomLeft" state="frozen"/>
      <selection activeCell="B130" sqref="B130:C131"/>
      <selection pane="bottomLeft" activeCell="B10" sqref="B10:F10"/>
    </sheetView>
  </sheetViews>
  <sheetFormatPr baseColWidth="10" defaultColWidth="11.42578125" defaultRowHeight="11.25" x14ac:dyDescent="0.2"/>
  <cols>
    <col min="1" max="1" width="3.5703125" style="14" customWidth="1"/>
    <col min="2" max="2" width="13" style="14" customWidth="1"/>
    <col min="3" max="3" width="14.140625" style="15" customWidth="1"/>
    <col min="4" max="4" width="15.7109375" style="15" customWidth="1"/>
    <col min="5" max="5" width="14.28515625" style="15" customWidth="1"/>
    <col min="6" max="6" width="11.7109375" style="15" customWidth="1"/>
    <col min="7" max="7" width="5.42578125" style="15" customWidth="1"/>
    <col min="8" max="10" width="3.85546875" style="14" customWidth="1"/>
    <col min="11" max="13" width="3.7109375" style="14" customWidth="1"/>
    <col min="14" max="15" width="5.28515625" style="14" customWidth="1"/>
    <col min="16" max="17" width="4.7109375" style="14" customWidth="1"/>
    <col min="18" max="19" width="4.140625" style="14" customWidth="1"/>
    <col min="20" max="20" width="3.85546875" style="14" customWidth="1"/>
    <col min="21" max="21" width="4.7109375" style="14" customWidth="1"/>
    <col min="22" max="22" width="6" style="14" customWidth="1"/>
    <col min="23" max="23" width="4.7109375" style="14" customWidth="1"/>
    <col min="24" max="24" width="4.28515625" style="14" customWidth="1"/>
    <col min="25" max="25" width="3.85546875" style="14" customWidth="1"/>
    <col min="26" max="27" width="4.42578125" style="14" customWidth="1"/>
    <col min="28" max="28" width="17.7109375" style="14" hidden="1" customWidth="1"/>
    <col min="29" max="29" width="12.140625" style="14" hidden="1" customWidth="1"/>
    <col min="30" max="30" width="11" style="14" hidden="1" customWidth="1"/>
    <col min="31" max="31" width="13.140625" style="14" hidden="1" customWidth="1"/>
    <col min="32" max="32" width="12.7109375" style="14" hidden="1" customWidth="1"/>
    <col min="33" max="33" width="15.28515625" style="14" hidden="1" customWidth="1"/>
    <col min="34" max="34" width="13.42578125" style="14" hidden="1" customWidth="1"/>
    <col min="35" max="35" width="13" style="14" hidden="1" customWidth="1"/>
    <col min="36" max="36" width="13.7109375" style="14" hidden="1" customWidth="1"/>
    <col min="37" max="37" width="13.140625" style="14" hidden="1" customWidth="1"/>
    <col min="38" max="38" width="13.28515625" style="14" hidden="1" customWidth="1"/>
    <col min="39" max="39" width="8.5703125" style="14" hidden="1" customWidth="1"/>
    <col min="40" max="40" width="16.5703125" style="14" hidden="1" customWidth="1"/>
    <col min="41" max="41" width="2.140625" style="14" customWidth="1"/>
    <col min="42" max="42" width="3.7109375" style="15" customWidth="1"/>
    <col min="43" max="43" width="3.7109375" style="14" customWidth="1"/>
    <col min="44" max="44" width="4" style="14" customWidth="1"/>
    <col min="45" max="45" width="4.140625" style="14" customWidth="1"/>
    <col min="46" max="48" width="4.42578125" style="14" customWidth="1"/>
    <col min="49" max="49" width="7.140625" style="14" customWidth="1"/>
    <col min="50" max="50" width="0.85546875" style="14" customWidth="1"/>
    <col min="51" max="51" width="2.42578125" style="14" customWidth="1"/>
    <col min="52" max="52" width="6.7109375" style="14" customWidth="1"/>
    <col min="53" max="53" width="2.42578125" style="14" customWidth="1"/>
    <col min="54" max="54" width="6.7109375" style="14" customWidth="1"/>
    <col min="55" max="55" width="2.42578125" style="14" customWidth="1"/>
    <col min="56" max="56" width="6.7109375" style="14" customWidth="1"/>
    <col min="57" max="57" width="2.42578125" style="14" customWidth="1"/>
    <col min="58" max="58" width="6.7109375" style="14" customWidth="1"/>
    <col min="59" max="59" width="2.42578125" style="14" customWidth="1"/>
    <col min="60" max="60" width="6.7109375" style="14" customWidth="1"/>
    <col min="61" max="61" width="3.7109375" style="14" customWidth="1"/>
    <col min="62" max="62" width="13.5703125" style="14" customWidth="1"/>
    <col min="63" max="63" width="4.5703125" style="14" customWidth="1"/>
    <col min="64" max="64" width="4.140625" style="14" customWidth="1"/>
    <col min="65" max="65" width="4.42578125" style="14" customWidth="1"/>
    <col min="66" max="66" width="7.140625" style="14" customWidth="1"/>
    <col min="67" max="67" width="1.28515625" style="14" customWidth="1"/>
    <col min="68" max="68" width="2.42578125" style="14" customWidth="1"/>
    <col min="69" max="69" width="6.7109375" style="14" customWidth="1"/>
    <col min="70" max="70" width="2.42578125" style="14" customWidth="1"/>
    <col min="71" max="71" width="6.7109375" style="14" customWidth="1"/>
    <col min="72" max="72" width="2.42578125" style="14" customWidth="1"/>
    <col min="73" max="73" width="6.7109375" style="14" customWidth="1"/>
    <col min="74" max="74" width="2.42578125" style="14" customWidth="1"/>
    <col min="75" max="75" width="6.7109375" style="14" customWidth="1"/>
    <col min="76" max="76" width="2.42578125" style="14" customWidth="1"/>
    <col min="77" max="77" width="6.7109375" style="14" customWidth="1"/>
    <col min="78" max="78" width="17" style="14" customWidth="1"/>
    <col min="79" max="81" width="10.5703125" style="14" customWidth="1"/>
    <col min="82" max="82" width="9.5703125" style="14" customWidth="1"/>
    <col min="83" max="714" width="11.42578125" style="14"/>
    <col min="715" max="715" width="21.7109375" style="14" customWidth="1"/>
    <col min="716" max="716" width="11.42578125" style="14"/>
    <col min="717" max="717" width="13" style="14" customWidth="1"/>
    <col min="718" max="16384" width="11.42578125" style="14"/>
  </cols>
  <sheetData>
    <row r="1" spans="1:724" ht="13.5" customHeight="1" thickTop="1" x14ac:dyDescent="0.2">
      <c r="A1" s="604" t="s">
        <v>0</v>
      </c>
      <c r="B1" s="605"/>
      <c r="C1" s="605"/>
      <c r="D1" s="605"/>
      <c r="E1" s="605"/>
      <c r="F1" s="605"/>
      <c r="G1" s="606"/>
      <c r="H1" s="607"/>
      <c r="I1" s="608"/>
      <c r="J1" s="608"/>
      <c r="K1" s="609"/>
      <c r="L1" s="32"/>
      <c r="M1" s="616" t="s">
        <v>415</v>
      </c>
      <c r="N1" s="617"/>
      <c r="O1" s="617"/>
      <c r="P1" s="617"/>
      <c r="Q1" s="617"/>
      <c r="R1" s="617"/>
      <c r="S1" s="617"/>
      <c r="T1" s="617"/>
      <c r="U1" s="618"/>
      <c r="V1" s="32"/>
      <c r="W1" s="592" t="s">
        <v>246</v>
      </c>
      <c r="X1" s="593"/>
      <c r="Y1" s="593"/>
      <c r="Z1" s="593"/>
      <c r="AA1" s="594"/>
      <c r="AB1" s="32"/>
      <c r="AC1" s="32"/>
      <c r="AD1" s="32"/>
      <c r="AE1" s="32"/>
      <c r="AF1" s="32"/>
      <c r="AG1" s="32"/>
      <c r="AH1" s="32"/>
      <c r="AI1" s="32"/>
      <c r="AJ1" s="32"/>
      <c r="AK1" s="32"/>
      <c r="AL1" s="32"/>
      <c r="AM1" s="32"/>
      <c r="AN1" s="32"/>
      <c r="AO1" s="85">
        <v>1</v>
      </c>
      <c r="AAL1" s="148" t="s">
        <v>102</v>
      </c>
      <c r="AAM1" s="148"/>
      <c r="AAN1" s="148"/>
      <c r="AAO1" s="148"/>
      <c r="AAP1" s="148"/>
      <c r="AAQ1" s="148"/>
      <c r="AAR1" s="148"/>
      <c r="AAS1" s="148"/>
      <c r="AAT1" s="148"/>
      <c r="AAU1" s="148"/>
      <c r="AAV1" s="148"/>
    </row>
    <row r="2" spans="1:724" ht="12" customHeight="1" x14ac:dyDescent="0.2">
      <c r="A2" s="619" t="s">
        <v>498</v>
      </c>
      <c r="B2" s="620"/>
      <c r="C2" s="620"/>
      <c r="D2" s="620"/>
      <c r="E2" s="620"/>
      <c r="F2" s="620"/>
      <c r="G2" s="621"/>
      <c r="H2" s="610"/>
      <c r="I2" s="611"/>
      <c r="J2" s="611"/>
      <c r="K2" s="612"/>
      <c r="L2" s="32"/>
      <c r="M2" s="598"/>
      <c r="N2" s="599"/>
      <c r="O2" s="599"/>
      <c r="P2" s="599"/>
      <c r="Q2" s="599"/>
      <c r="R2" s="599"/>
      <c r="S2" s="599"/>
      <c r="T2" s="599"/>
      <c r="U2" s="600"/>
      <c r="V2" s="32"/>
      <c r="W2" s="622">
        <v>2023</v>
      </c>
      <c r="X2" s="623"/>
      <c r="Y2" s="623"/>
      <c r="Z2" s="623"/>
      <c r="AA2" s="624"/>
      <c r="AB2" s="32"/>
      <c r="AC2" s="32"/>
      <c r="AD2" s="32"/>
      <c r="AE2" s="32"/>
      <c r="AF2" s="32"/>
      <c r="AG2" s="32"/>
      <c r="AH2" s="32"/>
      <c r="AI2" s="32"/>
      <c r="AJ2" s="32"/>
      <c r="AK2" s="32"/>
      <c r="AL2" s="32"/>
      <c r="AM2" s="32"/>
      <c r="AN2" s="32"/>
      <c r="AAL2" s="149"/>
      <c r="AAM2" s="149"/>
      <c r="AAN2" s="149"/>
      <c r="AAO2" s="149"/>
      <c r="AAP2" s="149"/>
      <c r="AAQ2" s="149"/>
      <c r="AAR2" s="149"/>
      <c r="AAS2" s="149"/>
      <c r="AAT2" s="149"/>
      <c r="AAU2" s="149"/>
      <c r="AAV2" s="149"/>
    </row>
    <row r="3" spans="1:724" ht="12" customHeight="1" x14ac:dyDescent="0.2">
      <c r="A3" s="625" t="s">
        <v>1</v>
      </c>
      <c r="B3" s="626"/>
      <c r="C3" s="626" t="s">
        <v>2</v>
      </c>
      <c r="D3" s="626"/>
      <c r="E3" s="626"/>
      <c r="F3" s="626" t="s">
        <v>3</v>
      </c>
      <c r="G3" s="627"/>
      <c r="H3" s="610"/>
      <c r="I3" s="611"/>
      <c r="J3" s="611"/>
      <c r="K3" s="612"/>
      <c r="L3" s="32"/>
      <c r="M3" s="589" t="s">
        <v>211</v>
      </c>
      <c r="N3" s="590"/>
      <c r="O3" s="590"/>
      <c r="P3" s="590"/>
      <c r="Q3" s="590"/>
      <c r="R3" s="590"/>
      <c r="S3" s="590"/>
      <c r="T3" s="590"/>
      <c r="U3" s="591"/>
      <c r="V3" s="32"/>
      <c r="W3" s="592" t="s">
        <v>108</v>
      </c>
      <c r="X3" s="593"/>
      <c r="Y3" s="593"/>
      <c r="Z3" s="593"/>
      <c r="AA3" s="594"/>
      <c r="AB3" s="32"/>
      <c r="AC3" s="32"/>
      <c r="AD3" s="32"/>
      <c r="AE3" s="32"/>
      <c r="AF3" s="32"/>
      <c r="AG3" s="32"/>
      <c r="AH3" s="32"/>
      <c r="AI3" s="32"/>
      <c r="AJ3" s="32"/>
      <c r="AK3" s="32"/>
      <c r="AL3" s="32"/>
      <c r="AM3" s="32"/>
      <c r="AN3" s="32"/>
      <c r="AAL3" s="149"/>
      <c r="AAM3" s="149"/>
      <c r="AAN3" s="149"/>
      <c r="AAO3" s="149"/>
      <c r="AAP3" s="149"/>
      <c r="AAQ3" s="149"/>
      <c r="AAR3" s="149"/>
      <c r="AAS3" s="149"/>
      <c r="AAT3" s="149"/>
      <c r="AAU3" s="149"/>
      <c r="AAV3" s="149"/>
    </row>
    <row r="4" spans="1:724" ht="13.5" customHeight="1" thickBot="1" x14ac:dyDescent="0.25">
      <c r="A4" s="595" t="s">
        <v>109</v>
      </c>
      <c r="B4" s="596"/>
      <c r="C4" s="596" t="s">
        <v>106</v>
      </c>
      <c r="D4" s="596"/>
      <c r="E4" s="596"/>
      <c r="F4" s="596">
        <v>9</v>
      </c>
      <c r="G4" s="597"/>
      <c r="H4" s="613"/>
      <c r="I4" s="614"/>
      <c r="J4" s="614"/>
      <c r="K4" s="615"/>
      <c r="L4" s="32"/>
      <c r="M4" s="598"/>
      <c r="N4" s="599"/>
      <c r="O4" s="599"/>
      <c r="P4" s="599"/>
      <c r="Q4" s="599"/>
      <c r="R4" s="599"/>
      <c r="S4" s="599"/>
      <c r="T4" s="599"/>
      <c r="U4" s="600"/>
      <c r="V4" s="32"/>
      <c r="W4" s="601"/>
      <c r="X4" s="602"/>
      <c r="Y4" s="602"/>
      <c r="Z4" s="602"/>
      <c r="AA4" s="603"/>
      <c r="AB4" s="32"/>
      <c r="AC4" s="32"/>
      <c r="AD4" s="32"/>
      <c r="AE4" s="32"/>
      <c r="AF4" s="32"/>
      <c r="AG4" s="32"/>
      <c r="AH4" s="32"/>
      <c r="AI4" s="32"/>
      <c r="AJ4" s="32"/>
      <c r="AK4" s="32"/>
      <c r="AL4" s="32"/>
      <c r="AM4" s="32"/>
      <c r="AN4" s="32"/>
      <c r="AAL4" s="149"/>
      <c r="AAM4" s="149"/>
      <c r="AAN4" s="149"/>
      <c r="AAO4" s="149"/>
      <c r="AAP4" s="149"/>
      <c r="AAQ4" s="149"/>
      <c r="AAR4" s="149"/>
      <c r="AAS4" s="149"/>
      <c r="AAT4" s="149"/>
      <c r="AAU4" s="149"/>
      <c r="AAV4" s="149"/>
    </row>
    <row r="5" spans="1:724" ht="5.0999999999999996" customHeight="1" thickTop="1" thickBot="1" x14ac:dyDescent="0.25">
      <c r="A5" s="574"/>
      <c r="B5" s="574"/>
      <c r="C5" s="574"/>
      <c r="D5" s="574"/>
      <c r="E5" s="574"/>
      <c r="F5" s="574"/>
      <c r="G5" s="574"/>
      <c r="H5" s="574"/>
      <c r="I5" s="574"/>
      <c r="J5" s="574"/>
      <c r="K5" s="574"/>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AL5" s="149"/>
      <c r="AAM5" s="149"/>
      <c r="AAN5" s="149"/>
      <c r="AAO5" s="149"/>
      <c r="AAP5" s="149"/>
      <c r="AAQ5" s="149"/>
      <c r="AAR5" s="149"/>
      <c r="AAS5" s="149"/>
      <c r="AAT5" s="149"/>
      <c r="AAU5" s="149"/>
      <c r="AAV5" s="149"/>
    </row>
    <row r="6" spans="1:724" ht="26.25" customHeight="1" x14ac:dyDescent="0.2">
      <c r="A6" s="575" t="s">
        <v>499</v>
      </c>
      <c r="B6" s="576"/>
      <c r="C6" s="136" t="s">
        <v>1</v>
      </c>
      <c r="D6" s="136" t="s">
        <v>467</v>
      </c>
      <c r="E6" s="577" t="s">
        <v>103</v>
      </c>
      <c r="F6" s="578"/>
      <c r="G6" s="578"/>
      <c r="H6" s="578"/>
      <c r="I6" s="578"/>
      <c r="J6" s="578"/>
      <c r="K6" s="578"/>
      <c r="L6" s="578"/>
      <c r="M6" s="578"/>
      <c r="N6" s="578"/>
      <c r="O6" s="578"/>
      <c r="P6" s="578"/>
      <c r="Q6" s="578"/>
      <c r="R6" s="578"/>
      <c r="S6" s="578"/>
      <c r="T6" s="578"/>
      <c r="U6" s="578"/>
      <c r="V6" s="578"/>
      <c r="W6" s="579"/>
      <c r="X6" s="577" t="s">
        <v>21</v>
      </c>
      <c r="Y6" s="578"/>
      <c r="Z6" s="578"/>
      <c r="AA6" s="580"/>
      <c r="AB6" s="32"/>
      <c r="AC6" s="32"/>
      <c r="AD6" s="32"/>
      <c r="AE6" s="32"/>
      <c r="AF6" s="32"/>
      <c r="AG6" s="32"/>
      <c r="AH6" s="32"/>
      <c r="AI6" s="32"/>
      <c r="AJ6" s="32"/>
      <c r="AK6" s="32"/>
      <c r="AL6" s="32"/>
      <c r="AM6" s="32"/>
      <c r="AN6" s="32"/>
      <c r="AAL6" s="149"/>
      <c r="AAM6" s="149"/>
      <c r="AAN6" s="149"/>
      <c r="AAO6" s="149"/>
      <c r="AAP6" s="149"/>
      <c r="AAQ6" s="149"/>
      <c r="AAR6" s="149"/>
      <c r="AAS6" s="149"/>
      <c r="AAT6" s="149"/>
      <c r="AAU6" s="149"/>
      <c r="AAV6" s="149"/>
    </row>
    <row r="7" spans="1:724" ht="45.75" customHeight="1" thickBot="1" x14ac:dyDescent="0.25">
      <c r="A7" s="581"/>
      <c r="B7" s="582"/>
      <c r="C7" s="115"/>
      <c r="D7" s="137"/>
      <c r="E7" s="658"/>
      <c r="F7" s="659"/>
      <c r="G7" s="659"/>
      <c r="H7" s="659"/>
      <c r="I7" s="659"/>
      <c r="J7" s="659"/>
      <c r="K7" s="659"/>
      <c r="L7" s="659"/>
      <c r="M7" s="659"/>
      <c r="N7" s="659"/>
      <c r="O7" s="659"/>
      <c r="P7" s="659"/>
      <c r="Q7" s="659"/>
      <c r="R7" s="659"/>
      <c r="S7" s="659"/>
      <c r="T7" s="659"/>
      <c r="U7" s="659"/>
      <c r="V7" s="659"/>
      <c r="W7" s="660"/>
      <c r="X7" s="586"/>
      <c r="Y7" s="587"/>
      <c r="Z7" s="587"/>
      <c r="AA7" s="588"/>
      <c r="AB7" s="32"/>
      <c r="AC7" s="32"/>
      <c r="AD7" s="32"/>
      <c r="AE7" s="32"/>
      <c r="AF7" s="32"/>
      <c r="AG7" s="32"/>
      <c r="AH7" s="32"/>
      <c r="AI7" s="32"/>
      <c r="AJ7" s="32"/>
      <c r="AK7" s="32"/>
      <c r="AL7" s="32"/>
      <c r="AM7" s="32"/>
      <c r="AN7" s="32"/>
      <c r="AAL7" s="149"/>
      <c r="AAM7" s="149"/>
      <c r="AAN7" s="149"/>
      <c r="AAO7" s="149"/>
      <c r="AAP7" s="149"/>
      <c r="AAQ7" s="149"/>
      <c r="AAR7" s="149"/>
      <c r="AAS7" s="149"/>
      <c r="AAT7" s="149"/>
      <c r="AAU7" s="149"/>
      <c r="AAV7" s="149"/>
    </row>
    <row r="8" spans="1:724" ht="5.0999999999999996" customHeight="1" x14ac:dyDescent="0.2">
      <c r="A8" s="18"/>
      <c r="B8" s="34"/>
      <c r="C8" s="34" t="s">
        <v>164</v>
      </c>
      <c r="D8" s="34"/>
      <c r="E8" s="34"/>
      <c r="F8" s="34"/>
      <c r="G8" s="34"/>
      <c r="H8" s="34"/>
      <c r="I8" s="34"/>
      <c r="J8" s="34"/>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AL8" s="149"/>
      <c r="AAM8" s="149"/>
      <c r="AAN8" s="149"/>
      <c r="AAO8" s="149"/>
      <c r="AAP8" s="149"/>
      <c r="AAQ8" s="149"/>
      <c r="AAR8" s="149"/>
      <c r="AAS8" s="149"/>
      <c r="AAT8" s="149"/>
      <c r="AAU8" s="149"/>
      <c r="AAV8" s="149"/>
    </row>
    <row r="9" spans="1:724" ht="31.5" customHeight="1" x14ac:dyDescent="0.2">
      <c r="A9" s="17" t="s">
        <v>274</v>
      </c>
      <c r="B9" s="573" t="s">
        <v>43</v>
      </c>
      <c r="C9" s="573"/>
      <c r="D9" s="573"/>
      <c r="E9" s="573"/>
      <c r="F9" s="573"/>
      <c r="G9" s="573" t="s">
        <v>316</v>
      </c>
      <c r="H9" s="573"/>
      <c r="I9" s="573"/>
      <c r="J9" s="573"/>
      <c r="K9" s="573"/>
      <c r="L9" s="573"/>
      <c r="M9" s="573"/>
      <c r="N9" s="573"/>
      <c r="O9" s="573"/>
      <c r="P9" s="573"/>
      <c r="Q9" s="573"/>
      <c r="R9" s="573"/>
      <c r="S9" s="573"/>
      <c r="T9" s="573"/>
      <c r="U9" s="573" t="s">
        <v>290</v>
      </c>
      <c r="V9" s="573"/>
      <c r="W9" s="573"/>
      <c r="X9" s="573" t="s">
        <v>275</v>
      </c>
      <c r="Y9" s="573"/>
      <c r="Z9" s="573"/>
      <c r="AA9" s="573"/>
      <c r="AB9" s="85" t="s">
        <v>307</v>
      </c>
      <c r="AC9" s="85"/>
      <c r="AD9" s="32"/>
      <c r="AE9" s="32"/>
      <c r="AF9" s="32"/>
      <c r="AG9" s="32"/>
      <c r="AH9" s="32"/>
      <c r="AI9" s="32"/>
      <c r="AJ9" s="32"/>
      <c r="AK9" s="32"/>
      <c r="AL9" s="32"/>
      <c r="AM9" s="32"/>
      <c r="AN9" s="32"/>
      <c r="AP9" s="150"/>
      <c r="AQ9" s="151" t="s">
        <v>417</v>
      </c>
      <c r="AAL9" s="149"/>
      <c r="AAM9" s="149"/>
      <c r="AAN9" s="149"/>
      <c r="AAO9" s="149"/>
      <c r="AAP9" s="149"/>
      <c r="AAQ9" s="149"/>
      <c r="AAR9" s="149"/>
      <c r="AAS9" s="149"/>
      <c r="AAT9" s="149"/>
      <c r="AAU9" s="149"/>
      <c r="AAV9" s="149"/>
    </row>
    <row r="10" spans="1:724" ht="38.25" customHeight="1" x14ac:dyDescent="0.2">
      <c r="A10" s="176">
        <v>1</v>
      </c>
      <c r="B10" s="570"/>
      <c r="C10" s="571"/>
      <c r="D10" s="571"/>
      <c r="E10" s="571"/>
      <c r="F10" s="572"/>
      <c r="G10" s="564"/>
      <c r="H10" s="564"/>
      <c r="I10" s="564"/>
      <c r="J10" s="564"/>
      <c r="K10" s="564"/>
      <c r="L10" s="564"/>
      <c r="M10" s="564"/>
      <c r="N10" s="564"/>
      <c r="O10" s="564"/>
      <c r="P10" s="564"/>
      <c r="Q10" s="564"/>
      <c r="R10" s="564"/>
      <c r="S10" s="564"/>
      <c r="T10" s="564"/>
      <c r="U10" s="565"/>
      <c r="V10" s="565"/>
      <c r="W10" s="565"/>
      <c r="X10" s="652"/>
      <c r="Y10" s="652"/>
      <c r="Z10" s="652"/>
      <c r="AA10" s="652"/>
      <c r="AB10" s="131" t="str">
        <f>CONCATENATE(A10," ",B10," 
",A11," ",B11," 
",A12," ",B12," 
",A13," ",B13," 
",A14," ",B14," 
",A15," ",B15," 
",A16," ",B16," 
",A17," ",B17," 
",A18," ",B18," 
",A19," ",B19," 
",A20," ",B20," 
",A21," ",B21," 
",A22," ",B22," 
",A23," ",B23," 
",A24," ",B24," 
",A25," ",B25," 
",A26," ",B26," 
",A27," ",B27," 
",A28," ",B28," 
",A29," ",B29,)</f>
        <v xml:space="preserve">1  
 </v>
      </c>
      <c r="AC10" s="131" t="str">
        <f>CONCATENATE(A10," ",G10," 
",A11," ",G11," 
",A12," ",G12," 
",A13," ",G13," 
",A14," ",G14," 
",A15," ",G15," 
",A16," ",G16," 
",A17," ",G17," 
",A18," ",G18," 
",A19," ",G19," 
",A20," ",G20," 
",A21," ",G21," 
",A22," ",G22," 
",A23," ",G23," 
",A24," ",G24," 
",A25," ",G25," 
",A26," ",G26," 
",A27," ",G27," 
",A28," ",G28," 
",A29," ",G29,)</f>
        <v xml:space="preserve">1  
 </v>
      </c>
      <c r="AD10" s="131" t="str">
        <f>CONCATENATE(A10," ",U10," 
",A11," ",U11," 
",A12," ",U12," 
",A13," ",U13," 
",A14," ",U14," 
",A15," ",U15," 
",A16," ",U16," 
",A17," ",U17," 
",A18," ",U18," 
",A19," ",U19," 
",A20," ",U20," 
",A21," ",U21," 
",A22," ",U22," 
",A23," ",U23," 
",A24," ",U24," 
",A25," ",U25," 
",A26," ",U26," 
",A27," ",U27," 
",A28," ",U28," 
",A29," ",U29,)</f>
        <v xml:space="preserve">1  
 </v>
      </c>
      <c r="AE10" s="32"/>
      <c r="AF10" s="32"/>
      <c r="AG10" s="32"/>
      <c r="AH10" s="32"/>
      <c r="AI10" s="32"/>
      <c r="AJ10" s="32"/>
      <c r="AK10" s="32"/>
      <c r="AL10" s="32"/>
      <c r="AM10" s="32"/>
      <c r="AN10" s="32"/>
      <c r="AP10" s="150">
        <f t="shared" ref="AP10:AP29" si="0">A77</f>
        <v>1</v>
      </c>
      <c r="AQ10" s="151" t="str">
        <f t="shared" ref="AQ10:AQ29" si="1">IF(B77="","",B77)</f>
        <v/>
      </c>
      <c r="AAL10" s="149"/>
      <c r="AAM10" s="149"/>
      <c r="AAN10" s="149"/>
      <c r="AAO10" s="149"/>
      <c r="AAP10" s="149"/>
      <c r="AAQ10" s="149"/>
      <c r="AAR10" s="149"/>
      <c r="AAS10" s="149"/>
      <c r="AAT10" s="149"/>
      <c r="AAU10" s="149"/>
      <c r="AAV10" s="149"/>
    </row>
    <row r="11" spans="1:724" ht="38.25" customHeight="1" x14ac:dyDescent="0.2">
      <c r="A11" s="176" t="str">
        <f t="shared" ref="A11:A29" si="2">IF(B11="","",A10+1)</f>
        <v/>
      </c>
      <c r="B11" s="570"/>
      <c r="C11" s="571"/>
      <c r="D11" s="571"/>
      <c r="E11" s="571"/>
      <c r="F11" s="572"/>
      <c r="G11" s="564"/>
      <c r="H11" s="564"/>
      <c r="I11" s="564"/>
      <c r="J11" s="564"/>
      <c r="K11" s="564"/>
      <c r="L11" s="564"/>
      <c r="M11" s="564"/>
      <c r="N11" s="564"/>
      <c r="O11" s="564"/>
      <c r="P11" s="564"/>
      <c r="Q11" s="564"/>
      <c r="R11" s="564"/>
      <c r="S11" s="564"/>
      <c r="T11" s="564"/>
      <c r="U11" s="565"/>
      <c r="V11" s="565"/>
      <c r="W11" s="565"/>
      <c r="X11" s="652"/>
      <c r="Y11" s="652"/>
      <c r="Z11" s="652"/>
      <c r="AA11" s="652"/>
      <c r="AB11" s="93"/>
      <c r="AC11" s="93"/>
      <c r="AD11" s="32"/>
      <c r="AE11" s="32"/>
      <c r="AF11" s="32"/>
      <c r="AG11" s="32"/>
      <c r="AH11" s="32"/>
      <c r="AI11" s="32"/>
      <c r="AJ11" s="32"/>
      <c r="AK11" s="32"/>
      <c r="AL11" s="32"/>
      <c r="AM11" s="32"/>
      <c r="AN11" s="32"/>
      <c r="AP11" s="150" t="str">
        <f t="shared" si="0"/>
        <v/>
      </c>
      <c r="AQ11" s="151" t="str">
        <f t="shared" si="1"/>
        <v/>
      </c>
      <c r="AAL11" s="149"/>
      <c r="AAM11" s="149"/>
      <c r="AAN11" s="149"/>
      <c r="AAO11" s="149"/>
      <c r="AAP11" s="149"/>
      <c r="AAQ11" s="149"/>
      <c r="AAR11" s="149"/>
      <c r="AAS11" s="149"/>
      <c r="AAT11" s="149"/>
      <c r="AAU11" s="149"/>
      <c r="AAV11" s="149"/>
    </row>
    <row r="12" spans="1:724" ht="38.25" customHeight="1" x14ac:dyDescent="0.2">
      <c r="A12" s="176" t="str">
        <f t="shared" si="2"/>
        <v/>
      </c>
      <c r="B12" s="564"/>
      <c r="C12" s="564"/>
      <c r="D12" s="564"/>
      <c r="E12" s="564"/>
      <c r="F12" s="564"/>
      <c r="G12" s="564"/>
      <c r="H12" s="564"/>
      <c r="I12" s="564"/>
      <c r="J12" s="564"/>
      <c r="K12" s="564"/>
      <c r="L12" s="564"/>
      <c r="M12" s="564"/>
      <c r="N12" s="564"/>
      <c r="O12" s="564"/>
      <c r="P12" s="564"/>
      <c r="Q12" s="564"/>
      <c r="R12" s="564"/>
      <c r="S12" s="564"/>
      <c r="T12" s="564"/>
      <c r="U12" s="565"/>
      <c r="V12" s="565"/>
      <c r="W12" s="565"/>
      <c r="X12" s="565"/>
      <c r="Y12" s="565"/>
      <c r="Z12" s="565"/>
      <c r="AA12" s="565"/>
      <c r="AB12" s="93"/>
      <c r="AC12" s="93"/>
      <c r="AD12" s="32"/>
      <c r="AE12" s="32"/>
      <c r="AF12" s="32"/>
      <c r="AG12" s="32"/>
      <c r="AH12" s="32"/>
      <c r="AI12" s="32"/>
      <c r="AJ12" s="32"/>
      <c r="AK12" s="32"/>
      <c r="AL12" s="32"/>
      <c r="AM12" s="32"/>
      <c r="AN12" s="32"/>
      <c r="AP12" s="150" t="str">
        <f t="shared" si="0"/>
        <v/>
      </c>
      <c r="AQ12" s="151" t="str">
        <f t="shared" si="1"/>
        <v/>
      </c>
      <c r="AAL12" s="149"/>
      <c r="AAM12" s="149"/>
      <c r="AAN12" s="149"/>
      <c r="AAO12" s="149"/>
      <c r="AAP12" s="149"/>
      <c r="AAQ12" s="149"/>
      <c r="AAR12" s="149"/>
      <c r="AAS12" s="149"/>
      <c r="AAT12" s="149"/>
      <c r="AAU12" s="149"/>
      <c r="AAV12" s="149"/>
    </row>
    <row r="13" spans="1:724" ht="11.25" hidden="1" customHeight="1" x14ac:dyDescent="0.2">
      <c r="A13" s="176" t="str">
        <f t="shared" si="2"/>
        <v/>
      </c>
      <c r="B13" s="564"/>
      <c r="C13" s="564"/>
      <c r="D13" s="564"/>
      <c r="E13" s="564"/>
      <c r="F13" s="564"/>
      <c r="G13" s="564"/>
      <c r="H13" s="564"/>
      <c r="I13" s="564"/>
      <c r="J13" s="564"/>
      <c r="K13" s="564"/>
      <c r="L13" s="564"/>
      <c r="M13" s="564"/>
      <c r="N13" s="564"/>
      <c r="O13" s="564"/>
      <c r="P13" s="564"/>
      <c r="Q13" s="564"/>
      <c r="R13" s="564"/>
      <c r="S13" s="564"/>
      <c r="T13" s="564"/>
      <c r="U13" s="565"/>
      <c r="V13" s="565"/>
      <c r="W13" s="565"/>
      <c r="X13" s="565"/>
      <c r="Y13" s="565"/>
      <c r="Z13" s="565"/>
      <c r="AA13" s="565"/>
      <c r="AB13" s="93"/>
      <c r="AC13" s="93"/>
      <c r="AD13" s="32"/>
      <c r="AE13" s="32"/>
      <c r="AF13" s="32"/>
      <c r="AG13" s="32"/>
      <c r="AH13" s="32"/>
      <c r="AI13" s="32"/>
      <c r="AJ13" s="32"/>
      <c r="AK13" s="32"/>
      <c r="AL13" s="32"/>
      <c r="AM13" s="32"/>
      <c r="AN13" s="32"/>
      <c r="AP13" s="150" t="str">
        <f t="shared" si="0"/>
        <v/>
      </c>
      <c r="AQ13" s="151" t="str">
        <f t="shared" si="1"/>
        <v/>
      </c>
      <c r="AAL13" s="149"/>
      <c r="AAM13" s="149"/>
      <c r="AAN13" s="149"/>
      <c r="AAO13" s="149"/>
      <c r="AAP13" s="149"/>
      <c r="AAQ13" s="149"/>
      <c r="AAR13" s="149"/>
      <c r="AAS13" s="149"/>
      <c r="AAT13" s="149"/>
      <c r="AAU13" s="149"/>
      <c r="AAV13" s="149"/>
    </row>
    <row r="14" spans="1:724" ht="11.25" hidden="1" customHeight="1" x14ac:dyDescent="0.2">
      <c r="A14" s="176" t="str">
        <f t="shared" si="2"/>
        <v/>
      </c>
      <c r="B14" s="564"/>
      <c r="C14" s="564"/>
      <c r="D14" s="564"/>
      <c r="E14" s="564"/>
      <c r="F14" s="564"/>
      <c r="G14" s="564"/>
      <c r="H14" s="564"/>
      <c r="I14" s="564"/>
      <c r="J14" s="564"/>
      <c r="K14" s="564"/>
      <c r="L14" s="564"/>
      <c r="M14" s="564"/>
      <c r="N14" s="564"/>
      <c r="O14" s="564"/>
      <c r="P14" s="564"/>
      <c r="Q14" s="564"/>
      <c r="R14" s="564"/>
      <c r="S14" s="564"/>
      <c r="T14" s="564"/>
      <c r="U14" s="565"/>
      <c r="V14" s="565"/>
      <c r="W14" s="565"/>
      <c r="X14" s="565"/>
      <c r="Y14" s="565"/>
      <c r="Z14" s="565"/>
      <c r="AA14" s="565"/>
      <c r="AB14" s="93"/>
      <c r="AC14" s="93"/>
      <c r="AD14" s="32"/>
      <c r="AE14" s="32"/>
      <c r="AF14" s="32"/>
      <c r="AG14" s="32"/>
      <c r="AH14" s="32"/>
      <c r="AI14" s="32"/>
      <c r="AJ14" s="32"/>
      <c r="AK14" s="32"/>
      <c r="AL14" s="32"/>
      <c r="AM14" s="32"/>
      <c r="AN14" s="32"/>
      <c r="AP14" s="150" t="str">
        <f t="shared" si="0"/>
        <v/>
      </c>
      <c r="AQ14" s="151" t="str">
        <f t="shared" si="1"/>
        <v/>
      </c>
      <c r="AAL14" s="149"/>
      <c r="AAM14" s="149"/>
      <c r="AAN14" s="149"/>
      <c r="AAO14" s="149"/>
      <c r="AAP14" s="149"/>
      <c r="AAQ14" s="149"/>
      <c r="AAR14" s="149"/>
      <c r="AAS14" s="149"/>
      <c r="AAT14" s="149"/>
      <c r="AAU14" s="149"/>
      <c r="AAV14" s="149"/>
    </row>
    <row r="15" spans="1:724" ht="11.25" hidden="1" customHeight="1" x14ac:dyDescent="0.2">
      <c r="A15" s="176" t="str">
        <f t="shared" si="2"/>
        <v/>
      </c>
      <c r="B15" s="564"/>
      <c r="C15" s="564"/>
      <c r="D15" s="564"/>
      <c r="E15" s="564"/>
      <c r="F15" s="564"/>
      <c r="G15" s="564"/>
      <c r="H15" s="564"/>
      <c r="I15" s="564"/>
      <c r="J15" s="564"/>
      <c r="K15" s="564"/>
      <c r="L15" s="564"/>
      <c r="M15" s="564"/>
      <c r="N15" s="564"/>
      <c r="O15" s="564"/>
      <c r="P15" s="564"/>
      <c r="Q15" s="564"/>
      <c r="R15" s="564"/>
      <c r="S15" s="564"/>
      <c r="T15" s="564"/>
      <c r="U15" s="565"/>
      <c r="V15" s="565"/>
      <c r="W15" s="565"/>
      <c r="X15" s="565"/>
      <c r="Y15" s="565"/>
      <c r="Z15" s="565"/>
      <c r="AA15" s="565"/>
      <c r="AB15" s="93"/>
      <c r="AC15" s="93"/>
      <c r="AD15" s="32"/>
      <c r="AE15" s="32"/>
      <c r="AF15" s="32"/>
      <c r="AG15" s="32"/>
      <c r="AH15" s="32"/>
      <c r="AI15" s="32"/>
      <c r="AJ15" s="32"/>
      <c r="AK15" s="32"/>
      <c r="AL15" s="32"/>
      <c r="AM15" s="32"/>
      <c r="AN15" s="32"/>
      <c r="AP15" s="150" t="str">
        <f t="shared" si="0"/>
        <v/>
      </c>
      <c r="AQ15" s="151" t="str">
        <f t="shared" si="1"/>
        <v/>
      </c>
      <c r="AAL15" s="149"/>
      <c r="AAM15" s="149"/>
      <c r="AAN15" s="149"/>
      <c r="AAO15" s="149"/>
      <c r="AAP15" s="149"/>
      <c r="AAQ15" s="149"/>
      <c r="AAR15" s="149"/>
      <c r="AAS15" s="149"/>
      <c r="AAT15" s="149"/>
      <c r="AAU15" s="149"/>
      <c r="AAV15" s="149"/>
    </row>
    <row r="16" spans="1:724" ht="11.25" hidden="1" customHeight="1" x14ac:dyDescent="0.2">
      <c r="A16" s="176" t="str">
        <f t="shared" si="2"/>
        <v/>
      </c>
      <c r="B16" s="564"/>
      <c r="C16" s="564"/>
      <c r="D16" s="564"/>
      <c r="E16" s="564"/>
      <c r="F16" s="564"/>
      <c r="G16" s="564"/>
      <c r="H16" s="564"/>
      <c r="I16" s="564"/>
      <c r="J16" s="564"/>
      <c r="K16" s="564"/>
      <c r="L16" s="564"/>
      <c r="M16" s="564"/>
      <c r="N16" s="564"/>
      <c r="O16" s="564"/>
      <c r="P16" s="564"/>
      <c r="Q16" s="564"/>
      <c r="R16" s="564"/>
      <c r="S16" s="564"/>
      <c r="T16" s="564"/>
      <c r="U16" s="565"/>
      <c r="V16" s="565"/>
      <c r="W16" s="565"/>
      <c r="X16" s="565"/>
      <c r="Y16" s="565"/>
      <c r="Z16" s="565"/>
      <c r="AA16" s="565"/>
      <c r="AB16" s="93"/>
      <c r="AC16" s="93"/>
      <c r="AD16" s="32"/>
      <c r="AE16" s="32"/>
      <c r="AF16" s="32"/>
      <c r="AG16" s="32"/>
      <c r="AH16" s="32"/>
      <c r="AI16" s="32"/>
      <c r="AJ16" s="32"/>
      <c r="AK16" s="32"/>
      <c r="AL16" s="32"/>
      <c r="AM16" s="32"/>
      <c r="AN16" s="32"/>
      <c r="AP16" s="150" t="str">
        <f t="shared" si="0"/>
        <v/>
      </c>
      <c r="AQ16" s="151" t="str">
        <f t="shared" si="1"/>
        <v/>
      </c>
      <c r="AAL16" s="149"/>
      <c r="AAM16" s="149"/>
      <c r="AAN16" s="149"/>
      <c r="AAO16" s="149"/>
      <c r="AAP16" s="149"/>
      <c r="AAQ16" s="149"/>
      <c r="AAR16" s="149"/>
      <c r="AAS16" s="149"/>
      <c r="AAT16" s="149"/>
      <c r="AAU16" s="149"/>
      <c r="AAV16" s="149"/>
    </row>
    <row r="17" spans="1:727" ht="11.25" hidden="1" customHeight="1" x14ac:dyDescent="0.2">
      <c r="A17" s="176" t="str">
        <f t="shared" si="2"/>
        <v/>
      </c>
      <c r="B17" s="564"/>
      <c r="C17" s="564"/>
      <c r="D17" s="564"/>
      <c r="E17" s="564"/>
      <c r="F17" s="564"/>
      <c r="G17" s="564"/>
      <c r="H17" s="564"/>
      <c r="I17" s="564"/>
      <c r="J17" s="564"/>
      <c r="K17" s="564"/>
      <c r="L17" s="564"/>
      <c r="M17" s="564"/>
      <c r="N17" s="564"/>
      <c r="O17" s="564"/>
      <c r="P17" s="564"/>
      <c r="Q17" s="564"/>
      <c r="R17" s="564"/>
      <c r="S17" s="564"/>
      <c r="T17" s="564"/>
      <c r="U17" s="565"/>
      <c r="V17" s="565"/>
      <c r="W17" s="565"/>
      <c r="X17" s="565"/>
      <c r="Y17" s="565"/>
      <c r="Z17" s="565"/>
      <c r="AA17" s="565"/>
      <c r="AB17" s="93"/>
      <c r="AC17" s="93"/>
      <c r="AD17" s="32"/>
      <c r="AE17" s="32"/>
      <c r="AF17" s="32"/>
      <c r="AG17" s="32"/>
      <c r="AH17" s="32"/>
      <c r="AI17" s="32"/>
      <c r="AJ17" s="32"/>
      <c r="AK17" s="32"/>
      <c r="AL17" s="32"/>
      <c r="AM17" s="32"/>
      <c r="AN17" s="32"/>
      <c r="AP17" s="150" t="str">
        <f t="shared" si="0"/>
        <v/>
      </c>
      <c r="AQ17" s="151" t="str">
        <f t="shared" si="1"/>
        <v/>
      </c>
      <c r="AAL17" s="149"/>
      <c r="AAM17" s="149"/>
      <c r="AAN17" s="149"/>
      <c r="AAO17" s="149"/>
      <c r="AAP17" s="149"/>
      <c r="AAQ17" s="149"/>
      <c r="AAR17" s="149"/>
      <c r="AAS17" s="149"/>
      <c r="AAT17" s="149"/>
      <c r="AAU17" s="149"/>
      <c r="AAV17" s="149"/>
    </row>
    <row r="18" spans="1:727" ht="11.25" hidden="1" customHeight="1" x14ac:dyDescent="0.2">
      <c r="A18" s="176" t="str">
        <f t="shared" si="2"/>
        <v/>
      </c>
      <c r="B18" s="564"/>
      <c r="C18" s="564"/>
      <c r="D18" s="564"/>
      <c r="E18" s="564"/>
      <c r="F18" s="564"/>
      <c r="G18" s="564"/>
      <c r="H18" s="564"/>
      <c r="I18" s="564"/>
      <c r="J18" s="564"/>
      <c r="K18" s="564"/>
      <c r="L18" s="564"/>
      <c r="M18" s="564"/>
      <c r="N18" s="564"/>
      <c r="O18" s="564"/>
      <c r="P18" s="564"/>
      <c r="Q18" s="564"/>
      <c r="R18" s="564"/>
      <c r="S18" s="564"/>
      <c r="T18" s="564"/>
      <c r="U18" s="565"/>
      <c r="V18" s="565"/>
      <c r="W18" s="565"/>
      <c r="X18" s="565"/>
      <c r="Y18" s="565"/>
      <c r="Z18" s="565"/>
      <c r="AA18" s="565"/>
      <c r="AB18" s="93"/>
      <c r="AC18" s="93"/>
      <c r="AD18" s="32"/>
      <c r="AE18" s="32"/>
      <c r="AF18" s="32"/>
      <c r="AG18" s="32"/>
      <c r="AH18" s="32"/>
      <c r="AI18" s="32"/>
      <c r="AJ18" s="32"/>
      <c r="AK18" s="32"/>
      <c r="AL18" s="32"/>
      <c r="AM18" s="32"/>
      <c r="AN18" s="32"/>
      <c r="AP18" s="150" t="str">
        <f t="shared" si="0"/>
        <v/>
      </c>
      <c r="AQ18" s="151" t="str">
        <f t="shared" si="1"/>
        <v/>
      </c>
      <c r="AAL18" s="149"/>
      <c r="AAM18" s="149"/>
      <c r="AAN18" s="149"/>
      <c r="AAO18" s="149"/>
      <c r="AAP18" s="149"/>
      <c r="AAQ18" s="149"/>
      <c r="AAR18" s="149"/>
      <c r="AAS18" s="149"/>
      <c r="AAT18" s="149"/>
      <c r="AAU18" s="149"/>
      <c r="AAV18" s="149"/>
    </row>
    <row r="19" spans="1:727" ht="11.25" hidden="1" customHeight="1" x14ac:dyDescent="0.2">
      <c r="A19" s="176" t="str">
        <f t="shared" si="2"/>
        <v/>
      </c>
      <c r="B19" s="564"/>
      <c r="C19" s="564"/>
      <c r="D19" s="564"/>
      <c r="E19" s="564"/>
      <c r="F19" s="564"/>
      <c r="G19" s="564"/>
      <c r="H19" s="564"/>
      <c r="I19" s="564"/>
      <c r="J19" s="564"/>
      <c r="K19" s="564"/>
      <c r="L19" s="564"/>
      <c r="M19" s="564"/>
      <c r="N19" s="564"/>
      <c r="O19" s="564"/>
      <c r="P19" s="564"/>
      <c r="Q19" s="564"/>
      <c r="R19" s="564"/>
      <c r="S19" s="564"/>
      <c r="T19" s="564"/>
      <c r="U19" s="565"/>
      <c r="V19" s="565"/>
      <c r="W19" s="565"/>
      <c r="X19" s="565"/>
      <c r="Y19" s="565"/>
      <c r="Z19" s="565"/>
      <c r="AA19" s="565"/>
      <c r="AB19" s="93"/>
      <c r="AC19" s="93"/>
      <c r="AD19" s="32"/>
      <c r="AE19" s="32"/>
      <c r="AF19" s="32"/>
      <c r="AG19" s="32"/>
      <c r="AH19" s="32"/>
      <c r="AI19" s="32"/>
      <c r="AJ19" s="32"/>
      <c r="AK19" s="32"/>
      <c r="AL19" s="32"/>
      <c r="AM19" s="32"/>
      <c r="AN19" s="32"/>
      <c r="AP19" s="150" t="str">
        <f t="shared" si="0"/>
        <v/>
      </c>
      <c r="AQ19" s="151" t="str">
        <f t="shared" si="1"/>
        <v/>
      </c>
      <c r="AAL19" s="149"/>
      <c r="AAM19" s="149"/>
      <c r="AAN19" s="149"/>
      <c r="AAO19" s="149"/>
      <c r="AAP19" s="149"/>
      <c r="AAQ19" s="149"/>
      <c r="AAR19" s="149"/>
      <c r="AAS19" s="149"/>
      <c r="AAT19" s="149"/>
      <c r="AAU19" s="149"/>
      <c r="AAV19" s="149"/>
    </row>
    <row r="20" spans="1:727" ht="11.25" hidden="1" customHeight="1" x14ac:dyDescent="0.2">
      <c r="A20" s="176" t="str">
        <f t="shared" si="2"/>
        <v/>
      </c>
      <c r="B20" s="564"/>
      <c r="C20" s="564"/>
      <c r="D20" s="564"/>
      <c r="E20" s="564"/>
      <c r="F20" s="564"/>
      <c r="G20" s="564"/>
      <c r="H20" s="564"/>
      <c r="I20" s="564"/>
      <c r="J20" s="564"/>
      <c r="K20" s="564"/>
      <c r="L20" s="564"/>
      <c r="M20" s="564"/>
      <c r="N20" s="564"/>
      <c r="O20" s="564"/>
      <c r="P20" s="564"/>
      <c r="Q20" s="564"/>
      <c r="R20" s="564"/>
      <c r="S20" s="564"/>
      <c r="T20" s="564"/>
      <c r="U20" s="565"/>
      <c r="V20" s="565"/>
      <c r="W20" s="565"/>
      <c r="X20" s="565"/>
      <c r="Y20" s="565"/>
      <c r="Z20" s="565"/>
      <c r="AA20" s="565"/>
      <c r="AB20" s="93"/>
      <c r="AC20" s="93"/>
      <c r="AD20" s="32"/>
      <c r="AE20" s="32"/>
      <c r="AF20" s="32"/>
      <c r="AG20" s="32"/>
      <c r="AH20" s="32"/>
      <c r="AI20" s="32"/>
      <c r="AJ20" s="32"/>
      <c r="AK20" s="32"/>
      <c r="AL20" s="32"/>
      <c r="AM20" s="32"/>
      <c r="AN20" s="32"/>
      <c r="AP20" s="150" t="str">
        <f t="shared" si="0"/>
        <v/>
      </c>
      <c r="AQ20" s="151" t="str">
        <f t="shared" si="1"/>
        <v/>
      </c>
      <c r="AAL20" s="149"/>
      <c r="AAM20" s="149"/>
      <c r="AAN20" s="149"/>
      <c r="AAO20" s="149"/>
      <c r="AAP20" s="149"/>
      <c r="AAQ20" s="149"/>
      <c r="AAR20" s="149"/>
      <c r="AAS20" s="149"/>
      <c r="AAT20" s="149"/>
      <c r="AAU20" s="149"/>
      <c r="AAV20" s="149"/>
    </row>
    <row r="21" spans="1:727" ht="11.25" hidden="1" customHeight="1" x14ac:dyDescent="0.2">
      <c r="A21" s="176" t="str">
        <f t="shared" si="2"/>
        <v/>
      </c>
      <c r="B21" s="564"/>
      <c r="C21" s="564"/>
      <c r="D21" s="564"/>
      <c r="E21" s="564"/>
      <c r="F21" s="564"/>
      <c r="G21" s="564"/>
      <c r="H21" s="564"/>
      <c r="I21" s="564"/>
      <c r="J21" s="564"/>
      <c r="K21" s="564"/>
      <c r="L21" s="564"/>
      <c r="M21" s="564"/>
      <c r="N21" s="564"/>
      <c r="O21" s="564"/>
      <c r="P21" s="564"/>
      <c r="Q21" s="564"/>
      <c r="R21" s="564"/>
      <c r="S21" s="564"/>
      <c r="T21" s="564"/>
      <c r="U21" s="565"/>
      <c r="V21" s="565"/>
      <c r="W21" s="565"/>
      <c r="X21" s="565"/>
      <c r="Y21" s="565"/>
      <c r="Z21" s="565"/>
      <c r="AA21" s="565"/>
      <c r="AB21" s="93"/>
      <c r="AC21" s="93"/>
      <c r="AD21" s="32"/>
      <c r="AE21" s="32"/>
      <c r="AF21" s="32"/>
      <c r="AG21" s="32"/>
      <c r="AH21" s="32"/>
      <c r="AI21" s="32"/>
      <c r="AJ21" s="32"/>
      <c r="AK21" s="32"/>
      <c r="AL21" s="32"/>
      <c r="AM21" s="32"/>
      <c r="AN21" s="32"/>
      <c r="AP21" s="150" t="str">
        <f t="shared" si="0"/>
        <v/>
      </c>
      <c r="AQ21" s="151" t="str">
        <f t="shared" si="1"/>
        <v/>
      </c>
      <c r="AAL21" s="149"/>
      <c r="AAM21" s="149"/>
      <c r="AAN21" s="149"/>
      <c r="AAO21" s="149"/>
      <c r="AAP21" s="149"/>
      <c r="AAQ21" s="149"/>
      <c r="AAR21" s="149"/>
      <c r="AAS21" s="149"/>
      <c r="AAT21" s="149"/>
      <c r="AAU21" s="149"/>
      <c r="AAV21" s="149"/>
    </row>
    <row r="22" spans="1:727" ht="11.25" hidden="1" customHeight="1" x14ac:dyDescent="0.2">
      <c r="A22" s="176" t="str">
        <f t="shared" si="2"/>
        <v/>
      </c>
      <c r="B22" s="564"/>
      <c r="C22" s="564"/>
      <c r="D22" s="564"/>
      <c r="E22" s="564"/>
      <c r="F22" s="564"/>
      <c r="G22" s="564"/>
      <c r="H22" s="564"/>
      <c r="I22" s="564"/>
      <c r="J22" s="564"/>
      <c r="K22" s="564"/>
      <c r="L22" s="564"/>
      <c r="M22" s="564"/>
      <c r="N22" s="564"/>
      <c r="O22" s="564"/>
      <c r="P22" s="564"/>
      <c r="Q22" s="564"/>
      <c r="R22" s="564"/>
      <c r="S22" s="564"/>
      <c r="T22" s="564"/>
      <c r="U22" s="565"/>
      <c r="V22" s="565"/>
      <c r="W22" s="565"/>
      <c r="X22" s="565"/>
      <c r="Y22" s="565"/>
      <c r="Z22" s="565"/>
      <c r="AA22" s="565"/>
      <c r="AB22" s="93"/>
      <c r="AC22" s="93"/>
      <c r="AD22" s="32"/>
      <c r="AE22" s="32"/>
      <c r="AF22" s="32"/>
      <c r="AG22" s="32"/>
      <c r="AH22" s="32"/>
      <c r="AI22" s="32"/>
      <c r="AJ22" s="32"/>
      <c r="AK22" s="32"/>
      <c r="AL22" s="32"/>
      <c r="AM22" s="32"/>
      <c r="AN22" s="32"/>
      <c r="AP22" s="150" t="str">
        <f t="shared" si="0"/>
        <v/>
      </c>
      <c r="AQ22" s="151" t="str">
        <f t="shared" si="1"/>
        <v/>
      </c>
      <c r="AAL22" s="149"/>
      <c r="AAM22" s="149"/>
      <c r="AAN22" s="149"/>
      <c r="AAO22" s="149"/>
      <c r="AAP22" s="149"/>
      <c r="AAQ22" s="149"/>
      <c r="AAR22" s="149"/>
      <c r="AAS22" s="149"/>
      <c r="AAT22" s="149"/>
      <c r="AAU22" s="149"/>
      <c r="AAV22" s="149"/>
    </row>
    <row r="23" spans="1:727" ht="11.25" hidden="1" customHeight="1" x14ac:dyDescent="0.2">
      <c r="A23" s="176" t="str">
        <f t="shared" si="2"/>
        <v/>
      </c>
      <c r="B23" s="564"/>
      <c r="C23" s="564"/>
      <c r="D23" s="564"/>
      <c r="E23" s="564"/>
      <c r="F23" s="564"/>
      <c r="G23" s="564"/>
      <c r="H23" s="564"/>
      <c r="I23" s="564"/>
      <c r="J23" s="564"/>
      <c r="K23" s="564"/>
      <c r="L23" s="564"/>
      <c r="M23" s="564"/>
      <c r="N23" s="564"/>
      <c r="O23" s="564"/>
      <c r="P23" s="564"/>
      <c r="Q23" s="564"/>
      <c r="R23" s="564"/>
      <c r="S23" s="564"/>
      <c r="T23" s="564"/>
      <c r="U23" s="565"/>
      <c r="V23" s="565"/>
      <c r="W23" s="565"/>
      <c r="X23" s="565"/>
      <c r="Y23" s="565"/>
      <c r="Z23" s="565"/>
      <c r="AA23" s="565"/>
      <c r="AB23" s="93"/>
      <c r="AC23" s="93"/>
      <c r="AD23" s="32"/>
      <c r="AE23" s="32"/>
      <c r="AF23" s="32"/>
      <c r="AG23" s="32"/>
      <c r="AH23" s="32"/>
      <c r="AI23" s="32"/>
      <c r="AJ23" s="32"/>
      <c r="AK23" s="32"/>
      <c r="AL23" s="32"/>
      <c r="AM23" s="32"/>
      <c r="AN23" s="32"/>
      <c r="AP23" s="150" t="str">
        <f t="shared" si="0"/>
        <v/>
      </c>
      <c r="AQ23" s="151" t="str">
        <f t="shared" si="1"/>
        <v/>
      </c>
      <c r="AAL23" s="149"/>
      <c r="AAM23" s="149"/>
      <c r="AAN23" s="149"/>
      <c r="AAO23" s="149"/>
      <c r="AAP23" s="149"/>
      <c r="AAQ23" s="149"/>
      <c r="AAR23" s="149"/>
      <c r="AAS23" s="149"/>
      <c r="AAT23" s="149"/>
      <c r="AAU23" s="149"/>
      <c r="AAV23" s="149"/>
    </row>
    <row r="24" spans="1:727" ht="11.25" hidden="1" customHeight="1" x14ac:dyDescent="0.2">
      <c r="A24" s="176" t="str">
        <f t="shared" si="2"/>
        <v/>
      </c>
      <c r="B24" s="564"/>
      <c r="C24" s="564"/>
      <c r="D24" s="564"/>
      <c r="E24" s="564"/>
      <c r="F24" s="564"/>
      <c r="G24" s="564"/>
      <c r="H24" s="564"/>
      <c r="I24" s="564"/>
      <c r="J24" s="564"/>
      <c r="K24" s="564"/>
      <c r="L24" s="564"/>
      <c r="M24" s="564"/>
      <c r="N24" s="564"/>
      <c r="O24" s="564"/>
      <c r="P24" s="564"/>
      <c r="Q24" s="564"/>
      <c r="R24" s="564"/>
      <c r="S24" s="564"/>
      <c r="T24" s="564"/>
      <c r="U24" s="565"/>
      <c r="V24" s="565"/>
      <c r="W24" s="565"/>
      <c r="X24" s="565"/>
      <c r="Y24" s="565"/>
      <c r="Z24" s="565"/>
      <c r="AA24" s="565"/>
      <c r="AB24" s="93"/>
      <c r="AC24" s="93"/>
      <c r="AD24" s="32"/>
      <c r="AE24" s="32"/>
      <c r="AF24" s="32"/>
      <c r="AG24" s="32"/>
      <c r="AH24" s="32"/>
      <c r="AI24" s="32"/>
      <c r="AJ24" s="32"/>
      <c r="AK24" s="32"/>
      <c r="AL24" s="32"/>
      <c r="AM24" s="32"/>
      <c r="AN24" s="32"/>
      <c r="AP24" s="150" t="str">
        <f t="shared" si="0"/>
        <v/>
      </c>
      <c r="AQ24" s="151" t="str">
        <f t="shared" si="1"/>
        <v/>
      </c>
      <c r="AAL24" s="149"/>
      <c r="AAM24" s="149"/>
      <c r="AAN24" s="149"/>
      <c r="AAO24" s="149"/>
      <c r="AAP24" s="149"/>
      <c r="AAQ24" s="149"/>
      <c r="AAR24" s="149"/>
      <c r="AAS24" s="149"/>
      <c r="AAT24" s="149"/>
      <c r="AAU24" s="149"/>
      <c r="AAV24" s="149"/>
    </row>
    <row r="25" spans="1:727" ht="11.25" hidden="1" customHeight="1" x14ac:dyDescent="0.2">
      <c r="A25" s="176" t="str">
        <f t="shared" si="2"/>
        <v/>
      </c>
      <c r="B25" s="564"/>
      <c r="C25" s="564"/>
      <c r="D25" s="564"/>
      <c r="E25" s="564"/>
      <c r="F25" s="564"/>
      <c r="G25" s="564"/>
      <c r="H25" s="564"/>
      <c r="I25" s="564"/>
      <c r="J25" s="564"/>
      <c r="K25" s="564"/>
      <c r="L25" s="564"/>
      <c r="M25" s="564"/>
      <c r="N25" s="564"/>
      <c r="O25" s="564"/>
      <c r="P25" s="564"/>
      <c r="Q25" s="564"/>
      <c r="R25" s="564"/>
      <c r="S25" s="564"/>
      <c r="T25" s="564"/>
      <c r="U25" s="565"/>
      <c r="V25" s="565"/>
      <c r="W25" s="565"/>
      <c r="X25" s="565"/>
      <c r="Y25" s="565"/>
      <c r="Z25" s="565"/>
      <c r="AA25" s="565"/>
      <c r="AB25" s="93"/>
      <c r="AC25" s="93"/>
      <c r="AD25" s="32"/>
      <c r="AE25" s="32"/>
      <c r="AF25" s="32"/>
      <c r="AG25" s="32"/>
      <c r="AH25" s="32"/>
      <c r="AI25" s="32"/>
      <c r="AJ25" s="32"/>
      <c r="AK25" s="32"/>
      <c r="AL25" s="32"/>
      <c r="AM25" s="32"/>
      <c r="AN25" s="32"/>
      <c r="AP25" s="150" t="str">
        <f t="shared" si="0"/>
        <v/>
      </c>
      <c r="AQ25" s="151" t="str">
        <f t="shared" si="1"/>
        <v/>
      </c>
      <c r="AAL25" s="149"/>
      <c r="AAM25" s="149"/>
      <c r="AAN25" s="149"/>
      <c r="AAO25" s="149"/>
      <c r="AAP25" s="149"/>
      <c r="AAQ25" s="149"/>
      <c r="AAR25" s="149"/>
      <c r="AAS25" s="149"/>
      <c r="AAT25" s="149"/>
      <c r="AAU25" s="149"/>
      <c r="AAV25" s="149"/>
    </row>
    <row r="26" spans="1:727" ht="11.25" hidden="1" customHeight="1" x14ac:dyDescent="0.2">
      <c r="A26" s="176" t="str">
        <f t="shared" si="2"/>
        <v/>
      </c>
      <c r="B26" s="564"/>
      <c r="C26" s="564"/>
      <c r="D26" s="564"/>
      <c r="E26" s="564"/>
      <c r="F26" s="564"/>
      <c r="G26" s="564"/>
      <c r="H26" s="564"/>
      <c r="I26" s="564"/>
      <c r="J26" s="564"/>
      <c r="K26" s="564"/>
      <c r="L26" s="564"/>
      <c r="M26" s="564"/>
      <c r="N26" s="564"/>
      <c r="O26" s="564"/>
      <c r="P26" s="564"/>
      <c r="Q26" s="564"/>
      <c r="R26" s="564"/>
      <c r="S26" s="564"/>
      <c r="T26" s="564"/>
      <c r="U26" s="565"/>
      <c r="V26" s="565"/>
      <c r="W26" s="565"/>
      <c r="X26" s="565"/>
      <c r="Y26" s="565"/>
      <c r="Z26" s="565"/>
      <c r="AA26" s="565"/>
      <c r="AB26" s="93"/>
      <c r="AC26" s="93"/>
      <c r="AD26" s="32"/>
      <c r="AE26" s="32"/>
      <c r="AF26" s="32"/>
      <c r="AG26" s="32"/>
      <c r="AH26" s="32"/>
      <c r="AI26" s="32"/>
      <c r="AJ26" s="32"/>
      <c r="AK26" s="32"/>
      <c r="AL26" s="32"/>
      <c r="AM26" s="32"/>
      <c r="AN26" s="32"/>
      <c r="AP26" s="150" t="str">
        <f t="shared" si="0"/>
        <v/>
      </c>
      <c r="AQ26" s="151" t="str">
        <f t="shared" si="1"/>
        <v/>
      </c>
      <c r="AAL26" s="149"/>
      <c r="AAM26" s="149"/>
      <c r="AAN26" s="149"/>
      <c r="AAO26" s="149"/>
      <c r="AAP26" s="149"/>
      <c r="AAQ26" s="149"/>
      <c r="AAR26" s="149"/>
      <c r="AAS26" s="149"/>
      <c r="AAT26" s="149"/>
      <c r="AAU26" s="149"/>
      <c r="AAV26" s="149"/>
    </row>
    <row r="27" spans="1:727" ht="11.25" hidden="1" customHeight="1" x14ac:dyDescent="0.2">
      <c r="A27" s="176" t="str">
        <f t="shared" si="2"/>
        <v/>
      </c>
      <c r="B27" s="564"/>
      <c r="C27" s="564"/>
      <c r="D27" s="564"/>
      <c r="E27" s="564"/>
      <c r="F27" s="564"/>
      <c r="G27" s="564"/>
      <c r="H27" s="564"/>
      <c r="I27" s="564"/>
      <c r="J27" s="564"/>
      <c r="K27" s="564"/>
      <c r="L27" s="564"/>
      <c r="M27" s="564"/>
      <c r="N27" s="564"/>
      <c r="O27" s="564"/>
      <c r="P27" s="564"/>
      <c r="Q27" s="564"/>
      <c r="R27" s="564"/>
      <c r="S27" s="564"/>
      <c r="T27" s="564"/>
      <c r="U27" s="565"/>
      <c r="V27" s="565"/>
      <c r="W27" s="565"/>
      <c r="X27" s="565"/>
      <c r="Y27" s="565"/>
      <c r="Z27" s="565"/>
      <c r="AA27" s="565"/>
      <c r="AB27" s="93"/>
      <c r="AC27" s="93"/>
      <c r="AD27" s="32"/>
      <c r="AE27" s="32"/>
      <c r="AF27" s="32"/>
      <c r="AG27" s="32"/>
      <c r="AH27" s="32"/>
      <c r="AI27" s="32"/>
      <c r="AJ27" s="32"/>
      <c r="AK27" s="32"/>
      <c r="AL27" s="32"/>
      <c r="AM27" s="32"/>
      <c r="AN27" s="32"/>
      <c r="AP27" s="150" t="str">
        <f t="shared" si="0"/>
        <v/>
      </c>
      <c r="AQ27" s="151" t="str">
        <f t="shared" si="1"/>
        <v/>
      </c>
      <c r="AAL27" s="149"/>
      <c r="AAM27" s="149"/>
      <c r="AAN27" s="149"/>
      <c r="AAO27" s="149"/>
      <c r="AAP27" s="149"/>
      <c r="AAQ27" s="149"/>
      <c r="AAR27" s="149"/>
      <c r="AAS27" s="149"/>
      <c r="AAT27" s="149"/>
      <c r="AAU27" s="149"/>
      <c r="AAV27" s="149"/>
    </row>
    <row r="28" spans="1:727" ht="11.25" hidden="1" customHeight="1" x14ac:dyDescent="0.2">
      <c r="A28" s="176" t="str">
        <f t="shared" si="2"/>
        <v/>
      </c>
      <c r="B28" s="564"/>
      <c r="C28" s="564"/>
      <c r="D28" s="564"/>
      <c r="E28" s="564"/>
      <c r="F28" s="564"/>
      <c r="G28" s="564"/>
      <c r="H28" s="564"/>
      <c r="I28" s="564"/>
      <c r="J28" s="564"/>
      <c r="K28" s="564"/>
      <c r="L28" s="564"/>
      <c r="M28" s="564"/>
      <c r="N28" s="564"/>
      <c r="O28" s="564"/>
      <c r="P28" s="564"/>
      <c r="Q28" s="564"/>
      <c r="R28" s="564"/>
      <c r="S28" s="564"/>
      <c r="T28" s="564"/>
      <c r="U28" s="565"/>
      <c r="V28" s="565"/>
      <c r="W28" s="565"/>
      <c r="X28" s="565"/>
      <c r="Y28" s="565"/>
      <c r="Z28" s="565"/>
      <c r="AA28" s="565"/>
      <c r="AB28" s="93"/>
      <c r="AC28" s="93"/>
      <c r="AD28" s="32"/>
      <c r="AE28" s="32"/>
      <c r="AF28" s="32"/>
      <c r="AG28" s="32"/>
      <c r="AH28" s="32"/>
      <c r="AI28" s="32"/>
      <c r="AJ28" s="32"/>
      <c r="AK28" s="32"/>
      <c r="AL28" s="32"/>
      <c r="AM28" s="32"/>
      <c r="AN28" s="32"/>
      <c r="AP28" s="150" t="str">
        <f t="shared" si="0"/>
        <v/>
      </c>
      <c r="AQ28" s="151" t="str">
        <f t="shared" si="1"/>
        <v/>
      </c>
      <c r="AAL28" s="149"/>
      <c r="AAM28" s="149"/>
      <c r="AAN28" s="149"/>
      <c r="AAO28" s="149"/>
      <c r="AAP28" s="149"/>
      <c r="AAQ28" s="149"/>
      <c r="AAR28" s="149"/>
      <c r="AAS28" s="149"/>
      <c r="AAT28" s="149"/>
      <c r="AAU28" s="149"/>
      <c r="AAV28" s="149"/>
    </row>
    <row r="29" spans="1:727" ht="11.25" customHeight="1" x14ac:dyDescent="0.2">
      <c r="A29" s="227" t="str">
        <f t="shared" si="2"/>
        <v/>
      </c>
      <c r="B29" s="564"/>
      <c r="C29" s="564"/>
      <c r="D29" s="564"/>
      <c r="E29" s="564"/>
      <c r="F29" s="564"/>
      <c r="G29" s="564"/>
      <c r="H29" s="564"/>
      <c r="I29" s="564"/>
      <c r="J29" s="564"/>
      <c r="K29" s="564"/>
      <c r="L29" s="564"/>
      <c r="M29" s="564"/>
      <c r="N29" s="564"/>
      <c r="O29" s="564"/>
      <c r="P29" s="564"/>
      <c r="Q29" s="564"/>
      <c r="R29" s="564"/>
      <c r="S29" s="564"/>
      <c r="T29" s="564"/>
      <c r="U29" s="565"/>
      <c r="V29" s="565"/>
      <c r="W29" s="565"/>
      <c r="X29" s="565"/>
      <c r="Y29" s="565"/>
      <c r="Z29" s="565"/>
      <c r="AA29" s="565"/>
      <c r="AB29" s="93"/>
      <c r="AC29" s="93"/>
      <c r="AD29" s="32"/>
      <c r="AE29" s="32"/>
      <c r="AF29" s="32"/>
      <c r="AG29" s="32"/>
      <c r="AH29" s="32"/>
      <c r="AI29" s="32"/>
      <c r="AJ29" s="32"/>
      <c r="AK29" s="32"/>
      <c r="AL29" s="32"/>
      <c r="AM29" s="32"/>
      <c r="AN29" s="32"/>
      <c r="AP29" s="150" t="str">
        <f t="shared" si="0"/>
        <v/>
      </c>
      <c r="AQ29" s="151" t="str">
        <f t="shared" si="1"/>
        <v/>
      </c>
      <c r="AAL29" s="149"/>
      <c r="AAM29" s="149"/>
      <c r="AAN29" s="149"/>
      <c r="AAO29" s="149"/>
      <c r="AAP29" s="149"/>
      <c r="AAQ29" s="149"/>
      <c r="AAR29" s="149"/>
      <c r="AAS29" s="149"/>
      <c r="AAT29" s="149"/>
      <c r="AAU29" s="149"/>
      <c r="AAV29" s="149"/>
    </row>
    <row r="30" spans="1:727" ht="9" customHeight="1" x14ac:dyDescent="0.2">
      <c r="A30" s="17"/>
      <c r="B30" s="92"/>
      <c r="C30" s="92"/>
      <c r="D30" s="92"/>
      <c r="E30" s="92"/>
      <c r="F30" s="92"/>
      <c r="G30" s="92"/>
      <c r="H30" s="92"/>
      <c r="I30" s="92"/>
      <c r="J30" s="92"/>
      <c r="K30" s="92"/>
      <c r="L30" s="92"/>
      <c r="M30" s="92"/>
      <c r="N30" s="92"/>
      <c r="O30" s="92"/>
      <c r="P30" s="92"/>
      <c r="Q30" s="92"/>
      <c r="R30" s="92"/>
      <c r="S30" s="92"/>
      <c r="T30" s="92"/>
      <c r="U30" s="90"/>
      <c r="V30" s="90"/>
      <c r="W30" s="90"/>
      <c r="X30" s="90"/>
      <c r="Y30" s="90"/>
      <c r="Z30" s="90"/>
      <c r="AA30" s="90"/>
      <c r="AB30" s="32"/>
      <c r="AC30" s="32"/>
      <c r="AD30" s="32"/>
      <c r="AE30" s="32"/>
      <c r="AF30" s="32"/>
      <c r="AG30" s="32"/>
      <c r="AH30" s="32"/>
      <c r="AI30" s="32"/>
      <c r="AJ30" s="32"/>
      <c r="AK30" s="32"/>
      <c r="AL30" s="32"/>
      <c r="AM30" s="32"/>
      <c r="AN30" s="32"/>
      <c r="AAL30" s="149"/>
      <c r="AAM30" s="149"/>
      <c r="AAN30" s="149"/>
      <c r="AAO30" s="149"/>
      <c r="AAP30" s="149"/>
      <c r="AAQ30" s="149"/>
      <c r="AAR30" s="149"/>
      <c r="AAS30" s="149"/>
      <c r="AAT30" s="149"/>
      <c r="AAU30" s="149"/>
      <c r="AAV30" s="149"/>
    </row>
    <row r="31" spans="1:727" ht="12.75" customHeight="1" x14ac:dyDescent="0.25">
      <c r="A31" s="17"/>
      <c r="B31" s="566" t="s">
        <v>10</v>
      </c>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C31" s="32"/>
      <c r="AD31" s="32"/>
      <c r="AE31" s="32"/>
      <c r="AF31" s="32"/>
      <c r="AG31" s="32"/>
      <c r="AH31" s="32"/>
      <c r="AI31" s="32"/>
      <c r="AJ31" s="32"/>
      <c r="AK31" s="32"/>
      <c r="AL31" s="32"/>
      <c r="AM31" s="32"/>
      <c r="AN31" s="32"/>
      <c r="AR31" s="567" t="s">
        <v>418</v>
      </c>
      <c r="AS31" s="568"/>
      <c r="AT31" s="568"/>
      <c r="AU31" s="568"/>
      <c r="AV31" s="568"/>
      <c r="AW31" s="568"/>
      <c r="AX31" s="568"/>
      <c r="AY31" s="568"/>
      <c r="AZ31" s="568"/>
      <c r="BA31" s="568"/>
      <c r="BB31" s="568"/>
      <c r="BC31" s="568"/>
      <c r="BD31" s="568"/>
      <c r="BE31" s="568"/>
      <c r="BF31" s="568"/>
      <c r="BG31" s="568"/>
      <c r="BH31" s="568"/>
      <c r="BI31" s="568"/>
      <c r="BJ31" s="568"/>
      <c r="BK31" s="569"/>
      <c r="BL31" s="32"/>
      <c r="BM31" s="32"/>
      <c r="BN31" s="558" t="s">
        <v>442</v>
      </c>
      <c r="BO31" s="558"/>
      <c r="BP31" s="558"/>
      <c r="BQ31" s="558"/>
      <c r="BR31" s="558"/>
      <c r="BS31" s="558"/>
      <c r="BT31" s="558"/>
      <c r="BU31" s="558"/>
      <c r="BV31" s="558"/>
      <c r="BW31" s="558"/>
      <c r="BX31" s="558"/>
      <c r="BY31" s="558"/>
      <c r="BZ31" s="558"/>
      <c r="CA31" s="558"/>
      <c r="CB31" s="558"/>
      <c r="CC31" s="558"/>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3"/>
      <c r="AAM31" s="33"/>
      <c r="AAN31" s="33"/>
      <c r="AAO31" s="33"/>
      <c r="AAP31" s="33"/>
      <c r="AAQ31" s="33"/>
      <c r="AAR31" s="33"/>
      <c r="AAS31" s="33"/>
      <c r="AAT31" s="33"/>
      <c r="AAU31" s="33"/>
      <c r="AAV31" s="33"/>
      <c r="AAW31" s="32"/>
      <c r="AAX31" s="32"/>
      <c r="AAY31" s="32"/>
    </row>
    <row r="32" spans="1:727" ht="11.25" customHeight="1" x14ac:dyDescent="0.2">
      <c r="A32" s="17" t="s">
        <v>274</v>
      </c>
      <c r="B32" s="176" t="s">
        <v>172</v>
      </c>
      <c r="C32" s="362" t="s">
        <v>314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4"/>
      <c r="AB32" s="146"/>
      <c r="AC32" s="32"/>
      <c r="AD32" s="32"/>
      <c r="AE32" s="32"/>
      <c r="AF32" s="32"/>
      <c r="AG32" s="32"/>
      <c r="AH32" s="32"/>
      <c r="AI32" s="32"/>
      <c r="AJ32" s="32"/>
      <c r="AK32" s="32"/>
      <c r="AL32" s="32"/>
      <c r="AM32" s="32"/>
      <c r="AN32" s="32"/>
      <c r="AR32" s="559" t="s">
        <v>419</v>
      </c>
      <c r="AS32" s="559"/>
      <c r="AT32" s="559"/>
      <c r="AU32" s="559"/>
      <c r="AV32" s="559" t="s">
        <v>431</v>
      </c>
      <c r="AW32" s="559"/>
      <c r="AX32" s="559"/>
      <c r="AY32" s="559"/>
      <c r="AZ32" s="560" t="s">
        <v>285</v>
      </c>
      <c r="BA32" s="561"/>
      <c r="BB32" s="561"/>
      <c r="BC32" s="561"/>
      <c r="BD32" s="561"/>
      <c r="BE32" s="561"/>
      <c r="BF32" s="562"/>
      <c r="BG32" s="308" t="s">
        <v>436</v>
      </c>
      <c r="BH32" s="308"/>
      <c r="BI32" s="308"/>
      <c r="BJ32" s="308"/>
      <c r="BK32" s="308"/>
      <c r="BL32" s="32"/>
      <c r="BM32" s="32"/>
      <c r="BN32" s="560" t="s">
        <v>419</v>
      </c>
      <c r="BO32" s="561"/>
      <c r="BP32" s="561"/>
      <c r="BQ32" s="562"/>
      <c r="BR32" s="560" t="s">
        <v>443</v>
      </c>
      <c r="BS32" s="561"/>
      <c r="BT32" s="561"/>
      <c r="BU32" s="561"/>
      <c r="BV32" s="561"/>
      <c r="BW32" s="561"/>
      <c r="BX32" s="561" t="s">
        <v>444</v>
      </c>
      <c r="BY32" s="561"/>
      <c r="BZ32" s="562"/>
      <c r="CA32" s="563" t="s">
        <v>454</v>
      </c>
      <c r="CB32" s="308"/>
      <c r="CC32" s="308"/>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3"/>
      <c r="AAM32" s="33"/>
      <c r="AAN32" s="33"/>
      <c r="AAO32" s="33"/>
      <c r="AAP32" s="33"/>
      <c r="AAQ32" s="33"/>
      <c r="AAR32" s="33"/>
      <c r="AAS32" s="33"/>
      <c r="AAT32" s="33"/>
      <c r="AAU32" s="33"/>
      <c r="AAV32" s="33"/>
      <c r="AAW32" s="32"/>
      <c r="AAX32" s="32"/>
      <c r="AAY32" s="32"/>
    </row>
    <row r="33" spans="1:736" ht="34.5" customHeight="1" x14ac:dyDescent="0.2">
      <c r="A33" s="155">
        <v>1</v>
      </c>
      <c r="B33" s="209"/>
      <c r="C33" s="520"/>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2"/>
      <c r="AB33" s="146" t="str">
        <f>CONCATENATE(A33," ",B33," ",C33," 
",A34," ",B34," ",C34," 
",A35," ",B35," ",C35," 
",A36," ",B36," ",C36," 
",A37," ",B37," ",C37," 
",A38," ",B38," ",C38," 
",A39," ",B39," ",C39,"",)</f>
        <v xml:space="preserve">1   
  </v>
      </c>
      <c r="AC33" s="32"/>
      <c r="AD33" s="32"/>
      <c r="AE33" s="32"/>
      <c r="AF33" s="32"/>
      <c r="AG33" s="32"/>
      <c r="AH33" s="32"/>
      <c r="AI33" s="32"/>
      <c r="AJ33" s="32"/>
      <c r="AK33" s="32"/>
      <c r="AL33" s="32"/>
      <c r="AM33" s="32"/>
      <c r="AN33" s="32"/>
      <c r="AQ33" s="15">
        <v>1</v>
      </c>
      <c r="AR33" s="554" t="s">
        <v>420</v>
      </c>
      <c r="AS33" s="554"/>
      <c r="AT33" s="554"/>
      <c r="AU33" s="139">
        <v>0.2</v>
      </c>
      <c r="AV33" s="532" t="s">
        <v>421</v>
      </c>
      <c r="AW33" s="532"/>
      <c r="AX33" s="532"/>
      <c r="AY33" s="532"/>
      <c r="AZ33" s="536" t="s">
        <v>433</v>
      </c>
      <c r="BA33" s="537"/>
      <c r="BB33" s="537"/>
      <c r="BC33" s="537"/>
      <c r="BD33" s="537"/>
      <c r="BE33" s="537"/>
      <c r="BF33" s="538"/>
      <c r="BG33" s="532" t="s">
        <v>437</v>
      </c>
      <c r="BH33" s="532"/>
      <c r="BI33" s="532"/>
      <c r="BJ33" s="532"/>
      <c r="BK33" s="532"/>
      <c r="BL33" s="32"/>
      <c r="BM33" s="15">
        <v>1</v>
      </c>
      <c r="BN33" s="555" t="s">
        <v>180</v>
      </c>
      <c r="BO33" s="556"/>
      <c r="BP33" s="557"/>
      <c r="BQ33" s="139">
        <v>0.2</v>
      </c>
      <c r="BR33" s="529" t="s">
        <v>127</v>
      </c>
      <c r="BS33" s="529"/>
      <c r="BT33" s="529"/>
      <c r="BU33" s="529"/>
      <c r="BV33" s="529"/>
      <c r="BW33" s="529"/>
      <c r="BX33" s="530" t="s">
        <v>449</v>
      </c>
      <c r="BY33" s="531"/>
      <c r="BZ33" s="531"/>
      <c r="CA33" s="532" t="s">
        <v>219</v>
      </c>
      <c r="CB33" s="532"/>
      <c r="CC33" s="5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3"/>
      <c r="AAM33" s="33"/>
      <c r="AAN33" s="33"/>
      <c r="AAO33" s="33"/>
      <c r="AAP33" s="33"/>
      <c r="AAQ33" s="33"/>
      <c r="AAR33" s="33"/>
      <c r="AAS33" s="33"/>
      <c r="AAT33" s="33"/>
      <c r="AAU33" s="33"/>
      <c r="AAV33" s="33"/>
      <c r="AAW33" s="32"/>
      <c r="AAX33" s="32"/>
      <c r="AAY33" s="32"/>
    </row>
    <row r="34" spans="1:736" ht="34.5" customHeight="1" x14ac:dyDescent="0.2">
      <c r="A34" s="176" t="str">
        <f t="shared" ref="A34:A39" si="3">IF(C34="","",A33+1)</f>
        <v/>
      </c>
      <c r="B34" s="209"/>
      <c r="C34" s="520"/>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2"/>
      <c r="AB34" s="146"/>
      <c r="AC34" s="32"/>
      <c r="AD34" s="32"/>
      <c r="AE34" s="32"/>
      <c r="AF34" s="32"/>
      <c r="AG34" s="32"/>
      <c r="AH34" s="32"/>
      <c r="AI34" s="32"/>
      <c r="AJ34" s="32"/>
      <c r="AK34" s="32"/>
      <c r="AL34" s="32"/>
      <c r="AM34" s="32"/>
      <c r="AN34" s="32"/>
      <c r="AQ34" s="15">
        <v>2</v>
      </c>
      <c r="AR34" s="550" t="s">
        <v>422</v>
      </c>
      <c r="AS34" s="550"/>
      <c r="AT34" s="550"/>
      <c r="AU34" s="139">
        <v>0.4</v>
      </c>
      <c r="AV34" s="532" t="s">
        <v>423</v>
      </c>
      <c r="AW34" s="532"/>
      <c r="AX34" s="532"/>
      <c r="AY34" s="532"/>
      <c r="AZ34" s="536" t="s">
        <v>432</v>
      </c>
      <c r="BA34" s="537"/>
      <c r="BB34" s="537"/>
      <c r="BC34" s="537"/>
      <c r="BD34" s="537"/>
      <c r="BE34" s="537"/>
      <c r="BF34" s="538"/>
      <c r="BG34" s="532" t="s">
        <v>438</v>
      </c>
      <c r="BH34" s="532"/>
      <c r="BI34" s="532"/>
      <c r="BJ34" s="532"/>
      <c r="BK34" s="532"/>
      <c r="BL34" s="32"/>
      <c r="BM34" s="15">
        <v>2</v>
      </c>
      <c r="BN34" s="551" t="s">
        <v>128</v>
      </c>
      <c r="BO34" s="552"/>
      <c r="BP34" s="553"/>
      <c r="BQ34" s="139">
        <v>0.4</v>
      </c>
      <c r="BR34" s="529" t="s">
        <v>129</v>
      </c>
      <c r="BS34" s="529"/>
      <c r="BT34" s="529"/>
      <c r="BU34" s="529"/>
      <c r="BV34" s="529"/>
      <c r="BW34" s="529"/>
      <c r="BX34" s="530" t="s">
        <v>448</v>
      </c>
      <c r="BY34" s="531"/>
      <c r="BZ34" s="531"/>
      <c r="CA34" s="532" t="s">
        <v>450</v>
      </c>
      <c r="CB34" s="532"/>
      <c r="CC34" s="5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3"/>
      <c r="AAM34" s="33"/>
      <c r="AAN34" s="33"/>
      <c r="AAO34" s="33"/>
      <c r="AAP34" s="33"/>
      <c r="AAQ34" s="33"/>
      <c r="AAR34" s="33"/>
      <c r="AAS34" s="33"/>
      <c r="AAT34" s="33"/>
      <c r="AAU34" s="33"/>
      <c r="AAV34" s="33"/>
      <c r="AAW34" s="32"/>
      <c r="AAX34" s="32"/>
      <c r="AAY34" s="32"/>
    </row>
    <row r="35" spans="1:736" ht="34.5" customHeight="1" x14ac:dyDescent="0.2">
      <c r="A35" s="176" t="str">
        <f t="shared" si="3"/>
        <v/>
      </c>
      <c r="B35" s="209"/>
      <c r="C35" s="520"/>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2"/>
      <c r="AB35" s="146"/>
      <c r="AC35" s="32"/>
      <c r="AD35" s="32"/>
      <c r="AE35" s="32"/>
      <c r="AF35" s="32"/>
      <c r="AG35" s="32"/>
      <c r="AH35" s="32"/>
      <c r="AI35" s="32"/>
      <c r="AJ35" s="32"/>
      <c r="AK35" s="32"/>
      <c r="AL35" s="32"/>
      <c r="AM35" s="32"/>
      <c r="AN35" s="32"/>
      <c r="AQ35" s="15">
        <v>3</v>
      </c>
      <c r="AR35" s="546" t="s">
        <v>231</v>
      </c>
      <c r="AS35" s="546"/>
      <c r="AT35" s="546"/>
      <c r="AU35" s="139">
        <v>0.6</v>
      </c>
      <c r="AV35" s="532" t="s">
        <v>424</v>
      </c>
      <c r="AW35" s="532"/>
      <c r="AX35" s="532"/>
      <c r="AY35" s="532"/>
      <c r="AZ35" s="536" t="s">
        <v>425</v>
      </c>
      <c r="BA35" s="537"/>
      <c r="BB35" s="537"/>
      <c r="BC35" s="537"/>
      <c r="BD35" s="537"/>
      <c r="BE35" s="537"/>
      <c r="BF35" s="538"/>
      <c r="BG35" s="532" t="s">
        <v>439</v>
      </c>
      <c r="BH35" s="532"/>
      <c r="BI35" s="532"/>
      <c r="BJ35" s="532"/>
      <c r="BK35" s="532"/>
      <c r="BL35" s="32"/>
      <c r="BM35" s="15">
        <v>3</v>
      </c>
      <c r="BN35" s="547" t="s">
        <v>181</v>
      </c>
      <c r="BO35" s="548"/>
      <c r="BP35" s="549"/>
      <c r="BQ35" s="139">
        <v>0.6</v>
      </c>
      <c r="BR35" s="529" t="s">
        <v>130</v>
      </c>
      <c r="BS35" s="529"/>
      <c r="BT35" s="529"/>
      <c r="BU35" s="529"/>
      <c r="BV35" s="529"/>
      <c r="BW35" s="529"/>
      <c r="BX35" s="530" t="s">
        <v>447</v>
      </c>
      <c r="BY35" s="531"/>
      <c r="BZ35" s="531"/>
      <c r="CA35" s="532" t="s">
        <v>221</v>
      </c>
      <c r="CB35" s="532"/>
      <c r="CC35" s="5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3"/>
      <c r="AAM35" s="33"/>
      <c r="AAN35" s="33"/>
      <c r="AAO35" s="33"/>
      <c r="AAP35" s="33"/>
      <c r="AAQ35" s="33"/>
      <c r="AAR35" s="33"/>
      <c r="AAS35" s="33"/>
      <c r="AAT35" s="33"/>
      <c r="AAU35" s="33"/>
      <c r="AAV35" s="33"/>
      <c r="AAW35" s="32"/>
      <c r="AAX35" s="32"/>
      <c r="AAY35" s="32"/>
    </row>
    <row r="36" spans="1:736" ht="34.5" customHeight="1" x14ac:dyDescent="0.2">
      <c r="A36" s="176" t="str">
        <f t="shared" si="3"/>
        <v/>
      </c>
      <c r="B36" s="209"/>
      <c r="C36" s="520"/>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2"/>
      <c r="AB36" s="146"/>
      <c r="AC36" s="32"/>
      <c r="AD36" s="32"/>
      <c r="AE36" s="32"/>
      <c r="AF36" s="32"/>
      <c r="AG36" s="32"/>
      <c r="AH36" s="32"/>
      <c r="AI36" s="32"/>
      <c r="AJ36" s="32"/>
      <c r="AK36" s="32"/>
      <c r="AL36" s="32"/>
      <c r="AM36" s="32"/>
      <c r="AN36" s="32"/>
      <c r="AQ36" s="15">
        <v>4</v>
      </c>
      <c r="AR36" s="542" t="s">
        <v>426</v>
      </c>
      <c r="AS36" s="542"/>
      <c r="AT36" s="542"/>
      <c r="AU36" s="139">
        <v>0.8</v>
      </c>
      <c r="AV36" s="532" t="s">
        <v>427</v>
      </c>
      <c r="AW36" s="532"/>
      <c r="AX36" s="532"/>
      <c r="AY36" s="532"/>
      <c r="AZ36" s="536" t="s">
        <v>435</v>
      </c>
      <c r="BA36" s="537"/>
      <c r="BB36" s="537"/>
      <c r="BC36" s="537"/>
      <c r="BD36" s="537"/>
      <c r="BE36" s="537"/>
      <c r="BF36" s="538"/>
      <c r="BG36" s="532" t="s">
        <v>440</v>
      </c>
      <c r="BH36" s="532"/>
      <c r="BI36" s="532"/>
      <c r="BJ36" s="532"/>
      <c r="BK36" s="532"/>
      <c r="BL36" s="32"/>
      <c r="BM36" s="15">
        <v>4</v>
      </c>
      <c r="BN36" s="543" t="s">
        <v>131</v>
      </c>
      <c r="BO36" s="544"/>
      <c r="BP36" s="545"/>
      <c r="BQ36" s="139">
        <v>0.8</v>
      </c>
      <c r="BR36" s="529" t="s">
        <v>132</v>
      </c>
      <c r="BS36" s="529"/>
      <c r="BT36" s="529"/>
      <c r="BU36" s="529"/>
      <c r="BV36" s="529"/>
      <c r="BW36" s="529"/>
      <c r="BX36" s="530" t="s">
        <v>446</v>
      </c>
      <c r="BY36" s="531"/>
      <c r="BZ36" s="531"/>
      <c r="CA36" s="532" t="s">
        <v>451</v>
      </c>
      <c r="CB36" s="532"/>
      <c r="CC36" s="5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3"/>
      <c r="AAM36" s="33"/>
      <c r="AAN36" s="33"/>
      <c r="AAO36" s="33"/>
      <c r="AAP36" s="33"/>
      <c r="AAQ36" s="33"/>
      <c r="AAR36" s="33"/>
      <c r="AAS36" s="33"/>
      <c r="AAT36" s="33"/>
      <c r="AAU36" s="33"/>
      <c r="AAV36" s="33"/>
      <c r="AAW36" s="32"/>
      <c r="AAX36" s="32"/>
      <c r="AAY36" s="32"/>
    </row>
    <row r="37" spans="1:736" ht="34.5" customHeight="1" x14ac:dyDescent="0.2">
      <c r="A37" s="176" t="str">
        <f t="shared" si="3"/>
        <v/>
      </c>
      <c r="B37" s="209"/>
      <c r="C37" s="520"/>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2"/>
      <c r="AB37" s="146"/>
      <c r="AC37" s="32"/>
      <c r="AD37" s="32"/>
      <c r="AE37" s="32"/>
      <c r="AF37" s="32"/>
      <c r="AG37" s="32"/>
      <c r="AH37" s="32"/>
      <c r="AI37" s="32"/>
      <c r="AJ37" s="32"/>
      <c r="AK37" s="32"/>
      <c r="AL37" s="32"/>
      <c r="AM37" s="32"/>
      <c r="AN37" s="32"/>
      <c r="AQ37" s="15">
        <v>5</v>
      </c>
      <c r="AR37" s="535" t="s">
        <v>428</v>
      </c>
      <c r="AS37" s="535"/>
      <c r="AT37" s="535"/>
      <c r="AU37" s="139">
        <v>1</v>
      </c>
      <c r="AV37" s="532" t="s">
        <v>429</v>
      </c>
      <c r="AW37" s="532"/>
      <c r="AX37" s="532"/>
      <c r="AY37" s="532"/>
      <c r="AZ37" s="536" t="s">
        <v>430</v>
      </c>
      <c r="BA37" s="537"/>
      <c r="BB37" s="537"/>
      <c r="BC37" s="537"/>
      <c r="BD37" s="537"/>
      <c r="BE37" s="537"/>
      <c r="BF37" s="538"/>
      <c r="BG37" s="532" t="s">
        <v>441</v>
      </c>
      <c r="BH37" s="532"/>
      <c r="BI37" s="532"/>
      <c r="BJ37" s="532"/>
      <c r="BK37" s="532"/>
      <c r="BL37" s="32"/>
      <c r="BM37" s="15">
        <v>5</v>
      </c>
      <c r="BN37" s="539" t="s">
        <v>182</v>
      </c>
      <c r="BO37" s="540"/>
      <c r="BP37" s="541"/>
      <c r="BQ37" s="139">
        <v>1</v>
      </c>
      <c r="BR37" s="529" t="s">
        <v>133</v>
      </c>
      <c r="BS37" s="529"/>
      <c r="BT37" s="529"/>
      <c r="BU37" s="529"/>
      <c r="BV37" s="529"/>
      <c r="BW37" s="529"/>
      <c r="BX37" s="530" t="s">
        <v>445</v>
      </c>
      <c r="BY37" s="531"/>
      <c r="BZ37" s="531"/>
      <c r="CA37" s="532" t="s">
        <v>452</v>
      </c>
      <c r="CB37" s="532"/>
      <c r="CC37" s="5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3"/>
      <c r="AAM37" s="33"/>
      <c r="AAN37" s="33"/>
      <c r="AAO37" s="33"/>
      <c r="AAP37" s="33"/>
      <c r="AAQ37" s="33"/>
      <c r="AAR37" s="33"/>
      <c r="AAS37" s="33"/>
      <c r="AAT37" s="33"/>
      <c r="AAU37" s="33"/>
      <c r="AAV37" s="33"/>
      <c r="AAW37" s="32"/>
      <c r="AAX37" s="32"/>
      <c r="AAY37" s="32"/>
    </row>
    <row r="38" spans="1:736" ht="23.25" customHeight="1" x14ac:dyDescent="0.2">
      <c r="A38" s="176" t="str">
        <f t="shared" si="3"/>
        <v/>
      </c>
      <c r="B38" s="209"/>
      <c r="C38" s="520"/>
      <c r="D38" s="521"/>
      <c r="E38" s="521"/>
      <c r="F38" s="521"/>
      <c r="G38" s="521"/>
      <c r="H38" s="521" t="str">
        <f t="shared" ref="H38:H39" si="4">IF(I38="","",H37+1)</f>
        <v/>
      </c>
      <c r="I38" s="521"/>
      <c r="J38" s="521"/>
      <c r="K38" s="521"/>
      <c r="L38" s="521"/>
      <c r="M38" s="521"/>
      <c r="N38" s="521"/>
      <c r="O38" s="521"/>
      <c r="P38" s="521"/>
      <c r="Q38" s="521"/>
      <c r="R38" s="521"/>
      <c r="S38" s="521"/>
      <c r="T38" s="521"/>
      <c r="U38" s="521"/>
      <c r="V38" s="521"/>
      <c r="W38" s="521"/>
      <c r="X38" s="521"/>
      <c r="Y38" s="521"/>
      <c r="Z38" s="521"/>
      <c r="AA38" s="522"/>
      <c r="AB38" s="146"/>
      <c r="AC38" s="32"/>
      <c r="AD38" s="32"/>
      <c r="AE38" s="32"/>
      <c r="AF38" s="32"/>
      <c r="AG38" s="32"/>
      <c r="AH38" s="32"/>
      <c r="AI38" s="32"/>
      <c r="AJ38" s="32"/>
      <c r="AK38" s="32"/>
      <c r="AL38" s="32"/>
      <c r="AM38" s="32"/>
      <c r="AN38" s="32"/>
      <c r="AR38" s="533" t="s">
        <v>434</v>
      </c>
      <c r="AS38" s="533"/>
      <c r="AT38" s="533"/>
      <c r="AU38" s="533"/>
      <c r="AV38" s="534"/>
      <c r="AW38" s="534"/>
      <c r="AX38" s="534"/>
      <c r="AY38" s="534"/>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t="s">
        <v>453</v>
      </c>
      <c r="CB38" s="223"/>
      <c r="CC38" s="224"/>
      <c r="AAL38" s="149"/>
      <c r="AAM38" s="149"/>
      <c r="AAN38" s="149"/>
      <c r="AAO38" s="149"/>
      <c r="AAP38" s="149"/>
      <c r="AAQ38" s="149"/>
      <c r="AAR38" s="149"/>
      <c r="AAS38" s="149"/>
      <c r="AAT38" s="149"/>
      <c r="AAU38" s="149"/>
      <c r="AAV38" s="149"/>
    </row>
    <row r="39" spans="1:736" ht="23.25" customHeight="1" x14ac:dyDescent="0.2">
      <c r="A39" s="176" t="str">
        <f t="shared" si="3"/>
        <v/>
      </c>
      <c r="B39" s="209"/>
      <c r="C39" s="520"/>
      <c r="D39" s="521"/>
      <c r="E39" s="521"/>
      <c r="F39" s="521"/>
      <c r="G39" s="521"/>
      <c r="H39" s="521" t="str">
        <f t="shared" si="4"/>
        <v/>
      </c>
      <c r="I39" s="521"/>
      <c r="J39" s="521"/>
      <c r="K39" s="521"/>
      <c r="L39" s="521"/>
      <c r="M39" s="521"/>
      <c r="N39" s="521"/>
      <c r="O39" s="521"/>
      <c r="P39" s="521"/>
      <c r="Q39" s="521"/>
      <c r="R39" s="521"/>
      <c r="S39" s="521"/>
      <c r="T39" s="521"/>
      <c r="U39" s="521"/>
      <c r="V39" s="521"/>
      <c r="W39" s="521"/>
      <c r="X39" s="521"/>
      <c r="Y39" s="521"/>
      <c r="Z39" s="521"/>
      <c r="AA39" s="522"/>
      <c r="AB39" s="146"/>
      <c r="AC39" s="32"/>
      <c r="AD39" s="32"/>
      <c r="AE39" s="32"/>
      <c r="AF39" s="32"/>
      <c r="AG39" s="32"/>
      <c r="AH39" s="32"/>
      <c r="AI39" s="32"/>
      <c r="AJ39" s="32"/>
      <c r="AK39" s="32"/>
      <c r="AL39" s="32"/>
      <c r="AM39" s="32"/>
      <c r="AN39" s="32"/>
      <c r="AQ39" s="219"/>
      <c r="AAL39" s="149"/>
      <c r="AAM39" s="149"/>
      <c r="AAN39" s="149"/>
      <c r="AAO39" s="149"/>
      <c r="AAP39" s="149"/>
      <c r="AAQ39" s="149"/>
      <c r="AAR39" s="149"/>
      <c r="AAS39" s="149"/>
      <c r="AAT39" s="149"/>
      <c r="AAU39" s="149"/>
      <c r="AAV39" s="149"/>
    </row>
    <row r="40" spans="1:736" ht="21.75" customHeight="1" x14ac:dyDescent="0.2">
      <c r="A40" s="17"/>
      <c r="B40" s="99"/>
      <c r="C40" s="92"/>
      <c r="D40" s="92"/>
      <c r="E40" s="92"/>
      <c r="F40" s="92"/>
      <c r="G40" s="92"/>
      <c r="H40" s="92"/>
      <c r="I40" s="92"/>
      <c r="J40" s="92"/>
      <c r="K40" s="92"/>
      <c r="L40" s="92"/>
      <c r="M40" s="92"/>
      <c r="N40" s="92"/>
      <c r="O40" s="92"/>
      <c r="P40" s="92"/>
      <c r="Q40" s="92"/>
      <c r="R40" s="92"/>
      <c r="S40" s="92"/>
      <c r="T40" s="92"/>
      <c r="U40" s="90"/>
      <c r="V40" s="90"/>
      <c r="W40" s="90"/>
      <c r="X40" s="90"/>
      <c r="Y40" s="90"/>
      <c r="Z40" s="90"/>
      <c r="AA40" s="97"/>
      <c r="AB40" s="94"/>
      <c r="AC40" s="32"/>
      <c r="AD40" s="32"/>
      <c r="AE40" s="32"/>
      <c r="AF40" s="32"/>
      <c r="AG40" s="32"/>
      <c r="AH40" s="32"/>
      <c r="AI40" s="32"/>
      <c r="AJ40" s="32"/>
      <c r="AK40" s="32"/>
      <c r="AL40" s="32"/>
      <c r="AM40" s="32"/>
      <c r="AN40" s="32"/>
      <c r="AQ40" s="523" t="s">
        <v>483</v>
      </c>
      <c r="AR40" s="222" t="s">
        <v>484</v>
      </c>
      <c r="AAL40" s="149"/>
      <c r="AAM40" s="149"/>
      <c r="AAN40" s="149"/>
      <c r="AAO40" s="149"/>
      <c r="AAP40" s="149"/>
      <c r="AAQ40" s="149"/>
      <c r="AAR40" s="149"/>
      <c r="AAS40" s="149"/>
      <c r="AAT40" s="149"/>
      <c r="AAU40" s="149"/>
      <c r="AAV40" s="149"/>
    </row>
    <row r="41" spans="1:736" ht="21.75" customHeight="1" x14ac:dyDescent="0.2">
      <c r="A41" s="17"/>
      <c r="B41" s="524" t="s">
        <v>497</v>
      </c>
      <c r="C41" s="525"/>
      <c r="D41" s="526"/>
      <c r="E41" s="215"/>
      <c r="F41" s="124" t="s">
        <v>312</v>
      </c>
      <c r="G41" s="527"/>
      <c r="H41" s="527"/>
      <c r="I41" s="527"/>
      <c r="J41" s="527"/>
      <c r="K41" s="527"/>
      <c r="L41" s="527"/>
      <c r="M41" s="527"/>
      <c r="N41" s="527"/>
      <c r="O41" s="527"/>
      <c r="P41" s="527"/>
      <c r="Q41" s="527"/>
      <c r="R41" s="527"/>
      <c r="S41" s="527"/>
      <c r="T41" s="527"/>
      <c r="U41" s="527"/>
      <c r="V41" s="527"/>
      <c r="W41" s="527"/>
      <c r="X41" s="527"/>
      <c r="Y41" s="527"/>
      <c r="Z41" s="527"/>
      <c r="AA41" s="527"/>
      <c r="AB41" s="94"/>
      <c r="AC41" s="32"/>
      <c r="AD41" s="32"/>
      <c r="AE41" s="32"/>
      <c r="AF41" s="32"/>
      <c r="AG41" s="32"/>
      <c r="AH41" s="32"/>
      <c r="AI41" s="32"/>
      <c r="AJ41" s="32"/>
      <c r="AK41" s="32"/>
      <c r="AL41" s="32"/>
      <c r="AM41" s="32"/>
      <c r="AN41" s="32"/>
      <c r="AQ41" s="523"/>
      <c r="AR41" s="222" t="s">
        <v>485</v>
      </c>
      <c r="AAL41" s="149"/>
      <c r="AAM41" s="149"/>
      <c r="AAN41" s="149"/>
      <c r="AAO41" s="149"/>
      <c r="AAP41" s="149"/>
      <c r="AAQ41" s="149"/>
      <c r="AAR41" s="149"/>
      <c r="AAS41" s="149"/>
      <c r="AAT41" s="149"/>
      <c r="AAU41" s="149"/>
      <c r="AAV41" s="149"/>
    </row>
    <row r="42" spans="1:736" ht="21.75" customHeight="1" x14ac:dyDescent="0.2">
      <c r="A42" s="17"/>
      <c r="B42" s="100"/>
      <c r="C42" s="96"/>
      <c r="D42" s="96"/>
      <c r="E42" s="90"/>
      <c r="F42" s="98"/>
      <c r="G42" s="95"/>
      <c r="H42" s="95"/>
      <c r="I42" s="95"/>
      <c r="J42" s="95"/>
      <c r="K42" s="95"/>
      <c r="L42" s="95"/>
      <c r="M42" s="95"/>
      <c r="N42" s="95"/>
      <c r="O42" s="95"/>
      <c r="P42" s="95"/>
      <c r="Q42" s="95"/>
      <c r="R42" s="95"/>
      <c r="S42" s="95"/>
      <c r="T42" s="95"/>
      <c r="U42" s="95"/>
      <c r="V42" s="95"/>
      <c r="W42" s="95"/>
      <c r="X42" s="95"/>
      <c r="Y42" s="95"/>
      <c r="Z42" s="95"/>
      <c r="AA42" s="101"/>
      <c r="AB42" s="94"/>
      <c r="AC42" s="32"/>
      <c r="AD42" s="32"/>
      <c r="AE42" s="32"/>
      <c r="AF42" s="32"/>
      <c r="AG42" s="32"/>
      <c r="AH42" s="32"/>
      <c r="AI42" s="32"/>
      <c r="AJ42" s="32"/>
      <c r="AK42" s="32"/>
      <c r="AL42" s="32"/>
      <c r="AM42" s="32"/>
      <c r="AN42" s="32"/>
      <c r="AQ42" s="523"/>
      <c r="AR42" s="222" t="s">
        <v>486</v>
      </c>
      <c r="AAL42" s="149"/>
      <c r="AAM42" s="149"/>
      <c r="AAN42" s="149"/>
      <c r="AAO42" s="149"/>
      <c r="AAP42" s="149"/>
      <c r="AAQ42" s="149"/>
      <c r="AAR42" s="149"/>
      <c r="AAS42" s="149"/>
      <c r="AAT42" s="149"/>
      <c r="AAU42" s="149"/>
      <c r="AAV42" s="149"/>
    </row>
    <row r="43" spans="1:736" ht="21.75" customHeight="1" x14ac:dyDescent="0.2">
      <c r="A43" s="17"/>
      <c r="B43" s="524" t="s">
        <v>311</v>
      </c>
      <c r="C43" s="525"/>
      <c r="D43" s="525"/>
      <c r="E43" s="215"/>
      <c r="F43" s="125" t="s">
        <v>490</v>
      </c>
      <c r="G43" s="90" t="s">
        <v>491</v>
      </c>
      <c r="H43" s="215"/>
      <c r="I43" s="90" t="s">
        <v>492</v>
      </c>
      <c r="J43" s="215"/>
      <c r="K43" s="90" t="s">
        <v>493</v>
      </c>
      <c r="L43" s="215"/>
      <c r="M43" s="90" t="s">
        <v>494</v>
      </c>
      <c r="N43" s="215"/>
      <c r="O43" s="90" t="s">
        <v>495</v>
      </c>
      <c r="P43" s="215"/>
      <c r="Q43" s="90" t="s">
        <v>496</v>
      </c>
      <c r="R43" s="215"/>
      <c r="S43" s="50"/>
      <c r="T43" s="50"/>
      <c r="U43" s="50"/>
      <c r="V43" s="50"/>
      <c r="W43" s="50"/>
      <c r="X43" s="50"/>
      <c r="Y43" s="50"/>
      <c r="Z43" s="50"/>
      <c r="AA43" s="221"/>
      <c r="AB43" s="94"/>
      <c r="AC43" s="32"/>
      <c r="AD43" s="32"/>
      <c r="AE43" s="32"/>
      <c r="AF43" s="32"/>
      <c r="AG43" s="32"/>
      <c r="AH43" s="32"/>
      <c r="AI43" s="32"/>
      <c r="AJ43" s="32"/>
      <c r="AK43" s="32"/>
      <c r="AL43" s="32"/>
      <c r="AM43" s="32"/>
      <c r="AN43" s="32"/>
      <c r="AQ43" s="523"/>
      <c r="AR43" s="222" t="s">
        <v>487</v>
      </c>
      <c r="AAL43" s="149"/>
      <c r="AAM43" s="149"/>
      <c r="AAN43" s="149"/>
      <c r="AAO43" s="149"/>
      <c r="AAP43" s="149"/>
      <c r="AAQ43" s="149"/>
      <c r="AAR43" s="149"/>
      <c r="AAS43" s="149"/>
      <c r="AAT43" s="149"/>
      <c r="AAU43" s="149"/>
      <c r="AAV43" s="149"/>
    </row>
    <row r="44" spans="1:736" ht="21.75" customHeight="1" x14ac:dyDescent="0.2">
      <c r="A44" s="17"/>
      <c r="B44" s="102"/>
      <c r="C44" s="103"/>
      <c r="D44" s="103"/>
      <c r="E44" s="129"/>
      <c r="F44" s="123"/>
      <c r="G44" s="220"/>
      <c r="H44" s="129"/>
      <c r="I44" s="220"/>
      <c r="J44" s="129"/>
      <c r="K44" s="220"/>
      <c r="L44" s="129"/>
      <c r="M44" s="220"/>
      <c r="N44" s="129"/>
      <c r="O44" s="220"/>
      <c r="P44" s="129"/>
      <c r="Q44" s="220"/>
      <c r="R44" s="104"/>
      <c r="S44" s="104"/>
      <c r="T44" s="104"/>
      <c r="U44" s="104"/>
      <c r="V44" s="104"/>
      <c r="W44" s="104"/>
      <c r="X44" s="104"/>
      <c r="Y44" s="104"/>
      <c r="Z44" s="104"/>
      <c r="AA44" s="105"/>
      <c r="AB44" s="94"/>
      <c r="AC44" s="32"/>
      <c r="AD44" s="32"/>
      <c r="AE44" s="32"/>
      <c r="AF44" s="32"/>
      <c r="AG44" s="32"/>
      <c r="AH44" s="32"/>
      <c r="AI44" s="32"/>
      <c r="AJ44" s="32"/>
      <c r="AK44" s="32"/>
      <c r="AL44" s="32"/>
      <c r="AM44" s="32"/>
      <c r="AN44" s="32"/>
      <c r="AQ44" s="523"/>
      <c r="AR44" s="222" t="s">
        <v>489</v>
      </c>
      <c r="AAL44" s="149"/>
      <c r="AAM44" s="149"/>
      <c r="AAN44" s="149"/>
      <c r="AAO44" s="149"/>
      <c r="AAP44" s="149"/>
      <c r="AAQ44" s="149"/>
      <c r="AAR44" s="149"/>
      <c r="AAS44" s="149"/>
      <c r="AAT44" s="149"/>
      <c r="AAU44" s="149"/>
      <c r="AAV44" s="149"/>
    </row>
    <row r="45" spans="1:736" ht="21.75" customHeight="1" x14ac:dyDescent="0.2">
      <c r="A45" s="528" t="s">
        <v>5</v>
      </c>
      <c r="B45" s="528"/>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94"/>
      <c r="AC45" s="32"/>
      <c r="AD45" s="32"/>
      <c r="AE45" s="32"/>
      <c r="AF45" s="32"/>
      <c r="AG45" s="32"/>
      <c r="AH45" s="32"/>
      <c r="AI45" s="32"/>
      <c r="AJ45" s="32"/>
      <c r="AK45" s="32"/>
      <c r="AL45" s="32"/>
      <c r="AM45" s="32"/>
      <c r="AN45" s="32"/>
      <c r="AQ45" s="523"/>
      <c r="AR45" s="222" t="s">
        <v>488</v>
      </c>
      <c r="AAL45" s="149"/>
      <c r="AAM45" s="149"/>
      <c r="AAN45" s="149"/>
      <c r="AAO45" s="149"/>
      <c r="AAP45" s="149"/>
      <c r="AAQ45" s="149"/>
      <c r="AAR45" s="149"/>
      <c r="AAS45" s="149"/>
      <c r="AAT45" s="149"/>
      <c r="AAU45" s="149"/>
      <c r="AAV45" s="149"/>
    </row>
    <row r="46" spans="1:736" ht="18.75" customHeight="1" x14ac:dyDescent="0.2">
      <c r="A46" s="17"/>
      <c r="B46" s="117"/>
      <c r="C46" s="117"/>
      <c r="D46" s="117"/>
      <c r="E46" s="117"/>
      <c r="F46" s="117"/>
      <c r="G46" s="117"/>
      <c r="H46" s="117"/>
      <c r="I46" s="117"/>
      <c r="J46" s="117"/>
      <c r="K46" s="117"/>
      <c r="L46" s="117"/>
      <c r="M46" s="117"/>
      <c r="N46" s="117"/>
      <c r="O46" s="117"/>
      <c r="P46" s="117"/>
      <c r="Q46" s="117"/>
      <c r="R46" s="117"/>
      <c r="S46" s="117"/>
      <c r="T46" s="117"/>
      <c r="U46" s="116"/>
      <c r="V46" s="116"/>
      <c r="W46" s="116"/>
      <c r="X46" s="116"/>
      <c r="Y46" s="116"/>
      <c r="Z46" s="116"/>
      <c r="AA46" s="116"/>
      <c r="AB46" s="94"/>
      <c r="AC46" s="32"/>
      <c r="AD46" s="32"/>
      <c r="AE46" s="32"/>
      <c r="AF46" s="32"/>
      <c r="AG46" s="32"/>
      <c r="AH46" s="32"/>
      <c r="AI46" s="32"/>
      <c r="AJ46" s="32"/>
      <c r="AK46" s="32"/>
      <c r="AL46" s="32"/>
      <c r="AM46" s="32"/>
      <c r="AN46" s="32"/>
      <c r="AAL46" s="149"/>
      <c r="AAM46" s="149"/>
      <c r="AAN46" s="149"/>
      <c r="AAO46" s="149"/>
      <c r="AAP46" s="149"/>
      <c r="AAQ46" s="149"/>
      <c r="AAR46" s="149"/>
      <c r="AAS46" s="149"/>
      <c r="AAT46" s="149"/>
      <c r="AAU46" s="149"/>
      <c r="AAV46" s="149"/>
    </row>
    <row r="47" spans="1:736" ht="24" customHeight="1" x14ac:dyDescent="0.2">
      <c r="A47" s="517" t="s">
        <v>226</v>
      </c>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94"/>
      <c r="AC47" s="32"/>
      <c r="AD47" s="32"/>
      <c r="AE47" s="32"/>
      <c r="AF47" s="32"/>
      <c r="AG47" s="32"/>
      <c r="AH47" s="32"/>
      <c r="AI47" s="32"/>
      <c r="AJ47" s="32"/>
      <c r="AK47" s="32"/>
      <c r="AL47" s="32"/>
      <c r="AM47" s="32"/>
      <c r="AN47" s="32"/>
      <c r="AR47" s="35"/>
      <c r="AS47" s="35"/>
      <c r="AT47" s="518" t="s">
        <v>234</v>
      </c>
      <c r="AU47" s="518"/>
      <c r="AV47" s="518"/>
      <c r="AW47" s="518"/>
      <c r="AX47" s="518"/>
      <c r="AY47" s="518"/>
      <c r="AZ47" s="518"/>
      <c r="BA47" s="518"/>
      <c r="BB47" s="518"/>
      <c r="BC47" s="518"/>
      <c r="BD47" s="518"/>
      <c r="BE47" s="518"/>
      <c r="BF47" s="518"/>
      <c r="BG47" s="518"/>
      <c r="BH47" s="518"/>
      <c r="BI47" s="35"/>
      <c r="BJ47" s="35"/>
      <c r="BK47" s="35"/>
      <c r="BL47" s="35"/>
      <c r="BM47" s="518" t="s">
        <v>235</v>
      </c>
      <c r="BN47" s="518"/>
      <c r="BO47" s="518"/>
      <c r="BP47" s="518"/>
      <c r="BQ47" s="518"/>
      <c r="BR47" s="518"/>
      <c r="BS47" s="518"/>
      <c r="BT47" s="518"/>
      <c r="BU47" s="518"/>
      <c r="BV47" s="518"/>
      <c r="BW47" s="518"/>
      <c r="BX47" s="518"/>
      <c r="BY47" s="518"/>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row>
    <row r="48" spans="1:736" ht="5.0999999999999996" customHeight="1" x14ac:dyDescent="0.2">
      <c r="A48" s="18"/>
      <c r="B48" s="34"/>
      <c r="C48" s="34"/>
      <c r="D48" s="34"/>
      <c r="E48" s="34"/>
      <c r="F48" s="34"/>
      <c r="G48" s="34"/>
      <c r="H48" s="34"/>
      <c r="I48" s="34"/>
      <c r="J48" s="34"/>
      <c r="K48" s="32"/>
      <c r="L48" s="32"/>
      <c r="M48" s="32"/>
      <c r="N48" s="32"/>
      <c r="O48" s="32"/>
      <c r="P48" s="32"/>
      <c r="Q48" s="32"/>
      <c r="R48" s="32"/>
      <c r="S48" s="32"/>
      <c r="T48" s="32"/>
      <c r="U48" s="32"/>
      <c r="V48" s="32"/>
      <c r="W48" s="32"/>
      <c r="X48" s="32"/>
      <c r="Y48" s="32"/>
      <c r="Z48" s="32"/>
      <c r="AA48" s="32"/>
      <c r="AB48" s="94"/>
      <c r="AC48" s="32"/>
      <c r="AD48" s="32"/>
      <c r="AE48" s="32"/>
      <c r="AF48" s="32"/>
      <c r="AG48" s="32"/>
      <c r="AH48" s="32"/>
      <c r="AI48" s="32"/>
      <c r="AJ48" s="32"/>
      <c r="AK48" s="32"/>
      <c r="AL48" s="32"/>
      <c r="AM48" s="32"/>
      <c r="AN48" s="32"/>
      <c r="AR48" s="32"/>
      <c r="AS48" s="32"/>
      <c r="AT48" s="518"/>
      <c r="AU48" s="518"/>
      <c r="AV48" s="518"/>
      <c r="AW48" s="518"/>
      <c r="AX48" s="518"/>
      <c r="AY48" s="518"/>
      <c r="AZ48" s="518"/>
      <c r="BA48" s="518"/>
      <c r="BB48" s="518"/>
      <c r="BC48" s="518"/>
      <c r="BD48" s="518"/>
      <c r="BE48" s="518"/>
      <c r="BF48" s="518"/>
      <c r="BG48" s="518"/>
      <c r="BH48" s="518"/>
      <c r="BI48" s="35"/>
      <c r="BJ48" s="35"/>
      <c r="BK48" s="32"/>
      <c r="BL48" s="32"/>
      <c r="BM48" s="518"/>
      <c r="BN48" s="518"/>
      <c r="BO48" s="518"/>
      <c r="BP48" s="518"/>
      <c r="BQ48" s="518"/>
      <c r="BR48" s="518"/>
      <c r="BS48" s="518"/>
      <c r="BT48" s="518"/>
      <c r="BU48" s="518"/>
      <c r="BV48" s="518"/>
      <c r="BW48" s="518"/>
      <c r="BX48" s="518"/>
      <c r="BY48" s="518"/>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row>
    <row r="49" spans="1:736" ht="12.95" customHeight="1" x14ac:dyDescent="0.2">
      <c r="A49" s="517" t="s">
        <v>272</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94"/>
      <c r="AC49" s="32"/>
      <c r="AD49" s="32"/>
      <c r="AE49" s="32"/>
      <c r="AF49" s="32"/>
      <c r="AG49" s="32"/>
      <c r="AH49" s="32"/>
      <c r="AI49" s="32"/>
      <c r="AJ49" s="32"/>
      <c r="AK49" s="32"/>
      <c r="AL49" s="32"/>
      <c r="AM49" s="32"/>
      <c r="AN49" s="32"/>
      <c r="AR49" s="32"/>
      <c r="AS49" s="32"/>
      <c r="AT49" s="32"/>
      <c r="AU49" s="32"/>
      <c r="AV49" s="32"/>
      <c r="AW49" s="32"/>
      <c r="AX49" s="32"/>
      <c r="AY49" s="519" t="s">
        <v>31</v>
      </c>
      <c r="AZ49" s="519"/>
      <c r="BA49" s="519"/>
      <c r="BB49" s="519"/>
      <c r="BC49" s="519"/>
      <c r="BD49" s="519"/>
      <c r="BE49" s="519"/>
      <c r="BF49" s="519"/>
      <c r="BG49" s="519"/>
      <c r="BH49" s="519"/>
      <c r="BI49" s="35"/>
      <c r="BJ49" s="35"/>
      <c r="BK49" s="32"/>
      <c r="BL49" s="32"/>
      <c r="BM49" s="32"/>
      <c r="BN49" s="32"/>
      <c r="BO49" s="32"/>
      <c r="BP49" s="519" t="s">
        <v>31</v>
      </c>
      <c r="BQ49" s="519"/>
      <c r="BR49" s="519"/>
      <c r="BS49" s="519"/>
      <c r="BT49" s="519"/>
      <c r="BU49" s="519"/>
      <c r="BV49" s="519"/>
      <c r="BW49" s="519"/>
      <c r="BX49" s="519"/>
      <c r="BY49" s="519"/>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row>
    <row r="50" spans="1:736" ht="12.95"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94"/>
      <c r="AC50" s="32"/>
      <c r="AD50" s="32"/>
      <c r="AE50" s="32"/>
      <c r="AF50" s="32"/>
      <c r="AG50" s="32"/>
      <c r="AH50" s="32"/>
      <c r="AI50" s="32"/>
      <c r="AJ50" s="32"/>
      <c r="AK50" s="32"/>
      <c r="AL50" s="32"/>
      <c r="AM50" s="32"/>
      <c r="AN50" s="32"/>
      <c r="AR50" s="32"/>
      <c r="AS50" s="32"/>
      <c r="AT50" s="32"/>
      <c r="AU50" s="32"/>
      <c r="AV50" s="32"/>
      <c r="AW50" s="32"/>
      <c r="AX50" s="32"/>
      <c r="AY50" s="516">
        <v>1</v>
      </c>
      <c r="AZ50" s="516"/>
      <c r="BA50" s="516">
        <v>2</v>
      </c>
      <c r="BB50" s="516"/>
      <c r="BC50" s="516">
        <v>3</v>
      </c>
      <c r="BD50" s="516"/>
      <c r="BE50" s="516">
        <v>4</v>
      </c>
      <c r="BF50" s="516"/>
      <c r="BG50" s="516">
        <v>5</v>
      </c>
      <c r="BH50" s="516"/>
      <c r="BI50" s="35"/>
      <c r="BJ50" s="35"/>
      <c r="BK50" s="32"/>
      <c r="BL50" s="32"/>
      <c r="BM50" s="32"/>
      <c r="BN50" s="32"/>
      <c r="BO50" s="32"/>
      <c r="BP50" s="516">
        <v>1</v>
      </c>
      <c r="BQ50" s="516"/>
      <c r="BR50" s="516">
        <v>2</v>
      </c>
      <c r="BS50" s="516"/>
      <c r="BT50" s="516">
        <v>3</v>
      </c>
      <c r="BU50" s="516"/>
      <c r="BV50" s="516">
        <v>4</v>
      </c>
      <c r="BW50" s="516"/>
      <c r="BX50" s="516">
        <v>5</v>
      </c>
      <c r="BY50" s="516"/>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row>
    <row r="51" spans="1:736" ht="12.95" customHeight="1" x14ac:dyDescent="0.2">
      <c r="A51" s="473" t="s">
        <v>33</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94"/>
      <c r="AC51" s="32"/>
      <c r="AD51" s="32"/>
      <c r="AE51" s="32"/>
      <c r="AF51" s="32"/>
      <c r="AG51" s="32"/>
      <c r="AH51" s="32"/>
      <c r="AI51" s="32"/>
      <c r="AJ51" s="32"/>
      <c r="AK51" s="32"/>
      <c r="AL51" s="32"/>
      <c r="AM51" s="32"/>
      <c r="AN51" s="32"/>
      <c r="AR51" s="32"/>
      <c r="AS51" s="32"/>
      <c r="AT51" s="32"/>
      <c r="AU51" s="32"/>
      <c r="AV51" s="32"/>
      <c r="AW51" s="32"/>
      <c r="AX51" s="32"/>
      <c r="AY51" s="506" t="str">
        <f>IF(O69=1,"X","")</f>
        <v/>
      </c>
      <c r="AZ51" s="507"/>
      <c r="BA51" s="506" t="str">
        <f>IF(O69=2,"X","")</f>
        <v/>
      </c>
      <c r="BB51" s="507"/>
      <c r="BC51" s="506" t="str">
        <f>IF(O69=3,"X","")</f>
        <v/>
      </c>
      <c r="BD51" s="507"/>
      <c r="BE51" s="510" t="str">
        <f>IF(O69=4,"X","")</f>
        <v/>
      </c>
      <c r="BF51" s="511"/>
      <c r="BG51" s="506" t="str">
        <f>IF(O69=5,"X","")</f>
        <v/>
      </c>
      <c r="BH51" s="507"/>
      <c r="BI51" s="35"/>
      <c r="BJ51" s="32"/>
      <c r="BK51" s="32"/>
      <c r="BL51" s="32"/>
      <c r="BM51" s="32"/>
      <c r="BN51" s="32"/>
      <c r="BO51" s="32"/>
      <c r="BP51" s="506" t="str">
        <f>IF(R108=1,"X","")</f>
        <v/>
      </c>
      <c r="BQ51" s="507"/>
      <c r="BR51" s="506" t="str">
        <f>IF(R108=2,"X","")</f>
        <v/>
      </c>
      <c r="BS51" s="507"/>
      <c r="BT51" s="506" t="str">
        <f>IF(R108=3,"X","")</f>
        <v/>
      </c>
      <c r="BU51" s="507"/>
      <c r="BV51" s="510" t="str">
        <f>IF(R108=4,"X","")</f>
        <v/>
      </c>
      <c r="BW51" s="511"/>
      <c r="BX51" s="506" t="str">
        <f>IF(R108=5,"X","")</f>
        <v>X</v>
      </c>
      <c r="BY51" s="507"/>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row>
    <row r="52" spans="1:736" s="15" customFormat="1" ht="12.95" customHeight="1" x14ac:dyDescent="0.2">
      <c r="A52" s="478" t="s">
        <v>48</v>
      </c>
      <c r="B52" s="479"/>
      <c r="C52" s="480" t="s">
        <v>92</v>
      </c>
      <c r="D52" s="480"/>
      <c r="E52" s="480"/>
      <c r="F52" s="480"/>
      <c r="G52" s="135" t="s">
        <v>27</v>
      </c>
      <c r="H52" s="132" t="s">
        <v>110</v>
      </c>
      <c r="I52" s="132" t="s">
        <v>111</v>
      </c>
      <c r="J52" s="132" t="s">
        <v>112</v>
      </c>
      <c r="K52" s="132" t="s">
        <v>113</v>
      </c>
      <c r="L52" s="132" t="s">
        <v>114</v>
      </c>
      <c r="M52" s="132" t="s">
        <v>115</v>
      </c>
      <c r="N52" s="132" t="s">
        <v>116</v>
      </c>
      <c r="O52" s="132" t="s">
        <v>117</v>
      </c>
      <c r="P52" s="132" t="s">
        <v>118</v>
      </c>
      <c r="Q52" s="132" t="s">
        <v>119</v>
      </c>
      <c r="R52" s="132" t="s">
        <v>120</v>
      </c>
      <c r="S52" s="132" t="s">
        <v>121</v>
      </c>
      <c r="T52" s="132" t="s">
        <v>122</v>
      </c>
      <c r="U52" s="132" t="s">
        <v>123</v>
      </c>
      <c r="V52" s="132" t="s">
        <v>124</v>
      </c>
      <c r="W52" s="132" t="s">
        <v>125</v>
      </c>
      <c r="X52" s="132" t="s">
        <v>213</v>
      </c>
      <c r="Y52" s="132" t="s">
        <v>214</v>
      </c>
      <c r="Z52" s="481" t="s">
        <v>126</v>
      </c>
      <c r="AA52" s="482"/>
      <c r="AB52" s="94"/>
      <c r="AC52" s="35"/>
      <c r="AD52" s="35"/>
      <c r="AE52" s="35"/>
      <c r="AF52" s="35"/>
      <c r="AG52" s="35"/>
      <c r="AH52" s="35"/>
      <c r="AI52" s="35"/>
      <c r="AJ52" s="35"/>
      <c r="AK52" s="35"/>
      <c r="AL52" s="35"/>
      <c r="AM52" s="35"/>
      <c r="AN52" s="35"/>
      <c r="AR52" s="32"/>
      <c r="AS52" s="32"/>
      <c r="AT52" s="514" t="s">
        <v>233</v>
      </c>
      <c r="AU52" s="514"/>
      <c r="AV52" s="514"/>
      <c r="AW52" s="515"/>
      <c r="AX52" s="32"/>
      <c r="AY52" s="508"/>
      <c r="AZ52" s="509"/>
      <c r="BA52" s="508"/>
      <c r="BB52" s="509"/>
      <c r="BC52" s="508"/>
      <c r="BD52" s="509"/>
      <c r="BE52" s="512"/>
      <c r="BF52" s="513"/>
      <c r="BG52" s="508"/>
      <c r="BH52" s="509"/>
      <c r="BI52" s="35"/>
      <c r="BJ52" s="35"/>
      <c r="BK52" s="32"/>
      <c r="BL52" s="32"/>
      <c r="BM52" s="514" t="s">
        <v>233</v>
      </c>
      <c r="BN52" s="515"/>
      <c r="BO52" s="32"/>
      <c r="BP52" s="508"/>
      <c r="BQ52" s="509"/>
      <c r="BR52" s="508"/>
      <c r="BS52" s="509"/>
      <c r="BT52" s="508"/>
      <c r="BU52" s="509"/>
      <c r="BV52" s="512"/>
      <c r="BW52" s="513"/>
      <c r="BX52" s="508"/>
      <c r="BY52" s="509"/>
    </row>
    <row r="53" spans="1:736" ht="12.95" customHeight="1" x14ac:dyDescent="0.2">
      <c r="A53" s="186">
        <v>1</v>
      </c>
      <c r="B53" s="145" t="s">
        <v>180</v>
      </c>
      <c r="C53" s="493" t="s">
        <v>127</v>
      </c>
      <c r="D53" s="493"/>
      <c r="E53" s="493"/>
      <c r="F53" s="493"/>
      <c r="G53" s="118">
        <v>0.2</v>
      </c>
      <c r="H53" s="134"/>
      <c r="I53" s="134"/>
      <c r="J53" s="134"/>
      <c r="K53" s="134"/>
      <c r="L53" s="134"/>
      <c r="M53" s="134"/>
      <c r="N53" s="134"/>
      <c r="O53" s="134"/>
      <c r="P53" s="134"/>
      <c r="Q53" s="134"/>
      <c r="R53" s="134"/>
      <c r="S53" s="134"/>
      <c r="T53" s="134"/>
      <c r="U53" s="134"/>
      <c r="V53" s="134"/>
      <c r="W53" s="134"/>
      <c r="X53" s="134"/>
      <c r="Y53" s="134"/>
      <c r="Z53" s="198">
        <f>COUNTA(H53:Y53)*G53</f>
        <v>0</v>
      </c>
      <c r="AA53" s="494" t="str">
        <f>IFERROR(SUM(Z53:Z57)/COUNTA(H53:W57),"")</f>
        <v/>
      </c>
      <c r="AC53" s="32"/>
      <c r="AD53" s="32"/>
      <c r="AE53" s="32"/>
      <c r="AF53" s="32"/>
      <c r="AG53" s="32"/>
      <c r="AH53" s="32"/>
      <c r="AI53" s="32"/>
      <c r="AJ53" s="32"/>
      <c r="AK53" s="32"/>
      <c r="AL53" s="32"/>
      <c r="AM53" s="32"/>
      <c r="AN53" s="32"/>
      <c r="AR53" s="32"/>
      <c r="AS53" s="32"/>
      <c r="AT53" s="515"/>
      <c r="AU53" s="515"/>
      <c r="AV53" s="515"/>
      <c r="AW53" s="515"/>
      <c r="AX53" s="32"/>
      <c r="AY53" s="496" t="s">
        <v>259</v>
      </c>
      <c r="AZ53" s="496"/>
      <c r="BA53" s="496" t="s">
        <v>260</v>
      </c>
      <c r="BB53" s="496"/>
      <c r="BC53" s="496" t="s">
        <v>261</v>
      </c>
      <c r="BD53" s="496"/>
      <c r="BE53" s="496" t="s">
        <v>262</v>
      </c>
      <c r="BF53" s="496"/>
      <c r="BG53" s="496" t="s">
        <v>263</v>
      </c>
      <c r="BH53" s="496"/>
      <c r="BI53" s="35"/>
      <c r="BJ53" s="32"/>
      <c r="BK53" s="32"/>
      <c r="BL53" s="32"/>
      <c r="BM53" s="515"/>
      <c r="BN53" s="515"/>
      <c r="BO53" s="32"/>
      <c r="BP53" s="32"/>
      <c r="BQ53" s="69"/>
      <c r="BR53" s="69"/>
      <c r="BS53" s="69"/>
      <c r="BT53" s="69"/>
      <c r="BU53" s="69"/>
      <c r="BV53" s="69"/>
      <c r="BW53" s="69"/>
      <c r="BX53" s="69"/>
      <c r="BY53" s="69"/>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row>
    <row r="54" spans="1:736" ht="12.95" customHeight="1" x14ac:dyDescent="0.2">
      <c r="A54" s="186">
        <v>2</v>
      </c>
      <c r="B54" s="144" t="s">
        <v>128</v>
      </c>
      <c r="C54" s="492" t="s">
        <v>129</v>
      </c>
      <c r="D54" s="492"/>
      <c r="E54" s="492"/>
      <c r="F54" s="492"/>
      <c r="G54" s="118">
        <v>0.4</v>
      </c>
      <c r="H54" s="134"/>
      <c r="I54" s="134"/>
      <c r="J54" s="134"/>
      <c r="K54" s="134"/>
      <c r="L54" s="134"/>
      <c r="M54" s="134"/>
      <c r="N54" s="134"/>
      <c r="O54" s="134"/>
      <c r="P54" s="134"/>
      <c r="Q54" s="134"/>
      <c r="R54" s="134"/>
      <c r="S54" s="134"/>
      <c r="T54" s="134"/>
      <c r="U54" s="134"/>
      <c r="V54" s="134"/>
      <c r="W54" s="134"/>
      <c r="X54" s="134"/>
      <c r="Y54" s="134"/>
      <c r="Z54" s="198">
        <f t="shared" ref="Z54:Z57" si="5">COUNTA(H54:Y54)*G54</f>
        <v>0</v>
      </c>
      <c r="AA54" s="494"/>
      <c r="AB54" s="94"/>
      <c r="AC54" s="32"/>
      <c r="AD54" s="32"/>
      <c r="AE54" s="32"/>
      <c r="AF54" s="32"/>
      <c r="AG54" s="32"/>
      <c r="AH54" s="32"/>
      <c r="AI54" s="32"/>
      <c r="AJ54" s="32"/>
      <c r="AK54" s="32"/>
      <c r="AL54" s="32"/>
      <c r="AM54" s="32"/>
      <c r="AN54" s="32"/>
      <c r="AR54" s="32"/>
      <c r="AS54" s="32"/>
      <c r="AT54" s="515"/>
      <c r="AU54" s="515"/>
      <c r="AV54" s="515"/>
      <c r="AW54" s="515"/>
      <c r="AX54" s="32"/>
      <c r="AY54" s="70"/>
      <c r="AZ54" s="83">
        <f>IF(AY51="X",V69,0)</f>
        <v>0</v>
      </c>
      <c r="BA54" s="84"/>
      <c r="BB54" s="83">
        <f>IF(BA51="X",V69,0)</f>
        <v>0</v>
      </c>
      <c r="BC54" s="84"/>
      <c r="BD54" s="83">
        <f>IF(BC51="X",V69,0)</f>
        <v>0</v>
      </c>
      <c r="BE54" s="84"/>
      <c r="BF54" s="83">
        <f>IF(BE51="X",V69,0)</f>
        <v>0</v>
      </c>
      <c r="BG54" s="84"/>
      <c r="BH54" s="83">
        <f>IF(BG51="X",V69,0)</f>
        <v>0</v>
      </c>
      <c r="BI54" s="35"/>
      <c r="BJ54" s="32"/>
      <c r="BK54" s="32"/>
      <c r="BL54" s="32"/>
      <c r="BM54" s="515"/>
      <c r="BN54" s="515"/>
      <c r="BO54" s="32"/>
      <c r="BP54" s="70"/>
      <c r="BQ54" s="71">
        <f>IF(BP51="X",W108,0)</f>
        <v>0</v>
      </c>
      <c r="BR54" s="70"/>
      <c r="BS54" s="71">
        <f>IF(BR51="X",W108,0)</f>
        <v>0</v>
      </c>
      <c r="BT54" s="70"/>
      <c r="BU54" s="71">
        <f>IF(BT51="X",W108,0)</f>
        <v>0</v>
      </c>
      <c r="BV54" s="70"/>
      <c r="BW54" s="71">
        <f>IF(BV51="X",W108,0)</f>
        <v>0</v>
      </c>
      <c r="BX54" s="70"/>
      <c r="BY54" s="71" t="str">
        <f>IF(BX51="X",W108,0)</f>
        <v/>
      </c>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row>
    <row r="55" spans="1:736" ht="12.95" customHeight="1" x14ac:dyDescent="0.2">
      <c r="A55" s="186">
        <v>3</v>
      </c>
      <c r="B55" s="143" t="s">
        <v>181</v>
      </c>
      <c r="C55" s="492" t="s">
        <v>130</v>
      </c>
      <c r="D55" s="492"/>
      <c r="E55" s="492"/>
      <c r="F55" s="492"/>
      <c r="G55" s="118">
        <v>0.6</v>
      </c>
      <c r="H55" s="134"/>
      <c r="I55" s="134"/>
      <c r="J55" s="134"/>
      <c r="K55" s="134"/>
      <c r="L55" s="134"/>
      <c r="M55" s="134"/>
      <c r="N55" s="134"/>
      <c r="O55" s="134"/>
      <c r="P55" s="134"/>
      <c r="Q55" s="134"/>
      <c r="R55" s="134"/>
      <c r="S55" s="134"/>
      <c r="T55" s="134"/>
      <c r="U55" s="134"/>
      <c r="V55" s="134"/>
      <c r="W55" s="134"/>
      <c r="X55" s="134"/>
      <c r="Y55" s="134"/>
      <c r="Z55" s="198">
        <f t="shared" si="5"/>
        <v>0</v>
      </c>
      <c r="AA55" s="494"/>
      <c r="AB55" s="94"/>
      <c r="AC55" s="32"/>
      <c r="AD55" s="32"/>
      <c r="AE55" s="32"/>
      <c r="AF55" s="32"/>
      <c r="AG55" s="32"/>
      <c r="AH55" s="32"/>
      <c r="AI55" s="32"/>
      <c r="AJ55" s="32"/>
      <c r="AK55" s="32"/>
      <c r="AL55" s="32"/>
      <c r="AM55" s="32"/>
      <c r="AN55" s="32"/>
      <c r="AR55" s="32"/>
      <c r="AS55" s="32"/>
      <c r="AT55" s="72"/>
      <c r="AU55" s="72"/>
      <c r="AV55" s="72"/>
      <c r="AW55" s="72"/>
      <c r="AX55" s="32"/>
      <c r="AY55" s="32"/>
      <c r="AZ55" s="32"/>
      <c r="BA55" s="32"/>
      <c r="BB55" s="35"/>
      <c r="BC55" s="35"/>
      <c r="BD55" s="35"/>
      <c r="BE55" s="35"/>
      <c r="BF55" s="35"/>
      <c r="BG55" s="35"/>
      <c r="BH55" s="35"/>
      <c r="BI55" s="35"/>
      <c r="BJ55" s="32"/>
      <c r="BK55" s="32"/>
      <c r="BL55" s="32"/>
      <c r="BM55" s="72"/>
      <c r="BN55" s="72"/>
      <c r="BO55" s="32"/>
      <c r="BP55" s="32"/>
      <c r="BQ55" s="32"/>
      <c r="BR55" s="32"/>
      <c r="BS55" s="35"/>
      <c r="BT55" s="35"/>
      <c r="BU55" s="35"/>
      <c r="BV55" s="35"/>
      <c r="BW55" s="35"/>
      <c r="BX55" s="35"/>
      <c r="BY55" s="3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row>
    <row r="56" spans="1:736" ht="12.95" customHeight="1" x14ac:dyDescent="0.2">
      <c r="A56" s="186">
        <v>4</v>
      </c>
      <c r="B56" s="142" t="s">
        <v>131</v>
      </c>
      <c r="C56" s="492" t="s">
        <v>132</v>
      </c>
      <c r="D56" s="492"/>
      <c r="E56" s="492"/>
      <c r="F56" s="492"/>
      <c r="G56" s="118">
        <v>0.8</v>
      </c>
      <c r="H56" s="134"/>
      <c r="I56" s="134"/>
      <c r="J56" s="134"/>
      <c r="K56" s="134"/>
      <c r="L56" s="134"/>
      <c r="M56" s="134"/>
      <c r="N56" s="134"/>
      <c r="O56" s="134"/>
      <c r="P56" s="134"/>
      <c r="Q56" s="134"/>
      <c r="R56" s="134"/>
      <c r="S56" s="134"/>
      <c r="T56" s="134"/>
      <c r="U56" s="134"/>
      <c r="V56" s="134"/>
      <c r="W56" s="134"/>
      <c r="X56" s="134"/>
      <c r="Y56" s="134"/>
      <c r="Z56" s="198">
        <f>COUNTA(H56:Y56)*G56</f>
        <v>0</v>
      </c>
      <c r="AA56" s="494"/>
      <c r="AB56" s="94"/>
      <c r="AC56" s="32"/>
      <c r="AD56" s="32"/>
      <c r="AE56" s="32"/>
      <c r="AF56" s="32"/>
      <c r="AG56" s="32"/>
      <c r="AH56" s="32"/>
      <c r="AI56" s="32"/>
      <c r="AJ56" s="32"/>
      <c r="AK56" s="32"/>
      <c r="AL56" s="32"/>
      <c r="AM56" s="32"/>
      <c r="AN56" s="32"/>
      <c r="AR56" s="483" t="s">
        <v>33</v>
      </c>
      <c r="AS56" s="449">
        <v>5</v>
      </c>
      <c r="AT56" s="458" t="str">
        <f>IF(O59=5,"X","")</f>
        <v/>
      </c>
      <c r="AU56" s="451" t="s">
        <v>263</v>
      </c>
      <c r="AV56" s="452"/>
      <c r="AW56" s="471">
        <f>IF(AT56="X",V59,0)</f>
        <v>0</v>
      </c>
      <c r="AX56" s="32"/>
      <c r="AY56" s="490"/>
      <c r="AZ56" s="463" t="str">
        <f>IF(AND(AT56="X",AY51="X"),AW56*AZ54,"")</f>
        <v/>
      </c>
      <c r="BA56" s="435"/>
      <c r="BB56" s="435" t="str">
        <f>IF(AND(AT56="X",BA51="X"),AW56*BB54,"")</f>
        <v/>
      </c>
      <c r="BC56" s="461"/>
      <c r="BD56" s="463" t="str">
        <f>IF(AND(AT56="X",BC51="X"),AW56*BD54,"")</f>
        <v/>
      </c>
      <c r="BE56" s="435"/>
      <c r="BF56" s="435" t="str">
        <f>IF(AND(AT56="X",BE51="X"),AW56*BF54,"")</f>
        <v/>
      </c>
      <c r="BG56" s="437"/>
      <c r="BH56" s="439" t="str">
        <f>IF(AND(AT56="X",BG51="X"),AW56*BH54,"")</f>
        <v/>
      </c>
      <c r="BI56" s="35"/>
      <c r="BJ56" s="32"/>
      <c r="BK56" s="483" t="s">
        <v>33</v>
      </c>
      <c r="BL56" s="449">
        <v>5</v>
      </c>
      <c r="BM56" s="458" t="str">
        <f>IF(F108=5,"X","")</f>
        <v>X</v>
      </c>
      <c r="BN56" s="465" t="str">
        <f>IF(BM56="X",J108,0)</f>
        <v/>
      </c>
      <c r="BO56" s="32"/>
      <c r="BP56" s="490"/>
      <c r="BQ56" s="463" t="str">
        <f>IF(AND(BM56="X",BP51="X"),BN56*BQ54,"")</f>
        <v/>
      </c>
      <c r="BR56" s="435"/>
      <c r="BS56" s="435" t="str">
        <f>IF(AND(BM56="X",BR51="X"),BN56*BS54,"")</f>
        <v/>
      </c>
      <c r="BT56" s="461"/>
      <c r="BU56" s="463" t="str">
        <f>IF(AND(BM56="X",BT51="X"),BN56*BU54,"")</f>
        <v/>
      </c>
      <c r="BV56" s="435"/>
      <c r="BW56" s="435" t="str">
        <f>IF(AND(BM56="X",BV51="X"),BN56*BW54,"")</f>
        <v/>
      </c>
      <c r="BX56" s="437"/>
      <c r="BY56" s="439" t="e">
        <f>IF(AND(BM56="X",BX51="X"),BN56*BY54,"")</f>
        <v>#VALUE!</v>
      </c>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row>
    <row r="57" spans="1:736" ht="12.95" customHeight="1" thickBot="1" x14ac:dyDescent="0.25">
      <c r="A57" s="187">
        <v>5</v>
      </c>
      <c r="B57" s="141" t="s">
        <v>182</v>
      </c>
      <c r="C57" s="497" t="s">
        <v>133</v>
      </c>
      <c r="D57" s="497"/>
      <c r="E57" s="497"/>
      <c r="F57" s="497"/>
      <c r="G57" s="119">
        <v>1</v>
      </c>
      <c r="H57" s="133"/>
      <c r="I57" s="133"/>
      <c r="J57" s="133"/>
      <c r="K57" s="133"/>
      <c r="L57" s="133"/>
      <c r="M57" s="133"/>
      <c r="N57" s="133"/>
      <c r="O57" s="133"/>
      <c r="P57" s="133"/>
      <c r="Q57" s="133"/>
      <c r="R57" s="133"/>
      <c r="S57" s="133"/>
      <c r="T57" s="133"/>
      <c r="U57" s="133"/>
      <c r="V57" s="133"/>
      <c r="W57" s="133"/>
      <c r="X57" s="133"/>
      <c r="Y57" s="133"/>
      <c r="Z57" s="199">
        <f t="shared" si="5"/>
        <v>0</v>
      </c>
      <c r="AA57" s="495"/>
      <c r="AB57" s="94"/>
      <c r="AC57" s="32"/>
      <c r="AD57" s="32"/>
      <c r="AE57" s="32"/>
      <c r="AF57" s="32"/>
      <c r="AG57" s="32"/>
      <c r="AH57" s="32"/>
      <c r="AI57" s="32"/>
      <c r="AJ57" s="32"/>
      <c r="AK57" s="32"/>
      <c r="AL57" s="32"/>
      <c r="AM57" s="32"/>
      <c r="AN57" s="32"/>
      <c r="AR57" s="483"/>
      <c r="AS57" s="449"/>
      <c r="AT57" s="459"/>
      <c r="AU57" s="453"/>
      <c r="AV57" s="454"/>
      <c r="AW57" s="472"/>
      <c r="AX57" s="35"/>
      <c r="AY57" s="491"/>
      <c r="AZ57" s="464"/>
      <c r="BA57" s="436"/>
      <c r="BB57" s="436"/>
      <c r="BC57" s="462"/>
      <c r="BD57" s="464"/>
      <c r="BE57" s="436"/>
      <c r="BF57" s="436"/>
      <c r="BG57" s="438"/>
      <c r="BH57" s="440"/>
      <c r="BI57" s="35"/>
      <c r="BJ57" s="32"/>
      <c r="BK57" s="483"/>
      <c r="BL57" s="449"/>
      <c r="BM57" s="459"/>
      <c r="BN57" s="466"/>
      <c r="BO57" s="35"/>
      <c r="BP57" s="491"/>
      <c r="BQ57" s="464"/>
      <c r="BR57" s="436"/>
      <c r="BS57" s="436"/>
      <c r="BT57" s="462"/>
      <c r="BU57" s="464"/>
      <c r="BV57" s="436"/>
      <c r="BW57" s="436"/>
      <c r="BX57" s="438"/>
      <c r="BY57" s="440"/>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row>
    <row r="58" spans="1:736" ht="11.25" hidden="1" customHeight="1" thickBot="1" x14ac:dyDescent="0.25">
      <c r="A58" s="188"/>
      <c r="B58" s="40"/>
      <c r="C58" s="41"/>
      <c r="D58" s="41"/>
      <c r="E58" s="41"/>
      <c r="F58" s="42"/>
      <c r="G58" s="40"/>
      <c r="H58" s="43">
        <f>COUNTA(H53:H57)</f>
        <v>0</v>
      </c>
      <c r="I58" s="43">
        <f t="shared" ref="I58:T58" si="6">COUNTA(I53:I57)</f>
        <v>0</v>
      </c>
      <c r="J58" s="43">
        <f t="shared" si="6"/>
        <v>0</v>
      </c>
      <c r="K58" s="43">
        <f t="shared" si="6"/>
        <v>0</v>
      </c>
      <c r="L58" s="43">
        <f t="shared" si="6"/>
        <v>0</v>
      </c>
      <c r="M58" s="43">
        <f t="shared" si="6"/>
        <v>0</v>
      </c>
      <c r="N58" s="43">
        <f t="shared" si="6"/>
        <v>0</v>
      </c>
      <c r="O58" s="44">
        <f t="shared" si="6"/>
        <v>0</v>
      </c>
      <c r="P58" s="44">
        <f t="shared" si="6"/>
        <v>0</v>
      </c>
      <c r="Q58" s="44">
        <f t="shared" si="6"/>
        <v>0</v>
      </c>
      <c r="R58" s="44">
        <f t="shared" si="6"/>
        <v>0</v>
      </c>
      <c r="S58" s="44">
        <f t="shared" si="6"/>
        <v>0</v>
      </c>
      <c r="T58" s="44">
        <f t="shared" si="6"/>
        <v>0</v>
      </c>
      <c r="U58" s="44">
        <f>COUNTA(U53:U57)</f>
        <v>0</v>
      </c>
      <c r="V58" s="44">
        <f>COUNTA(V53:V57)</f>
        <v>0</v>
      </c>
      <c r="W58" s="44">
        <f>COUNTA(W53:W57)</f>
        <v>0</v>
      </c>
      <c r="X58" s="45"/>
      <c r="Y58" s="32"/>
      <c r="Z58" s="32"/>
      <c r="AA58" s="32"/>
      <c r="AB58" s="93"/>
      <c r="AC58" s="32"/>
      <c r="AD58" s="32"/>
      <c r="AE58" s="32"/>
      <c r="AF58" s="32"/>
      <c r="AG58" s="32"/>
      <c r="AH58" s="32"/>
      <c r="AI58" s="32"/>
      <c r="AJ58" s="32"/>
      <c r="AK58" s="32"/>
      <c r="AL58" s="32"/>
      <c r="AM58" s="32"/>
      <c r="AN58" s="32"/>
      <c r="AR58" s="483"/>
      <c r="AW58" s="82"/>
      <c r="AY58" s="73"/>
      <c r="AZ58" s="73"/>
      <c r="BA58" s="73"/>
      <c r="BB58" s="73"/>
      <c r="BC58" s="73"/>
      <c r="BD58" s="73"/>
      <c r="BE58" s="73"/>
      <c r="BF58" s="73"/>
      <c r="BG58" s="73"/>
      <c r="BH58" s="73"/>
      <c r="BI58" s="35"/>
      <c r="BJ58" s="32"/>
      <c r="BK58" s="483"/>
      <c r="BP58" s="73"/>
      <c r="BQ58" s="73"/>
      <c r="BR58" s="73"/>
      <c r="BS58" s="73"/>
      <c r="BT58" s="73"/>
      <c r="BU58" s="73"/>
      <c r="BV58" s="73"/>
      <c r="BW58" s="73"/>
      <c r="BX58" s="73"/>
      <c r="BY58" s="7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row>
    <row r="59" spans="1:736" ht="15.75" customHeight="1" thickTop="1" thickBot="1" x14ac:dyDescent="0.25">
      <c r="A59" s="498" t="str">
        <f>IF(OR(H58&gt;1,I58&gt;1,J58&gt;1,K58&gt;1,L58&gt;1,M58&gt;1,N58&gt;1,O58&gt;1,P58&gt;1,Q58&gt;1,R58&gt;1,S58&gt;1,T58&gt;1,U58&gt;1,V58&gt;1,W58&gt;1),"ERROR - Solo Una calificación por Participante","")</f>
        <v/>
      </c>
      <c r="B59" s="498"/>
      <c r="C59" s="498"/>
      <c r="D59" s="498"/>
      <c r="E59" s="498"/>
      <c r="F59" s="498"/>
      <c r="G59" s="499" t="s">
        <v>191</v>
      </c>
      <c r="H59" s="499"/>
      <c r="I59" s="499"/>
      <c r="J59" s="499"/>
      <c r="K59" s="499"/>
      <c r="L59" s="499"/>
      <c r="M59" s="499"/>
      <c r="N59" s="500"/>
      <c r="O59" s="501" t="str">
        <f>IF(AA53="","",IF(V59&gt;0.8,5,IF(V59&gt;0.6,4,IF(V59&gt;0.4,3,IF(V59&gt;0.2,2,1)))))</f>
        <v/>
      </c>
      <c r="P59" s="502"/>
      <c r="Q59" s="502"/>
      <c r="R59" s="503" t="str">
        <f>_xlfn.IFNA(VLOOKUP(O59,A53:B57,2,1),"")</f>
        <v/>
      </c>
      <c r="S59" s="503"/>
      <c r="T59" s="503"/>
      <c r="U59" s="503"/>
      <c r="V59" s="504" t="str">
        <f>IFERROR(AA53,"")</f>
        <v/>
      </c>
      <c r="W59" s="504"/>
      <c r="X59" s="505"/>
      <c r="Y59" s="32"/>
      <c r="Z59" s="32"/>
      <c r="AA59" s="32"/>
      <c r="AB59" s="131" t="str">
        <f>CONCATENATE(O59," - ",R59)</f>
        <v xml:space="preserve"> - </v>
      </c>
      <c r="AC59" s="32"/>
      <c r="AD59" s="32"/>
      <c r="AE59" s="32"/>
      <c r="AF59" s="32"/>
      <c r="AG59" s="32"/>
      <c r="AH59" s="32"/>
      <c r="AI59" s="32"/>
      <c r="AJ59" s="32"/>
      <c r="AK59" s="32"/>
      <c r="AL59" s="32"/>
      <c r="AM59" s="32"/>
      <c r="AN59" s="32"/>
      <c r="AR59" s="483"/>
      <c r="AS59" s="449">
        <v>4</v>
      </c>
      <c r="AT59" s="476" t="str">
        <f>IF(O59=4,"X","")</f>
        <v/>
      </c>
      <c r="AU59" s="451" t="s">
        <v>262</v>
      </c>
      <c r="AV59" s="452"/>
      <c r="AW59" s="471">
        <f>IF(AT59="X",V59,0)</f>
        <v>0</v>
      </c>
      <c r="AX59" s="32"/>
      <c r="AY59" s="488"/>
      <c r="AZ59" s="489" t="str">
        <f>IF(AND(AT59="X",AY51="X"),AW59*AZ54,"")</f>
        <v/>
      </c>
      <c r="BA59" s="474"/>
      <c r="BB59" s="474" t="str">
        <f>IF(AND(AT59="X",BA51="X"),AW59*BB54,"")</f>
        <v/>
      </c>
      <c r="BC59" s="486"/>
      <c r="BD59" s="484" t="str">
        <f>IF(AND(AT59="X",BC51="X"),AW59*BD54,"")</f>
        <v/>
      </c>
      <c r="BE59" s="487"/>
      <c r="BF59" s="487" t="str">
        <f>IF(AND(AT59="X",BE51="X"),AW59*BF54,"")</f>
        <v/>
      </c>
      <c r="BG59" s="485"/>
      <c r="BH59" s="475" t="str">
        <f>IF(AND(AT59="X",BG51="X"),AW59*BH54,"")</f>
        <v/>
      </c>
      <c r="BI59" s="35"/>
      <c r="BJ59" s="32"/>
      <c r="BK59" s="483"/>
      <c r="BL59" s="449">
        <v>4</v>
      </c>
      <c r="BM59" s="476" t="str">
        <f>IF(F108=4,"X","")</f>
        <v/>
      </c>
      <c r="BN59" s="465">
        <f>IF(BM59="X",J108,0)</f>
        <v>0</v>
      </c>
      <c r="BO59" s="32"/>
      <c r="BP59" s="488"/>
      <c r="BQ59" s="489" t="str">
        <f>IF(AND(BM59="X",BP51="X"),BN59*BQ54,"")</f>
        <v/>
      </c>
      <c r="BR59" s="474"/>
      <c r="BS59" s="474" t="str">
        <f>IF(AND(BM59="X",BR51="X"),BN59*BS54,"")</f>
        <v/>
      </c>
      <c r="BT59" s="486"/>
      <c r="BU59" s="484" t="str">
        <f>IF(AND(BM59="X",BT51="X"),BN59*BU54,"")</f>
        <v/>
      </c>
      <c r="BV59" s="487"/>
      <c r="BW59" s="487" t="str">
        <f>IF(AND(BM59="X",BV51="X"),BN59*BW54,"")</f>
        <v/>
      </c>
      <c r="BX59" s="485"/>
      <c r="BY59" s="475" t="str">
        <f>IF(AND(BM59="X",BX51="X"),BN59*BY54,"")</f>
        <v/>
      </c>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row>
    <row r="60" spans="1:736" ht="12.95" customHeight="1" thickTop="1" x14ac:dyDescent="0.2">
      <c r="A60" s="18"/>
      <c r="B60" s="34"/>
      <c r="C60" s="34"/>
      <c r="D60" s="34"/>
      <c r="E60" s="34"/>
      <c r="F60" s="34"/>
      <c r="G60" s="34"/>
      <c r="H60" s="34"/>
      <c r="I60" s="34"/>
      <c r="J60" s="34"/>
      <c r="K60" s="34"/>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R60" s="483"/>
      <c r="AS60" s="449"/>
      <c r="AT60" s="477"/>
      <c r="AU60" s="453"/>
      <c r="AV60" s="454"/>
      <c r="AW60" s="472"/>
      <c r="AX60" s="32"/>
      <c r="AY60" s="488"/>
      <c r="AZ60" s="489"/>
      <c r="BA60" s="474"/>
      <c r="BB60" s="474"/>
      <c r="BC60" s="486"/>
      <c r="BD60" s="484"/>
      <c r="BE60" s="487"/>
      <c r="BF60" s="487"/>
      <c r="BG60" s="485"/>
      <c r="BH60" s="475"/>
      <c r="BI60" s="35"/>
      <c r="BJ60" s="35"/>
      <c r="BK60" s="483"/>
      <c r="BL60" s="449"/>
      <c r="BM60" s="477"/>
      <c r="BN60" s="466"/>
      <c r="BO60" s="32"/>
      <c r="BP60" s="488"/>
      <c r="BQ60" s="489"/>
      <c r="BR60" s="474"/>
      <c r="BS60" s="474"/>
      <c r="BT60" s="486"/>
      <c r="BU60" s="484"/>
      <c r="BV60" s="487"/>
      <c r="BW60" s="487"/>
      <c r="BX60" s="485"/>
      <c r="BY60" s="47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row>
    <row r="61" spans="1:736" ht="12.95" customHeight="1" x14ac:dyDescent="0.2">
      <c r="A61" s="473" t="s">
        <v>31</v>
      </c>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32"/>
      <c r="AC61" s="32"/>
      <c r="AD61" s="32"/>
      <c r="AE61" s="32"/>
      <c r="AF61" s="32"/>
      <c r="AG61" s="32"/>
      <c r="AH61" s="32"/>
      <c r="AI61" s="32"/>
      <c r="AJ61" s="32"/>
      <c r="AK61" s="32"/>
      <c r="AL61" s="32"/>
      <c r="AM61" s="32"/>
      <c r="AN61" s="32"/>
      <c r="AR61" s="483"/>
      <c r="AS61" s="449">
        <v>3</v>
      </c>
      <c r="AT61" s="458" t="str">
        <f>IF(O59=3,"X","")</f>
        <v/>
      </c>
      <c r="AU61" s="451" t="s">
        <v>261</v>
      </c>
      <c r="AV61" s="452"/>
      <c r="AW61" s="471">
        <f>IF(AT61="X",V59,0)</f>
        <v>0</v>
      </c>
      <c r="AX61" s="32"/>
      <c r="AY61" s="469"/>
      <c r="AZ61" s="445" t="str">
        <f>IF(AND(AT61="X",AY51="X"),AW61*AZ54,"")</f>
        <v/>
      </c>
      <c r="BA61" s="467"/>
      <c r="BB61" s="467" t="str">
        <f>IF(AND(AT61="X",BA51="X"),AW61*BB54,"")</f>
        <v/>
      </c>
      <c r="BC61" s="443"/>
      <c r="BD61" s="445" t="str">
        <f>IF(AND(AT61="X",BC51="X"),AW61*BD54,"")</f>
        <v/>
      </c>
      <c r="BE61" s="435"/>
      <c r="BF61" s="435" t="str">
        <f>IF(AND(AT61="X",BE51="X"),AW61*BF54,"")</f>
        <v/>
      </c>
      <c r="BG61" s="437"/>
      <c r="BH61" s="439" t="str">
        <f>IF(AND(AT61="X",BG51="X"),AW61*BH54,"")</f>
        <v/>
      </c>
      <c r="BI61" s="32"/>
      <c r="BJ61" s="32"/>
      <c r="BK61" s="483"/>
      <c r="BL61" s="449">
        <v>3</v>
      </c>
      <c r="BM61" s="458" t="str">
        <f>IF(F108=3,"X","")</f>
        <v/>
      </c>
      <c r="BN61" s="465">
        <f>IF(BM61="X",J108,0)</f>
        <v>0</v>
      </c>
      <c r="BO61" s="32"/>
      <c r="BP61" s="469"/>
      <c r="BQ61" s="445" t="str">
        <f>IF(AND(BM61="X",BP51="X"),BN61*BQ54,"")</f>
        <v/>
      </c>
      <c r="BR61" s="467"/>
      <c r="BS61" s="467" t="str">
        <f>IF(AND(BM61="X",BR51="X"),BN61*BS54,"")</f>
        <v/>
      </c>
      <c r="BT61" s="443"/>
      <c r="BU61" s="445" t="str">
        <f>IF(AND(BM61="X",BT51="X"),BN61*BU54,"")</f>
        <v/>
      </c>
      <c r="BV61" s="435"/>
      <c r="BW61" s="435" t="str">
        <f>IF(AND(BM61="X",BV51="X"),BN61*BW54,"")</f>
        <v/>
      </c>
      <c r="BX61" s="437"/>
      <c r="BY61" s="439" t="str">
        <f>IF(AND(BM61="X",BX51="X"),BN61*BY54,"")</f>
        <v/>
      </c>
    </row>
    <row r="62" spans="1:736" s="15" customFormat="1" ht="12.95" customHeight="1" x14ac:dyDescent="0.2">
      <c r="A62" s="478" t="s">
        <v>48</v>
      </c>
      <c r="B62" s="479"/>
      <c r="C62" s="480" t="s">
        <v>92</v>
      </c>
      <c r="D62" s="480"/>
      <c r="E62" s="480"/>
      <c r="F62" s="480"/>
      <c r="G62" s="135" t="s">
        <v>27</v>
      </c>
      <c r="H62" s="132" t="s">
        <v>110</v>
      </c>
      <c r="I62" s="132" t="s">
        <v>111</v>
      </c>
      <c r="J62" s="132" t="s">
        <v>112</v>
      </c>
      <c r="K62" s="132" t="s">
        <v>113</v>
      </c>
      <c r="L62" s="132" t="s">
        <v>114</v>
      </c>
      <c r="M62" s="132" t="s">
        <v>115</v>
      </c>
      <c r="N62" s="132" t="s">
        <v>116</v>
      </c>
      <c r="O62" s="132" t="s">
        <v>117</v>
      </c>
      <c r="P62" s="132" t="s">
        <v>118</v>
      </c>
      <c r="Q62" s="132" t="s">
        <v>119</v>
      </c>
      <c r="R62" s="132" t="s">
        <v>120</v>
      </c>
      <c r="S62" s="132" t="s">
        <v>121</v>
      </c>
      <c r="T62" s="132" t="s">
        <v>122</v>
      </c>
      <c r="U62" s="132" t="s">
        <v>123</v>
      </c>
      <c r="V62" s="132" t="s">
        <v>124</v>
      </c>
      <c r="W62" s="132" t="s">
        <v>125</v>
      </c>
      <c r="X62" s="132" t="s">
        <v>213</v>
      </c>
      <c r="Y62" s="132" t="s">
        <v>214</v>
      </c>
      <c r="Z62" s="481" t="s">
        <v>126</v>
      </c>
      <c r="AA62" s="482"/>
      <c r="AB62" s="32"/>
      <c r="AC62" s="32"/>
      <c r="AD62" s="32"/>
      <c r="AE62" s="35"/>
      <c r="AF62" s="35"/>
      <c r="AG62" s="35"/>
      <c r="AH62" s="35"/>
      <c r="AI62" s="35"/>
      <c r="AJ62" s="35"/>
      <c r="AK62" s="35"/>
      <c r="AL62" s="35"/>
      <c r="AM62" s="35"/>
      <c r="AN62" s="35"/>
      <c r="AR62" s="483"/>
      <c r="AS62" s="449"/>
      <c r="AT62" s="459"/>
      <c r="AU62" s="453"/>
      <c r="AV62" s="454"/>
      <c r="AW62" s="472"/>
      <c r="AX62" s="32"/>
      <c r="AY62" s="470"/>
      <c r="AZ62" s="446"/>
      <c r="BA62" s="468"/>
      <c r="BB62" s="468"/>
      <c r="BC62" s="444"/>
      <c r="BD62" s="446"/>
      <c r="BE62" s="436"/>
      <c r="BF62" s="436"/>
      <c r="BG62" s="438"/>
      <c r="BH62" s="440"/>
      <c r="BI62" s="35"/>
      <c r="BJ62" s="35"/>
      <c r="BK62" s="483"/>
      <c r="BL62" s="449"/>
      <c r="BM62" s="459"/>
      <c r="BN62" s="466"/>
      <c r="BO62" s="32"/>
      <c r="BP62" s="470"/>
      <c r="BQ62" s="446"/>
      <c r="BR62" s="468"/>
      <c r="BS62" s="468"/>
      <c r="BT62" s="444"/>
      <c r="BU62" s="446"/>
      <c r="BV62" s="436"/>
      <c r="BW62" s="436"/>
      <c r="BX62" s="438"/>
      <c r="BY62" s="440"/>
    </row>
    <row r="63" spans="1:736" ht="12.95" customHeight="1" x14ac:dyDescent="0.2">
      <c r="A63" s="186">
        <v>1</v>
      </c>
      <c r="B63" s="145" t="s">
        <v>183</v>
      </c>
      <c r="C63" s="492" t="s">
        <v>227</v>
      </c>
      <c r="D63" s="492"/>
      <c r="E63" s="492"/>
      <c r="F63" s="492"/>
      <c r="G63" s="118">
        <v>0.2</v>
      </c>
      <c r="H63" s="134"/>
      <c r="I63" s="134"/>
      <c r="J63" s="134"/>
      <c r="K63" s="134"/>
      <c r="L63" s="134"/>
      <c r="M63" s="134"/>
      <c r="N63" s="134"/>
      <c r="O63" s="134"/>
      <c r="P63" s="134"/>
      <c r="Q63" s="134"/>
      <c r="R63" s="134"/>
      <c r="S63" s="134"/>
      <c r="T63" s="134"/>
      <c r="U63" s="134"/>
      <c r="V63" s="134"/>
      <c r="W63" s="134"/>
      <c r="X63" s="134"/>
      <c r="Y63" s="134"/>
      <c r="Z63" s="198">
        <f>COUNTA(H63:Y63)*G63</f>
        <v>0</v>
      </c>
      <c r="AA63" s="494" t="str">
        <f>IFERROR(SUM(Z63:Z67)/COUNTA(H63:W67),"")</f>
        <v/>
      </c>
      <c r="AB63" s="32"/>
      <c r="AC63" s="32"/>
      <c r="AD63" s="32"/>
      <c r="AE63" s="32"/>
      <c r="AF63" s="32"/>
      <c r="AG63" s="32"/>
      <c r="AH63" s="32"/>
      <c r="AI63" s="32"/>
      <c r="AJ63" s="32"/>
      <c r="AK63" s="32"/>
      <c r="AL63" s="32"/>
      <c r="AM63" s="32"/>
      <c r="AN63" s="32"/>
      <c r="AR63" s="483"/>
      <c r="AS63" s="449">
        <v>2</v>
      </c>
      <c r="AT63" s="458" t="str">
        <f>IF(O59=2,"X","")</f>
        <v/>
      </c>
      <c r="AU63" s="451" t="s">
        <v>260</v>
      </c>
      <c r="AV63" s="452"/>
      <c r="AW63" s="471">
        <f>IF(AT63="X",V59,0)</f>
        <v>0</v>
      </c>
      <c r="AX63" s="32"/>
      <c r="AY63" s="456"/>
      <c r="AZ63" s="447" t="str">
        <f>IF(AND(AT63="X",AY51="X"),AW63*AZ54,"")</f>
        <v/>
      </c>
      <c r="BA63" s="443"/>
      <c r="BB63" s="445" t="str">
        <f>IF(AND(AT63="X",BA51="X"),AW63*BB54,"")</f>
        <v/>
      </c>
      <c r="BC63" s="443"/>
      <c r="BD63" s="445" t="str">
        <f>IF(AND(AT63="X",BC51="X"),AW63*BD54,"")</f>
        <v/>
      </c>
      <c r="BE63" s="461"/>
      <c r="BF63" s="463" t="str">
        <f>IF(AND(AT63="X",BE51="X"),AW63*BF54,"")</f>
        <v/>
      </c>
      <c r="BG63" s="437"/>
      <c r="BH63" s="439" t="str">
        <f>IF(AND(AT63="X",BG51="X"),AW63*BH54,"")</f>
        <v/>
      </c>
      <c r="BI63" s="32"/>
      <c r="BJ63" s="32"/>
      <c r="BK63" s="483"/>
      <c r="BL63" s="449">
        <v>2</v>
      </c>
      <c r="BM63" s="458" t="str">
        <f>IF(F108=2,"X","")</f>
        <v/>
      </c>
      <c r="BN63" s="465">
        <f>IF(BM63="X",J108,0)</f>
        <v>0</v>
      </c>
      <c r="BO63" s="32"/>
      <c r="BP63" s="456"/>
      <c r="BQ63" s="447" t="str">
        <f>IF(AND(BM63="X",BP51="X"),BN63*BQ54,"")</f>
        <v/>
      </c>
      <c r="BR63" s="443"/>
      <c r="BS63" s="445" t="str">
        <f>IF(AND(BM63="X",BR51="X"),BN63*BS54,"")</f>
        <v/>
      </c>
      <c r="BT63" s="443"/>
      <c r="BU63" s="445" t="str">
        <f>IF(AND(BM63="X",BT51="X"),BN63*BU54,"")</f>
        <v/>
      </c>
      <c r="BV63" s="461"/>
      <c r="BW63" s="463" t="str">
        <f>IF(AND(BM63="X",BV51="X"),BN63*BW54,"")</f>
        <v/>
      </c>
      <c r="BX63" s="437"/>
      <c r="BY63" s="439" t="str">
        <f>IF(AND(BM63="X",BX51="X"),BN63*BY54,"")</f>
        <v/>
      </c>
      <c r="AAL63" s="149"/>
      <c r="AAM63" s="149"/>
      <c r="AAN63" s="149"/>
      <c r="AAO63" s="149"/>
      <c r="AAP63" s="149"/>
      <c r="AAQ63" s="149"/>
      <c r="AAR63" s="149"/>
      <c r="AAS63" s="149"/>
      <c r="AAT63" s="149"/>
      <c r="AAU63" s="149"/>
      <c r="AAV63" s="149"/>
    </row>
    <row r="64" spans="1:736" ht="12.95" customHeight="1" x14ac:dyDescent="0.2">
      <c r="A64" s="186">
        <v>2</v>
      </c>
      <c r="B64" s="144" t="s">
        <v>134</v>
      </c>
      <c r="C64" s="492"/>
      <c r="D64" s="492"/>
      <c r="E64" s="492"/>
      <c r="F64" s="492"/>
      <c r="G64" s="118">
        <v>0.4</v>
      </c>
      <c r="H64" s="134"/>
      <c r="I64" s="134"/>
      <c r="J64" s="134"/>
      <c r="K64" s="134"/>
      <c r="L64" s="134"/>
      <c r="M64" s="134"/>
      <c r="N64" s="134"/>
      <c r="O64" s="134"/>
      <c r="P64" s="134"/>
      <c r="Q64" s="134"/>
      <c r="R64" s="134"/>
      <c r="S64" s="134"/>
      <c r="T64" s="134"/>
      <c r="U64" s="134"/>
      <c r="V64" s="134"/>
      <c r="W64" s="134"/>
      <c r="X64" s="134"/>
      <c r="Y64" s="134"/>
      <c r="Z64" s="198">
        <f t="shared" ref="Z64:Z67" si="7">COUNTA(H64:Y64)*G64</f>
        <v>0</v>
      </c>
      <c r="AA64" s="494"/>
      <c r="AB64" s="32"/>
      <c r="AC64" s="32"/>
      <c r="AD64" s="32"/>
      <c r="AE64" s="32"/>
      <c r="AF64" s="32"/>
      <c r="AG64" s="32"/>
      <c r="AH64" s="32"/>
      <c r="AI64" s="32"/>
      <c r="AJ64" s="32"/>
      <c r="AK64" s="32"/>
      <c r="AL64" s="32"/>
      <c r="AM64" s="32"/>
      <c r="AN64" s="32"/>
      <c r="AR64" s="483"/>
      <c r="AS64" s="449"/>
      <c r="AT64" s="459"/>
      <c r="AU64" s="453"/>
      <c r="AV64" s="454"/>
      <c r="AW64" s="472"/>
      <c r="AX64" s="32"/>
      <c r="AY64" s="457"/>
      <c r="AZ64" s="448"/>
      <c r="BA64" s="444"/>
      <c r="BB64" s="446"/>
      <c r="BC64" s="444"/>
      <c r="BD64" s="446"/>
      <c r="BE64" s="462"/>
      <c r="BF64" s="464"/>
      <c r="BG64" s="438"/>
      <c r="BH64" s="440"/>
      <c r="BI64" s="32"/>
      <c r="BJ64" s="51" t="s">
        <v>236</v>
      </c>
      <c r="BK64" s="483"/>
      <c r="BL64" s="449"/>
      <c r="BM64" s="459"/>
      <c r="BN64" s="466"/>
      <c r="BO64" s="32"/>
      <c r="BP64" s="457"/>
      <c r="BQ64" s="448"/>
      <c r="BR64" s="444"/>
      <c r="BS64" s="446"/>
      <c r="BT64" s="444"/>
      <c r="BU64" s="446"/>
      <c r="BV64" s="462"/>
      <c r="BW64" s="464"/>
      <c r="BX64" s="438"/>
      <c r="BY64" s="440"/>
      <c r="AAL64" s="149"/>
      <c r="AAM64" s="149"/>
      <c r="AAN64" s="149"/>
      <c r="AAO64" s="149"/>
      <c r="AAP64" s="149"/>
      <c r="AAQ64" s="149"/>
      <c r="AAR64" s="149"/>
      <c r="AAS64" s="149"/>
      <c r="AAT64" s="149"/>
      <c r="AAU64" s="149"/>
      <c r="AAV64" s="149"/>
    </row>
    <row r="65" spans="1:724" ht="12.95" customHeight="1" x14ac:dyDescent="0.2">
      <c r="A65" s="186">
        <v>3</v>
      </c>
      <c r="B65" s="143" t="s">
        <v>32</v>
      </c>
      <c r="C65" s="492"/>
      <c r="D65" s="492"/>
      <c r="E65" s="492"/>
      <c r="F65" s="492"/>
      <c r="G65" s="118">
        <v>0.6</v>
      </c>
      <c r="H65" s="134"/>
      <c r="I65" s="134"/>
      <c r="J65" s="134"/>
      <c r="K65" s="134"/>
      <c r="L65" s="134"/>
      <c r="M65" s="134"/>
      <c r="N65" s="134"/>
      <c r="O65" s="134"/>
      <c r="P65" s="134"/>
      <c r="Q65" s="134"/>
      <c r="R65" s="134"/>
      <c r="S65" s="134"/>
      <c r="T65" s="134"/>
      <c r="U65" s="134"/>
      <c r="V65" s="134"/>
      <c r="W65" s="134"/>
      <c r="X65" s="134"/>
      <c r="Y65" s="134"/>
      <c r="Z65" s="198">
        <f t="shared" si="7"/>
        <v>0</v>
      </c>
      <c r="AA65" s="494"/>
      <c r="AB65" s="32"/>
      <c r="AC65" s="32"/>
      <c r="AD65" s="32"/>
      <c r="AE65" s="32"/>
      <c r="AF65" s="32"/>
      <c r="AG65" s="32"/>
      <c r="AH65" s="32"/>
      <c r="AI65" s="32"/>
      <c r="AJ65" s="32"/>
      <c r="AK65" s="32"/>
      <c r="AL65" s="32"/>
      <c r="AM65" s="32"/>
      <c r="AN65" s="32"/>
      <c r="AR65" s="483"/>
      <c r="AS65" s="449">
        <v>1</v>
      </c>
      <c r="AT65" s="450" t="str">
        <f>IF(O59=1,"X","")</f>
        <v/>
      </c>
      <c r="AU65" s="451" t="s">
        <v>259</v>
      </c>
      <c r="AV65" s="452"/>
      <c r="AW65" s="455">
        <f>IF(AT65="x",V59,0)</f>
        <v>0</v>
      </c>
      <c r="AX65" s="32"/>
      <c r="AY65" s="456"/>
      <c r="AZ65" s="447" t="str">
        <f>IF(AND(AT65="X",AY51="X"),AW65*AZ54,"")</f>
        <v/>
      </c>
      <c r="BA65" s="441"/>
      <c r="BB65" s="441" t="str">
        <f>IF(AND(AT65="X",BA51="X"),AW65*BB54,"")</f>
        <v/>
      </c>
      <c r="BC65" s="443"/>
      <c r="BD65" s="445" t="str">
        <f>IF(AND(AT65="X",BC51="X"),AW65*BD54,"")</f>
        <v/>
      </c>
      <c r="BE65" s="435"/>
      <c r="BF65" s="435" t="str">
        <f>IF(AND(AT65="X",BE51="X"),AW65*BF54,"")</f>
        <v/>
      </c>
      <c r="BG65" s="437"/>
      <c r="BH65" s="439" t="str">
        <f>IF(AND(AT65="X",BG51="X"),AW65*BH54,"")</f>
        <v/>
      </c>
      <c r="BI65" s="32"/>
      <c r="BJ65" s="32"/>
      <c r="BK65" s="483"/>
      <c r="BL65" s="449">
        <v>1</v>
      </c>
      <c r="BM65" s="450" t="str">
        <f>IF(F108=1,"X","")</f>
        <v/>
      </c>
      <c r="BN65" s="460">
        <f>IF(BM65="x",J108,0)</f>
        <v>0</v>
      </c>
      <c r="BO65" s="32"/>
      <c r="BP65" s="456"/>
      <c r="BQ65" s="447" t="str">
        <f>IF(AND(BM65="X",BP51="X"),BN65*BQ54,"")</f>
        <v/>
      </c>
      <c r="BR65" s="441"/>
      <c r="BS65" s="441" t="str">
        <f>IF(AND(BM65="X",BR51="X"),BN65*BS54,"")</f>
        <v/>
      </c>
      <c r="BT65" s="443"/>
      <c r="BU65" s="445" t="str">
        <f>IF(AND(BM65="X",BT51="X"),BN65*BU54,"")</f>
        <v/>
      </c>
      <c r="BV65" s="435"/>
      <c r="BW65" s="435" t="str">
        <f>IF(AND(BM65="X",BV51="X"),BN65*BW54,"")</f>
        <v/>
      </c>
      <c r="BX65" s="437"/>
      <c r="BY65" s="439" t="str">
        <f>IF(AND(BM65="X",BX51="X"),BN65*BY54,"")</f>
        <v/>
      </c>
      <c r="AAL65" s="149"/>
      <c r="AAM65" s="149"/>
      <c r="AAN65" s="149"/>
      <c r="AAO65" s="149"/>
      <c r="AAP65" s="149"/>
      <c r="AAQ65" s="149"/>
      <c r="AAR65" s="149"/>
      <c r="AAS65" s="149"/>
      <c r="AAT65" s="149"/>
      <c r="AAU65" s="149"/>
      <c r="AAV65" s="149"/>
    </row>
    <row r="66" spans="1:724" ht="12.95" customHeight="1" x14ac:dyDescent="0.2">
      <c r="A66" s="186">
        <v>4</v>
      </c>
      <c r="B66" s="142" t="s">
        <v>135</v>
      </c>
      <c r="C66" s="492"/>
      <c r="D66" s="492"/>
      <c r="E66" s="492"/>
      <c r="F66" s="492"/>
      <c r="G66" s="118">
        <v>0.8</v>
      </c>
      <c r="H66" s="134"/>
      <c r="I66" s="134"/>
      <c r="J66" s="134"/>
      <c r="K66" s="134"/>
      <c r="L66" s="134"/>
      <c r="M66" s="134"/>
      <c r="N66" s="134"/>
      <c r="O66" s="134"/>
      <c r="P66" s="134"/>
      <c r="Q66" s="134"/>
      <c r="R66" s="134"/>
      <c r="S66" s="134"/>
      <c r="T66" s="134"/>
      <c r="U66" s="134"/>
      <c r="V66" s="134"/>
      <c r="W66" s="134"/>
      <c r="X66" s="134"/>
      <c r="Y66" s="134"/>
      <c r="Z66" s="198">
        <f t="shared" si="7"/>
        <v>0</v>
      </c>
      <c r="AA66" s="494"/>
      <c r="AB66" s="32"/>
      <c r="AC66" s="32"/>
      <c r="AD66" s="32"/>
      <c r="AE66" s="32"/>
      <c r="AF66" s="32"/>
      <c r="AG66" s="32"/>
      <c r="AH66" s="32"/>
      <c r="AI66" s="32"/>
      <c r="AJ66" s="32"/>
      <c r="AK66" s="32"/>
      <c r="AL66" s="32"/>
      <c r="AM66" s="32"/>
      <c r="AN66" s="32"/>
      <c r="AR66" s="483"/>
      <c r="AS66" s="449"/>
      <c r="AT66" s="450"/>
      <c r="AU66" s="453"/>
      <c r="AV66" s="454"/>
      <c r="AW66" s="455"/>
      <c r="AX66" s="32"/>
      <c r="AY66" s="457"/>
      <c r="AZ66" s="448"/>
      <c r="BA66" s="442"/>
      <c r="BB66" s="442"/>
      <c r="BC66" s="444"/>
      <c r="BD66" s="446"/>
      <c r="BE66" s="436"/>
      <c r="BF66" s="436"/>
      <c r="BG66" s="438"/>
      <c r="BH66" s="440"/>
      <c r="BI66" s="32"/>
      <c r="BJ66" s="32"/>
      <c r="BK66" s="483"/>
      <c r="BL66" s="449"/>
      <c r="BM66" s="450"/>
      <c r="BN66" s="460"/>
      <c r="BO66" s="32"/>
      <c r="BP66" s="457"/>
      <c r="BQ66" s="448"/>
      <c r="BR66" s="442"/>
      <c r="BS66" s="442"/>
      <c r="BT66" s="444"/>
      <c r="BU66" s="446"/>
      <c r="BV66" s="436"/>
      <c r="BW66" s="436"/>
      <c r="BX66" s="438"/>
      <c r="BY66" s="440"/>
      <c r="AAL66" s="149"/>
      <c r="AAM66" s="149"/>
      <c r="AAN66" s="149"/>
      <c r="AAO66" s="149"/>
      <c r="AAP66" s="149"/>
      <c r="AAQ66" s="149"/>
      <c r="AAR66" s="149"/>
      <c r="AAS66" s="149"/>
      <c r="AAT66" s="149"/>
      <c r="AAU66" s="149"/>
      <c r="AAV66" s="149"/>
    </row>
    <row r="67" spans="1:724" ht="12.95" customHeight="1" thickBot="1" x14ac:dyDescent="0.25">
      <c r="A67" s="187">
        <v>5</v>
      </c>
      <c r="B67" s="141" t="s">
        <v>136</v>
      </c>
      <c r="C67" s="497"/>
      <c r="D67" s="497"/>
      <c r="E67" s="497"/>
      <c r="F67" s="497"/>
      <c r="G67" s="119">
        <v>1</v>
      </c>
      <c r="H67" s="133"/>
      <c r="I67" s="133"/>
      <c r="J67" s="133"/>
      <c r="K67" s="133"/>
      <c r="L67" s="133"/>
      <c r="M67" s="133"/>
      <c r="N67" s="133"/>
      <c r="O67" s="133"/>
      <c r="P67" s="133"/>
      <c r="Q67" s="133"/>
      <c r="R67" s="133"/>
      <c r="S67" s="133"/>
      <c r="T67" s="133"/>
      <c r="U67" s="133"/>
      <c r="V67" s="133"/>
      <c r="W67" s="133"/>
      <c r="X67" s="133"/>
      <c r="Y67" s="133"/>
      <c r="Z67" s="199">
        <f t="shared" si="7"/>
        <v>0</v>
      </c>
      <c r="AA67" s="495"/>
      <c r="AB67" s="32"/>
      <c r="AC67" s="32"/>
      <c r="AD67" s="32"/>
      <c r="AE67" s="32"/>
      <c r="AF67" s="32"/>
      <c r="AG67" s="32"/>
      <c r="AH67" s="32"/>
      <c r="AI67" s="32"/>
      <c r="AJ67" s="32"/>
      <c r="AK67" s="32"/>
      <c r="AL67" s="32"/>
      <c r="AM67" s="32"/>
      <c r="AN67" s="32"/>
      <c r="AS67" s="32"/>
      <c r="AT67" s="32"/>
      <c r="AU67" s="32"/>
      <c r="AV67" s="32"/>
      <c r="AW67" s="32"/>
      <c r="AX67" s="32"/>
      <c r="AY67" s="32"/>
      <c r="AZ67" s="32"/>
      <c r="BA67" s="32"/>
      <c r="BB67" s="32"/>
      <c r="BC67" s="32"/>
      <c r="BD67" s="32"/>
      <c r="BE67" s="32"/>
      <c r="BF67" s="32"/>
      <c r="BG67" s="32"/>
      <c r="BH67" s="32"/>
      <c r="BI67" s="32"/>
      <c r="BJ67" s="32"/>
      <c r="BL67" s="32"/>
      <c r="BM67" s="32"/>
      <c r="BN67" s="32"/>
      <c r="BO67" s="32"/>
      <c r="BP67" s="32"/>
      <c r="BQ67" s="32"/>
      <c r="BR67" s="32"/>
      <c r="BS67" s="32"/>
      <c r="BT67" s="32"/>
      <c r="BU67" s="32"/>
      <c r="BV67" s="32"/>
      <c r="BW67" s="32"/>
      <c r="BX67" s="32"/>
      <c r="BY67" s="32"/>
      <c r="AAL67" s="149"/>
      <c r="AAM67" s="149"/>
      <c r="AAN67" s="149"/>
      <c r="AAO67" s="149"/>
      <c r="AAP67" s="149"/>
      <c r="AAQ67" s="149"/>
      <c r="AAR67" s="149"/>
      <c r="AAS67" s="149"/>
      <c r="AAT67" s="149"/>
      <c r="AAU67" s="149"/>
      <c r="AAV67" s="149"/>
    </row>
    <row r="68" spans="1:724" ht="13.5" hidden="1" customHeight="1" thickBot="1" x14ac:dyDescent="0.25">
      <c r="A68" s="17"/>
      <c r="B68" s="46"/>
      <c r="C68" s="47"/>
      <c r="D68" s="47"/>
      <c r="E68" s="47"/>
      <c r="F68" s="42"/>
      <c r="G68" s="46"/>
      <c r="H68" s="44">
        <f>COUNTA(H63:H67)</f>
        <v>0</v>
      </c>
      <c r="I68" s="44">
        <f t="shared" ref="I68:V68" si="8">COUNTA(I63:I67)</f>
        <v>0</v>
      </c>
      <c r="J68" s="44">
        <f t="shared" si="8"/>
        <v>0</v>
      </c>
      <c r="K68" s="44">
        <f t="shared" si="8"/>
        <v>0</v>
      </c>
      <c r="L68" s="44">
        <f t="shared" si="8"/>
        <v>0</v>
      </c>
      <c r="M68" s="44">
        <f t="shared" si="8"/>
        <v>0</v>
      </c>
      <c r="N68" s="44">
        <f t="shared" si="8"/>
        <v>0</v>
      </c>
      <c r="O68" s="44">
        <f t="shared" si="8"/>
        <v>0</v>
      </c>
      <c r="P68" s="44">
        <f t="shared" si="8"/>
        <v>0</v>
      </c>
      <c r="Q68" s="44">
        <f t="shared" si="8"/>
        <v>0</v>
      </c>
      <c r="R68" s="44">
        <f t="shared" si="8"/>
        <v>0</v>
      </c>
      <c r="S68" s="44">
        <f t="shared" si="8"/>
        <v>0</v>
      </c>
      <c r="T68" s="44">
        <f t="shared" si="8"/>
        <v>0</v>
      </c>
      <c r="U68" s="44">
        <f t="shared" si="8"/>
        <v>0</v>
      </c>
      <c r="V68" s="44">
        <f t="shared" si="8"/>
        <v>0</v>
      </c>
      <c r="W68" s="44">
        <f>COUNTA(W63:W67)</f>
        <v>0</v>
      </c>
      <c r="X68" s="48"/>
      <c r="Y68" s="32"/>
      <c r="Z68" s="32"/>
      <c r="AA68" s="32"/>
      <c r="AB68" s="32"/>
      <c r="AC68" s="32"/>
      <c r="AD68" s="32"/>
      <c r="AE68" s="32"/>
      <c r="AF68" s="32"/>
      <c r="AG68" s="32"/>
      <c r="AH68" s="32"/>
      <c r="AI68" s="32"/>
      <c r="AJ68" s="32"/>
      <c r="AK68" s="32"/>
      <c r="AL68" s="32"/>
      <c r="AM68" s="32"/>
      <c r="AN68" s="32"/>
      <c r="BI68" s="32"/>
      <c r="BJ68" s="32"/>
      <c r="AAL68" s="149"/>
      <c r="AAM68" s="149"/>
      <c r="AAN68" s="149"/>
      <c r="AAO68" s="149"/>
      <c r="AAP68" s="149"/>
      <c r="AAQ68" s="149"/>
      <c r="AAR68" s="149"/>
      <c r="AAS68" s="149"/>
      <c r="AAT68" s="149"/>
      <c r="AAU68" s="149"/>
      <c r="AAV68" s="149"/>
    </row>
    <row r="69" spans="1:724" ht="15.75" customHeight="1" thickTop="1" thickBot="1" x14ac:dyDescent="0.25">
      <c r="A69" s="424" t="str">
        <f>IF(OR(H68&gt;1,I68&gt;1,J68&gt;1,K68&gt;1,L68&gt;1,M68&gt;1,N68&gt;1,O68&gt;1,P68&gt;1,Q68&gt;1,R68&gt;1,S68&gt;1,T68&gt;1,U68&gt;1,V68&gt;1,W68&gt;1),"ERROR - Solo Una calificación por Participante","")</f>
        <v/>
      </c>
      <c r="B69" s="424"/>
      <c r="C69" s="424"/>
      <c r="D69" s="424"/>
      <c r="E69" s="424"/>
      <c r="F69" s="424"/>
      <c r="G69" s="425" t="s">
        <v>192</v>
      </c>
      <c r="H69" s="425"/>
      <c r="I69" s="425"/>
      <c r="J69" s="425"/>
      <c r="K69" s="425"/>
      <c r="L69" s="425"/>
      <c r="M69" s="425"/>
      <c r="N69" s="426"/>
      <c r="O69" s="427" t="str">
        <f>IF(AA63="","",IF(V69&gt;0.8,5,IF(V69&gt;0.6,4,IF(V69&gt;0.4,3,IF(V69&gt;0.2,2,1)))))</f>
        <v/>
      </c>
      <c r="P69" s="428"/>
      <c r="Q69" s="428"/>
      <c r="R69" s="429" t="str">
        <f>_xlfn.IFNA(VLOOKUP(O69,A63:B67,2,1),"")</f>
        <v/>
      </c>
      <c r="S69" s="429"/>
      <c r="T69" s="429"/>
      <c r="U69" s="429"/>
      <c r="V69" s="430" t="str">
        <f>IFERROR(AA63,"")</f>
        <v/>
      </c>
      <c r="W69" s="430"/>
      <c r="X69" s="431"/>
      <c r="Y69" s="32"/>
      <c r="Z69" s="32"/>
      <c r="AA69" s="32"/>
      <c r="AB69" s="131" t="str">
        <f>CONCATENATE(O69," - ",R69)</f>
        <v xml:space="preserve"> - </v>
      </c>
      <c r="AC69" s="32"/>
      <c r="AD69" s="32"/>
      <c r="AE69" s="32"/>
      <c r="AF69" s="32"/>
      <c r="AG69" s="32"/>
      <c r="AH69" s="32"/>
      <c r="AI69" s="32"/>
      <c r="AJ69" s="32"/>
      <c r="AK69" s="32"/>
      <c r="AL69" s="32"/>
      <c r="AM69" s="32"/>
      <c r="AN69" s="32"/>
      <c r="AR69" s="32"/>
      <c r="AS69" s="32"/>
      <c r="AT69" s="32"/>
      <c r="AU69" s="32"/>
      <c r="AV69" s="32"/>
      <c r="AW69" s="32"/>
      <c r="AX69" s="32"/>
      <c r="AY69" s="32"/>
      <c r="AZ69" s="32"/>
      <c r="BA69" s="422" t="s">
        <v>232</v>
      </c>
      <c r="BB69" s="422"/>
      <c r="BC69" s="432" t="s">
        <v>231</v>
      </c>
      <c r="BD69" s="432"/>
      <c r="BE69" s="420" t="s">
        <v>230</v>
      </c>
      <c r="BF69" s="420"/>
      <c r="BG69" s="421" t="s">
        <v>229</v>
      </c>
      <c r="BH69" s="421"/>
      <c r="BI69" s="32"/>
      <c r="BJ69" s="32"/>
      <c r="BK69" s="32"/>
      <c r="BL69" s="32"/>
      <c r="BM69" s="32"/>
      <c r="BN69" s="32"/>
      <c r="BO69" s="32"/>
      <c r="BP69" s="32"/>
      <c r="BQ69" s="32"/>
      <c r="BR69" s="422" t="s">
        <v>232</v>
      </c>
      <c r="BS69" s="422"/>
      <c r="BT69" s="423" t="s">
        <v>231</v>
      </c>
      <c r="BU69" s="423"/>
      <c r="BV69" s="420" t="s">
        <v>230</v>
      </c>
      <c r="BW69" s="420"/>
      <c r="BX69" s="421" t="s">
        <v>229</v>
      </c>
      <c r="BY69" s="421"/>
      <c r="AAL69" s="149"/>
      <c r="AAM69" s="149"/>
      <c r="AAN69" s="149"/>
      <c r="AAO69" s="149"/>
      <c r="AAP69" s="149"/>
      <c r="AAQ69" s="149"/>
      <c r="AAR69" s="149"/>
      <c r="AAS69" s="149"/>
      <c r="AAT69" s="149"/>
      <c r="AAU69" s="149"/>
      <c r="AAV69" s="149"/>
    </row>
    <row r="70" spans="1:724" ht="5.25" customHeight="1" thickTop="1" thickBot="1" x14ac:dyDescent="0.25">
      <c r="A70" s="189"/>
      <c r="B70" s="74"/>
      <c r="C70" s="74"/>
      <c r="D70" s="74"/>
      <c r="E70" s="74"/>
      <c r="F70" s="74"/>
      <c r="G70" s="75"/>
      <c r="H70" s="75"/>
      <c r="I70" s="75"/>
      <c r="J70" s="75"/>
      <c r="K70" s="75"/>
      <c r="L70" s="75"/>
      <c r="M70" s="75"/>
      <c r="N70" s="75"/>
      <c r="O70" s="76"/>
      <c r="P70" s="76"/>
      <c r="Q70" s="76"/>
      <c r="R70" s="77"/>
      <c r="S70" s="77"/>
      <c r="T70" s="77"/>
      <c r="U70" s="77"/>
      <c r="V70" s="78"/>
      <c r="W70" s="78"/>
      <c r="X70" s="78"/>
      <c r="Y70" s="32"/>
      <c r="Z70" s="32"/>
      <c r="AA70" s="32"/>
      <c r="AB70" s="32"/>
      <c r="AC70" s="32"/>
      <c r="AD70" s="32"/>
      <c r="AE70" s="32"/>
      <c r="AF70" s="32"/>
      <c r="AG70" s="32"/>
      <c r="AH70" s="32"/>
      <c r="AI70" s="32"/>
      <c r="AJ70" s="32"/>
      <c r="AK70" s="32"/>
      <c r="AL70" s="32"/>
      <c r="AM70" s="32"/>
      <c r="AN70" s="32"/>
      <c r="AR70" s="32"/>
      <c r="AS70" s="32"/>
      <c r="AT70" s="32"/>
      <c r="AU70" s="32"/>
      <c r="AV70" s="32"/>
      <c r="AW70" s="32"/>
      <c r="AX70" s="32"/>
      <c r="AY70" s="32"/>
      <c r="AZ70" s="32"/>
      <c r="BA70" s="433" t="s">
        <v>257</v>
      </c>
      <c r="BB70" s="433"/>
      <c r="BC70" s="433"/>
      <c r="BD70" s="433"/>
      <c r="BE70" s="433"/>
      <c r="BF70" s="433"/>
      <c r="BG70" s="433"/>
      <c r="BH70" s="433"/>
      <c r="BI70" s="32"/>
      <c r="BJ70" s="32"/>
      <c r="BK70" s="32"/>
      <c r="BL70" s="32"/>
      <c r="BM70" s="32"/>
      <c r="BN70" s="32"/>
      <c r="BO70" s="32"/>
      <c r="BP70" s="32"/>
      <c r="BQ70" s="32"/>
      <c r="BR70" s="433" t="s">
        <v>258</v>
      </c>
      <c r="BS70" s="433"/>
      <c r="BT70" s="433"/>
      <c r="BU70" s="433"/>
      <c r="BV70" s="433"/>
      <c r="BW70" s="433"/>
      <c r="BX70" s="433"/>
      <c r="BY70" s="433"/>
      <c r="AAL70" s="149"/>
      <c r="AAM70" s="149"/>
      <c r="AAN70" s="149"/>
      <c r="AAO70" s="149"/>
      <c r="AAP70" s="149"/>
      <c r="AAQ70" s="149"/>
      <c r="AAR70" s="149"/>
      <c r="AAS70" s="149"/>
      <c r="AAT70" s="149"/>
      <c r="AAU70" s="149"/>
      <c r="AAV70" s="149"/>
    </row>
    <row r="71" spans="1:724" ht="28.5" customHeight="1" thickBot="1" x14ac:dyDescent="0.25">
      <c r="A71" s="189"/>
      <c r="C71" s="74"/>
      <c r="E71" s="74"/>
      <c r="F71" s="74"/>
      <c r="G71" s="378" t="s">
        <v>291</v>
      </c>
      <c r="H71" s="379"/>
      <c r="I71" s="379"/>
      <c r="J71" s="379"/>
      <c r="K71" s="379"/>
      <c r="L71" s="379"/>
      <c r="M71" s="379"/>
      <c r="N71" s="379"/>
      <c r="O71" s="380" t="str">
        <f>IFERROR(INDEX(ABN1157:ABR1161,MATCH(O59,ABI1157:ABI1161,0),MATCH(O69,ABN1153:ABR1153,0)),"")</f>
        <v/>
      </c>
      <c r="P71" s="380"/>
      <c r="Q71" s="380"/>
      <c r="R71" s="380"/>
      <c r="S71" s="380"/>
      <c r="T71" s="380"/>
      <c r="U71" s="381" t="e">
        <f>V59*V69</f>
        <v>#VALUE!</v>
      </c>
      <c r="V71" s="381"/>
      <c r="W71" s="381"/>
      <c r="X71" s="382"/>
      <c r="Y71" s="32"/>
      <c r="Z71" s="32"/>
      <c r="AA71" s="32"/>
      <c r="AB71" s="32"/>
      <c r="AC71" s="32"/>
      <c r="AD71" s="32"/>
      <c r="AE71" s="32"/>
      <c r="AF71" s="32"/>
      <c r="AG71" s="32"/>
      <c r="AH71" s="32"/>
      <c r="AI71" s="32"/>
      <c r="AJ71" s="32"/>
      <c r="AK71" s="32"/>
      <c r="AL71" s="32"/>
      <c r="AM71" s="32"/>
      <c r="AN71" s="32"/>
      <c r="AR71" s="32"/>
      <c r="AS71" s="32"/>
      <c r="AT71" s="32"/>
      <c r="AU71" s="32"/>
      <c r="AV71" s="32"/>
      <c r="AW71" s="32"/>
      <c r="AX71" s="32"/>
      <c r="AY71" s="32"/>
      <c r="AZ71" s="32"/>
      <c r="BA71" s="434"/>
      <c r="BB71" s="434"/>
      <c r="BC71" s="434"/>
      <c r="BD71" s="434"/>
      <c r="BE71" s="434"/>
      <c r="BF71" s="434"/>
      <c r="BG71" s="434"/>
      <c r="BH71" s="434"/>
      <c r="BI71" s="32"/>
      <c r="BJ71" s="32"/>
      <c r="BK71" s="32"/>
      <c r="BL71" s="32"/>
      <c r="BM71" s="32"/>
      <c r="BN71" s="32"/>
      <c r="BO71" s="32"/>
      <c r="BP71" s="32"/>
      <c r="BQ71" s="32"/>
      <c r="BR71" s="434"/>
      <c r="BS71" s="434"/>
      <c r="BT71" s="434"/>
      <c r="BU71" s="434"/>
      <c r="BV71" s="434"/>
      <c r="BW71" s="434"/>
      <c r="BX71" s="434"/>
      <c r="BY71" s="434"/>
      <c r="AAL71" s="149"/>
      <c r="AAM71" s="149"/>
      <c r="AAN71" s="149"/>
      <c r="AAO71" s="149"/>
      <c r="AAP71" s="149"/>
      <c r="AAQ71" s="149"/>
      <c r="AAR71" s="149"/>
      <c r="AAS71" s="149"/>
      <c r="AAT71" s="149"/>
      <c r="AAU71" s="149"/>
      <c r="AAV71" s="149"/>
    </row>
    <row r="72" spans="1:724" ht="5.25" customHeight="1" x14ac:dyDescent="0.2">
      <c r="A72" s="189"/>
      <c r="B72" s="74"/>
      <c r="C72" s="74"/>
      <c r="D72" s="74"/>
      <c r="E72" s="74"/>
      <c r="F72" s="74"/>
      <c r="G72" s="75"/>
      <c r="H72" s="75"/>
      <c r="I72" s="75"/>
      <c r="J72" s="75"/>
      <c r="K72" s="75"/>
      <c r="L72" s="75"/>
      <c r="M72" s="75"/>
      <c r="N72" s="75"/>
      <c r="O72" s="76"/>
      <c r="P72" s="76"/>
      <c r="Q72" s="76"/>
      <c r="R72" s="77"/>
      <c r="S72" s="77"/>
      <c r="T72" s="77"/>
      <c r="U72" s="77"/>
      <c r="V72" s="78"/>
      <c r="W72" s="78"/>
      <c r="X72" s="78"/>
      <c r="Y72" s="32"/>
      <c r="Z72" s="32"/>
      <c r="AA72" s="32"/>
      <c r="AB72" s="32"/>
      <c r="AC72" s="32"/>
      <c r="AD72" s="32"/>
      <c r="AE72" s="32"/>
      <c r="AF72" s="32"/>
      <c r="AG72" s="32"/>
      <c r="AH72" s="32"/>
      <c r="AI72" s="32"/>
      <c r="AJ72" s="32"/>
      <c r="AK72" s="32"/>
      <c r="AL72" s="32"/>
      <c r="AM72" s="32"/>
      <c r="AN72" s="32"/>
      <c r="AAL72" s="149"/>
      <c r="AAM72" s="149"/>
      <c r="AAN72" s="149"/>
      <c r="AAO72" s="149"/>
      <c r="AAP72" s="149"/>
      <c r="AAQ72" s="149"/>
      <c r="AAR72" s="149"/>
      <c r="AAS72" s="149"/>
      <c r="AAT72" s="149"/>
      <c r="AAU72" s="149"/>
      <c r="AAV72" s="149"/>
    </row>
    <row r="73" spans="1:724" ht="12.95" customHeight="1" x14ac:dyDescent="0.2">
      <c r="A73" s="190"/>
      <c r="B73" s="418" t="s">
        <v>228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32"/>
      <c r="AC73" s="32"/>
      <c r="AD73" s="32"/>
      <c r="AE73" s="32"/>
      <c r="AF73" s="32"/>
      <c r="AG73" s="32"/>
      <c r="AH73" s="32"/>
      <c r="AI73" s="32"/>
      <c r="AJ73" s="32"/>
      <c r="AK73" s="32"/>
      <c r="AL73" s="32"/>
      <c r="AM73" s="32"/>
      <c r="AN73" s="32"/>
      <c r="AAL73" s="149"/>
      <c r="AAM73" s="149"/>
      <c r="AAN73" s="149"/>
      <c r="AAO73" s="149"/>
      <c r="AAP73" s="149"/>
      <c r="AAQ73" s="149"/>
      <c r="AAR73" s="149"/>
      <c r="AAS73" s="149"/>
      <c r="AAT73" s="149"/>
      <c r="AAU73" s="149"/>
      <c r="AAV73" s="149"/>
    </row>
    <row r="74" spans="1:724" ht="12.95" customHeight="1" x14ac:dyDescent="0.2">
      <c r="A74" s="190"/>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32"/>
      <c r="AC74" s="32"/>
      <c r="AD74" s="32"/>
      <c r="AE74" s="32"/>
      <c r="AF74" s="32"/>
      <c r="AG74" s="32"/>
      <c r="AH74" s="32"/>
      <c r="AI74" s="32"/>
      <c r="AJ74" s="32"/>
      <c r="AK74" s="32"/>
      <c r="AL74" s="32"/>
      <c r="AM74" s="32"/>
      <c r="AN74" s="32"/>
      <c r="BI74" s="15"/>
      <c r="BJ74" s="15"/>
      <c r="BK74" s="15"/>
      <c r="BL74" s="15"/>
      <c r="BM74" s="15"/>
      <c r="BN74" s="15"/>
      <c r="BO74" s="15"/>
      <c r="BP74" s="15"/>
      <c r="BQ74" s="15"/>
      <c r="AAL74" s="149"/>
      <c r="AAM74" s="149"/>
      <c r="AAN74" s="149"/>
      <c r="AAO74" s="149"/>
      <c r="AAP74" s="149"/>
      <c r="AAQ74" s="149"/>
      <c r="AAR74" s="149"/>
      <c r="AAS74" s="149"/>
      <c r="AAT74" s="149"/>
      <c r="AAU74" s="149"/>
      <c r="AAV74" s="149"/>
    </row>
    <row r="75" spans="1:724" ht="12.75" customHeight="1" x14ac:dyDescent="0.2">
      <c r="A75" s="182"/>
      <c r="B75" s="412" t="s">
        <v>137</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4"/>
      <c r="AB75" s="32"/>
      <c r="AC75" s="32"/>
      <c r="AD75" s="32"/>
      <c r="AE75" s="32"/>
      <c r="AF75" s="32"/>
      <c r="AG75" s="32"/>
      <c r="AH75" s="32"/>
      <c r="AI75" s="32"/>
      <c r="AJ75" s="32"/>
      <c r="AK75" s="32"/>
      <c r="AL75" s="32"/>
      <c r="AM75" s="32"/>
      <c r="AN75" s="32"/>
      <c r="AR75" s="160"/>
      <c r="AS75" s="161"/>
      <c r="AT75" s="162"/>
      <c r="AU75" s="162"/>
      <c r="AV75" s="162"/>
      <c r="AW75" s="163"/>
      <c r="BK75" s="160"/>
      <c r="BL75" s="161"/>
      <c r="BM75" s="162"/>
      <c r="BN75" s="163"/>
      <c r="AAL75" s="149"/>
      <c r="AAM75" s="149"/>
      <c r="AAN75" s="149"/>
      <c r="AAO75" s="149"/>
      <c r="AAP75" s="149"/>
      <c r="AAQ75" s="149"/>
      <c r="AAR75" s="149"/>
      <c r="AAS75" s="149"/>
      <c r="AAT75" s="149"/>
      <c r="AAU75" s="149"/>
      <c r="AAV75" s="149"/>
    </row>
    <row r="76" spans="1:724" ht="39.75" customHeight="1" x14ac:dyDescent="0.2">
      <c r="A76" s="191" t="s">
        <v>274</v>
      </c>
      <c r="B76" s="252" t="s">
        <v>245</v>
      </c>
      <c r="C76" s="252"/>
      <c r="D76" s="252"/>
      <c r="E76" s="175" t="s">
        <v>85</v>
      </c>
      <c r="F76" s="252" t="s">
        <v>238</v>
      </c>
      <c r="G76" s="252"/>
      <c r="H76" s="252"/>
      <c r="I76" s="252" t="s">
        <v>237</v>
      </c>
      <c r="J76" s="252"/>
      <c r="K76" s="252"/>
      <c r="L76" s="252"/>
      <c r="M76" s="252"/>
      <c r="N76" s="317" t="s">
        <v>239</v>
      </c>
      <c r="O76" s="318"/>
      <c r="P76" s="317" t="s">
        <v>190</v>
      </c>
      <c r="Q76" s="318"/>
      <c r="R76" s="317" t="s">
        <v>172</v>
      </c>
      <c r="S76" s="415"/>
      <c r="T76" s="361" t="s">
        <v>26</v>
      </c>
      <c r="U76" s="361"/>
      <c r="V76" s="362" t="s">
        <v>195</v>
      </c>
      <c r="W76" s="416"/>
      <c r="X76" s="417"/>
      <c r="Y76" s="362" t="s">
        <v>196</v>
      </c>
      <c r="Z76" s="416"/>
      <c r="AA76" s="417"/>
      <c r="AB76" s="58" t="s">
        <v>178</v>
      </c>
      <c r="AC76" s="58" t="s">
        <v>179</v>
      </c>
      <c r="AD76" s="58" t="s">
        <v>184</v>
      </c>
      <c r="AE76" s="85" t="s">
        <v>321</v>
      </c>
      <c r="AF76" s="85" t="s">
        <v>320</v>
      </c>
      <c r="AG76" s="85" t="s">
        <v>322</v>
      </c>
      <c r="AH76" s="85" t="s">
        <v>323</v>
      </c>
      <c r="AI76" s="85" t="s">
        <v>324</v>
      </c>
      <c r="AJ76" s="85" t="s">
        <v>325</v>
      </c>
      <c r="AK76" s="85" t="s">
        <v>172</v>
      </c>
      <c r="AL76" s="85" t="s">
        <v>326</v>
      </c>
      <c r="AM76" s="32"/>
      <c r="AN76" s="32"/>
      <c r="AP76" s="151" t="s">
        <v>416</v>
      </c>
      <c r="AQ76" s="152"/>
      <c r="AAL76" s="149"/>
      <c r="AAM76" s="149"/>
      <c r="AAN76" s="149"/>
      <c r="AAO76" s="149"/>
      <c r="AAP76" s="149"/>
      <c r="AAQ76" s="149"/>
      <c r="AAR76" s="149"/>
      <c r="AAS76" s="149"/>
      <c r="AAT76" s="149"/>
      <c r="AAU76" s="149"/>
      <c r="AAV76" s="149"/>
    </row>
    <row r="77" spans="1:724" ht="60.75" customHeight="1" x14ac:dyDescent="0.2">
      <c r="A77" s="192">
        <v>1</v>
      </c>
      <c r="B77" s="630"/>
      <c r="C77" s="630"/>
      <c r="D77" s="630"/>
      <c r="E77" s="210"/>
      <c r="F77" s="405"/>
      <c r="G77" s="406"/>
      <c r="H77" s="407"/>
      <c r="I77" s="403"/>
      <c r="J77" s="403"/>
      <c r="K77" s="403"/>
      <c r="L77" s="403"/>
      <c r="M77" s="403"/>
      <c r="N77" s="410"/>
      <c r="O77" s="411"/>
      <c r="P77" s="405"/>
      <c r="Q77" s="407"/>
      <c r="R77" s="405"/>
      <c r="S77" s="407"/>
      <c r="T77" s="405"/>
      <c r="U77" s="407"/>
      <c r="V77" s="184">
        <f>IF(W77&gt;0.8,5,IF(W77&gt;0.6,4,IF(W77&gt;0.4,3,IF(W77&gt;0.2,2,1))))</f>
        <v>5</v>
      </c>
      <c r="W77" s="390" t="str">
        <f>IF(OR(T77="Ambos",T77="Probabilidad"),V59-(V59*AD77),V59)</f>
        <v/>
      </c>
      <c r="X77" s="391"/>
      <c r="Y77" s="184">
        <f>IF(Z77&gt;0.8,5,IF(Z77&gt;0.6,4,IF(Z77&gt;0.4,3,IF(Z77&gt;0.2,2,1))))</f>
        <v>5</v>
      </c>
      <c r="Z77" s="390" t="str">
        <f>IF(OR(T77="Ambos",T77="Impacto"),V69-(V69*AD77),V69)</f>
        <v/>
      </c>
      <c r="AA77" s="391"/>
      <c r="AB77" s="59">
        <f>IF(R77="",0,IF(P77="Automático",0.25,IF(P77="Manual",0.15,0)))</f>
        <v>0</v>
      </c>
      <c r="AC77" s="59">
        <f>IF(P77="",0,IF(R77="Preventivo",0.25,IF(R77="Detectivo",0.15,IF(R77="Correctivo",0.1,0))))</f>
        <v>0</v>
      </c>
      <c r="AD77" s="59">
        <f>IF(OR(P77=0,R77=0),0,AB77+AC77)</f>
        <v>0</v>
      </c>
      <c r="AE77" s="93" t="str">
        <f>CONCATENATE(A77," ",B77," 
",A78," ",B78," 
",A79," ",B79," 
",A80," ",B80," 
",A81," ",B81," 
",A82," ",B82," 
",A83," ",B83," 
",A84," ",B84," 
",A85," ",B85," 
",A86," ",B86," 
",A87," ",B87," 
",A88," ",B88," 
",A89," ",B89," 
",A90," ",B90," 
",A91," ",B91," 
",A92," ",B92," 
",A93," ",B93," 
",A94," ",B94," 
",A95," ",B95," 
",A96," ",B96," 
",A97," ",B97," 
",A98," ",B98," 
",A99," ",B99," 
",A100," ",B100," 
",A101," ",B101," 
",A102," ",B102," 
",A103," ",B103," 
",A104," ",B104," 
",A105," ",B105," 
",A106," ",B106,)</f>
        <v xml:space="preserve">1  
 </v>
      </c>
      <c r="AF77" s="93" t="str">
        <f>CONCATENATE(A77," ",E77," 
",A78," ",E78," 
",A79," ",E79," 
",A80," ",E80," 
",A81," ",E81," 
",A82," ",E82," 
",A83," ",E83," 
",A84," ",E84," 
",A85," ",E85," 
",A86," ",E86," 
",A87," ",E87," 
",A88," ",E88," 
",A89," ",E89," 
",A90," ",E90," 
",A91," ",E91," 
",A92," ",E92," 
",A93," ",E93," 
",A94," ",E94," 
",A95," ",E95," 
",A96," ",E96," 
",A97," ",E97," 
",A98," ",E98," 
",A99," ",E99," 
",A100," ",E100," 
",A101," ",E101," 
",A102," ",E102," 
",A103," ",E103," 
",A104," ",E104," 
",A105," ",E105," 
",A106," ",E106,)</f>
        <v xml:space="preserve">1  
 </v>
      </c>
      <c r="AG77" s="93" t="str">
        <f>CONCATENATE(A77," ",F77," 
",A78," ",F78," 
",A79," ",F79," 
",A80," ",F80," 
",A81," ",F81," 
",A82," ",F82," 
",A83," ",F83," 
",A84," ",F84," 
",A85," ",F85," 
",A86," ",F86," 
",A87," ",F87," 
",A88," ",F88," 
",A89," ",F89," 
",A90," ",F90," 
",A91," ",F91," 
",A92," ",F92," 
",A93," ",F93," 
",A94," ",F94," 
",A95," ",F95," 
",A96," ",F96," 
",A97," ",F97," 
",A98," ",F98," 
",A99," ",F99," 
",A100," ",F100," 
",A101," ",F101," 
",A102," ",F102," 
",A103," ",F103," 
",A104," ",F104," 
",A105," ",F105," 
",A106," ",F106,)</f>
        <v xml:space="preserve">1  
 </v>
      </c>
      <c r="AH77" s="93" t="str">
        <f>CONCATENATE(A77," ",I77," 
",A78," ",I78," 
",A79," ",I79," 
",A80," ",I80," 
",A81," ",I81," 
",A82," ",I82," 
",A83," ",I83," 
",A84," ",I84," 
",A85," ",I85," 
",A86," ",I86," 
",A87," ",I87," 
",A88," ",I88," 
",A89," ",I89," 
",A90," ",I90," 
",A91," ",I91," 
",A92," ",I92," 
",A93," ",I93," 
",A94," ",I94," 
",A95," ",I95," 
",A96," ",I96," 
",A97," ",I97," 
",A98," ",I98," 
",A99," ",I99," 
",A100," ",I100," 
",A101," ",I101," 
",A102," ",I102," 
",A103," ",I103," 
",A104," ",I104," 
",A105," ",I105," 
",A106," ",I106,)</f>
        <v xml:space="preserve">1  
 </v>
      </c>
      <c r="AI77" s="93" t="str">
        <f>CONCATENATE(A77," ",N77," 
",A78," ",N78," 
",A79," ",N79," 
",A80," ",N80," 
",A81," ",N81," 
",A82," ",N82," 
",A83," ",N83," 
",A84," ",N84," 
",A85," ",N85," 
",A86," ",N86," 
",A87," ",N87," 
",A88," ",N88," 
",A89," ",N89," 
",A90," ",N90," 
",A91," ",N91," 
",A92," ",N92," 
",A93," ",N93," 
",A94," ",N94," 
",A95," ",N95," 
",A96," ",N96," 
",A97," ",N97," 
",A98," ",N98," 
",A99," ",N99," 
",A100," ",N100," 
",A101," ",N101," 
",A102," ",N102," 
",A103," ",N103," 
",A104," ",N104," 
",A105," ",N105," 
",A106," ",N106,)</f>
        <v xml:space="preserve">1  
 </v>
      </c>
      <c r="AJ77" s="93" t="str">
        <f>CONCATENATE(A77," ",P77," 
",A78," ",P78," 
",A79," ",P79," 
",A80," ",P80," 
",A81," ",P81," 
",A82," ",P82," 
",A83," ",P83," 
",A84," ",P84," 
",A85," ",P85," 
",A86," ",P86," 
",A87," ",P87," 
",A88," ",P88," 
",A89," ",P89," 
",A90," ",P90," 
",A91," ",P91," 
",A92," ",P92," 
",A93," ",P93," 
",A94," ",P94," 
",A95," ",P95," 
",A96," ",P96," 
",A97," ",P97," 
",A98," ",P98," 
",A99," ",P99," 
",A100," ",P100," 
",A101," ",P101," 
",A102," ",P102," 
",A103," ",P103," 
",A104," ",P104," 
",A105," ",P105," 
",A106," ",P106,)</f>
        <v xml:space="preserve">1  
 </v>
      </c>
      <c r="AK77" s="93" t="str">
        <f>CONCATENATE(A77," ",R77," 
",A78," ",R78," 
",A79," ",R79," 
",A80," ",R80," 
",A81," ",R81," 
",A82," ",R82," 
",A83," ",R83," 
",A84," ",R84," 
",A85," ",R85," 
",A86," ",R86," 
",A87," ",R87," 
",A88," ",R88," 
",A89," ",R89," 
",A90," ",R90," 
",A91," ",R91," 
",A92," ",R92," 
",A93," ",R93," 
",A94," ",R94," 
",A95," ",R95," 
",A96," ",R96," 
",A97," ",R97," 
",A98," ",R98," 
",A99," ",R99," 
",A100," ",R100," 
",A101," ",R101," 
",A102," ",R102," 
",A103," ",R103," 
",A104," ",R104," 
",A105," ",R105," 
",A106," ",R106,)</f>
        <v xml:space="preserve">1  
 </v>
      </c>
      <c r="AL77" s="93" t="str">
        <f>CONCATENATE(A77," ",T77," 
",A78," ",T78," 
",A79," ",T79," 
",A80," ",T80," 
",A81," ",T81," 
",A82," ",T82," 
",A83," ",T83," 
",A84," ",T84," 
",A85," ",T85," 
",A86," ",T86," 
",A87," ",T87," 
",A88," ",T88," 
",A89," ",T89," 
",A90," ",T90," 
",A91," ",T91," 
",A92," ",T92," 
",A93," ",T93," 
",A94," ",T94," 
",A95," ",T95," 
",A96," ",T96," 
",A97," ",T97," 
",A98," ",T98," 
",A99," ",T99," 
",A100," ",T100," 
",A101," ",T101," 
",A102," ",T102," 
",A103," ",T103," 
",A104," ",T104," 
",A105," ",T105," 
",A106," ",T106,)</f>
        <v xml:space="preserve">1  
 </v>
      </c>
      <c r="AM77" s="106"/>
      <c r="AN77" s="106"/>
      <c r="AO77" s="153"/>
      <c r="AP77" s="150">
        <f t="shared" ref="AP77:AP96" si="9">A10</f>
        <v>1</v>
      </c>
      <c r="AQ77" s="151" t="str">
        <f t="shared" ref="AQ77:AQ96" si="10">IF(B10="","",B10)</f>
        <v/>
      </c>
      <c r="AAL77" s="149"/>
      <c r="AAM77" s="149"/>
      <c r="AAN77" s="149"/>
      <c r="AAO77" s="149"/>
      <c r="AAP77" s="149"/>
      <c r="AAQ77" s="149"/>
      <c r="AAR77" s="149"/>
      <c r="AAS77" s="149"/>
      <c r="AAT77" s="149"/>
      <c r="AAU77" s="149"/>
      <c r="AAV77" s="149"/>
    </row>
    <row r="78" spans="1:724" ht="60.75" customHeight="1" x14ac:dyDescent="0.2">
      <c r="A78" s="176" t="str">
        <f>IF(B78="","",A77+1)</f>
        <v/>
      </c>
      <c r="B78" s="630"/>
      <c r="C78" s="630"/>
      <c r="D78" s="630"/>
      <c r="E78" s="210"/>
      <c r="F78" s="405"/>
      <c r="G78" s="406"/>
      <c r="H78" s="407"/>
      <c r="I78" s="403"/>
      <c r="J78" s="403"/>
      <c r="K78" s="403"/>
      <c r="L78" s="403"/>
      <c r="M78" s="403"/>
      <c r="N78" s="410"/>
      <c r="O78" s="411"/>
      <c r="P78" s="405"/>
      <c r="Q78" s="407"/>
      <c r="R78" s="405"/>
      <c r="S78" s="407"/>
      <c r="T78" s="405"/>
      <c r="U78" s="407"/>
      <c r="V78" s="184">
        <f>IF(W78&gt;0.8,5,IF(W78&gt;0.6,4,IF(W78&gt;0.4,3,IF(W78&gt;0.2,2,1))))</f>
        <v>5</v>
      </c>
      <c r="W78" s="390" t="str">
        <f t="shared" ref="W78:W106" si="11">IF(OR(T78="Ambos",T78="Probabilidad"),W77-(W77*AD78),W77)</f>
        <v/>
      </c>
      <c r="X78" s="391"/>
      <c r="Y78" s="184">
        <f>IF(Z78&gt;0.8,5,IF(Z78&gt;0.6,4,IF(Z78&gt;0.4,3,IF(Z78&gt;0.2,2,1))))</f>
        <v>5</v>
      </c>
      <c r="Z78" s="390" t="str">
        <f t="shared" ref="Z78:Z106" si="12">IF(OR(T78="Ambos",T78="Impacto"),Z77-(Z77*AD78),Z77)</f>
        <v/>
      </c>
      <c r="AA78" s="391"/>
      <c r="AB78" s="60">
        <f>IF(R78="",0,IF(P78="Automático",0.25,IF(P78="Manual",0.15,0)))</f>
        <v>0</v>
      </c>
      <c r="AC78" s="60">
        <f>IF(P78="",0,IF(R78="Preventivo",0.25,IF(R78="Detectivo",0.15,IF(R78="Correctivo",0.1,0))))</f>
        <v>0</v>
      </c>
      <c r="AD78" s="60">
        <f>IF(OR(P78=0,R78=0),0,AB78+AC78)</f>
        <v>0</v>
      </c>
      <c r="AE78" s="93"/>
      <c r="AF78" s="93"/>
      <c r="AG78" s="93"/>
      <c r="AH78" s="93"/>
      <c r="AI78" s="93"/>
      <c r="AJ78" s="93"/>
      <c r="AK78" s="93"/>
      <c r="AL78" s="93"/>
      <c r="AM78" s="106"/>
      <c r="AN78" s="106"/>
      <c r="AO78" s="153"/>
      <c r="AP78" s="150" t="str">
        <f t="shared" si="9"/>
        <v/>
      </c>
      <c r="AQ78" s="151" t="str">
        <f t="shared" si="10"/>
        <v/>
      </c>
      <c r="AAL78" s="149"/>
      <c r="AAM78" s="149"/>
      <c r="AAN78" s="149"/>
      <c r="AAO78" s="149"/>
      <c r="AAP78" s="149"/>
      <c r="AAQ78" s="149"/>
      <c r="AAR78" s="149"/>
      <c r="AAS78" s="149"/>
      <c r="AAT78" s="149"/>
      <c r="AAU78" s="149"/>
      <c r="AAV78" s="149"/>
    </row>
    <row r="79" spans="1:724" ht="60.75" customHeight="1" x14ac:dyDescent="0.2">
      <c r="A79" s="176" t="str">
        <f t="shared" ref="A79:A106" si="13">IF(B79="","",A78+1)</f>
        <v/>
      </c>
      <c r="B79" s="372"/>
      <c r="C79" s="373"/>
      <c r="D79" s="373"/>
      <c r="E79" s="210"/>
      <c r="F79" s="405"/>
      <c r="G79" s="406"/>
      <c r="H79" s="407"/>
      <c r="I79" s="403"/>
      <c r="J79" s="403"/>
      <c r="K79" s="403"/>
      <c r="L79" s="403"/>
      <c r="M79" s="403"/>
      <c r="N79" s="404"/>
      <c r="O79" s="404"/>
      <c r="P79" s="402"/>
      <c r="Q79" s="402"/>
      <c r="R79" s="402"/>
      <c r="S79" s="402"/>
      <c r="T79" s="402"/>
      <c r="U79" s="402"/>
      <c r="V79" s="184">
        <f t="shared" ref="V79:V106" si="14">IF(W79&gt;0.8,5,IF(W79&gt;0.6,4,IF(W79&gt;0.4,3,IF(W79&gt;0.2,2,1))))</f>
        <v>5</v>
      </c>
      <c r="W79" s="390" t="str">
        <f t="shared" si="11"/>
        <v/>
      </c>
      <c r="X79" s="391"/>
      <c r="Y79" s="184">
        <f t="shared" ref="Y79:Y106" si="15">IF(Z79&gt;0.8,5,IF(Z79&gt;0.6,4,IF(Z79&gt;0.4,3,IF(Z79&gt;0.2,2,1))))</f>
        <v>5</v>
      </c>
      <c r="Z79" s="390" t="str">
        <f t="shared" si="12"/>
        <v/>
      </c>
      <c r="AA79" s="391"/>
      <c r="AB79" s="60">
        <f t="shared" ref="AB79:AB106" si="16">IF(R79="",0,IF(P79="Automático",0.25,IF(P79="Manual",0.15,0)))</f>
        <v>0</v>
      </c>
      <c r="AC79" s="60">
        <f t="shared" ref="AC79:AC106" si="17">IF(P79="",0,IF(R79="Preventivo",0.25,IF(R79="Detectivo",0.15,IF(R79="Correctivo",0.1,0))))</f>
        <v>0</v>
      </c>
      <c r="AD79" s="60">
        <f t="shared" ref="AD79:AD106" si="18">IF(OR(P79=0,R79=0),0,AB79+AC79)</f>
        <v>0</v>
      </c>
      <c r="AE79" s="93"/>
      <c r="AF79" s="93"/>
      <c r="AG79" s="93"/>
      <c r="AH79" s="93"/>
      <c r="AI79" s="93"/>
      <c r="AJ79" s="93"/>
      <c r="AK79" s="93"/>
      <c r="AL79" s="93"/>
      <c r="AM79" s="106"/>
      <c r="AN79" s="106"/>
      <c r="AO79" s="153"/>
      <c r="AP79" s="150" t="str">
        <f t="shared" si="9"/>
        <v/>
      </c>
      <c r="AQ79" s="151" t="str">
        <f t="shared" si="10"/>
        <v/>
      </c>
      <c r="AZ79" s="17"/>
      <c r="BA79" s="17"/>
      <c r="BB79" s="17"/>
      <c r="BC79" s="17"/>
      <c r="BD79" s="164"/>
      <c r="BQ79" s="17"/>
      <c r="BR79" s="17"/>
      <c r="BS79" s="17"/>
      <c r="BT79" s="17"/>
      <c r="BU79" s="164"/>
      <c r="AAL79" s="149"/>
      <c r="AAM79" s="149"/>
      <c r="AAN79" s="149"/>
      <c r="AAO79" s="149"/>
      <c r="AAP79" s="149"/>
      <c r="AAQ79" s="149"/>
      <c r="AAR79" s="149"/>
      <c r="AAS79" s="149"/>
      <c r="AAT79" s="149"/>
      <c r="AAU79" s="149"/>
      <c r="AAV79" s="149"/>
    </row>
    <row r="80" spans="1:724" ht="60.75" customHeight="1" x14ac:dyDescent="0.2">
      <c r="A80" s="176" t="str">
        <f t="shared" si="13"/>
        <v/>
      </c>
      <c r="B80" s="636"/>
      <c r="C80" s="637"/>
      <c r="D80" s="637"/>
      <c r="E80" s="218"/>
      <c r="F80" s="636"/>
      <c r="G80" s="637"/>
      <c r="H80" s="638"/>
      <c r="I80" s="403"/>
      <c r="J80" s="403"/>
      <c r="K80" s="403"/>
      <c r="L80" s="403"/>
      <c r="M80" s="403"/>
      <c r="N80" s="404"/>
      <c r="O80" s="404"/>
      <c r="P80" s="402"/>
      <c r="Q80" s="402"/>
      <c r="R80" s="402"/>
      <c r="S80" s="402"/>
      <c r="T80" s="402"/>
      <c r="U80" s="402"/>
      <c r="V80" s="184">
        <f t="shared" si="14"/>
        <v>5</v>
      </c>
      <c r="W80" s="390" t="str">
        <f t="shared" si="11"/>
        <v/>
      </c>
      <c r="X80" s="391"/>
      <c r="Y80" s="184">
        <f t="shared" si="15"/>
        <v>5</v>
      </c>
      <c r="Z80" s="390" t="str">
        <f t="shared" si="12"/>
        <v/>
      </c>
      <c r="AA80" s="391"/>
      <c r="AB80" s="60">
        <f t="shared" si="16"/>
        <v>0</v>
      </c>
      <c r="AC80" s="60">
        <f t="shared" si="17"/>
        <v>0</v>
      </c>
      <c r="AD80" s="60">
        <f>IF(OR(P80=0,R80=0),0,AB80+AC80)</f>
        <v>0</v>
      </c>
      <c r="AE80" s="93"/>
      <c r="AF80" s="93"/>
      <c r="AG80" s="93"/>
      <c r="AH80" s="93"/>
      <c r="AI80" s="93"/>
      <c r="AJ80" s="93"/>
      <c r="AK80" s="93"/>
      <c r="AL80" s="93"/>
      <c r="AM80" s="106"/>
      <c r="AN80" s="106"/>
      <c r="AO80" s="153"/>
      <c r="AP80" s="150" t="str">
        <f t="shared" si="9"/>
        <v/>
      </c>
      <c r="AQ80" s="151" t="str">
        <f t="shared" si="10"/>
        <v/>
      </c>
      <c r="AZ80" s="17"/>
      <c r="BA80" s="17"/>
      <c r="BB80" s="17"/>
      <c r="BC80" s="17"/>
      <c r="BD80" s="164"/>
      <c r="BQ80" s="17"/>
      <c r="BR80" s="17"/>
      <c r="BS80" s="17"/>
      <c r="BT80" s="17"/>
      <c r="BU80" s="164"/>
      <c r="AAL80" s="149"/>
      <c r="AAM80" s="149"/>
      <c r="AAN80" s="149"/>
      <c r="AAO80" s="149"/>
      <c r="AAP80" s="149"/>
      <c r="AAQ80" s="149"/>
      <c r="AAR80" s="149"/>
      <c r="AAS80" s="149"/>
      <c r="AAT80" s="149"/>
      <c r="AAU80" s="149"/>
      <c r="AAV80" s="149"/>
    </row>
    <row r="81" spans="1:724" ht="60.75" customHeight="1" x14ac:dyDescent="0.2">
      <c r="A81" s="176" t="str">
        <f t="shared" si="13"/>
        <v/>
      </c>
      <c r="B81" s="635"/>
      <c r="C81" s="635"/>
      <c r="D81" s="635"/>
      <c r="E81" s="218"/>
      <c r="F81" s="636"/>
      <c r="G81" s="637"/>
      <c r="H81" s="638"/>
      <c r="I81" s="403"/>
      <c r="J81" s="403"/>
      <c r="K81" s="403"/>
      <c r="L81" s="403"/>
      <c r="M81" s="403"/>
      <c r="N81" s="404"/>
      <c r="O81" s="404"/>
      <c r="P81" s="402"/>
      <c r="Q81" s="402"/>
      <c r="R81" s="402"/>
      <c r="S81" s="402"/>
      <c r="T81" s="402"/>
      <c r="U81" s="402"/>
      <c r="V81" s="184">
        <f t="shared" si="14"/>
        <v>5</v>
      </c>
      <c r="W81" s="390" t="str">
        <f t="shared" si="11"/>
        <v/>
      </c>
      <c r="X81" s="391"/>
      <c r="Y81" s="184">
        <f t="shared" si="15"/>
        <v>5</v>
      </c>
      <c r="Z81" s="390" t="str">
        <f t="shared" si="12"/>
        <v/>
      </c>
      <c r="AA81" s="391"/>
      <c r="AB81" s="60">
        <f t="shared" si="16"/>
        <v>0</v>
      </c>
      <c r="AC81" s="60">
        <f t="shared" si="17"/>
        <v>0</v>
      </c>
      <c r="AD81" s="60">
        <f>IF(OR(P81=0,R81=0),0,AB81+AC81)</f>
        <v>0</v>
      </c>
      <c r="AE81" s="93"/>
      <c r="AF81" s="93"/>
      <c r="AG81" s="93"/>
      <c r="AH81" s="93"/>
      <c r="AI81" s="93"/>
      <c r="AJ81" s="93"/>
      <c r="AK81" s="93"/>
      <c r="AL81" s="93"/>
      <c r="AM81" s="106"/>
      <c r="AN81" s="106"/>
      <c r="AO81" s="153"/>
      <c r="AP81" s="150" t="str">
        <f t="shared" si="9"/>
        <v/>
      </c>
      <c r="AQ81" s="151" t="str">
        <f t="shared" si="10"/>
        <v/>
      </c>
      <c r="AZ81" s="17"/>
      <c r="BA81" s="17"/>
      <c r="BB81" s="17"/>
      <c r="BC81" s="17"/>
      <c r="BD81" s="164"/>
      <c r="BQ81" s="17"/>
      <c r="BR81" s="17"/>
      <c r="BS81" s="17"/>
      <c r="BT81" s="17"/>
      <c r="BU81" s="164"/>
      <c r="AAL81" s="149"/>
      <c r="AAM81" s="149"/>
      <c r="AAN81" s="149"/>
      <c r="AAO81" s="149"/>
      <c r="AAP81" s="149"/>
      <c r="AAQ81" s="149"/>
      <c r="AAR81" s="149"/>
      <c r="AAS81" s="149"/>
      <c r="AAT81" s="149"/>
      <c r="AAU81" s="149"/>
      <c r="AAV81" s="149"/>
    </row>
    <row r="82" spans="1:724" ht="10.5" customHeight="1" x14ac:dyDescent="0.2">
      <c r="A82" s="176" t="str">
        <f t="shared" si="13"/>
        <v/>
      </c>
      <c r="B82" s="403"/>
      <c r="C82" s="403"/>
      <c r="D82" s="403"/>
      <c r="E82" s="130"/>
      <c r="F82" s="403"/>
      <c r="G82" s="403"/>
      <c r="H82" s="403"/>
      <c r="I82" s="403"/>
      <c r="J82" s="403"/>
      <c r="K82" s="403"/>
      <c r="L82" s="403"/>
      <c r="M82" s="403"/>
      <c r="N82" s="404"/>
      <c r="O82" s="404"/>
      <c r="P82" s="402"/>
      <c r="Q82" s="402"/>
      <c r="R82" s="402"/>
      <c r="S82" s="402"/>
      <c r="T82" s="402"/>
      <c r="U82" s="402"/>
      <c r="V82" s="184">
        <f t="shared" si="14"/>
        <v>5</v>
      </c>
      <c r="W82" s="390" t="str">
        <f t="shared" si="11"/>
        <v/>
      </c>
      <c r="X82" s="391"/>
      <c r="Y82" s="184">
        <f t="shared" si="15"/>
        <v>5</v>
      </c>
      <c r="Z82" s="390" t="str">
        <f t="shared" si="12"/>
        <v/>
      </c>
      <c r="AA82" s="391"/>
      <c r="AB82" s="60">
        <f t="shared" si="16"/>
        <v>0</v>
      </c>
      <c r="AC82" s="60">
        <f t="shared" si="17"/>
        <v>0</v>
      </c>
      <c r="AD82" s="60">
        <f>IF(OR(P82=0,R82=0),0,AB82+AC82)</f>
        <v>0</v>
      </c>
      <c r="AE82" s="93"/>
      <c r="AF82" s="93"/>
      <c r="AG82" s="93"/>
      <c r="AH82" s="93"/>
      <c r="AI82" s="93"/>
      <c r="AJ82" s="93"/>
      <c r="AK82" s="93"/>
      <c r="AL82" s="93"/>
      <c r="AM82" s="106"/>
      <c r="AN82" s="106"/>
      <c r="AO82" s="153"/>
      <c r="AP82" s="150" t="str">
        <f t="shared" si="9"/>
        <v/>
      </c>
      <c r="AQ82" s="151" t="str">
        <f t="shared" si="10"/>
        <v/>
      </c>
      <c r="AZ82" s="17"/>
      <c r="BA82" s="17"/>
      <c r="BB82" s="17"/>
      <c r="BC82" s="17"/>
      <c r="BD82" s="164"/>
      <c r="BQ82" s="17"/>
      <c r="BR82" s="17"/>
      <c r="BS82" s="17"/>
      <c r="BT82" s="17"/>
      <c r="BU82" s="164"/>
      <c r="AAL82" s="149"/>
      <c r="AAM82" s="149"/>
      <c r="AAN82" s="149"/>
      <c r="AAO82" s="149"/>
      <c r="AAP82" s="149"/>
      <c r="AAQ82" s="149"/>
      <c r="AAR82" s="149"/>
      <c r="AAS82" s="149"/>
      <c r="AAT82" s="149"/>
      <c r="AAU82" s="149"/>
      <c r="AAV82" s="149"/>
    </row>
    <row r="83" spans="1:724" ht="10.5" customHeight="1" x14ac:dyDescent="0.2">
      <c r="A83" s="176" t="str">
        <f t="shared" si="13"/>
        <v/>
      </c>
      <c r="B83" s="403"/>
      <c r="C83" s="403"/>
      <c r="D83" s="403"/>
      <c r="E83" s="130"/>
      <c r="F83" s="403"/>
      <c r="G83" s="403"/>
      <c r="H83" s="403"/>
      <c r="I83" s="403"/>
      <c r="J83" s="403"/>
      <c r="K83" s="403"/>
      <c r="L83" s="403"/>
      <c r="M83" s="403"/>
      <c r="N83" s="404"/>
      <c r="O83" s="404"/>
      <c r="P83" s="402"/>
      <c r="Q83" s="402"/>
      <c r="R83" s="402"/>
      <c r="S83" s="402"/>
      <c r="T83" s="402"/>
      <c r="U83" s="402"/>
      <c r="V83" s="184">
        <f t="shared" si="14"/>
        <v>5</v>
      </c>
      <c r="W83" s="390" t="str">
        <f t="shared" si="11"/>
        <v/>
      </c>
      <c r="X83" s="391"/>
      <c r="Y83" s="184">
        <f t="shared" si="15"/>
        <v>5</v>
      </c>
      <c r="Z83" s="390" t="str">
        <f t="shared" si="12"/>
        <v/>
      </c>
      <c r="AA83" s="391"/>
      <c r="AB83" s="60">
        <f t="shared" si="16"/>
        <v>0</v>
      </c>
      <c r="AC83" s="60">
        <f t="shared" si="17"/>
        <v>0</v>
      </c>
      <c r="AD83" s="60">
        <f>IF(OR(P83=0,R83=0),0,AB83+AC83)</f>
        <v>0</v>
      </c>
      <c r="AE83" s="93"/>
      <c r="AF83" s="93"/>
      <c r="AG83" s="93"/>
      <c r="AH83" s="93"/>
      <c r="AI83" s="93"/>
      <c r="AJ83" s="93"/>
      <c r="AK83" s="93"/>
      <c r="AL83" s="93"/>
      <c r="AM83" s="106"/>
      <c r="AN83" s="106"/>
      <c r="AO83" s="153"/>
      <c r="AP83" s="150" t="str">
        <f t="shared" si="9"/>
        <v/>
      </c>
      <c r="AQ83" s="151" t="str">
        <f t="shared" si="10"/>
        <v/>
      </c>
      <c r="AZ83" s="17"/>
      <c r="BA83" s="17"/>
      <c r="BB83" s="17"/>
      <c r="BC83" s="17"/>
      <c r="BD83" s="164"/>
      <c r="BQ83" s="17"/>
      <c r="BR83" s="17"/>
      <c r="BS83" s="17"/>
      <c r="BT83" s="17"/>
      <c r="BU83" s="164"/>
      <c r="AAL83" s="149"/>
      <c r="AAM83" s="149"/>
      <c r="AAN83" s="149"/>
      <c r="AAO83" s="149"/>
      <c r="AAP83" s="149"/>
      <c r="AAQ83" s="149"/>
      <c r="AAR83" s="149"/>
      <c r="AAS83" s="149"/>
      <c r="AAT83" s="149"/>
      <c r="AAU83" s="149"/>
      <c r="AAV83" s="149"/>
    </row>
    <row r="84" spans="1:724" ht="10.5" customHeight="1" x14ac:dyDescent="0.2">
      <c r="A84" s="176" t="str">
        <f t="shared" si="13"/>
        <v/>
      </c>
      <c r="B84" s="403"/>
      <c r="C84" s="403"/>
      <c r="D84" s="403"/>
      <c r="E84" s="130"/>
      <c r="F84" s="403"/>
      <c r="G84" s="403"/>
      <c r="H84" s="403"/>
      <c r="I84" s="403"/>
      <c r="J84" s="403"/>
      <c r="K84" s="403"/>
      <c r="L84" s="403"/>
      <c r="M84" s="403"/>
      <c r="N84" s="404"/>
      <c r="O84" s="404"/>
      <c r="P84" s="402"/>
      <c r="Q84" s="402"/>
      <c r="R84" s="402"/>
      <c r="S84" s="402"/>
      <c r="T84" s="402"/>
      <c r="U84" s="402"/>
      <c r="V84" s="184">
        <f t="shared" si="14"/>
        <v>5</v>
      </c>
      <c r="W84" s="390" t="str">
        <f t="shared" si="11"/>
        <v/>
      </c>
      <c r="X84" s="391"/>
      <c r="Y84" s="184">
        <f t="shared" si="15"/>
        <v>5</v>
      </c>
      <c r="Z84" s="390" t="str">
        <f t="shared" si="12"/>
        <v/>
      </c>
      <c r="AA84" s="391"/>
      <c r="AB84" s="60">
        <f t="shared" si="16"/>
        <v>0</v>
      </c>
      <c r="AC84" s="60">
        <f t="shared" si="17"/>
        <v>0</v>
      </c>
      <c r="AD84" s="60">
        <f t="shared" si="18"/>
        <v>0</v>
      </c>
      <c r="AE84" s="93"/>
      <c r="AF84" s="93"/>
      <c r="AG84" s="93"/>
      <c r="AH84" s="93"/>
      <c r="AI84" s="93"/>
      <c r="AJ84" s="93"/>
      <c r="AK84" s="93"/>
      <c r="AL84" s="93"/>
      <c r="AM84" s="106"/>
      <c r="AN84" s="106"/>
      <c r="AO84" s="153"/>
      <c r="AP84" s="150" t="str">
        <f t="shared" si="9"/>
        <v/>
      </c>
      <c r="AQ84" s="151" t="str">
        <f t="shared" si="10"/>
        <v/>
      </c>
      <c r="AAL84" s="149"/>
      <c r="AAM84" s="149"/>
      <c r="AAN84" s="149"/>
      <c r="AAO84" s="149"/>
      <c r="AAP84" s="149"/>
      <c r="AAQ84" s="149"/>
      <c r="AAR84" s="149"/>
      <c r="AAS84" s="149"/>
      <c r="AAT84" s="149"/>
      <c r="AAU84" s="149"/>
      <c r="AAV84" s="149"/>
    </row>
    <row r="85" spans="1:724" ht="10.5" customHeight="1" x14ac:dyDescent="0.2">
      <c r="A85" s="176" t="str">
        <f t="shared" si="13"/>
        <v/>
      </c>
      <c r="B85" s="403"/>
      <c r="C85" s="403"/>
      <c r="D85" s="403"/>
      <c r="E85" s="130"/>
      <c r="F85" s="403"/>
      <c r="G85" s="403"/>
      <c r="H85" s="403"/>
      <c r="I85" s="403"/>
      <c r="J85" s="403"/>
      <c r="K85" s="403"/>
      <c r="L85" s="403"/>
      <c r="M85" s="403"/>
      <c r="N85" s="404"/>
      <c r="O85" s="404"/>
      <c r="P85" s="402"/>
      <c r="Q85" s="402"/>
      <c r="R85" s="402"/>
      <c r="S85" s="402"/>
      <c r="T85" s="402"/>
      <c r="U85" s="402"/>
      <c r="V85" s="184">
        <f t="shared" si="14"/>
        <v>5</v>
      </c>
      <c r="W85" s="390" t="str">
        <f t="shared" si="11"/>
        <v/>
      </c>
      <c r="X85" s="391"/>
      <c r="Y85" s="184">
        <f t="shared" si="15"/>
        <v>5</v>
      </c>
      <c r="Z85" s="390" t="str">
        <f t="shared" si="12"/>
        <v/>
      </c>
      <c r="AA85" s="391"/>
      <c r="AB85" s="60">
        <f t="shared" si="16"/>
        <v>0</v>
      </c>
      <c r="AC85" s="60">
        <f t="shared" si="17"/>
        <v>0</v>
      </c>
      <c r="AD85" s="60">
        <f t="shared" si="18"/>
        <v>0</v>
      </c>
      <c r="AE85" s="93"/>
      <c r="AF85" s="93"/>
      <c r="AG85" s="93"/>
      <c r="AH85" s="93"/>
      <c r="AI85" s="93"/>
      <c r="AJ85" s="93"/>
      <c r="AK85" s="93"/>
      <c r="AL85" s="93"/>
      <c r="AM85" s="106"/>
      <c r="AN85" s="106"/>
      <c r="AO85" s="153"/>
      <c r="AP85" s="150" t="str">
        <f t="shared" si="9"/>
        <v/>
      </c>
      <c r="AQ85" s="151" t="str">
        <f t="shared" si="10"/>
        <v/>
      </c>
      <c r="AAL85" s="149"/>
      <c r="AAM85" s="149"/>
      <c r="AAN85" s="149"/>
      <c r="AAO85" s="149"/>
      <c r="AAP85" s="149"/>
      <c r="AAQ85" s="149"/>
      <c r="AAR85" s="149"/>
      <c r="AAS85" s="149"/>
      <c r="AAT85" s="149"/>
      <c r="AAU85" s="149"/>
      <c r="AAV85" s="149"/>
    </row>
    <row r="86" spans="1:724" ht="10.5" customHeight="1" x14ac:dyDescent="0.2">
      <c r="A86" s="176" t="str">
        <f t="shared" si="13"/>
        <v/>
      </c>
      <c r="B86" s="403"/>
      <c r="C86" s="403"/>
      <c r="D86" s="403"/>
      <c r="E86" s="130"/>
      <c r="F86" s="403"/>
      <c r="G86" s="403"/>
      <c r="H86" s="403"/>
      <c r="I86" s="403"/>
      <c r="J86" s="403"/>
      <c r="K86" s="403"/>
      <c r="L86" s="403"/>
      <c r="M86" s="403"/>
      <c r="N86" s="404"/>
      <c r="O86" s="404"/>
      <c r="P86" s="402"/>
      <c r="Q86" s="402"/>
      <c r="R86" s="402"/>
      <c r="S86" s="402"/>
      <c r="T86" s="402"/>
      <c r="U86" s="402"/>
      <c r="V86" s="184">
        <f t="shared" si="14"/>
        <v>5</v>
      </c>
      <c r="W86" s="390" t="str">
        <f t="shared" si="11"/>
        <v/>
      </c>
      <c r="X86" s="391"/>
      <c r="Y86" s="184">
        <f t="shared" si="15"/>
        <v>5</v>
      </c>
      <c r="Z86" s="390" t="str">
        <f t="shared" si="12"/>
        <v/>
      </c>
      <c r="AA86" s="391"/>
      <c r="AB86" s="60">
        <f t="shared" si="16"/>
        <v>0</v>
      </c>
      <c r="AC86" s="60">
        <f t="shared" si="17"/>
        <v>0</v>
      </c>
      <c r="AD86" s="60">
        <f t="shared" si="18"/>
        <v>0</v>
      </c>
      <c r="AE86" s="93"/>
      <c r="AF86" s="93"/>
      <c r="AG86" s="93"/>
      <c r="AH86" s="93"/>
      <c r="AI86" s="93"/>
      <c r="AJ86" s="93"/>
      <c r="AK86" s="93"/>
      <c r="AL86" s="93"/>
      <c r="AM86" s="106"/>
      <c r="AN86" s="106"/>
      <c r="AO86" s="153"/>
      <c r="AP86" s="150" t="str">
        <f t="shared" si="9"/>
        <v/>
      </c>
      <c r="AQ86" s="151" t="str">
        <f t="shared" si="10"/>
        <v/>
      </c>
      <c r="AAL86" s="149"/>
      <c r="AAM86" s="149"/>
      <c r="AAN86" s="149"/>
      <c r="AAO86" s="149"/>
      <c r="AAP86" s="149"/>
      <c r="AAQ86" s="149"/>
      <c r="AAR86" s="149"/>
      <c r="AAS86" s="149"/>
      <c r="AAT86" s="149"/>
      <c r="AAU86" s="149"/>
      <c r="AAV86" s="149"/>
    </row>
    <row r="87" spans="1:724" ht="10.5" customHeight="1" x14ac:dyDescent="0.2">
      <c r="A87" s="176" t="str">
        <f t="shared" si="13"/>
        <v/>
      </c>
      <c r="B87" s="403"/>
      <c r="C87" s="403"/>
      <c r="D87" s="403"/>
      <c r="E87" s="130"/>
      <c r="F87" s="403"/>
      <c r="G87" s="403"/>
      <c r="H87" s="403"/>
      <c r="I87" s="403"/>
      <c r="J87" s="403"/>
      <c r="K87" s="403"/>
      <c r="L87" s="403"/>
      <c r="M87" s="403"/>
      <c r="N87" s="404"/>
      <c r="O87" s="404"/>
      <c r="P87" s="402"/>
      <c r="Q87" s="402"/>
      <c r="R87" s="402"/>
      <c r="S87" s="402"/>
      <c r="T87" s="402"/>
      <c r="U87" s="402"/>
      <c r="V87" s="184">
        <f t="shared" si="14"/>
        <v>5</v>
      </c>
      <c r="W87" s="390" t="str">
        <f t="shared" si="11"/>
        <v/>
      </c>
      <c r="X87" s="391"/>
      <c r="Y87" s="184">
        <f t="shared" si="15"/>
        <v>5</v>
      </c>
      <c r="Z87" s="390" t="str">
        <f t="shared" si="12"/>
        <v/>
      </c>
      <c r="AA87" s="391"/>
      <c r="AB87" s="60">
        <f t="shared" si="16"/>
        <v>0</v>
      </c>
      <c r="AC87" s="60">
        <f t="shared" si="17"/>
        <v>0</v>
      </c>
      <c r="AD87" s="60">
        <f t="shared" si="18"/>
        <v>0</v>
      </c>
      <c r="AE87" s="93"/>
      <c r="AF87" s="93"/>
      <c r="AG87" s="93"/>
      <c r="AH87" s="93"/>
      <c r="AI87" s="93"/>
      <c r="AJ87" s="93"/>
      <c r="AK87" s="93"/>
      <c r="AL87" s="93"/>
      <c r="AM87" s="106"/>
      <c r="AN87" s="106"/>
      <c r="AO87" s="153"/>
      <c r="AP87" s="150" t="str">
        <f t="shared" si="9"/>
        <v/>
      </c>
      <c r="AQ87" s="151" t="str">
        <f t="shared" si="10"/>
        <v/>
      </c>
      <c r="AAL87" s="149"/>
      <c r="AAM87" s="149"/>
      <c r="AAN87" s="149"/>
      <c r="AAO87" s="149"/>
      <c r="AAP87" s="149"/>
      <c r="AAQ87" s="149"/>
      <c r="AAR87" s="149"/>
      <c r="AAS87" s="149"/>
      <c r="AAT87" s="149"/>
      <c r="AAU87" s="149"/>
      <c r="AAV87" s="149"/>
    </row>
    <row r="88" spans="1:724" ht="10.5" customHeight="1" x14ac:dyDescent="0.2">
      <c r="A88" s="176" t="str">
        <f t="shared" si="13"/>
        <v/>
      </c>
      <c r="B88" s="403"/>
      <c r="C88" s="403"/>
      <c r="D88" s="403"/>
      <c r="E88" s="130"/>
      <c r="F88" s="403"/>
      <c r="G88" s="403"/>
      <c r="H88" s="403"/>
      <c r="I88" s="403"/>
      <c r="J88" s="403"/>
      <c r="K88" s="403"/>
      <c r="L88" s="403"/>
      <c r="M88" s="403"/>
      <c r="N88" s="404"/>
      <c r="O88" s="404"/>
      <c r="P88" s="402"/>
      <c r="Q88" s="402"/>
      <c r="R88" s="402"/>
      <c r="S88" s="402"/>
      <c r="T88" s="402"/>
      <c r="U88" s="402"/>
      <c r="V88" s="184">
        <f t="shared" si="14"/>
        <v>5</v>
      </c>
      <c r="W88" s="390" t="str">
        <f t="shared" si="11"/>
        <v/>
      </c>
      <c r="X88" s="391"/>
      <c r="Y88" s="184">
        <f t="shared" si="15"/>
        <v>5</v>
      </c>
      <c r="Z88" s="390" t="str">
        <f t="shared" si="12"/>
        <v/>
      </c>
      <c r="AA88" s="391"/>
      <c r="AB88" s="60">
        <f t="shared" si="16"/>
        <v>0</v>
      </c>
      <c r="AC88" s="60">
        <f t="shared" si="17"/>
        <v>0</v>
      </c>
      <c r="AD88" s="60">
        <f t="shared" si="18"/>
        <v>0</v>
      </c>
      <c r="AE88" s="93"/>
      <c r="AF88" s="93"/>
      <c r="AG88" s="93"/>
      <c r="AH88" s="93"/>
      <c r="AI88" s="93"/>
      <c r="AJ88" s="93"/>
      <c r="AK88" s="93"/>
      <c r="AL88" s="93"/>
      <c r="AM88" s="106"/>
      <c r="AN88" s="106"/>
      <c r="AO88" s="153"/>
      <c r="AP88" s="150" t="str">
        <f t="shared" si="9"/>
        <v/>
      </c>
      <c r="AQ88" s="151" t="str">
        <f t="shared" si="10"/>
        <v/>
      </c>
      <c r="AAL88" s="149"/>
      <c r="AAM88" s="149"/>
      <c r="AAN88" s="149"/>
      <c r="AAO88" s="149"/>
      <c r="AAP88" s="149"/>
      <c r="AAQ88" s="149"/>
      <c r="AAR88" s="149"/>
      <c r="AAS88" s="149"/>
      <c r="AAT88" s="149"/>
      <c r="AAU88" s="149"/>
      <c r="AAV88" s="149"/>
    </row>
    <row r="89" spans="1:724" ht="10.5" customHeight="1" x14ac:dyDescent="0.2">
      <c r="A89" s="176" t="str">
        <f t="shared" si="13"/>
        <v/>
      </c>
      <c r="B89" s="403"/>
      <c r="C89" s="403"/>
      <c r="D89" s="403"/>
      <c r="E89" s="130"/>
      <c r="F89" s="403"/>
      <c r="G89" s="403"/>
      <c r="H89" s="403"/>
      <c r="I89" s="403"/>
      <c r="J89" s="403"/>
      <c r="K89" s="403"/>
      <c r="L89" s="403"/>
      <c r="M89" s="403"/>
      <c r="N89" s="404"/>
      <c r="O89" s="404"/>
      <c r="P89" s="402"/>
      <c r="Q89" s="402"/>
      <c r="R89" s="402"/>
      <c r="S89" s="402"/>
      <c r="T89" s="402"/>
      <c r="U89" s="402"/>
      <c r="V89" s="184">
        <f t="shared" si="14"/>
        <v>5</v>
      </c>
      <c r="W89" s="390" t="str">
        <f t="shared" si="11"/>
        <v/>
      </c>
      <c r="X89" s="391"/>
      <c r="Y89" s="184">
        <f t="shared" si="15"/>
        <v>5</v>
      </c>
      <c r="Z89" s="390" t="str">
        <f t="shared" si="12"/>
        <v/>
      </c>
      <c r="AA89" s="391"/>
      <c r="AB89" s="60">
        <f t="shared" si="16"/>
        <v>0</v>
      </c>
      <c r="AC89" s="60">
        <f t="shared" si="17"/>
        <v>0</v>
      </c>
      <c r="AD89" s="60">
        <f t="shared" si="18"/>
        <v>0</v>
      </c>
      <c r="AE89" s="93"/>
      <c r="AF89" s="93"/>
      <c r="AG89" s="93"/>
      <c r="AH89" s="93"/>
      <c r="AI89" s="93"/>
      <c r="AJ89" s="93"/>
      <c r="AK89" s="93"/>
      <c r="AL89" s="93"/>
      <c r="AM89" s="106"/>
      <c r="AN89" s="106"/>
      <c r="AO89" s="153"/>
      <c r="AP89" s="150" t="str">
        <f t="shared" si="9"/>
        <v/>
      </c>
      <c r="AQ89" s="151" t="str">
        <f t="shared" si="10"/>
        <v/>
      </c>
      <c r="AAL89" s="149"/>
      <c r="AAM89" s="149"/>
      <c r="AAN89" s="149"/>
      <c r="AAO89" s="149"/>
      <c r="AAP89" s="149"/>
      <c r="AAQ89" s="149"/>
      <c r="AAR89" s="149"/>
      <c r="AAS89" s="149"/>
      <c r="AAT89" s="149"/>
      <c r="AAU89" s="149"/>
      <c r="AAV89" s="149"/>
    </row>
    <row r="90" spans="1:724" ht="10.5" customHeight="1" x14ac:dyDescent="0.2">
      <c r="A90" s="176" t="str">
        <f t="shared" si="13"/>
        <v/>
      </c>
      <c r="B90" s="403"/>
      <c r="C90" s="403"/>
      <c r="D90" s="403"/>
      <c r="E90" s="130"/>
      <c r="F90" s="403"/>
      <c r="G90" s="403"/>
      <c r="H90" s="403"/>
      <c r="I90" s="403"/>
      <c r="J90" s="403"/>
      <c r="K90" s="403"/>
      <c r="L90" s="403"/>
      <c r="M90" s="403"/>
      <c r="N90" s="404"/>
      <c r="O90" s="404"/>
      <c r="P90" s="402"/>
      <c r="Q90" s="402"/>
      <c r="R90" s="402"/>
      <c r="S90" s="402"/>
      <c r="T90" s="402"/>
      <c r="U90" s="402"/>
      <c r="V90" s="184">
        <f t="shared" si="14"/>
        <v>5</v>
      </c>
      <c r="W90" s="390" t="str">
        <f t="shared" si="11"/>
        <v/>
      </c>
      <c r="X90" s="391"/>
      <c r="Y90" s="184">
        <f t="shared" si="15"/>
        <v>5</v>
      </c>
      <c r="Z90" s="390" t="str">
        <f t="shared" si="12"/>
        <v/>
      </c>
      <c r="AA90" s="391"/>
      <c r="AB90" s="60">
        <f t="shared" si="16"/>
        <v>0</v>
      </c>
      <c r="AC90" s="60">
        <f t="shared" si="17"/>
        <v>0</v>
      </c>
      <c r="AD90" s="60">
        <f t="shared" si="18"/>
        <v>0</v>
      </c>
      <c r="AE90" s="93"/>
      <c r="AF90" s="93"/>
      <c r="AG90" s="93"/>
      <c r="AH90" s="93"/>
      <c r="AI90" s="93"/>
      <c r="AJ90" s="93"/>
      <c r="AK90" s="93"/>
      <c r="AL90" s="93"/>
      <c r="AM90" s="106"/>
      <c r="AN90" s="106"/>
      <c r="AO90" s="153"/>
      <c r="AP90" s="150" t="str">
        <f t="shared" si="9"/>
        <v/>
      </c>
      <c r="AQ90" s="151" t="str">
        <f t="shared" si="10"/>
        <v/>
      </c>
      <c r="AAL90" s="149"/>
      <c r="AAM90" s="149"/>
      <c r="AAN90" s="149"/>
      <c r="AAO90" s="149"/>
      <c r="AAP90" s="149"/>
      <c r="AAQ90" s="149"/>
      <c r="AAR90" s="149"/>
      <c r="AAS90" s="149"/>
      <c r="AAT90" s="149"/>
      <c r="AAU90" s="149"/>
      <c r="AAV90" s="149"/>
    </row>
    <row r="91" spans="1:724" ht="10.5" customHeight="1" x14ac:dyDescent="0.2">
      <c r="A91" s="176" t="str">
        <f t="shared" si="13"/>
        <v/>
      </c>
      <c r="B91" s="403"/>
      <c r="C91" s="403"/>
      <c r="D91" s="403"/>
      <c r="E91" s="130"/>
      <c r="F91" s="403"/>
      <c r="G91" s="403"/>
      <c r="H91" s="403"/>
      <c r="I91" s="403"/>
      <c r="J91" s="403"/>
      <c r="K91" s="403"/>
      <c r="L91" s="403"/>
      <c r="M91" s="403"/>
      <c r="N91" s="404"/>
      <c r="O91" s="404"/>
      <c r="P91" s="402"/>
      <c r="Q91" s="402"/>
      <c r="R91" s="402"/>
      <c r="S91" s="402"/>
      <c r="T91" s="402"/>
      <c r="U91" s="402"/>
      <c r="V91" s="184">
        <f t="shared" si="14"/>
        <v>5</v>
      </c>
      <c r="W91" s="390" t="str">
        <f t="shared" si="11"/>
        <v/>
      </c>
      <c r="X91" s="391"/>
      <c r="Y91" s="184">
        <f t="shared" si="15"/>
        <v>5</v>
      </c>
      <c r="Z91" s="390" t="str">
        <f t="shared" si="12"/>
        <v/>
      </c>
      <c r="AA91" s="391"/>
      <c r="AB91" s="60">
        <f t="shared" si="16"/>
        <v>0</v>
      </c>
      <c r="AC91" s="60">
        <f t="shared" si="17"/>
        <v>0</v>
      </c>
      <c r="AD91" s="60">
        <f t="shared" si="18"/>
        <v>0</v>
      </c>
      <c r="AE91" s="93"/>
      <c r="AF91" s="93"/>
      <c r="AG91" s="93"/>
      <c r="AH91" s="93"/>
      <c r="AI91" s="93"/>
      <c r="AJ91" s="93"/>
      <c r="AK91" s="93"/>
      <c r="AL91" s="93"/>
      <c r="AM91" s="106"/>
      <c r="AN91" s="106"/>
      <c r="AO91" s="153"/>
      <c r="AP91" s="150" t="str">
        <f t="shared" si="9"/>
        <v/>
      </c>
      <c r="AQ91" s="151" t="str">
        <f t="shared" si="10"/>
        <v/>
      </c>
    </row>
    <row r="92" spans="1:724" ht="10.5" customHeight="1" x14ac:dyDescent="0.2">
      <c r="A92" s="176" t="str">
        <f t="shared" si="13"/>
        <v/>
      </c>
      <c r="B92" s="403"/>
      <c r="C92" s="403"/>
      <c r="D92" s="403"/>
      <c r="E92" s="130"/>
      <c r="F92" s="403"/>
      <c r="G92" s="403"/>
      <c r="H92" s="403"/>
      <c r="I92" s="403"/>
      <c r="J92" s="403"/>
      <c r="K92" s="403"/>
      <c r="L92" s="403"/>
      <c r="M92" s="403"/>
      <c r="N92" s="404"/>
      <c r="O92" s="404"/>
      <c r="P92" s="402"/>
      <c r="Q92" s="402"/>
      <c r="R92" s="402"/>
      <c r="S92" s="402"/>
      <c r="T92" s="402"/>
      <c r="U92" s="402"/>
      <c r="V92" s="184">
        <f t="shared" si="14"/>
        <v>5</v>
      </c>
      <c r="W92" s="390" t="str">
        <f t="shared" si="11"/>
        <v/>
      </c>
      <c r="X92" s="391"/>
      <c r="Y92" s="184">
        <f t="shared" si="15"/>
        <v>5</v>
      </c>
      <c r="Z92" s="390" t="str">
        <f t="shared" si="12"/>
        <v/>
      </c>
      <c r="AA92" s="391"/>
      <c r="AB92" s="60">
        <f t="shared" si="16"/>
        <v>0</v>
      </c>
      <c r="AC92" s="60">
        <f t="shared" si="17"/>
        <v>0</v>
      </c>
      <c r="AD92" s="60">
        <f t="shared" si="18"/>
        <v>0</v>
      </c>
      <c r="AE92" s="93"/>
      <c r="AF92" s="93"/>
      <c r="AG92" s="93"/>
      <c r="AH92" s="93"/>
      <c r="AI92" s="93"/>
      <c r="AJ92" s="93"/>
      <c r="AK92" s="93"/>
      <c r="AL92" s="93"/>
      <c r="AM92" s="106"/>
      <c r="AN92" s="106"/>
      <c r="AO92" s="153"/>
      <c r="AP92" s="150" t="str">
        <f t="shared" si="9"/>
        <v/>
      </c>
      <c r="AQ92" s="151" t="str">
        <f t="shared" si="10"/>
        <v/>
      </c>
    </row>
    <row r="93" spans="1:724" ht="10.5" customHeight="1" x14ac:dyDescent="0.2">
      <c r="A93" s="176" t="str">
        <f t="shared" si="13"/>
        <v/>
      </c>
      <c r="B93" s="403"/>
      <c r="C93" s="403"/>
      <c r="D93" s="403"/>
      <c r="E93" s="130"/>
      <c r="F93" s="403"/>
      <c r="G93" s="403"/>
      <c r="H93" s="403"/>
      <c r="I93" s="403"/>
      <c r="J93" s="403"/>
      <c r="K93" s="403"/>
      <c r="L93" s="403"/>
      <c r="M93" s="403"/>
      <c r="N93" s="404"/>
      <c r="O93" s="404"/>
      <c r="P93" s="402"/>
      <c r="Q93" s="402"/>
      <c r="R93" s="402"/>
      <c r="S93" s="402"/>
      <c r="T93" s="402"/>
      <c r="U93" s="402"/>
      <c r="V93" s="184">
        <f t="shared" si="14"/>
        <v>5</v>
      </c>
      <c r="W93" s="390" t="str">
        <f t="shared" si="11"/>
        <v/>
      </c>
      <c r="X93" s="391"/>
      <c r="Y93" s="184">
        <f t="shared" si="15"/>
        <v>5</v>
      </c>
      <c r="Z93" s="390" t="str">
        <f t="shared" si="12"/>
        <v/>
      </c>
      <c r="AA93" s="391"/>
      <c r="AB93" s="60">
        <f t="shared" si="16"/>
        <v>0</v>
      </c>
      <c r="AC93" s="60">
        <f t="shared" si="17"/>
        <v>0</v>
      </c>
      <c r="AD93" s="60">
        <f t="shared" si="18"/>
        <v>0</v>
      </c>
      <c r="AE93" s="93"/>
      <c r="AF93" s="93"/>
      <c r="AG93" s="93"/>
      <c r="AH93" s="93"/>
      <c r="AI93" s="93"/>
      <c r="AJ93" s="93"/>
      <c r="AK93" s="93"/>
      <c r="AL93" s="93"/>
      <c r="AM93" s="106"/>
      <c r="AN93" s="106"/>
      <c r="AO93" s="153"/>
      <c r="AP93" s="150" t="str">
        <f t="shared" si="9"/>
        <v/>
      </c>
      <c r="AQ93" s="151" t="str">
        <f t="shared" si="10"/>
        <v/>
      </c>
    </row>
    <row r="94" spans="1:724" ht="10.5" customHeight="1" x14ac:dyDescent="0.2">
      <c r="A94" s="176" t="str">
        <f t="shared" si="13"/>
        <v/>
      </c>
      <c r="B94" s="403"/>
      <c r="C94" s="403"/>
      <c r="D94" s="403"/>
      <c r="E94" s="130"/>
      <c r="F94" s="403"/>
      <c r="G94" s="403"/>
      <c r="H94" s="403"/>
      <c r="I94" s="403"/>
      <c r="J94" s="403"/>
      <c r="K94" s="403"/>
      <c r="L94" s="403"/>
      <c r="M94" s="403"/>
      <c r="N94" s="404"/>
      <c r="O94" s="404"/>
      <c r="P94" s="402"/>
      <c r="Q94" s="402"/>
      <c r="R94" s="402"/>
      <c r="S94" s="402"/>
      <c r="T94" s="402"/>
      <c r="U94" s="402"/>
      <c r="V94" s="184">
        <f t="shared" si="14"/>
        <v>5</v>
      </c>
      <c r="W94" s="390" t="str">
        <f t="shared" si="11"/>
        <v/>
      </c>
      <c r="X94" s="391"/>
      <c r="Y94" s="184">
        <f t="shared" si="15"/>
        <v>5</v>
      </c>
      <c r="Z94" s="390" t="str">
        <f t="shared" si="12"/>
        <v/>
      </c>
      <c r="AA94" s="391"/>
      <c r="AB94" s="60">
        <f t="shared" si="16"/>
        <v>0</v>
      </c>
      <c r="AC94" s="60">
        <f t="shared" si="17"/>
        <v>0</v>
      </c>
      <c r="AD94" s="60">
        <f t="shared" si="18"/>
        <v>0</v>
      </c>
      <c r="AE94" s="93"/>
      <c r="AF94" s="93"/>
      <c r="AG94" s="93"/>
      <c r="AH94" s="93"/>
      <c r="AI94" s="93"/>
      <c r="AJ94" s="93"/>
      <c r="AK94" s="93"/>
      <c r="AL94" s="93"/>
      <c r="AM94" s="106"/>
      <c r="AN94" s="106"/>
      <c r="AO94" s="153"/>
      <c r="AP94" s="150" t="str">
        <f t="shared" si="9"/>
        <v/>
      </c>
      <c r="AQ94" s="151" t="str">
        <f t="shared" si="10"/>
        <v/>
      </c>
    </row>
    <row r="95" spans="1:724" ht="10.5" customHeight="1" x14ac:dyDescent="0.2">
      <c r="A95" s="176" t="str">
        <f t="shared" si="13"/>
        <v/>
      </c>
      <c r="B95" s="403"/>
      <c r="C95" s="403"/>
      <c r="D95" s="403"/>
      <c r="E95" s="130"/>
      <c r="F95" s="403"/>
      <c r="G95" s="403"/>
      <c r="H95" s="403"/>
      <c r="I95" s="403"/>
      <c r="J95" s="403"/>
      <c r="K95" s="403"/>
      <c r="L95" s="403"/>
      <c r="M95" s="403"/>
      <c r="N95" s="404"/>
      <c r="O95" s="404"/>
      <c r="P95" s="402"/>
      <c r="Q95" s="402"/>
      <c r="R95" s="402"/>
      <c r="S95" s="402"/>
      <c r="T95" s="402"/>
      <c r="U95" s="402"/>
      <c r="V95" s="184">
        <f t="shared" si="14"/>
        <v>5</v>
      </c>
      <c r="W95" s="390" t="str">
        <f t="shared" si="11"/>
        <v/>
      </c>
      <c r="X95" s="391"/>
      <c r="Y95" s="184">
        <f t="shared" si="15"/>
        <v>5</v>
      </c>
      <c r="Z95" s="390" t="str">
        <f t="shared" si="12"/>
        <v/>
      </c>
      <c r="AA95" s="391"/>
      <c r="AB95" s="60">
        <f t="shared" si="16"/>
        <v>0</v>
      </c>
      <c r="AC95" s="60">
        <f t="shared" si="17"/>
        <v>0</v>
      </c>
      <c r="AD95" s="60">
        <f t="shared" si="18"/>
        <v>0</v>
      </c>
      <c r="AE95" s="93"/>
      <c r="AF95" s="93"/>
      <c r="AG95" s="93"/>
      <c r="AH95" s="93"/>
      <c r="AI95" s="93"/>
      <c r="AJ95" s="93"/>
      <c r="AK95" s="93"/>
      <c r="AL95" s="93"/>
      <c r="AM95" s="106"/>
      <c r="AN95" s="106"/>
      <c r="AO95" s="153"/>
      <c r="AP95" s="150" t="str">
        <f t="shared" si="9"/>
        <v/>
      </c>
      <c r="AQ95" s="151" t="str">
        <f t="shared" si="10"/>
        <v/>
      </c>
    </row>
    <row r="96" spans="1:724" ht="10.5" customHeight="1" x14ac:dyDescent="0.2">
      <c r="A96" s="176" t="str">
        <f t="shared" si="13"/>
        <v/>
      </c>
      <c r="B96" s="403"/>
      <c r="C96" s="403"/>
      <c r="D96" s="403"/>
      <c r="E96" s="130"/>
      <c r="F96" s="403"/>
      <c r="G96" s="403"/>
      <c r="H96" s="403"/>
      <c r="I96" s="403"/>
      <c r="J96" s="403"/>
      <c r="K96" s="403"/>
      <c r="L96" s="403"/>
      <c r="M96" s="403"/>
      <c r="N96" s="404"/>
      <c r="O96" s="404"/>
      <c r="P96" s="402"/>
      <c r="Q96" s="402"/>
      <c r="R96" s="402"/>
      <c r="S96" s="402"/>
      <c r="T96" s="402"/>
      <c r="U96" s="402"/>
      <c r="V96" s="184">
        <f t="shared" si="14"/>
        <v>5</v>
      </c>
      <c r="W96" s="390" t="str">
        <f t="shared" si="11"/>
        <v/>
      </c>
      <c r="X96" s="391"/>
      <c r="Y96" s="184">
        <f t="shared" si="15"/>
        <v>5</v>
      </c>
      <c r="Z96" s="390" t="str">
        <f t="shared" si="12"/>
        <v/>
      </c>
      <c r="AA96" s="391"/>
      <c r="AB96" s="60">
        <f t="shared" si="16"/>
        <v>0</v>
      </c>
      <c r="AC96" s="60">
        <f t="shared" si="17"/>
        <v>0</v>
      </c>
      <c r="AD96" s="60">
        <f t="shared" si="18"/>
        <v>0</v>
      </c>
      <c r="AE96" s="93"/>
      <c r="AF96" s="93"/>
      <c r="AG96" s="93"/>
      <c r="AH96" s="93"/>
      <c r="AI96" s="93"/>
      <c r="AJ96" s="93"/>
      <c r="AK96" s="93"/>
      <c r="AL96" s="93"/>
      <c r="AM96" s="106"/>
      <c r="AN96" s="106"/>
      <c r="AO96" s="153"/>
      <c r="AP96" s="150" t="str">
        <f t="shared" si="9"/>
        <v/>
      </c>
      <c r="AQ96" s="151" t="str">
        <f t="shared" si="10"/>
        <v/>
      </c>
    </row>
    <row r="97" spans="1:45" ht="10.5" customHeight="1" x14ac:dyDescent="0.2">
      <c r="A97" s="176" t="str">
        <f t="shared" si="13"/>
        <v/>
      </c>
      <c r="B97" s="403"/>
      <c r="C97" s="403"/>
      <c r="D97" s="403"/>
      <c r="E97" s="130"/>
      <c r="F97" s="403"/>
      <c r="G97" s="403"/>
      <c r="H97" s="403"/>
      <c r="I97" s="403"/>
      <c r="J97" s="403"/>
      <c r="K97" s="403"/>
      <c r="L97" s="403"/>
      <c r="M97" s="403"/>
      <c r="N97" s="404"/>
      <c r="O97" s="404"/>
      <c r="P97" s="402"/>
      <c r="Q97" s="402"/>
      <c r="R97" s="402"/>
      <c r="S97" s="402"/>
      <c r="T97" s="402"/>
      <c r="U97" s="402"/>
      <c r="V97" s="184">
        <f t="shared" si="14"/>
        <v>5</v>
      </c>
      <c r="W97" s="390" t="str">
        <f t="shared" si="11"/>
        <v/>
      </c>
      <c r="X97" s="391"/>
      <c r="Y97" s="184">
        <f t="shared" si="15"/>
        <v>5</v>
      </c>
      <c r="Z97" s="390" t="str">
        <f t="shared" si="12"/>
        <v/>
      </c>
      <c r="AA97" s="391"/>
      <c r="AB97" s="60">
        <f t="shared" si="16"/>
        <v>0</v>
      </c>
      <c r="AC97" s="60">
        <f t="shared" si="17"/>
        <v>0</v>
      </c>
      <c r="AD97" s="60">
        <f t="shared" si="18"/>
        <v>0</v>
      </c>
      <c r="AE97" s="93"/>
      <c r="AF97" s="93"/>
      <c r="AG97" s="93"/>
      <c r="AH97" s="93"/>
      <c r="AI97" s="93"/>
      <c r="AJ97" s="93"/>
      <c r="AK97" s="93"/>
      <c r="AL97" s="93"/>
      <c r="AM97" s="106"/>
      <c r="AN97" s="106"/>
      <c r="AO97" s="153"/>
      <c r="AP97" s="17"/>
      <c r="AQ97" s="154"/>
      <c r="AR97" s="165"/>
      <c r="AS97" s="165"/>
    </row>
    <row r="98" spans="1:45" ht="10.5" customHeight="1" x14ac:dyDescent="0.2">
      <c r="A98" s="176" t="str">
        <f t="shared" si="13"/>
        <v/>
      </c>
      <c r="B98" s="403"/>
      <c r="C98" s="403"/>
      <c r="D98" s="403"/>
      <c r="E98" s="130"/>
      <c r="F98" s="403"/>
      <c r="G98" s="403"/>
      <c r="H98" s="403"/>
      <c r="I98" s="403"/>
      <c r="J98" s="403"/>
      <c r="K98" s="403"/>
      <c r="L98" s="403"/>
      <c r="M98" s="403"/>
      <c r="N98" s="404"/>
      <c r="O98" s="404"/>
      <c r="P98" s="402"/>
      <c r="Q98" s="402"/>
      <c r="R98" s="402"/>
      <c r="S98" s="402"/>
      <c r="T98" s="402"/>
      <c r="U98" s="402"/>
      <c r="V98" s="184">
        <f t="shared" si="14"/>
        <v>5</v>
      </c>
      <c r="W98" s="390" t="str">
        <f t="shared" si="11"/>
        <v/>
      </c>
      <c r="X98" s="391"/>
      <c r="Y98" s="184">
        <f t="shared" si="15"/>
        <v>5</v>
      </c>
      <c r="Z98" s="390" t="str">
        <f t="shared" si="12"/>
        <v/>
      </c>
      <c r="AA98" s="391"/>
      <c r="AB98" s="60">
        <f t="shared" si="16"/>
        <v>0</v>
      </c>
      <c r="AC98" s="60">
        <f t="shared" si="17"/>
        <v>0</v>
      </c>
      <c r="AD98" s="60">
        <f t="shared" si="18"/>
        <v>0</v>
      </c>
      <c r="AE98" s="93"/>
      <c r="AF98" s="93"/>
      <c r="AG98" s="93"/>
      <c r="AH98" s="93"/>
      <c r="AI98" s="93"/>
      <c r="AJ98" s="93"/>
      <c r="AK98" s="93"/>
      <c r="AL98" s="93"/>
      <c r="AM98" s="106"/>
      <c r="AN98" s="106"/>
      <c r="AO98" s="153"/>
      <c r="AP98" s="17"/>
      <c r="AQ98" s="154"/>
      <c r="AR98" s="165"/>
      <c r="AS98" s="165"/>
    </row>
    <row r="99" spans="1:45" ht="10.5" customHeight="1" x14ac:dyDescent="0.2">
      <c r="A99" s="176" t="str">
        <f t="shared" si="13"/>
        <v/>
      </c>
      <c r="B99" s="403"/>
      <c r="C99" s="403"/>
      <c r="D99" s="403"/>
      <c r="E99" s="130"/>
      <c r="F99" s="403"/>
      <c r="G99" s="403"/>
      <c r="H99" s="403"/>
      <c r="I99" s="403"/>
      <c r="J99" s="403"/>
      <c r="K99" s="403"/>
      <c r="L99" s="403"/>
      <c r="M99" s="403"/>
      <c r="N99" s="404"/>
      <c r="O99" s="404"/>
      <c r="P99" s="402"/>
      <c r="Q99" s="402"/>
      <c r="R99" s="402"/>
      <c r="S99" s="402"/>
      <c r="T99" s="402"/>
      <c r="U99" s="402"/>
      <c r="V99" s="184">
        <f t="shared" si="14"/>
        <v>5</v>
      </c>
      <c r="W99" s="390" t="str">
        <f t="shared" si="11"/>
        <v/>
      </c>
      <c r="X99" s="391"/>
      <c r="Y99" s="184">
        <f t="shared" si="15"/>
        <v>5</v>
      </c>
      <c r="Z99" s="390" t="str">
        <f t="shared" si="12"/>
        <v/>
      </c>
      <c r="AA99" s="391"/>
      <c r="AB99" s="60">
        <f t="shared" si="16"/>
        <v>0</v>
      </c>
      <c r="AC99" s="60">
        <f t="shared" si="17"/>
        <v>0</v>
      </c>
      <c r="AD99" s="60">
        <f t="shared" si="18"/>
        <v>0</v>
      </c>
      <c r="AE99" s="93"/>
      <c r="AF99" s="93"/>
      <c r="AG99" s="93"/>
      <c r="AH99" s="93"/>
      <c r="AI99" s="93"/>
      <c r="AJ99" s="93"/>
      <c r="AK99" s="93"/>
      <c r="AL99" s="93"/>
      <c r="AM99" s="106"/>
      <c r="AN99" s="106"/>
      <c r="AO99" s="153"/>
      <c r="AP99" s="17"/>
      <c r="AQ99" s="154"/>
      <c r="AR99" s="165"/>
      <c r="AS99" s="165"/>
    </row>
    <row r="100" spans="1:45" ht="10.5" customHeight="1" x14ac:dyDescent="0.2">
      <c r="A100" s="176" t="str">
        <f t="shared" si="13"/>
        <v/>
      </c>
      <c r="B100" s="403"/>
      <c r="C100" s="403"/>
      <c r="D100" s="403"/>
      <c r="E100" s="130"/>
      <c r="F100" s="403"/>
      <c r="G100" s="403"/>
      <c r="H100" s="403"/>
      <c r="I100" s="403"/>
      <c r="J100" s="403"/>
      <c r="K100" s="403"/>
      <c r="L100" s="403"/>
      <c r="M100" s="403"/>
      <c r="N100" s="404"/>
      <c r="O100" s="404"/>
      <c r="P100" s="402"/>
      <c r="Q100" s="402"/>
      <c r="R100" s="402"/>
      <c r="S100" s="402"/>
      <c r="T100" s="402"/>
      <c r="U100" s="402"/>
      <c r="V100" s="184">
        <f t="shared" si="14"/>
        <v>5</v>
      </c>
      <c r="W100" s="390" t="str">
        <f t="shared" si="11"/>
        <v/>
      </c>
      <c r="X100" s="391"/>
      <c r="Y100" s="184">
        <f t="shared" si="15"/>
        <v>5</v>
      </c>
      <c r="Z100" s="390" t="str">
        <f t="shared" si="12"/>
        <v/>
      </c>
      <c r="AA100" s="391"/>
      <c r="AB100" s="60">
        <f t="shared" si="16"/>
        <v>0</v>
      </c>
      <c r="AC100" s="60">
        <f t="shared" si="17"/>
        <v>0</v>
      </c>
      <c r="AD100" s="60">
        <f t="shared" si="18"/>
        <v>0</v>
      </c>
      <c r="AE100" s="93"/>
      <c r="AF100" s="93"/>
      <c r="AG100" s="93"/>
      <c r="AH100" s="93"/>
      <c r="AI100" s="93"/>
      <c r="AJ100" s="93"/>
      <c r="AK100" s="93"/>
      <c r="AL100" s="93"/>
      <c r="AM100" s="106"/>
      <c r="AN100" s="106"/>
      <c r="AO100" s="153"/>
      <c r="AP100" s="17"/>
      <c r="AQ100" s="154"/>
    </row>
    <row r="101" spans="1:45" ht="10.5" customHeight="1" x14ac:dyDescent="0.2">
      <c r="A101" s="176" t="str">
        <f t="shared" si="13"/>
        <v/>
      </c>
      <c r="B101" s="403"/>
      <c r="C101" s="403"/>
      <c r="D101" s="403"/>
      <c r="E101" s="130"/>
      <c r="F101" s="403"/>
      <c r="G101" s="403"/>
      <c r="H101" s="403"/>
      <c r="I101" s="403"/>
      <c r="J101" s="403"/>
      <c r="K101" s="403"/>
      <c r="L101" s="403"/>
      <c r="M101" s="403"/>
      <c r="N101" s="404"/>
      <c r="O101" s="404"/>
      <c r="P101" s="402"/>
      <c r="Q101" s="402"/>
      <c r="R101" s="402"/>
      <c r="S101" s="402"/>
      <c r="T101" s="402"/>
      <c r="U101" s="402"/>
      <c r="V101" s="184">
        <f t="shared" si="14"/>
        <v>5</v>
      </c>
      <c r="W101" s="390" t="str">
        <f t="shared" si="11"/>
        <v/>
      </c>
      <c r="X101" s="391"/>
      <c r="Y101" s="184">
        <f t="shared" si="15"/>
        <v>5</v>
      </c>
      <c r="Z101" s="390" t="str">
        <f t="shared" si="12"/>
        <v/>
      </c>
      <c r="AA101" s="391"/>
      <c r="AB101" s="60">
        <f t="shared" si="16"/>
        <v>0</v>
      </c>
      <c r="AC101" s="60">
        <f t="shared" si="17"/>
        <v>0</v>
      </c>
      <c r="AD101" s="60">
        <f t="shared" si="18"/>
        <v>0</v>
      </c>
      <c r="AE101" s="93"/>
      <c r="AF101" s="93"/>
      <c r="AG101" s="93"/>
      <c r="AH101" s="93"/>
      <c r="AI101" s="93"/>
      <c r="AJ101" s="93"/>
      <c r="AK101" s="93"/>
      <c r="AL101" s="93"/>
      <c r="AM101" s="106"/>
      <c r="AN101" s="106"/>
      <c r="AO101" s="153"/>
      <c r="AP101" s="17"/>
      <c r="AQ101" s="154"/>
    </row>
    <row r="102" spans="1:45" ht="10.5" customHeight="1" x14ac:dyDescent="0.2">
      <c r="A102" s="176" t="str">
        <f t="shared" si="13"/>
        <v/>
      </c>
      <c r="B102" s="403"/>
      <c r="C102" s="403"/>
      <c r="D102" s="403"/>
      <c r="E102" s="130"/>
      <c r="F102" s="403"/>
      <c r="G102" s="403"/>
      <c r="H102" s="403"/>
      <c r="I102" s="403"/>
      <c r="J102" s="403"/>
      <c r="K102" s="403"/>
      <c r="L102" s="403"/>
      <c r="M102" s="403"/>
      <c r="N102" s="404"/>
      <c r="O102" s="404"/>
      <c r="P102" s="402"/>
      <c r="Q102" s="402"/>
      <c r="R102" s="402"/>
      <c r="S102" s="402"/>
      <c r="T102" s="402"/>
      <c r="U102" s="402"/>
      <c r="V102" s="184">
        <f t="shared" si="14"/>
        <v>5</v>
      </c>
      <c r="W102" s="390" t="str">
        <f t="shared" si="11"/>
        <v/>
      </c>
      <c r="X102" s="391"/>
      <c r="Y102" s="184">
        <f t="shared" si="15"/>
        <v>5</v>
      </c>
      <c r="Z102" s="390" t="str">
        <f t="shared" si="12"/>
        <v/>
      </c>
      <c r="AA102" s="391"/>
      <c r="AB102" s="60">
        <f t="shared" si="16"/>
        <v>0</v>
      </c>
      <c r="AC102" s="60">
        <f t="shared" si="17"/>
        <v>0</v>
      </c>
      <c r="AD102" s="60">
        <f t="shared" si="18"/>
        <v>0</v>
      </c>
      <c r="AE102" s="93"/>
      <c r="AF102" s="93"/>
      <c r="AG102" s="93"/>
      <c r="AH102" s="93"/>
      <c r="AI102" s="93"/>
      <c r="AJ102" s="93"/>
      <c r="AK102" s="93"/>
      <c r="AL102" s="93"/>
      <c r="AM102" s="106"/>
      <c r="AN102" s="106"/>
      <c r="AO102" s="153"/>
      <c r="AP102" s="17"/>
      <c r="AQ102" s="154"/>
    </row>
    <row r="103" spans="1:45" ht="10.5" customHeight="1" x14ac:dyDescent="0.2">
      <c r="A103" s="176" t="str">
        <f t="shared" si="13"/>
        <v/>
      </c>
      <c r="B103" s="403"/>
      <c r="C103" s="403"/>
      <c r="D103" s="403"/>
      <c r="E103" s="130"/>
      <c r="F103" s="403"/>
      <c r="G103" s="403"/>
      <c r="H103" s="403"/>
      <c r="I103" s="403"/>
      <c r="J103" s="403"/>
      <c r="K103" s="403"/>
      <c r="L103" s="403"/>
      <c r="M103" s="403"/>
      <c r="N103" s="404"/>
      <c r="O103" s="404"/>
      <c r="P103" s="402"/>
      <c r="Q103" s="402"/>
      <c r="R103" s="402"/>
      <c r="S103" s="402"/>
      <c r="T103" s="402"/>
      <c r="U103" s="402"/>
      <c r="V103" s="184">
        <f t="shared" si="14"/>
        <v>5</v>
      </c>
      <c r="W103" s="390" t="str">
        <f t="shared" si="11"/>
        <v/>
      </c>
      <c r="X103" s="391"/>
      <c r="Y103" s="184">
        <f t="shared" si="15"/>
        <v>5</v>
      </c>
      <c r="Z103" s="390" t="str">
        <f t="shared" si="12"/>
        <v/>
      </c>
      <c r="AA103" s="391"/>
      <c r="AB103" s="60">
        <f t="shared" si="16"/>
        <v>0</v>
      </c>
      <c r="AC103" s="60">
        <f t="shared" si="17"/>
        <v>0</v>
      </c>
      <c r="AD103" s="60">
        <f t="shared" si="18"/>
        <v>0</v>
      </c>
      <c r="AE103" s="93"/>
      <c r="AF103" s="93"/>
      <c r="AG103" s="93"/>
      <c r="AH103" s="93"/>
      <c r="AI103" s="93"/>
      <c r="AJ103" s="93"/>
      <c r="AK103" s="93"/>
      <c r="AL103" s="93"/>
      <c r="AM103" s="106"/>
      <c r="AN103" s="106"/>
      <c r="AO103" s="153"/>
      <c r="AP103" s="17"/>
      <c r="AQ103" s="154"/>
    </row>
    <row r="104" spans="1:45" ht="10.5" customHeight="1" x14ac:dyDescent="0.2">
      <c r="A104" s="176" t="str">
        <f t="shared" si="13"/>
        <v/>
      </c>
      <c r="B104" s="403"/>
      <c r="C104" s="403"/>
      <c r="D104" s="403"/>
      <c r="E104" s="130"/>
      <c r="F104" s="403"/>
      <c r="G104" s="403"/>
      <c r="H104" s="403"/>
      <c r="I104" s="403"/>
      <c r="J104" s="403"/>
      <c r="K104" s="403"/>
      <c r="L104" s="403"/>
      <c r="M104" s="403"/>
      <c r="N104" s="404"/>
      <c r="O104" s="404"/>
      <c r="P104" s="402"/>
      <c r="Q104" s="402"/>
      <c r="R104" s="402"/>
      <c r="S104" s="402"/>
      <c r="T104" s="402"/>
      <c r="U104" s="402"/>
      <c r="V104" s="184">
        <f t="shared" si="14"/>
        <v>5</v>
      </c>
      <c r="W104" s="390" t="str">
        <f t="shared" si="11"/>
        <v/>
      </c>
      <c r="X104" s="391"/>
      <c r="Y104" s="184">
        <f t="shared" si="15"/>
        <v>5</v>
      </c>
      <c r="Z104" s="390" t="str">
        <f t="shared" si="12"/>
        <v/>
      </c>
      <c r="AA104" s="391"/>
      <c r="AB104" s="60">
        <f t="shared" si="16"/>
        <v>0</v>
      </c>
      <c r="AC104" s="60">
        <f t="shared" si="17"/>
        <v>0</v>
      </c>
      <c r="AD104" s="60">
        <f t="shared" si="18"/>
        <v>0</v>
      </c>
      <c r="AE104" s="93"/>
      <c r="AF104" s="93"/>
      <c r="AG104" s="93"/>
      <c r="AH104" s="93"/>
      <c r="AI104" s="93"/>
      <c r="AJ104" s="93"/>
      <c r="AK104" s="93"/>
      <c r="AL104" s="93"/>
      <c r="AM104" s="106"/>
      <c r="AN104" s="106"/>
      <c r="AO104" s="153"/>
      <c r="AP104" s="17"/>
      <c r="AQ104" s="154"/>
    </row>
    <row r="105" spans="1:45" ht="10.5" customHeight="1" x14ac:dyDescent="0.2">
      <c r="A105" s="176" t="str">
        <f t="shared" si="13"/>
        <v/>
      </c>
      <c r="B105" s="403"/>
      <c r="C105" s="403"/>
      <c r="D105" s="403"/>
      <c r="E105" s="130"/>
      <c r="F105" s="403"/>
      <c r="G105" s="403"/>
      <c r="H105" s="403"/>
      <c r="I105" s="403"/>
      <c r="J105" s="403"/>
      <c r="K105" s="403"/>
      <c r="L105" s="403"/>
      <c r="M105" s="403"/>
      <c r="N105" s="404"/>
      <c r="O105" s="404"/>
      <c r="P105" s="402"/>
      <c r="Q105" s="402"/>
      <c r="R105" s="402"/>
      <c r="S105" s="402"/>
      <c r="T105" s="402"/>
      <c r="U105" s="402"/>
      <c r="V105" s="184">
        <f t="shared" si="14"/>
        <v>5</v>
      </c>
      <c r="W105" s="390" t="str">
        <f t="shared" si="11"/>
        <v/>
      </c>
      <c r="X105" s="391"/>
      <c r="Y105" s="184">
        <f t="shared" si="15"/>
        <v>5</v>
      </c>
      <c r="Z105" s="390" t="str">
        <f t="shared" si="12"/>
        <v/>
      </c>
      <c r="AA105" s="391"/>
      <c r="AB105" s="60">
        <f t="shared" si="16"/>
        <v>0</v>
      </c>
      <c r="AC105" s="60">
        <f t="shared" si="17"/>
        <v>0</v>
      </c>
      <c r="AD105" s="60">
        <f t="shared" si="18"/>
        <v>0</v>
      </c>
      <c r="AE105" s="93"/>
      <c r="AF105" s="93"/>
      <c r="AG105" s="93"/>
      <c r="AH105" s="93"/>
      <c r="AI105" s="93"/>
      <c r="AJ105" s="93"/>
      <c r="AK105" s="93"/>
      <c r="AL105" s="93"/>
      <c r="AM105" s="106"/>
      <c r="AN105" s="106"/>
      <c r="AO105" s="153"/>
      <c r="AP105" s="17"/>
      <c r="AQ105" s="154"/>
    </row>
    <row r="106" spans="1:45" ht="10.5" customHeight="1" x14ac:dyDescent="0.2">
      <c r="A106" s="176" t="str">
        <f t="shared" si="13"/>
        <v/>
      </c>
      <c r="B106" s="403"/>
      <c r="C106" s="403"/>
      <c r="D106" s="403"/>
      <c r="E106" s="130"/>
      <c r="F106" s="403"/>
      <c r="G106" s="403"/>
      <c r="H106" s="403"/>
      <c r="I106" s="403"/>
      <c r="J106" s="403"/>
      <c r="K106" s="403"/>
      <c r="L106" s="403"/>
      <c r="M106" s="403"/>
      <c r="N106" s="404"/>
      <c r="O106" s="404"/>
      <c r="P106" s="402"/>
      <c r="Q106" s="402"/>
      <c r="R106" s="402"/>
      <c r="S106" s="402"/>
      <c r="T106" s="402"/>
      <c r="U106" s="402"/>
      <c r="V106" s="184">
        <f t="shared" si="14"/>
        <v>5</v>
      </c>
      <c r="W106" s="390" t="str">
        <f t="shared" si="11"/>
        <v/>
      </c>
      <c r="X106" s="391"/>
      <c r="Y106" s="184">
        <f t="shared" si="15"/>
        <v>5</v>
      </c>
      <c r="Z106" s="390" t="str">
        <f t="shared" si="12"/>
        <v/>
      </c>
      <c r="AA106" s="391"/>
      <c r="AB106" s="60">
        <f t="shared" si="16"/>
        <v>0</v>
      </c>
      <c r="AC106" s="60">
        <f t="shared" si="17"/>
        <v>0</v>
      </c>
      <c r="AD106" s="60">
        <f t="shared" si="18"/>
        <v>0</v>
      </c>
      <c r="AE106" s="93"/>
      <c r="AF106" s="93"/>
      <c r="AG106" s="93"/>
      <c r="AH106" s="93"/>
      <c r="AI106" s="93"/>
      <c r="AJ106" s="93"/>
      <c r="AK106" s="93"/>
      <c r="AL106" s="93"/>
      <c r="AM106" s="106"/>
      <c r="AN106" s="106"/>
      <c r="AO106" s="153"/>
      <c r="AP106" s="17"/>
      <c r="AQ106" s="154"/>
    </row>
    <row r="107" spans="1:45" ht="6" customHeight="1" thickBot="1" x14ac:dyDescent="0.25">
      <c r="A107" s="193"/>
      <c r="B107" s="49"/>
      <c r="C107" s="49"/>
      <c r="D107" s="49"/>
      <c r="E107" s="49"/>
      <c r="F107" s="49"/>
      <c r="G107" s="49"/>
      <c r="H107" s="49"/>
      <c r="I107" s="49"/>
      <c r="J107" s="49"/>
      <c r="K107" s="49"/>
      <c r="L107" s="49"/>
      <c r="M107" s="49"/>
      <c r="N107" s="5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5" ht="22.5" customHeight="1" thickTop="1" thickBot="1" x14ac:dyDescent="0.25">
      <c r="A108" s="191"/>
      <c r="B108" s="81"/>
      <c r="C108" s="392" t="s">
        <v>194</v>
      </c>
      <c r="D108" s="393"/>
      <c r="E108" s="393"/>
      <c r="F108" s="177">
        <f>V106</f>
        <v>5</v>
      </c>
      <c r="G108" s="394" t="str">
        <f>_xlfn.IFNA(VLOOKUP(F108,A53:B57,2,1),"")</f>
        <v>Muy Alta</v>
      </c>
      <c r="H108" s="394"/>
      <c r="I108" s="394"/>
      <c r="J108" s="395" t="str">
        <f>W106</f>
        <v/>
      </c>
      <c r="K108" s="396"/>
      <c r="L108" s="397" t="s">
        <v>193</v>
      </c>
      <c r="M108" s="397"/>
      <c r="N108" s="397"/>
      <c r="O108" s="397"/>
      <c r="P108" s="397"/>
      <c r="Q108" s="398"/>
      <c r="R108" s="178">
        <f>Y106</f>
        <v>5</v>
      </c>
      <c r="S108" s="399" t="str">
        <f>_xlfn.IFNA(VLOOKUP(R108,A63:B67,2,1),"")</f>
        <v>Catastrófico</v>
      </c>
      <c r="T108" s="399"/>
      <c r="U108" s="399"/>
      <c r="V108" s="399"/>
      <c r="W108" s="400" t="str">
        <f>Z106</f>
        <v/>
      </c>
      <c r="X108" s="401"/>
      <c r="Y108" s="32"/>
      <c r="Z108" s="32"/>
      <c r="AA108" s="32"/>
      <c r="AB108" s="131" t="str">
        <f>CONCATENATE(F108," - ",G108)</f>
        <v>5 - Muy Alta</v>
      </c>
      <c r="AC108" s="131" t="str">
        <f>CONCATENATE(R108," - ",S108)</f>
        <v>5 - Catastrófico</v>
      </c>
      <c r="AD108" s="32"/>
      <c r="AE108" s="32"/>
      <c r="AF108" s="32"/>
      <c r="AG108" s="32"/>
      <c r="AH108" s="32"/>
      <c r="AI108" s="32"/>
      <c r="AJ108" s="32"/>
      <c r="AK108" s="32"/>
      <c r="AL108" s="32"/>
      <c r="AM108" s="32"/>
      <c r="AN108" s="32"/>
    </row>
    <row r="109" spans="1:45" ht="6" customHeight="1" thickTop="1" thickBot="1" x14ac:dyDescent="0.25">
      <c r="A109" s="191"/>
      <c r="B109" s="49"/>
      <c r="C109" s="49"/>
      <c r="D109" s="49"/>
      <c r="E109" s="3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5" ht="28.5" customHeight="1" thickBot="1" x14ac:dyDescent="0.25">
      <c r="A110" s="191"/>
      <c r="B110" s="49"/>
      <c r="C110" s="49"/>
      <c r="D110" s="49"/>
      <c r="E110" s="49"/>
      <c r="F110" s="49"/>
      <c r="G110" s="378" t="s">
        <v>292</v>
      </c>
      <c r="H110" s="379"/>
      <c r="I110" s="379"/>
      <c r="J110" s="379"/>
      <c r="K110" s="379"/>
      <c r="L110" s="379"/>
      <c r="M110" s="379"/>
      <c r="N110" s="379"/>
      <c r="O110" s="380" t="str">
        <f>IFERROR(INDEX(ABN1157:ABR1161,MATCH(V106,ABI1157:ABI1161,0),MATCH(Y106,ABN1153:ABR1153,0)),"")</f>
        <v>EXTREMO</v>
      </c>
      <c r="P110" s="380"/>
      <c r="Q110" s="380"/>
      <c r="R110" s="380"/>
      <c r="S110" s="380"/>
      <c r="T110" s="380"/>
      <c r="U110" s="381" t="e">
        <f>J108*W108</f>
        <v>#VALUE!</v>
      </c>
      <c r="V110" s="381"/>
      <c r="W110" s="381"/>
      <c r="X110" s="382"/>
      <c r="Y110" s="32"/>
      <c r="Z110" s="32"/>
      <c r="AA110" s="32"/>
      <c r="AB110" s="32"/>
      <c r="AC110" s="32"/>
      <c r="AD110" s="32"/>
      <c r="AE110" s="32"/>
      <c r="AF110" s="32"/>
      <c r="AG110" s="32"/>
      <c r="AH110" s="32"/>
      <c r="AI110" s="32"/>
      <c r="AJ110" s="32"/>
      <c r="AK110" s="32"/>
      <c r="AL110" s="32"/>
      <c r="AM110" s="32"/>
      <c r="AN110" s="32"/>
    </row>
    <row r="111" spans="1:45" ht="12.75" customHeight="1" x14ac:dyDescent="0.2">
      <c r="A111" s="191"/>
      <c r="B111" s="49"/>
      <c r="C111" s="49"/>
      <c r="D111" s="49"/>
      <c r="E111" s="49"/>
      <c r="F111" s="49"/>
      <c r="G111" s="86"/>
      <c r="H111" s="86"/>
      <c r="I111" s="86"/>
      <c r="J111" s="86"/>
      <c r="K111" s="86"/>
      <c r="L111" s="86"/>
      <c r="M111" s="86"/>
      <c r="N111" s="86"/>
      <c r="O111" s="88"/>
      <c r="P111" s="88"/>
      <c r="Q111" s="88"/>
      <c r="R111" s="88"/>
      <c r="S111" s="88"/>
      <c r="T111" s="88"/>
      <c r="U111" s="87"/>
      <c r="V111" s="87"/>
      <c r="W111" s="87"/>
      <c r="X111" s="87"/>
      <c r="Y111" s="32"/>
      <c r="Z111" s="32"/>
      <c r="AA111" s="32"/>
      <c r="AB111" s="32"/>
      <c r="AC111" s="32"/>
      <c r="AD111" s="32"/>
      <c r="AE111" s="32"/>
      <c r="AF111" s="32"/>
      <c r="AG111" s="32"/>
      <c r="AH111" s="32"/>
      <c r="AI111" s="32"/>
      <c r="AJ111" s="32"/>
      <c r="AK111" s="32"/>
      <c r="AL111" s="32"/>
      <c r="AM111" s="32"/>
      <c r="AN111" s="32"/>
    </row>
    <row r="112" spans="1:45" ht="28.5" customHeight="1" x14ac:dyDescent="0.2">
      <c r="A112" s="191"/>
      <c r="B112" s="383" t="s">
        <v>460</v>
      </c>
      <c r="C112" s="384"/>
      <c r="D112" s="384"/>
      <c r="E112" s="384"/>
      <c r="F112" s="384"/>
      <c r="G112" s="385"/>
      <c r="H112" s="385"/>
      <c r="I112" s="385"/>
      <c r="J112" s="385"/>
      <c r="K112" s="385"/>
      <c r="L112" s="385"/>
      <c r="M112" s="385"/>
      <c r="N112" s="386"/>
      <c r="O112" s="88"/>
      <c r="P112" s="88"/>
      <c r="Q112" s="88"/>
      <c r="R112" s="88"/>
      <c r="S112" s="88"/>
      <c r="T112" s="88"/>
      <c r="U112" s="87"/>
      <c r="V112" s="87"/>
      <c r="W112" s="87"/>
      <c r="X112" s="87"/>
      <c r="Y112" s="32"/>
      <c r="Z112" s="32"/>
      <c r="AA112" s="32"/>
      <c r="AB112" s="32"/>
      <c r="AC112" s="32"/>
      <c r="AD112" s="32"/>
      <c r="AE112" s="32"/>
      <c r="AF112" s="32"/>
      <c r="AG112" s="32"/>
      <c r="AH112" s="32"/>
      <c r="AI112" s="32"/>
      <c r="AJ112" s="32"/>
      <c r="AK112" s="32"/>
      <c r="AL112" s="32"/>
      <c r="AM112" s="32"/>
      <c r="AN112" s="32"/>
    </row>
    <row r="113" spans="1:48" ht="5.25" customHeight="1" x14ac:dyDescent="0.2">
      <c r="A113" s="191"/>
      <c r="B113" s="32"/>
      <c r="C113" s="35"/>
      <c r="D113" s="35"/>
      <c r="E113" s="35"/>
      <c r="F113" s="35"/>
      <c r="G113" s="35"/>
      <c r="H113" s="32"/>
      <c r="I113" s="86"/>
      <c r="J113" s="86"/>
      <c r="K113" s="86"/>
      <c r="L113" s="86"/>
      <c r="M113" s="86"/>
      <c r="N113" s="86"/>
      <c r="O113" s="88"/>
      <c r="P113" s="88"/>
      <c r="Q113" s="88"/>
      <c r="R113" s="88"/>
      <c r="S113" s="88"/>
      <c r="T113" s="88"/>
      <c r="U113" s="87"/>
      <c r="V113" s="87"/>
      <c r="W113" s="87"/>
      <c r="X113" s="87"/>
      <c r="Y113" s="32"/>
      <c r="Z113" s="32"/>
      <c r="AA113" s="32"/>
      <c r="AB113" s="32"/>
      <c r="AC113" s="32"/>
      <c r="AD113" s="32"/>
      <c r="AE113" s="32"/>
      <c r="AF113" s="32"/>
      <c r="AG113" s="32"/>
      <c r="AH113" s="32"/>
      <c r="AI113" s="32"/>
      <c r="AJ113" s="32"/>
      <c r="AK113" s="32"/>
      <c r="AL113" s="32"/>
      <c r="AM113" s="32"/>
      <c r="AN113" s="32"/>
      <c r="AV113" s="166"/>
    </row>
    <row r="114" spans="1:48" ht="25.5" customHeight="1" x14ac:dyDescent="0.2">
      <c r="A114" s="191"/>
      <c r="B114" s="387" t="s">
        <v>216</v>
      </c>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9"/>
      <c r="AB114" s="32"/>
      <c r="AC114" s="32"/>
      <c r="AD114" s="32"/>
      <c r="AE114" s="32"/>
      <c r="AF114" s="32"/>
      <c r="AG114" s="32"/>
      <c r="AH114" s="32"/>
      <c r="AI114" s="32"/>
      <c r="AJ114" s="32"/>
      <c r="AK114" s="32"/>
      <c r="AL114" s="32"/>
      <c r="AM114" s="32"/>
      <c r="AN114" s="32"/>
      <c r="AV114" s="166"/>
    </row>
    <row r="115" spans="1:48" ht="28.5" customHeight="1" x14ac:dyDescent="0.2">
      <c r="A115" s="191"/>
      <c r="B115" s="246" t="s">
        <v>244</v>
      </c>
      <c r="C115" s="246"/>
      <c r="D115" s="246"/>
      <c r="E115" s="246" t="s">
        <v>166</v>
      </c>
      <c r="F115" s="246"/>
      <c r="G115" s="246" t="s">
        <v>85</v>
      </c>
      <c r="H115" s="246"/>
      <c r="I115" s="246"/>
      <c r="J115" s="246"/>
      <c r="K115" s="374" t="s">
        <v>355</v>
      </c>
      <c r="L115" s="375"/>
      <c r="M115" s="376"/>
      <c r="N115" s="374" t="s">
        <v>356</v>
      </c>
      <c r="O115" s="375"/>
      <c r="P115" s="376"/>
      <c r="Q115" s="246" t="s">
        <v>207</v>
      </c>
      <c r="R115" s="246"/>
      <c r="S115" s="374" t="s">
        <v>329</v>
      </c>
      <c r="T115" s="375"/>
      <c r="U115" s="375"/>
      <c r="V115" s="375"/>
      <c r="W115" s="375"/>
      <c r="X115" s="375"/>
      <c r="Y115" s="375"/>
      <c r="Z115" s="375"/>
      <c r="AA115" s="376"/>
      <c r="AB115" s="91" t="s">
        <v>327</v>
      </c>
      <c r="AC115" s="91" t="s">
        <v>88</v>
      </c>
      <c r="AD115" s="91" t="s">
        <v>85</v>
      </c>
      <c r="AE115" s="91" t="s">
        <v>355</v>
      </c>
      <c r="AF115" s="91" t="s">
        <v>356</v>
      </c>
      <c r="AG115" s="91" t="s">
        <v>328</v>
      </c>
      <c r="AH115" s="91" t="s">
        <v>330</v>
      </c>
      <c r="AI115" s="32"/>
      <c r="AL115" s="32"/>
      <c r="AM115" s="32"/>
      <c r="AN115" s="32"/>
      <c r="AV115" s="166"/>
    </row>
    <row r="116" spans="1:48" ht="64.5" customHeight="1" x14ac:dyDescent="0.2">
      <c r="A116" s="191">
        <v>1</v>
      </c>
      <c r="B116" s="408"/>
      <c r="C116" s="408"/>
      <c r="D116" s="408"/>
      <c r="E116" s="408"/>
      <c r="F116" s="408"/>
      <c r="G116" s="368"/>
      <c r="H116" s="368"/>
      <c r="I116" s="368"/>
      <c r="J116" s="368"/>
      <c r="K116" s="369"/>
      <c r="L116" s="370"/>
      <c r="M116" s="371"/>
      <c r="N116" s="369"/>
      <c r="O116" s="370"/>
      <c r="P116" s="371"/>
      <c r="Q116" s="377"/>
      <c r="R116" s="377"/>
      <c r="S116" s="365"/>
      <c r="T116" s="366"/>
      <c r="U116" s="366"/>
      <c r="V116" s="366"/>
      <c r="W116" s="366"/>
      <c r="X116" s="366"/>
      <c r="Y116" s="366"/>
      <c r="Z116" s="366"/>
      <c r="AA116" s="367"/>
      <c r="AB116" s="146" t="str">
        <f>CONCATENATE(A116," ",B116," 
",A117," ",B117," 
",A118," ",B118," 
",A119," ",B119," 
",A120," ",B120," 
",A121," ",B121," 
",A122," ",B122,)</f>
        <v xml:space="preserve">1  
 </v>
      </c>
      <c r="AC116" s="146" t="str">
        <f>CONCATENATE(A116," ",E116," 
",A117," ",E117," 
",A118," ",E118," 
",A119," ",E119," 
",A120," ",E120," 
",A121," ",E121," 
",A122," ",E122,)</f>
        <v xml:space="preserve">1  
 </v>
      </c>
      <c r="AD116" s="146" t="str">
        <f>CONCATENATE(A116," ",G116," 
",A117," ",G117," 
",A118," ",G118," 
",A119," ",G119," 
",A120," ",G120," 
",A121," ",G121," 
",A122," ",G122,)</f>
        <v xml:space="preserve">1  
 </v>
      </c>
      <c r="AE116" s="146" t="str">
        <f>CONCATENATE(A116," ",K116," 
",A117," ",K117," 
",A118," ",K118," 
",A119," ",K119," 
",A120," ",K120," 
",A121," ",K121," 
",A122," ",K122,)</f>
        <v xml:space="preserve">1  
 </v>
      </c>
      <c r="AF116" s="146" t="str">
        <f>CONCATENATE(A116," ",N116," 
",A117," ",N117," 
",A118," ",N118," 
",A119," ",N119," 
",A120," ",N120," 
",A121," ",N121," 
",A122," ",N122,)</f>
        <v xml:space="preserve">1  
 </v>
      </c>
      <c r="AG116" s="146" t="str">
        <f>CONCATENATE(A116," 
",Q116," 
",A117," 
",Q117," 
",A118," 
",Q118," 
",A119," 
",Q119," 
",A120," 
",Q120," 
",A121," 
",Q121," 
",A122," 
",Q122,)</f>
        <v xml:space="preserve">1 
</v>
      </c>
      <c r="AH116" s="146" t="str">
        <f>CONCATENATE(A116," ",S116," 
",A117," ",S117," 
",A118," ",S118," 
",A119," ",S119," 
",A120," ",S120," 
",A121," ",S121," 
",A122," ",S122,)</f>
        <v xml:space="preserve">1  
 </v>
      </c>
      <c r="AI116" s="32"/>
      <c r="AL116" s="32"/>
      <c r="AM116" s="32"/>
      <c r="AN116" s="32"/>
    </row>
    <row r="117" spans="1:48" ht="78.75" customHeight="1" x14ac:dyDescent="0.2">
      <c r="A117" s="176" t="str">
        <f>IF(B117="","",A116+1)</f>
        <v/>
      </c>
      <c r="B117" s="408"/>
      <c r="C117" s="408"/>
      <c r="D117" s="408"/>
      <c r="E117" s="408"/>
      <c r="F117" s="408"/>
      <c r="G117" s="368"/>
      <c r="H117" s="368"/>
      <c r="I117" s="368"/>
      <c r="J117" s="368"/>
      <c r="K117" s="369"/>
      <c r="L117" s="370"/>
      <c r="M117" s="371"/>
      <c r="N117" s="369"/>
      <c r="O117" s="370"/>
      <c r="P117" s="371"/>
      <c r="Q117" s="368"/>
      <c r="R117" s="368"/>
      <c r="S117" s="365"/>
      <c r="T117" s="366"/>
      <c r="U117" s="366"/>
      <c r="V117" s="366"/>
      <c r="W117" s="366"/>
      <c r="X117" s="366"/>
      <c r="Y117" s="366"/>
      <c r="Z117" s="366"/>
      <c r="AA117" s="367"/>
      <c r="AB117" s="146"/>
      <c r="AC117" s="146"/>
      <c r="AD117" s="146"/>
      <c r="AE117" s="146"/>
      <c r="AF117" s="146"/>
      <c r="AG117" s="146"/>
      <c r="AH117" s="146"/>
      <c r="AI117" s="32"/>
      <c r="AL117" s="32"/>
      <c r="AM117" s="32"/>
      <c r="AN117" s="32"/>
    </row>
    <row r="118" spans="1:48" ht="57.75" customHeight="1" x14ac:dyDescent="0.2">
      <c r="A118" s="176" t="str">
        <f t="shared" ref="A118:A121" si="19">IF(B118="","",A117+1)</f>
        <v/>
      </c>
      <c r="B118" s="408"/>
      <c r="C118" s="408"/>
      <c r="D118" s="408"/>
      <c r="E118" s="408"/>
      <c r="F118" s="408"/>
      <c r="G118" s="368"/>
      <c r="H118" s="368"/>
      <c r="I118" s="368"/>
      <c r="J118" s="368"/>
      <c r="K118" s="369"/>
      <c r="L118" s="370"/>
      <c r="M118" s="371"/>
      <c r="N118" s="369"/>
      <c r="O118" s="370"/>
      <c r="P118" s="371"/>
      <c r="Q118" s="368"/>
      <c r="R118" s="368"/>
      <c r="S118" s="365"/>
      <c r="T118" s="366"/>
      <c r="U118" s="366"/>
      <c r="V118" s="366"/>
      <c r="W118" s="366"/>
      <c r="X118" s="366"/>
      <c r="Y118" s="366"/>
      <c r="Z118" s="366"/>
      <c r="AA118" s="367"/>
      <c r="AB118" s="146"/>
      <c r="AC118" s="146"/>
      <c r="AD118" s="146"/>
      <c r="AE118" s="146"/>
      <c r="AF118" s="146"/>
      <c r="AG118" s="146"/>
      <c r="AH118" s="146"/>
      <c r="AI118" s="32"/>
      <c r="AL118" s="32"/>
      <c r="AM118" s="32"/>
      <c r="AN118" s="32"/>
    </row>
    <row r="119" spans="1:48" ht="21.75" customHeight="1" x14ac:dyDescent="0.2">
      <c r="A119" s="176" t="str">
        <f t="shared" si="19"/>
        <v/>
      </c>
      <c r="B119" s="368"/>
      <c r="C119" s="368"/>
      <c r="D119" s="368"/>
      <c r="E119" s="368"/>
      <c r="F119" s="368"/>
      <c r="G119" s="368"/>
      <c r="H119" s="368"/>
      <c r="I119" s="368"/>
      <c r="J119" s="368"/>
      <c r="K119" s="369"/>
      <c r="L119" s="370"/>
      <c r="M119" s="371"/>
      <c r="N119" s="369"/>
      <c r="O119" s="370"/>
      <c r="P119" s="371"/>
      <c r="Q119" s="368"/>
      <c r="R119" s="368"/>
      <c r="S119" s="365"/>
      <c r="T119" s="366"/>
      <c r="U119" s="366"/>
      <c r="V119" s="366"/>
      <c r="W119" s="366"/>
      <c r="X119" s="366"/>
      <c r="Y119" s="366"/>
      <c r="Z119" s="366"/>
      <c r="AA119" s="367"/>
      <c r="AB119" s="146"/>
      <c r="AC119" s="146"/>
      <c r="AD119" s="146"/>
      <c r="AE119" s="146"/>
      <c r="AF119" s="146"/>
      <c r="AG119" s="146"/>
      <c r="AH119" s="146"/>
      <c r="AI119" s="32"/>
      <c r="AL119" s="32"/>
      <c r="AM119" s="32"/>
      <c r="AN119" s="32"/>
    </row>
    <row r="120" spans="1:48" ht="21.75" customHeight="1" x14ac:dyDescent="0.2">
      <c r="A120" s="176" t="str">
        <f t="shared" si="19"/>
        <v/>
      </c>
      <c r="B120" s="368"/>
      <c r="C120" s="368"/>
      <c r="D120" s="368"/>
      <c r="E120" s="368"/>
      <c r="F120" s="368"/>
      <c r="G120" s="368"/>
      <c r="H120" s="368"/>
      <c r="I120" s="368"/>
      <c r="J120" s="368"/>
      <c r="K120" s="369"/>
      <c r="L120" s="370"/>
      <c r="M120" s="371"/>
      <c r="N120" s="369"/>
      <c r="O120" s="370"/>
      <c r="P120" s="371"/>
      <c r="Q120" s="368"/>
      <c r="R120" s="368"/>
      <c r="S120" s="365"/>
      <c r="T120" s="366"/>
      <c r="U120" s="366"/>
      <c r="V120" s="366"/>
      <c r="W120" s="366"/>
      <c r="X120" s="366"/>
      <c r="Y120" s="366"/>
      <c r="Z120" s="366"/>
      <c r="AA120" s="367"/>
      <c r="AB120" s="146"/>
      <c r="AC120" s="146"/>
      <c r="AD120" s="146"/>
      <c r="AE120" s="146"/>
      <c r="AF120" s="146"/>
      <c r="AG120" s="146"/>
      <c r="AH120" s="146"/>
      <c r="AI120" s="32"/>
      <c r="AL120" s="32"/>
      <c r="AM120" s="32"/>
      <c r="AN120" s="32"/>
    </row>
    <row r="121" spans="1:48" ht="21.75" customHeight="1" x14ac:dyDescent="0.2">
      <c r="A121" s="176" t="str">
        <f t="shared" si="19"/>
        <v/>
      </c>
      <c r="B121" s="368"/>
      <c r="C121" s="368"/>
      <c r="D121" s="368"/>
      <c r="E121" s="368"/>
      <c r="F121" s="368"/>
      <c r="G121" s="368"/>
      <c r="H121" s="368"/>
      <c r="I121" s="368"/>
      <c r="J121" s="368"/>
      <c r="K121" s="369"/>
      <c r="L121" s="370"/>
      <c r="M121" s="371"/>
      <c r="N121" s="369"/>
      <c r="O121" s="370"/>
      <c r="P121" s="371"/>
      <c r="Q121" s="368"/>
      <c r="R121" s="368"/>
      <c r="S121" s="365"/>
      <c r="T121" s="366"/>
      <c r="U121" s="366"/>
      <c r="V121" s="366"/>
      <c r="W121" s="366"/>
      <c r="X121" s="366"/>
      <c r="Y121" s="366"/>
      <c r="Z121" s="366"/>
      <c r="AA121" s="367"/>
      <c r="AB121" s="146"/>
      <c r="AC121" s="146"/>
      <c r="AD121" s="146"/>
      <c r="AE121" s="146"/>
      <c r="AF121" s="146"/>
      <c r="AG121" s="146"/>
      <c r="AH121" s="146"/>
      <c r="AI121" s="32"/>
      <c r="AL121" s="32"/>
      <c r="AM121" s="32"/>
      <c r="AN121" s="32"/>
    </row>
    <row r="122" spans="1:48" ht="21.75" customHeight="1" x14ac:dyDescent="0.2">
      <c r="A122" s="176" t="str">
        <f>IF(B122="","",A121+1)</f>
        <v/>
      </c>
      <c r="B122" s="368"/>
      <c r="C122" s="368"/>
      <c r="D122" s="368"/>
      <c r="E122" s="368"/>
      <c r="F122" s="368"/>
      <c r="G122" s="368"/>
      <c r="H122" s="368"/>
      <c r="I122" s="368"/>
      <c r="J122" s="368"/>
      <c r="K122" s="369"/>
      <c r="L122" s="370"/>
      <c r="M122" s="371"/>
      <c r="N122" s="369"/>
      <c r="O122" s="370"/>
      <c r="P122" s="371"/>
      <c r="Q122" s="368"/>
      <c r="R122" s="368"/>
      <c r="S122" s="365"/>
      <c r="T122" s="366"/>
      <c r="U122" s="366"/>
      <c r="V122" s="366"/>
      <c r="W122" s="366"/>
      <c r="X122" s="366"/>
      <c r="Y122" s="366"/>
      <c r="Z122" s="366"/>
      <c r="AA122" s="367"/>
      <c r="AB122" s="146"/>
      <c r="AC122" s="146"/>
      <c r="AD122" s="146"/>
      <c r="AE122" s="146"/>
      <c r="AF122" s="146"/>
      <c r="AG122" s="146"/>
      <c r="AH122" s="146"/>
      <c r="AI122" s="32"/>
      <c r="AL122" s="32"/>
      <c r="AM122" s="32"/>
      <c r="AN122" s="32"/>
    </row>
    <row r="123" spans="1:48" ht="8.25" customHeight="1" x14ac:dyDescent="0.2">
      <c r="A123" s="191"/>
      <c r="B123" s="49"/>
      <c r="C123" s="49"/>
      <c r="D123" s="49"/>
      <c r="E123" s="49"/>
      <c r="F123" s="49"/>
      <c r="G123" s="86"/>
      <c r="H123" s="86"/>
      <c r="I123" s="86"/>
      <c r="J123" s="86"/>
      <c r="K123" s="86"/>
      <c r="L123" s="86"/>
      <c r="M123" s="86"/>
      <c r="N123" s="86"/>
      <c r="O123" s="88"/>
      <c r="P123" s="88"/>
      <c r="Q123" s="88"/>
      <c r="R123" s="88"/>
      <c r="S123" s="88"/>
      <c r="T123" s="88"/>
      <c r="U123" s="87"/>
      <c r="V123" s="87"/>
      <c r="W123" s="87"/>
      <c r="X123" s="87"/>
      <c r="Y123" s="32"/>
      <c r="Z123" s="32"/>
      <c r="AA123" s="32"/>
      <c r="AB123" s="108"/>
      <c r="AC123" s="107"/>
      <c r="AD123" s="107"/>
      <c r="AE123" s="32"/>
      <c r="AF123" s="32"/>
      <c r="AG123" s="32"/>
      <c r="AH123" s="32"/>
      <c r="AI123" s="32"/>
      <c r="AJ123" s="32"/>
      <c r="AK123" s="32"/>
      <c r="AL123" s="32"/>
      <c r="AM123" s="32"/>
      <c r="AN123" s="32"/>
    </row>
    <row r="124" spans="1:48" ht="25.5" customHeight="1" x14ac:dyDescent="0.2">
      <c r="A124" s="191"/>
      <c r="B124" s="358" t="s">
        <v>295</v>
      </c>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60"/>
      <c r="AB124" s="108"/>
      <c r="AC124" s="32"/>
      <c r="AD124" s="32"/>
      <c r="AE124" s="32"/>
      <c r="AF124" s="32"/>
      <c r="AG124" s="32"/>
      <c r="AH124" s="32"/>
      <c r="AI124" s="32"/>
      <c r="AJ124" s="32"/>
      <c r="AK124" s="32"/>
      <c r="AL124" s="32"/>
      <c r="AM124" s="32"/>
      <c r="AN124" s="32"/>
    </row>
    <row r="125" spans="1:48" ht="19.5" customHeight="1" x14ac:dyDescent="0.2">
      <c r="A125" s="191"/>
      <c r="B125" s="251" t="s">
        <v>294</v>
      </c>
      <c r="C125" s="251"/>
      <c r="D125" s="251" t="s">
        <v>296</v>
      </c>
      <c r="E125" s="251"/>
      <c r="F125" s="251"/>
      <c r="G125" s="251"/>
      <c r="H125" s="361" t="s">
        <v>347</v>
      </c>
      <c r="I125" s="361"/>
      <c r="J125" s="361"/>
      <c r="K125" s="361"/>
      <c r="L125" s="361" t="s">
        <v>346</v>
      </c>
      <c r="M125" s="361"/>
      <c r="N125" s="361"/>
      <c r="O125" s="362" t="s">
        <v>5</v>
      </c>
      <c r="P125" s="363"/>
      <c r="Q125" s="363"/>
      <c r="R125" s="363"/>
      <c r="S125" s="363"/>
      <c r="T125" s="363"/>
      <c r="U125" s="363"/>
      <c r="V125" s="363"/>
      <c r="W125" s="363"/>
      <c r="X125" s="363"/>
      <c r="Y125" s="363"/>
      <c r="Z125" s="363"/>
      <c r="AA125" s="364"/>
      <c r="AB125" s="93" t="s">
        <v>141</v>
      </c>
      <c r="AC125" s="85" t="s">
        <v>350</v>
      </c>
      <c r="AD125" s="85" t="s">
        <v>351</v>
      </c>
      <c r="AE125" s="32"/>
      <c r="AF125" s="32"/>
      <c r="AG125" s="32"/>
      <c r="AH125" s="32"/>
      <c r="AI125" s="32"/>
      <c r="AJ125" s="32"/>
      <c r="AK125" s="32"/>
      <c r="AL125" s="32"/>
      <c r="AM125" s="32"/>
      <c r="AN125" s="32"/>
    </row>
    <row r="126" spans="1:48" ht="39" customHeight="1" x14ac:dyDescent="0.2">
      <c r="A126" s="332">
        <v>1</v>
      </c>
      <c r="B126" s="351" t="s">
        <v>349</v>
      </c>
      <c r="C126" s="352"/>
      <c r="D126" s="337" t="s">
        <v>652</v>
      </c>
      <c r="E126" s="338"/>
      <c r="F126" s="339"/>
      <c r="G126" s="120" t="s">
        <v>352</v>
      </c>
      <c r="H126" s="348"/>
      <c r="I126" s="349"/>
      <c r="J126" s="349"/>
      <c r="K126" s="350"/>
      <c r="L126" s="343" t="str">
        <f>IFERROR(ROUND(H126/H127,1),"")</f>
        <v/>
      </c>
      <c r="M126" s="343"/>
      <c r="N126" s="343"/>
      <c r="O126" s="344"/>
      <c r="P126" s="344"/>
      <c r="Q126" s="344"/>
      <c r="R126" s="344"/>
      <c r="S126" s="344"/>
      <c r="T126" s="344"/>
      <c r="U126" s="344"/>
      <c r="V126" s="344"/>
      <c r="W126" s="344"/>
      <c r="X126" s="344"/>
      <c r="Y126" s="344"/>
      <c r="Z126" s="344"/>
      <c r="AA126" s="345"/>
      <c r="AB126" s="146" t="str">
        <f>CONCATENATE(A126," ",B126," 
",A128," ",B128," 
",A130," ",B130," 
",A132," ",B132)</f>
        <v xml:space="preserve">1 EFICACIA DE
CONTROLES: 
2 EFECTIVIDAD
(Alarmas - materialización): 
 </v>
      </c>
      <c r="AC126" s="146" t="str">
        <f>CONCATENATE(A126," 
",L126," 
",A128," 
",L128," 
",A130," 
",L130," 
",A132," 
",L132)</f>
        <v xml:space="preserve">1 
2 
</v>
      </c>
      <c r="AD126" s="146" t="str">
        <f>CONCATENATE(A126," ",O126," 
",A128," ",O128," 
",A130," ",O130," 
",A132," ",O132)</f>
        <v xml:space="preserve">1  
2  
 </v>
      </c>
      <c r="AE126" s="32"/>
      <c r="AF126" s="32"/>
      <c r="AG126" s="32"/>
      <c r="AH126" s="32"/>
      <c r="AI126" s="32"/>
      <c r="AJ126" s="32"/>
      <c r="AK126" s="32"/>
      <c r="AL126" s="32"/>
      <c r="AM126" s="32"/>
      <c r="AN126" s="32"/>
    </row>
    <row r="127" spans="1:48" ht="39" customHeight="1" x14ac:dyDescent="0.2">
      <c r="A127" s="332"/>
      <c r="B127" s="356"/>
      <c r="C127" s="357"/>
      <c r="D127" s="340"/>
      <c r="E127" s="341"/>
      <c r="F127" s="342"/>
      <c r="G127" s="121" t="s">
        <v>353</v>
      </c>
      <c r="H127" s="340"/>
      <c r="I127" s="341"/>
      <c r="J127" s="341"/>
      <c r="K127" s="342"/>
      <c r="L127" s="343"/>
      <c r="M127" s="343"/>
      <c r="N127" s="343"/>
      <c r="O127" s="346"/>
      <c r="P127" s="346"/>
      <c r="Q127" s="346"/>
      <c r="R127" s="346"/>
      <c r="S127" s="346"/>
      <c r="T127" s="346"/>
      <c r="U127" s="346"/>
      <c r="V127" s="346"/>
      <c r="W127" s="346"/>
      <c r="X127" s="346"/>
      <c r="Y127" s="346"/>
      <c r="Z127" s="346"/>
      <c r="AA127" s="347"/>
      <c r="AB127" s="146"/>
      <c r="AC127" s="146"/>
      <c r="AD127" s="146"/>
      <c r="AE127" s="32"/>
      <c r="AF127" s="32"/>
      <c r="AG127" s="32"/>
      <c r="AH127" s="32"/>
      <c r="AI127" s="32"/>
      <c r="AJ127" s="32"/>
      <c r="AK127" s="32"/>
      <c r="AL127" s="32"/>
      <c r="AM127" s="32"/>
      <c r="AN127" s="32"/>
    </row>
    <row r="128" spans="1:48" ht="39" customHeight="1" x14ac:dyDescent="0.2">
      <c r="A128" s="332">
        <f>IF(B128="","",A126+1)</f>
        <v>2</v>
      </c>
      <c r="B128" s="351" t="s">
        <v>348</v>
      </c>
      <c r="C128" s="352"/>
      <c r="D128" s="337"/>
      <c r="E128" s="338"/>
      <c r="F128" s="339"/>
      <c r="G128" s="120" t="s">
        <v>352</v>
      </c>
      <c r="H128" s="340"/>
      <c r="I128" s="341"/>
      <c r="J128" s="341"/>
      <c r="K128" s="342"/>
      <c r="L128" s="343" t="str">
        <f>IFERROR(ROUND(H128/H129,1),"")</f>
        <v/>
      </c>
      <c r="M128" s="343"/>
      <c r="N128" s="343"/>
      <c r="O128" s="344"/>
      <c r="P128" s="344"/>
      <c r="Q128" s="344"/>
      <c r="R128" s="344"/>
      <c r="S128" s="344"/>
      <c r="T128" s="344"/>
      <c r="U128" s="344"/>
      <c r="V128" s="344"/>
      <c r="W128" s="344"/>
      <c r="X128" s="344"/>
      <c r="Y128" s="344"/>
      <c r="Z128" s="344"/>
      <c r="AA128" s="345"/>
      <c r="AB128" s="146"/>
      <c r="AC128" s="146"/>
      <c r="AD128" s="146"/>
      <c r="AE128" s="32"/>
      <c r="AF128" s="32"/>
      <c r="AG128" s="32"/>
      <c r="AH128" s="32"/>
      <c r="AI128" s="32"/>
      <c r="AJ128" s="32"/>
      <c r="AK128" s="32"/>
      <c r="AL128" s="32"/>
      <c r="AM128" s="32"/>
      <c r="AN128" s="32"/>
    </row>
    <row r="129" spans="1:42" ht="39" customHeight="1" x14ac:dyDescent="0.2">
      <c r="A129" s="332"/>
      <c r="B129" s="353"/>
      <c r="C129" s="354"/>
      <c r="D129" s="340"/>
      <c r="E129" s="341"/>
      <c r="F129" s="342"/>
      <c r="G129" s="121" t="s">
        <v>353</v>
      </c>
      <c r="H129" s="340"/>
      <c r="I129" s="341"/>
      <c r="J129" s="341"/>
      <c r="K129" s="342"/>
      <c r="L129" s="343"/>
      <c r="M129" s="343"/>
      <c r="N129" s="343"/>
      <c r="O129" s="346"/>
      <c r="P129" s="346"/>
      <c r="Q129" s="346"/>
      <c r="R129" s="346"/>
      <c r="S129" s="346"/>
      <c r="T129" s="346"/>
      <c r="U129" s="346"/>
      <c r="V129" s="346"/>
      <c r="W129" s="346"/>
      <c r="X129" s="346"/>
      <c r="Y129" s="346"/>
      <c r="Z129" s="346"/>
      <c r="AA129" s="347"/>
      <c r="AB129" s="146"/>
      <c r="AC129" s="146"/>
      <c r="AD129" s="146"/>
      <c r="AE129" s="32"/>
      <c r="AF129" s="32"/>
      <c r="AG129" s="32"/>
      <c r="AH129" s="32"/>
      <c r="AI129" s="32"/>
      <c r="AJ129" s="32"/>
      <c r="AK129" s="32"/>
      <c r="AL129" s="32"/>
      <c r="AM129" s="32"/>
      <c r="AN129" s="32"/>
    </row>
    <row r="130" spans="1:42" ht="39" customHeight="1" x14ac:dyDescent="0.2">
      <c r="A130" s="332" t="str">
        <f>IF(B130="","",A128+1)</f>
        <v/>
      </c>
      <c r="B130" s="333"/>
      <c r="C130" s="334"/>
      <c r="D130" s="337"/>
      <c r="E130" s="338"/>
      <c r="F130" s="339"/>
      <c r="G130" s="120" t="s">
        <v>352</v>
      </c>
      <c r="H130" s="340"/>
      <c r="I130" s="341"/>
      <c r="J130" s="341"/>
      <c r="K130" s="342"/>
      <c r="L130" s="343" t="str">
        <f>IFERROR(ROUND(H130/H131,1),"")</f>
        <v/>
      </c>
      <c r="M130" s="343"/>
      <c r="N130" s="343"/>
      <c r="O130" s="344"/>
      <c r="P130" s="344"/>
      <c r="Q130" s="344"/>
      <c r="R130" s="344"/>
      <c r="S130" s="344"/>
      <c r="T130" s="344"/>
      <c r="U130" s="344"/>
      <c r="V130" s="344"/>
      <c r="W130" s="344"/>
      <c r="X130" s="344"/>
      <c r="Y130" s="344"/>
      <c r="Z130" s="344"/>
      <c r="AA130" s="345"/>
      <c r="AB130" s="146"/>
      <c r="AC130" s="146"/>
      <c r="AD130" s="146"/>
      <c r="AE130" s="32"/>
      <c r="AF130" s="32"/>
      <c r="AG130" s="32"/>
      <c r="AH130" s="32"/>
      <c r="AI130" s="32"/>
      <c r="AJ130" s="32"/>
      <c r="AK130" s="32"/>
      <c r="AL130" s="32"/>
      <c r="AM130" s="32"/>
      <c r="AN130" s="32"/>
    </row>
    <row r="131" spans="1:42" ht="39" customHeight="1" x14ac:dyDescent="0.2">
      <c r="A131" s="332"/>
      <c r="B131" s="335"/>
      <c r="C131" s="336"/>
      <c r="D131" s="340"/>
      <c r="E131" s="341"/>
      <c r="F131" s="342"/>
      <c r="G131" s="121" t="s">
        <v>353</v>
      </c>
      <c r="H131" s="340"/>
      <c r="I131" s="341"/>
      <c r="J131" s="341"/>
      <c r="K131" s="342"/>
      <c r="L131" s="343"/>
      <c r="M131" s="343"/>
      <c r="N131" s="343"/>
      <c r="O131" s="346"/>
      <c r="P131" s="346"/>
      <c r="Q131" s="346"/>
      <c r="R131" s="346"/>
      <c r="S131" s="346"/>
      <c r="T131" s="346"/>
      <c r="U131" s="346"/>
      <c r="V131" s="346"/>
      <c r="W131" s="346"/>
      <c r="X131" s="346"/>
      <c r="Y131" s="346"/>
      <c r="Z131" s="346"/>
      <c r="AA131" s="347"/>
      <c r="AB131" s="146"/>
      <c r="AC131" s="146"/>
      <c r="AD131" s="146"/>
      <c r="AE131" s="32"/>
      <c r="AF131" s="32"/>
      <c r="AG131" s="32"/>
      <c r="AH131" s="32"/>
      <c r="AI131" s="32"/>
      <c r="AJ131" s="32"/>
      <c r="AK131" s="32"/>
      <c r="AL131" s="32"/>
      <c r="AM131" s="32"/>
      <c r="AN131" s="32"/>
    </row>
    <row r="132" spans="1:42" ht="39" customHeight="1" x14ac:dyDescent="0.2">
      <c r="A132" s="332" t="str">
        <f>IF(B132="","",A130+1)</f>
        <v/>
      </c>
      <c r="B132" s="333"/>
      <c r="C132" s="334"/>
      <c r="D132" s="337"/>
      <c r="E132" s="338"/>
      <c r="F132" s="339"/>
      <c r="G132" s="120" t="s">
        <v>352</v>
      </c>
      <c r="H132" s="340"/>
      <c r="I132" s="341"/>
      <c r="J132" s="341"/>
      <c r="K132" s="342"/>
      <c r="L132" s="343" t="str">
        <f>IFERROR(ROUND(H132/H133,1),"")</f>
        <v/>
      </c>
      <c r="M132" s="343"/>
      <c r="N132" s="343"/>
      <c r="O132" s="344"/>
      <c r="P132" s="344"/>
      <c r="Q132" s="344"/>
      <c r="R132" s="344"/>
      <c r="S132" s="344"/>
      <c r="T132" s="344"/>
      <c r="U132" s="344"/>
      <c r="V132" s="344"/>
      <c r="W132" s="344"/>
      <c r="X132" s="344"/>
      <c r="Y132" s="344"/>
      <c r="Z132" s="344"/>
      <c r="AA132" s="345"/>
      <c r="AB132" s="146"/>
      <c r="AC132" s="146"/>
      <c r="AD132" s="146"/>
      <c r="AE132" s="32"/>
      <c r="AF132" s="32"/>
      <c r="AG132" s="32"/>
      <c r="AH132" s="32"/>
      <c r="AI132" s="32"/>
      <c r="AJ132" s="32"/>
      <c r="AK132" s="32"/>
      <c r="AL132" s="32"/>
      <c r="AM132" s="32"/>
      <c r="AN132" s="32"/>
    </row>
    <row r="133" spans="1:42" ht="39" customHeight="1" x14ac:dyDescent="0.2">
      <c r="A133" s="332"/>
      <c r="B133" s="335"/>
      <c r="C133" s="336"/>
      <c r="D133" s="340"/>
      <c r="E133" s="341"/>
      <c r="F133" s="342"/>
      <c r="G133" s="122" t="s">
        <v>353</v>
      </c>
      <c r="H133" s="340"/>
      <c r="I133" s="341"/>
      <c r="J133" s="341"/>
      <c r="K133" s="342"/>
      <c r="L133" s="343"/>
      <c r="M133" s="343"/>
      <c r="N133" s="343"/>
      <c r="O133" s="346"/>
      <c r="P133" s="346"/>
      <c r="Q133" s="346"/>
      <c r="R133" s="346"/>
      <c r="S133" s="346"/>
      <c r="T133" s="346"/>
      <c r="U133" s="346"/>
      <c r="V133" s="346"/>
      <c r="W133" s="346"/>
      <c r="X133" s="346"/>
      <c r="Y133" s="346"/>
      <c r="Z133" s="346"/>
      <c r="AA133" s="347"/>
      <c r="AB133" s="146"/>
      <c r="AC133" s="146"/>
      <c r="AD133" s="146"/>
      <c r="AE133" s="32"/>
      <c r="AF133" s="32"/>
      <c r="AG133" s="32"/>
      <c r="AH133" s="32"/>
      <c r="AI133" s="32"/>
      <c r="AJ133" s="32"/>
      <c r="AK133" s="32"/>
      <c r="AL133" s="32"/>
      <c r="AM133" s="32"/>
      <c r="AN133" s="32"/>
    </row>
    <row r="134" spans="1:42" ht="28.5" customHeight="1" x14ac:dyDescent="0.2">
      <c r="A134" s="191"/>
      <c r="B134" s="49"/>
      <c r="C134" s="49"/>
      <c r="D134" s="49"/>
      <c r="E134" s="49"/>
      <c r="F134" s="49"/>
      <c r="G134" s="86"/>
      <c r="H134" s="86"/>
      <c r="I134" s="86"/>
      <c r="J134" s="86"/>
      <c r="K134" s="86"/>
      <c r="L134" s="86"/>
      <c r="M134" s="86"/>
      <c r="N134" s="86"/>
      <c r="O134" s="88"/>
      <c r="P134" s="88"/>
      <c r="Q134" s="88"/>
      <c r="R134" s="88"/>
      <c r="S134" s="88"/>
      <c r="T134" s="88"/>
      <c r="U134" s="87"/>
      <c r="V134" s="87"/>
      <c r="W134" s="87"/>
      <c r="X134" s="87"/>
      <c r="Y134" s="32"/>
      <c r="Z134" s="32"/>
      <c r="AA134" s="32"/>
      <c r="AB134" s="108"/>
      <c r="AC134" s="32"/>
      <c r="AD134" s="32"/>
      <c r="AE134" s="32"/>
      <c r="AF134" s="32"/>
      <c r="AG134" s="32"/>
      <c r="AH134" s="32"/>
      <c r="AI134" s="32"/>
      <c r="AJ134" s="32"/>
      <c r="AK134" s="32"/>
      <c r="AL134" s="32"/>
      <c r="AM134" s="32"/>
      <c r="AN134" s="32"/>
    </row>
    <row r="135" spans="1:42" ht="27" customHeight="1" x14ac:dyDescent="0.2">
      <c r="A135" s="191"/>
      <c r="B135" s="320" t="s">
        <v>8</v>
      </c>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108"/>
      <c r="AC135" s="32"/>
      <c r="AD135" s="32"/>
      <c r="AE135" s="32"/>
      <c r="AF135" s="32"/>
      <c r="AG135" s="32"/>
      <c r="AH135" s="32"/>
      <c r="AI135" s="32"/>
      <c r="AJ135" s="32"/>
      <c r="AK135" s="32"/>
      <c r="AL135" s="32"/>
      <c r="AM135" s="32"/>
      <c r="AN135" s="32"/>
    </row>
    <row r="136" spans="1:42" ht="45" customHeight="1" x14ac:dyDescent="0.2">
      <c r="A136" s="191"/>
      <c r="B136" s="321" t="s">
        <v>465</v>
      </c>
      <c r="C136" s="321"/>
      <c r="D136" s="321"/>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108"/>
      <c r="AC136" s="32"/>
      <c r="AD136" s="32"/>
      <c r="AE136" s="32"/>
      <c r="AF136" s="32"/>
      <c r="AG136" s="32"/>
      <c r="AH136" s="32"/>
      <c r="AI136" s="32"/>
      <c r="AJ136" s="32"/>
      <c r="AK136" s="32"/>
      <c r="AL136" s="32"/>
      <c r="AM136" s="32"/>
      <c r="AN136" s="32"/>
    </row>
    <row r="137" spans="1:42" ht="8.25" customHeight="1" x14ac:dyDescent="0.2">
      <c r="A137" s="191"/>
      <c r="B137" s="32"/>
      <c r="C137" s="35"/>
      <c r="D137" s="35"/>
      <c r="E137" s="35"/>
      <c r="F137" s="35"/>
      <c r="G137" s="35"/>
      <c r="H137" s="32"/>
      <c r="I137" s="32"/>
      <c r="J137" s="32"/>
      <c r="K137" s="32"/>
      <c r="L137" s="86"/>
      <c r="M137" s="86"/>
      <c r="N137" s="86"/>
      <c r="O137" s="88"/>
      <c r="P137" s="88"/>
      <c r="Q137" s="88"/>
      <c r="R137" s="88"/>
      <c r="S137" s="88"/>
      <c r="T137" s="88"/>
      <c r="U137" s="87"/>
      <c r="V137" s="87"/>
      <c r="W137" s="87"/>
      <c r="X137" s="87"/>
      <c r="Y137" s="32"/>
      <c r="Z137" s="32"/>
      <c r="AA137" s="32"/>
      <c r="AB137" s="108"/>
      <c r="AC137" s="32"/>
      <c r="AD137" s="32"/>
      <c r="AE137" s="32"/>
      <c r="AF137" s="32"/>
      <c r="AG137" s="32"/>
      <c r="AH137" s="32"/>
      <c r="AI137" s="32"/>
      <c r="AJ137" s="32"/>
      <c r="AK137" s="32"/>
      <c r="AL137" s="32"/>
      <c r="AM137" s="32"/>
      <c r="AN137" s="32"/>
    </row>
    <row r="138" spans="1:42" ht="28.5" customHeight="1" x14ac:dyDescent="0.2">
      <c r="A138" s="191"/>
      <c r="B138" s="323" t="s">
        <v>308</v>
      </c>
      <c r="C138" s="324"/>
      <c r="D138" s="324"/>
      <c r="E138" s="324"/>
      <c r="F138" s="324"/>
      <c r="G138" s="324"/>
      <c r="H138" s="324"/>
      <c r="I138" s="324"/>
      <c r="J138" s="324"/>
      <c r="K138" s="324"/>
      <c r="L138" s="324"/>
      <c r="M138" s="324"/>
      <c r="N138" s="324"/>
      <c r="O138" s="325"/>
      <c r="P138" s="326"/>
      <c r="Q138" s="326"/>
      <c r="R138" s="327"/>
      <c r="S138" s="32"/>
      <c r="T138" s="32"/>
      <c r="U138" s="32"/>
      <c r="V138" s="32"/>
      <c r="W138" s="32"/>
      <c r="X138" s="87"/>
      <c r="Y138" s="32"/>
      <c r="Z138" s="32"/>
      <c r="AA138" s="32"/>
      <c r="AB138" s="108"/>
      <c r="AC138" s="32"/>
      <c r="AD138" s="32"/>
      <c r="AE138" s="32"/>
      <c r="AF138" s="32"/>
      <c r="AG138" s="32"/>
      <c r="AH138" s="32"/>
      <c r="AI138" s="32"/>
      <c r="AJ138" s="32"/>
      <c r="AK138" s="32"/>
      <c r="AL138" s="32"/>
      <c r="AM138" s="32"/>
      <c r="AN138" s="32"/>
    </row>
    <row r="139" spans="1:42" ht="8.25" customHeight="1" x14ac:dyDescent="0.2">
      <c r="A139" s="191"/>
      <c r="B139" s="32"/>
      <c r="C139" s="35"/>
      <c r="D139" s="35"/>
      <c r="E139" s="35"/>
      <c r="F139" s="35"/>
      <c r="G139" s="35"/>
      <c r="H139" s="32"/>
      <c r="I139" s="32"/>
      <c r="J139" s="32"/>
      <c r="K139" s="32"/>
      <c r="L139" s="86"/>
      <c r="M139" s="86"/>
      <c r="N139" s="86"/>
      <c r="O139" s="88"/>
      <c r="P139" s="88"/>
      <c r="Q139" s="88"/>
      <c r="R139" s="88"/>
      <c r="S139" s="88"/>
      <c r="T139" s="88"/>
      <c r="U139" s="87"/>
      <c r="V139" s="87"/>
      <c r="W139" s="87"/>
      <c r="X139" s="87"/>
      <c r="Y139" s="32"/>
      <c r="Z139" s="32"/>
      <c r="AA139" s="32"/>
      <c r="AB139" s="108"/>
      <c r="AC139" s="32"/>
      <c r="AD139" s="32"/>
      <c r="AE139" s="32"/>
      <c r="AF139" s="32"/>
      <c r="AG139" s="32"/>
      <c r="AH139" s="32"/>
      <c r="AI139" s="32"/>
      <c r="AJ139" s="32"/>
      <c r="AK139" s="32"/>
      <c r="AL139" s="32"/>
      <c r="AM139" s="32"/>
      <c r="AN139" s="32"/>
    </row>
    <row r="140" spans="1:42" ht="14.25" customHeight="1" x14ac:dyDescent="0.2">
      <c r="A140" s="191"/>
      <c r="B140" s="328" t="s">
        <v>309</v>
      </c>
      <c r="C140" s="329"/>
      <c r="D140" s="329"/>
      <c r="E140" s="329"/>
      <c r="F140" s="329"/>
      <c r="G140" s="329"/>
      <c r="H140" s="329"/>
      <c r="I140" s="329"/>
      <c r="J140" s="329"/>
      <c r="K140" s="329"/>
      <c r="L140" s="329"/>
      <c r="M140" s="329"/>
      <c r="N140" s="330"/>
      <c r="O140" s="331" t="s">
        <v>94</v>
      </c>
      <c r="P140" s="331"/>
      <c r="Q140" s="331"/>
      <c r="R140" s="331"/>
      <c r="S140" s="331"/>
      <c r="T140" s="331"/>
      <c r="U140" s="331"/>
      <c r="V140" s="331"/>
      <c r="W140" s="331"/>
      <c r="X140" s="331"/>
      <c r="Y140" s="331"/>
      <c r="Z140" s="331"/>
      <c r="AA140" s="331"/>
      <c r="AB140" s="108"/>
      <c r="AC140" s="32"/>
      <c r="AD140" s="32"/>
      <c r="AE140" s="32"/>
      <c r="AF140" s="32"/>
      <c r="AG140" s="32"/>
      <c r="AH140" s="32"/>
      <c r="AI140" s="32"/>
      <c r="AJ140" s="32"/>
      <c r="AK140" s="32"/>
      <c r="AL140" s="32"/>
      <c r="AM140" s="32"/>
      <c r="AN140" s="32"/>
    </row>
    <row r="141" spans="1:42" ht="28.5" customHeight="1" x14ac:dyDescent="0.2">
      <c r="A141" s="191"/>
      <c r="B141" s="317" t="s">
        <v>298</v>
      </c>
      <c r="C141" s="318"/>
      <c r="D141" s="179" t="s">
        <v>74</v>
      </c>
      <c r="E141" s="179" t="s">
        <v>299</v>
      </c>
      <c r="F141" s="179" t="s">
        <v>300</v>
      </c>
      <c r="G141" s="252" t="s">
        <v>301</v>
      </c>
      <c r="H141" s="252"/>
      <c r="I141" s="252"/>
      <c r="J141" s="252" t="s">
        <v>73</v>
      </c>
      <c r="K141" s="252"/>
      <c r="L141" s="252"/>
      <c r="M141" s="252"/>
      <c r="N141" s="252"/>
      <c r="O141" s="252" t="s">
        <v>302</v>
      </c>
      <c r="P141" s="252"/>
      <c r="Q141" s="252"/>
      <c r="R141" s="252"/>
      <c r="S141" s="252"/>
      <c r="T141" s="252"/>
      <c r="U141" s="319" t="s">
        <v>297</v>
      </c>
      <c r="V141" s="319"/>
      <c r="W141" s="319"/>
      <c r="X141" s="252" t="s">
        <v>85</v>
      </c>
      <c r="Y141" s="252"/>
      <c r="Z141" s="252"/>
      <c r="AA141" s="252"/>
      <c r="AB141" s="108"/>
      <c r="AC141" s="32"/>
      <c r="AD141" s="32"/>
      <c r="AE141" s="32"/>
      <c r="AF141" s="32"/>
      <c r="AG141" s="32"/>
      <c r="AH141" s="32"/>
      <c r="AI141" s="32"/>
      <c r="AJ141" s="32"/>
      <c r="AK141" s="32"/>
      <c r="AL141" s="32"/>
      <c r="AM141" s="32"/>
      <c r="AN141" s="32"/>
    </row>
    <row r="142" spans="1:42" ht="121.5" customHeight="1" x14ac:dyDescent="0.2">
      <c r="A142" s="191">
        <v>1</v>
      </c>
      <c r="B142" s="315"/>
      <c r="C142" s="315"/>
      <c r="D142" s="216"/>
      <c r="E142" s="127"/>
      <c r="F142" s="128"/>
      <c r="G142" s="316"/>
      <c r="H142" s="315"/>
      <c r="I142" s="315"/>
      <c r="J142" s="315"/>
      <c r="K142" s="315"/>
      <c r="L142" s="315"/>
      <c r="M142" s="315"/>
      <c r="N142" s="315"/>
      <c r="O142" s="315"/>
      <c r="P142" s="315"/>
      <c r="Q142" s="315"/>
      <c r="R142" s="315"/>
      <c r="S142" s="315"/>
      <c r="T142" s="315"/>
      <c r="U142" s="316"/>
      <c r="V142" s="315"/>
      <c r="W142" s="315"/>
      <c r="X142" s="315"/>
      <c r="Y142" s="315"/>
      <c r="Z142" s="315"/>
      <c r="AA142" s="315"/>
      <c r="AB142" s="146" t="str">
        <f>CONCATENATE(A142," ",B142," 
",A143," ",B143," 
",A144," ",B144," 
",A145," ",B145," 
",A146," ",B146," 
",A147," ",B147," 
",A148," ",B148,)</f>
        <v xml:space="preserve">1  
 </v>
      </c>
      <c r="AC142" s="146" t="str">
        <f>CONCATENATE(A142," ",E142," 
",A143," ",E143," 
",A144," ",E144," 
",A145," ",E145," 
",A146," ",E146," 
",A147," ",E147," 
",A148," ",E148,)</f>
        <v xml:space="preserve">1  
 </v>
      </c>
      <c r="AD142" s="32"/>
      <c r="AE142" s="32"/>
      <c r="AF142" s="32"/>
      <c r="AG142" s="32"/>
      <c r="AH142" s="32"/>
      <c r="AI142" s="32"/>
      <c r="AJ142" s="32"/>
      <c r="AK142" s="32"/>
      <c r="AL142" s="32"/>
      <c r="AM142" s="32"/>
      <c r="AN142" s="32"/>
    </row>
    <row r="143" spans="1:42" x14ac:dyDescent="0.2">
      <c r="A143" s="176" t="str">
        <f>IF(B143="","",A142+1)</f>
        <v/>
      </c>
      <c r="B143" s="315"/>
      <c r="C143" s="315"/>
      <c r="D143" s="216"/>
      <c r="E143" s="127"/>
      <c r="F143" s="128"/>
      <c r="G143" s="316"/>
      <c r="H143" s="315"/>
      <c r="I143" s="315"/>
      <c r="J143" s="315"/>
      <c r="K143" s="315"/>
      <c r="L143" s="315"/>
      <c r="M143" s="315"/>
      <c r="N143" s="315"/>
      <c r="O143" s="315"/>
      <c r="P143" s="315"/>
      <c r="Q143" s="315"/>
      <c r="R143" s="315"/>
      <c r="S143" s="315"/>
      <c r="T143" s="315"/>
      <c r="U143" s="315"/>
      <c r="V143" s="315"/>
      <c r="W143" s="315"/>
      <c r="X143" s="315"/>
      <c r="Y143" s="315"/>
      <c r="Z143" s="315"/>
      <c r="AA143" s="315"/>
      <c r="AB143" s="146"/>
      <c r="AC143" s="146"/>
      <c r="AD143" s="32"/>
      <c r="AE143" s="32"/>
      <c r="AF143" s="32"/>
      <c r="AG143" s="32"/>
      <c r="AH143" s="32"/>
      <c r="AI143" s="32"/>
      <c r="AJ143" s="32"/>
      <c r="AK143" s="32"/>
      <c r="AL143" s="32"/>
      <c r="AM143" s="32"/>
      <c r="AN143" s="32"/>
    </row>
    <row r="144" spans="1:42" x14ac:dyDescent="0.2">
      <c r="A144" s="176" t="str">
        <f t="shared" ref="A144:A148" si="20">IF(B144="","",A143+1)</f>
        <v/>
      </c>
      <c r="B144" s="315"/>
      <c r="C144" s="315"/>
      <c r="D144" s="216"/>
      <c r="E144" s="127"/>
      <c r="F144" s="128"/>
      <c r="G144" s="316"/>
      <c r="H144" s="315"/>
      <c r="I144" s="315"/>
      <c r="J144" s="315"/>
      <c r="K144" s="315"/>
      <c r="L144" s="315"/>
      <c r="M144" s="315"/>
      <c r="N144" s="315"/>
      <c r="O144" s="315"/>
      <c r="P144" s="315"/>
      <c r="Q144" s="315"/>
      <c r="R144" s="315"/>
      <c r="S144" s="315"/>
      <c r="T144" s="315"/>
      <c r="U144" s="315"/>
      <c r="V144" s="315"/>
      <c r="W144" s="315"/>
      <c r="X144" s="315"/>
      <c r="Y144" s="315"/>
      <c r="Z144" s="315"/>
      <c r="AA144" s="315"/>
      <c r="AB144" s="146"/>
      <c r="AC144" s="146"/>
      <c r="AP144" s="14"/>
    </row>
    <row r="145" spans="1:42" x14ac:dyDescent="0.2">
      <c r="A145" s="176" t="str">
        <f t="shared" si="20"/>
        <v/>
      </c>
      <c r="B145" s="315"/>
      <c r="C145" s="315"/>
      <c r="D145" s="216"/>
      <c r="E145" s="127"/>
      <c r="F145" s="128"/>
      <c r="G145" s="316"/>
      <c r="H145" s="315"/>
      <c r="I145" s="315"/>
      <c r="J145" s="315"/>
      <c r="K145" s="315"/>
      <c r="L145" s="315"/>
      <c r="M145" s="315"/>
      <c r="N145" s="315"/>
      <c r="O145" s="315"/>
      <c r="P145" s="315"/>
      <c r="Q145" s="315"/>
      <c r="R145" s="315"/>
      <c r="S145" s="315"/>
      <c r="T145" s="315"/>
      <c r="U145" s="315"/>
      <c r="V145" s="315"/>
      <c r="W145" s="315"/>
      <c r="X145" s="315"/>
      <c r="Y145" s="315"/>
      <c r="Z145" s="315"/>
      <c r="AA145" s="315"/>
      <c r="AB145" s="146"/>
      <c r="AC145" s="146"/>
      <c r="AP145" s="14"/>
    </row>
    <row r="146" spans="1:42" x14ac:dyDescent="0.2">
      <c r="A146" s="176" t="str">
        <f t="shared" si="20"/>
        <v/>
      </c>
      <c r="B146" s="315"/>
      <c r="C146" s="315"/>
      <c r="D146" s="216"/>
      <c r="E146" s="127"/>
      <c r="F146" s="128"/>
      <c r="G146" s="316"/>
      <c r="H146" s="315"/>
      <c r="I146" s="315"/>
      <c r="J146" s="315"/>
      <c r="K146" s="315"/>
      <c r="L146" s="315"/>
      <c r="M146" s="315"/>
      <c r="N146" s="315"/>
      <c r="O146" s="315"/>
      <c r="P146" s="315"/>
      <c r="Q146" s="315"/>
      <c r="R146" s="315"/>
      <c r="S146" s="315"/>
      <c r="T146" s="315"/>
      <c r="U146" s="315"/>
      <c r="V146" s="315"/>
      <c r="W146" s="315"/>
      <c r="X146" s="315"/>
      <c r="Y146" s="315"/>
      <c r="Z146" s="315"/>
      <c r="AA146" s="315"/>
      <c r="AB146" s="146"/>
      <c r="AC146" s="146"/>
      <c r="AP146" s="14"/>
    </row>
    <row r="147" spans="1:42" x14ac:dyDescent="0.2">
      <c r="A147" s="176" t="str">
        <f t="shared" si="20"/>
        <v/>
      </c>
      <c r="B147" s="315"/>
      <c r="C147" s="315"/>
      <c r="D147" s="216"/>
      <c r="E147" s="127"/>
      <c r="F147" s="128"/>
      <c r="G147" s="316"/>
      <c r="H147" s="315"/>
      <c r="I147" s="315"/>
      <c r="J147" s="315"/>
      <c r="K147" s="315"/>
      <c r="L147" s="315"/>
      <c r="M147" s="315"/>
      <c r="N147" s="315"/>
      <c r="O147" s="315"/>
      <c r="P147" s="315"/>
      <c r="Q147" s="315"/>
      <c r="R147" s="315"/>
      <c r="S147" s="315"/>
      <c r="T147" s="315"/>
      <c r="U147" s="315"/>
      <c r="V147" s="315"/>
      <c r="W147" s="315"/>
      <c r="X147" s="315"/>
      <c r="Y147" s="315"/>
      <c r="Z147" s="315"/>
      <c r="AA147" s="315"/>
      <c r="AB147" s="146"/>
      <c r="AC147" s="146"/>
      <c r="AD147" s="32"/>
      <c r="AE147" s="32"/>
      <c r="AF147" s="32"/>
      <c r="AG147" s="32"/>
      <c r="AH147" s="32"/>
      <c r="AI147" s="32"/>
      <c r="AJ147" s="32"/>
      <c r="AK147" s="32"/>
      <c r="AL147" s="32"/>
      <c r="AM147" s="32"/>
      <c r="AN147" s="32"/>
      <c r="AP147" s="14"/>
    </row>
    <row r="148" spans="1:42" x14ac:dyDescent="0.2">
      <c r="A148" s="176" t="str">
        <f t="shared" si="20"/>
        <v/>
      </c>
      <c r="B148" s="315"/>
      <c r="C148" s="315"/>
      <c r="D148" s="216"/>
      <c r="E148" s="127"/>
      <c r="F148" s="128"/>
      <c r="G148" s="316"/>
      <c r="H148" s="315"/>
      <c r="I148" s="315"/>
      <c r="J148" s="315"/>
      <c r="K148" s="315"/>
      <c r="L148" s="315"/>
      <c r="M148" s="315"/>
      <c r="N148" s="315"/>
      <c r="O148" s="315"/>
      <c r="P148" s="315"/>
      <c r="Q148" s="315"/>
      <c r="R148" s="315"/>
      <c r="S148" s="315"/>
      <c r="T148" s="315"/>
      <c r="U148" s="315"/>
      <c r="V148" s="315"/>
      <c r="W148" s="315"/>
      <c r="X148" s="315"/>
      <c r="Y148" s="315"/>
      <c r="Z148" s="315"/>
      <c r="AA148" s="315"/>
      <c r="AB148" s="146"/>
      <c r="AC148" s="146"/>
      <c r="AD148" s="32"/>
      <c r="AE148" s="32"/>
      <c r="AF148" s="32"/>
      <c r="AG148" s="32"/>
      <c r="AH148" s="32"/>
      <c r="AI148" s="32"/>
      <c r="AJ148" s="32"/>
      <c r="AK148" s="32"/>
      <c r="AL148" s="32"/>
      <c r="AM148" s="32"/>
      <c r="AN148" s="32"/>
    </row>
    <row r="149" spans="1:42" ht="9" customHeight="1" x14ac:dyDescent="0.2">
      <c r="A149" s="191"/>
      <c r="B149" s="49"/>
      <c r="C149" s="49"/>
      <c r="D149" s="49"/>
      <c r="E149" s="49"/>
      <c r="F149" s="49"/>
      <c r="G149" s="86"/>
      <c r="H149" s="86"/>
      <c r="I149" s="86"/>
      <c r="J149" s="86"/>
      <c r="K149" s="86"/>
      <c r="L149" s="86"/>
      <c r="M149" s="86"/>
      <c r="N149" s="86"/>
      <c r="O149" s="88"/>
      <c r="P149" s="88"/>
      <c r="Q149" s="88"/>
      <c r="R149" s="88"/>
      <c r="S149" s="88"/>
      <c r="T149" s="88"/>
      <c r="U149" s="87"/>
      <c r="V149" s="87"/>
      <c r="W149" s="87"/>
      <c r="X149" s="87"/>
      <c r="Y149" s="32"/>
      <c r="Z149" s="32"/>
      <c r="AA149" s="32"/>
      <c r="AB149" s="32"/>
      <c r="AC149" s="32"/>
      <c r="AD149" s="32"/>
      <c r="AE149" s="32"/>
      <c r="AF149" s="32"/>
      <c r="AG149" s="32"/>
      <c r="AH149" s="32"/>
      <c r="AI149" s="32"/>
      <c r="AJ149" s="32"/>
      <c r="AK149" s="32"/>
      <c r="AL149" s="32"/>
      <c r="AM149" s="32"/>
      <c r="AN149" s="32"/>
    </row>
    <row r="150" spans="1:42" ht="12.75" x14ac:dyDescent="0.2">
      <c r="A150" s="191"/>
      <c r="B150" s="312" t="s">
        <v>305</v>
      </c>
      <c r="C150" s="312"/>
      <c r="D150" s="312"/>
      <c r="E150" s="312"/>
      <c r="F150" s="312"/>
      <c r="G150" s="312"/>
      <c r="H150" s="312"/>
      <c r="I150" s="312"/>
      <c r="J150" s="312"/>
      <c r="K150" s="312"/>
      <c r="L150" s="312"/>
      <c r="M150" s="312"/>
      <c r="N150" s="312"/>
      <c r="O150" s="89"/>
      <c r="P150" s="89"/>
      <c r="Q150" s="89"/>
      <c r="R150" s="89"/>
      <c r="S150" s="89"/>
      <c r="T150" s="89"/>
      <c r="U150" s="89"/>
      <c r="V150" s="89"/>
      <c r="W150" s="89"/>
      <c r="X150" s="89"/>
      <c r="Y150" s="89"/>
      <c r="Z150" s="89"/>
      <c r="AA150" s="89"/>
      <c r="AB150" s="32"/>
      <c r="AC150" s="32"/>
      <c r="AD150" s="32"/>
      <c r="AE150" s="32"/>
      <c r="AF150" s="32"/>
      <c r="AG150" s="32"/>
      <c r="AH150" s="32"/>
      <c r="AI150" s="32"/>
      <c r="AJ150" s="32"/>
      <c r="AK150" s="32"/>
      <c r="AL150" s="32"/>
      <c r="AM150" s="32"/>
      <c r="AN150" s="32"/>
    </row>
    <row r="151" spans="1:42" ht="26.25" customHeight="1" x14ac:dyDescent="0.2">
      <c r="A151" s="191"/>
      <c r="B151" s="313" t="s">
        <v>303</v>
      </c>
      <c r="C151" s="313"/>
      <c r="D151" s="314" t="s">
        <v>304</v>
      </c>
      <c r="E151" s="314"/>
      <c r="F151" s="314"/>
      <c r="G151" s="314"/>
      <c r="H151" s="314"/>
      <c r="I151" s="314"/>
      <c r="J151" s="314"/>
      <c r="K151" s="314"/>
      <c r="L151" s="314"/>
      <c r="M151" s="314"/>
      <c r="N151" s="314"/>
      <c r="O151" s="88"/>
      <c r="P151" s="88"/>
      <c r="Q151" s="88"/>
      <c r="R151" s="88"/>
      <c r="S151" s="88"/>
      <c r="T151" s="88"/>
      <c r="U151" s="87"/>
      <c r="V151" s="87"/>
      <c r="W151" s="87"/>
      <c r="X151" s="87"/>
      <c r="Y151" s="32"/>
      <c r="Z151" s="32"/>
      <c r="AA151" s="32"/>
      <c r="AB151" s="32" t="s">
        <v>336</v>
      </c>
      <c r="AC151" s="32"/>
      <c r="AD151" s="32"/>
      <c r="AE151" s="32"/>
      <c r="AF151" s="32"/>
      <c r="AG151" s="32"/>
      <c r="AH151" s="32"/>
      <c r="AI151" s="32"/>
      <c r="AJ151" s="32"/>
      <c r="AK151" s="32"/>
      <c r="AL151" s="32"/>
      <c r="AM151" s="32"/>
      <c r="AN151" s="32"/>
    </row>
    <row r="152" spans="1:42" ht="26.25" customHeight="1" x14ac:dyDescent="0.2">
      <c r="A152" s="191"/>
      <c r="B152" s="308" t="s">
        <v>331</v>
      </c>
      <c r="C152" s="308"/>
      <c r="D152" s="309"/>
      <c r="E152" s="310"/>
      <c r="F152" s="310"/>
      <c r="G152" s="310"/>
      <c r="H152" s="310"/>
      <c r="I152" s="310"/>
      <c r="J152" s="310"/>
      <c r="K152" s="310"/>
      <c r="L152" s="310"/>
      <c r="M152" s="310"/>
      <c r="N152" s="311"/>
      <c r="O152" s="88"/>
      <c r="P152" s="88"/>
      <c r="Q152" s="88"/>
      <c r="R152" s="88"/>
      <c r="S152" s="88"/>
      <c r="T152" s="88"/>
      <c r="U152" s="87"/>
      <c r="V152" s="87"/>
      <c r="W152" s="87"/>
      <c r="X152" s="87"/>
      <c r="Y152" s="32"/>
      <c r="Z152" s="32"/>
      <c r="AA152" s="32"/>
      <c r="AB152" s="93" t="str">
        <f>CONCATENATE(B152," ",D152," 
",B153," ",D153," 
",B154," ",D154," 
",B155," ",D155," 
",B156," ",D156,)</f>
        <v xml:space="preserve">RIESGO:  
CAUSAS:  
CONTROLES:  
PLAN DE TRATAMIENTO:  
OTRO: </v>
      </c>
      <c r="AC152" s="32"/>
      <c r="AD152" s="32"/>
      <c r="AE152" s="32"/>
      <c r="AF152" s="32"/>
      <c r="AG152" s="32"/>
      <c r="AH152" s="32"/>
      <c r="AI152" s="32"/>
      <c r="AJ152" s="32"/>
      <c r="AK152" s="32"/>
      <c r="AL152" s="32"/>
      <c r="AM152" s="32"/>
      <c r="AN152" s="32"/>
    </row>
    <row r="153" spans="1:42" ht="26.25" customHeight="1" x14ac:dyDescent="0.2">
      <c r="A153" s="191"/>
      <c r="B153" s="308" t="s">
        <v>332</v>
      </c>
      <c r="C153" s="308"/>
      <c r="D153" s="309"/>
      <c r="E153" s="310"/>
      <c r="F153" s="310"/>
      <c r="G153" s="310"/>
      <c r="H153" s="310"/>
      <c r="I153" s="310"/>
      <c r="J153" s="310"/>
      <c r="K153" s="310"/>
      <c r="L153" s="310"/>
      <c r="M153" s="310"/>
      <c r="N153" s="311"/>
      <c r="O153" s="88"/>
      <c r="P153" s="88"/>
      <c r="Q153" s="88"/>
      <c r="R153" s="88"/>
      <c r="S153" s="88"/>
      <c r="T153" s="88"/>
      <c r="U153" s="87"/>
      <c r="V153" s="87"/>
      <c r="W153" s="87"/>
      <c r="X153" s="87"/>
      <c r="Y153" s="32"/>
      <c r="Z153" s="32"/>
      <c r="AA153" s="32"/>
      <c r="AB153" s="93"/>
      <c r="AC153" s="32"/>
      <c r="AD153" s="32"/>
      <c r="AE153" s="32"/>
      <c r="AF153" s="32"/>
      <c r="AG153" s="32"/>
      <c r="AH153" s="32"/>
      <c r="AI153" s="32"/>
      <c r="AJ153" s="32"/>
      <c r="AK153" s="32"/>
      <c r="AL153" s="32"/>
      <c r="AM153" s="32"/>
      <c r="AN153" s="32"/>
    </row>
    <row r="154" spans="1:42" ht="26.25" customHeight="1" x14ac:dyDescent="0.2">
      <c r="A154" s="191"/>
      <c r="B154" s="308" t="s">
        <v>333</v>
      </c>
      <c r="C154" s="308"/>
      <c r="D154" s="309"/>
      <c r="E154" s="310"/>
      <c r="F154" s="310"/>
      <c r="G154" s="310"/>
      <c r="H154" s="310"/>
      <c r="I154" s="310"/>
      <c r="J154" s="310"/>
      <c r="K154" s="310"/>
      <c r="L154" s="310"/>
      <c r="M154" s="310"/>
      <c r="N154" s="311"/>
      <c r="O154" s="88"/>
      <c r="P154" s="88"/>
      <c r="Q154" s="88"/>
      <c r="R154" s="88"/>
      <c r="S154" s="88"/>
      <c r="T154" s="88"/>
      <c r="U154" s="87"/>
      <c r="V154" s="87"/>
      <c r="W154" s="87"/>
      <c r="X154" s="87"/>
      <c r="Y154" s="32"/>
      <c r="Z154" s="32"/>
      <c r="AA154" s="32"/>
      <c r="AB154" s="93"/>
      <c r="AC154" s="32"/>
      <c r="AD154" s="32"/>
      <c r="AE154" s="32"/>
      <c r="AF154" s="32"/>
      <c r="AG154" s="32"/>
      <c r="AH154" s="32"/>
      <c r="AI154" s="32"/>
      <c r="AJ154" s="32"/>
      <c r="AK154" s="32"/>
      <c r="AL154" s="32"/>
      <c r="AM154" s="32"/>
      <c r="AN154" s="32"/>
    </row>
    <row r="155" spans="1:42" ht="26.25" customHeight="1" x14ac:dyDescent="0.2">
      <c r="A155" s="191"/>
      <c r="B155" s="308" t="s">
        <v>334</v>
      </c>
      <c r="C155" s="308"/>
      <c r="D155" s="309"/>
      <c r="E155" s="310"/>
      <c r="F155" s="310"/>
      <c r="G155" s="310"/>
      <c r="H155" s="310"/>
      <c r="I155" s="310"/>
      <c r="J155" s="310"/>
      <c r="K155" s="310"/>
      <c r="L155" s="310"/>
      <c r="M155" s="310"/>
      <c r="N155" s="311"/>
      <c r="O155" s="88"/>
      <c r="P155" s="88"/>
      <c r="Q155" s="88"/>
      <c r="R155" s="88"/>
      <c r="S155" s="88"/>
      <c r="T155" s="88"/>
      <c r="U155" s="87"/>
      <c r="V155" s="87"/>
      <c r="W155" s="87"/>
      <c r="X155" s="87"/>
      <c r="Y155" s="32"/>
      <c r="Z155" s="32"/>
      <c r="AA155" s="32"/>
      <c r="AB155" s="93"/>
      <c r="AC155" s="32"/>
      <c r="AD155" s="32"/>
      <c r="AE155" s="32"/>
      <c r="AF155" s="32"/>
      <c r="AG155" s="32"/>
      <c r="AH155" s="32"/>
      <c r="AI155" s="32"/>
      <c r="AJ155" s="32"/>
      <c r="AK155" s="32"/>
      <c r="AL155" s="32"/>
      <c r="AM155" s="32"/>
      <c r="AN155" s="32"/>
    </row>
    <row r="156" spans="1:42" ht="26.25" customHeight="1" x14ac:dyDescent="0.2">
      <c r="A156" s="191"/>
      <c r="B156" s="308" t="s">
        <v>217</v>
      </c>
      <c r="C156" s="308"/>
      <c r="D156" s="309"/>
      <c r="E156" s="310"/>
      <c r="F156" s="310"/>
      <c r="G156" s="310"/>
      <c r="H156" s="310"/>
      <c r="I156" s="310"/>
      <c r="J156" s="310"/>
      <c r="K156" s="310"/>
      <c r="L156" s="310"/>
      <c r="M156" s="310"/>
      <c r="N156" s="311"/>
      <c r="O156" s="88"/>
      <c r="P156" s="88"/>
      <c r="Q156" s="88"/>
      <c r="R156" s="88"/>
      <c r="S156" s="88"/>
      <c r="T156" s="88"/>
      <c r="U156" s="87"/>
      <c r="V156" s="87"/>
      <c r="W156" s="87"/>
      <c r="X156" s="87"/>
      <c r="Y156" s="32"/>
      <c r="Z156" s="32"/>
      <c r="AA156" s="32"/>
      <c r="AB156" s="93"/>
      <c r="AC156" s="32"/>
      <c r="AD156" s="32"/>
      <c r="AE156" s="32"/>
      <c r="AF156" s="32"/>
      <c r="AG156" s="32"/>
      <c r="AH156" s="32"/>
      <c r="AI156" s="32"/>
      <c r="AJ156" s="32"/>
      <c r="AK156" s="32"/>
      <c r="AL156" s="32"/>
      <c r="AM156" s="32"/>
      <c r="AN156" s="32"/>
    </row>
    <row r="157" spans="1:42" ht="9" customHeight="1" x14ac:dyDescent="0.2">
      <c r="A157" s="191"/>
      <c r="B157" s="49"/>
      <c r="C157" s="49"/>
      <c r="D157" s="49"/>
      <c r="E157" s="49"/>
      <c r="F157" s="49"/>
      <c r="G157" s="86"/>
      <c r="H157" s="86"/>
      <c r="I157" s="86"/>
      <c r="J157" s="86"/>
      <c r="K157" s="86"/>
      <c r="L157" s="86"/>
      <c r="M157" s="86"/>
      <c r="N157" s="86"/>
      <c r="O157" s="88"/>
      <c r="P157" s="88"/>
      <c r="Q157" s="88"/>
      <c r="R157" s="88"/>
      <c r="S157" s="88"/>
      <c r="T157" s="88"/>
      <c r="U157" s="87"/>
      <c r="V157" s="87"/>
      <c r="W157" s="87"/>
      <c r="X157" s="87"/>
      <c r="Y157" s="32"/>
      <c r="Z157" s="32"/>
      <c r="AA157" s="32"/>
      <c r="AB157" s="32"/>
      <c r="AC157" s="32"/>
      <c r="AD157" s="32"/>
      <c r="AE157" s="32"/>
      <c r="AF157" s="32"/>
      <c r="AG157" s="32"/>
      <c r="AH157" s="32"/>
      <c r="AI157" s="32"/>
      <c r="AJ157" s="32"/>
      <c r="AK157" s="32"/>
      <c r="AL157" s="32"/>
      <c r="AM157" s="32"/>
      <c r="AN157" s="32"/>
    </row>
    <row r="158" spans="1:42" ht="28.5" customHeight="1" x14ac:dyDescent="0.2">
      <c r="A158" s="191"/>
      <c r="B158" s="307" t="s">
        <v>248</v>
      </c>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2"/>
      <c r="AC158" s="32"/>
      <c r="AD158" s="32"/>
      <c r="AE158" s="32"/>
      <c r="AF158" s="32"/>
      <c r="AG158" s="32"/>
      <c r="AH158" s="32"/>
      <c r="AI158" s="32"/>
      <c r="AJ158" s="32"/>
      <c r="AK158" s="32"/>
      <c r="AL158" s="32"/>
      <c r="AM158" s="32"/>
      <c r="AN158" s="32"/>
    </row>
    <row r="159" spans="1:42" ht="28.5" customHeight="1" x14ac:dyDescent="0.2">
      <c r="A159" s="191"/>
      <c r="B159" s="180" t="s">
        <v>108</v>
      </c>
      <c r="C159" s="180" t="s">
        <v>18</v>
      </c>
      <c r="D159" s="179" t="s">
        <v>354</v>
      </c>
      <c r="E159" s="251" t="s">
        <v>212</v>
      </c>
      <c r="F159" s="251"/>
      <c r="G159" s="251"/>
      <c r="H159" s="251"/>
      <c r="I159" s="251"/>
      <c r="J159" s="251"/>
      <c r="K159" s="251"/>
      <c r="L159" s="251"/>
      <c r="M159" s="251"/>
      <c r="N159" s="251"/>
      <c r="O159" s="252" t="s">
        <v>306</v>
      </c>
      <c r="P159" s="252"/>
      <c r="Q159" s="252"/>
      <c r="R159" s="252"/>
      <c r="S159" s="252"/>
      <c r="T159" s="252"/>
      <c r="U159" s="252"/>
      <c r="V159" s="252"/>
      <c r="W159" s="252"/>
      <c r="X159" s="252"/>
      <c r="Y159" s="252"/>
      <c r="Z159" s="252"/>
      <c r="AA159" s="252"/>
      <c r="AB159" s="111" t="s">
        <v>108</v>
      </c>
      <c r="AC159" s="111" t="s">
        <v>337</v>
      </c>
      <c r="AD159" s="111" t="s">
        <v>294</v>
      </c>
      <c r="AE159" s="111" t="s">
        <v>339</v>
      </c>
      <c r="AF159" s="111" t="s">
        <v>338</v>
      </c>
      <c r="AG159" s="32"/>
      <c r="AH159" s="32"/>
      <c r="AI159" s="32"/>
      <c r="AJ159" s="32"/>
      <c r="AK159" s="32"/>
      <c r="AL159" s="32"/>
      <c r="AM159" s="32"/>
      <c r="AN159" s="32"/>
    </row>
    <row r="160" spans="1:42" ht="28.5" customHeight="1" x14ac:dyDescent="0.2">
      <c r="A160" s="191">
        <v>1</v>
      </c>
      <c r="B160" s="138"/>
      <c r="C160" s="147"/>
      <c r="D160" s="147"/>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146" t="str">
        <f>CONCATENATE(A160," ",B160," 
",A161," ",B161," 
",A162," ",B162," 
",A163," ",B163," 
",A164," ",B164," 
",A165," ",B165," 
",A166," ",B166,)</f>
        <v xml:space="preserve">1  
 </v>
      </c>
      <c r="AC160" s="146" t="str">
        <f>CONCATENATE(A160," ",C160," 
",A161," ",C161," 
",A162," ",C162," 
",A163," ",C163," 
",A164," ",C164," 
",A165," ",C165," 
",A166," ",C166,)</f>
        <v xml:space="preserve">1  
 </v>
      </c>
      <c r="AD160" s="146" t="str">
        <f>CONCATENATE(A160," ",D160," 
",A161," ",D161," 
",A162," ",D162," 
",A163," ",D163," 
",A164," ",D164," 
",A165," ",D165," 
",A166," ",D166,)</f>
        <v xml:space="preserve">1  
 </v>
      </c>
      <c r="AE160" s="146" t="str">
        <f>CONCATENATE(A160," ",E160," 
",A161," ",E161," 
",A162," ",E162," 
",A163," ",E163," 
",A164," ",E164," 
",A165," ",E165," 
",A166," ",E166,)</f>
        <v xml:space="preserve">1  
 </v>
      </c>
      <c r="AF160" s="146" t="str">
        <f>CONCATENATE(A160," ",O160," 
",A161," ",O161," 
",A162," ",O162," 
",A163," ",O163," 
",A164," ",O164," 
",A165," ",O165," 
",A166," ",O166,)</f>
        <v xml:space="preserve">1  
 </v>
      </c>
      <c r="AG160" s="32"/>
      <c r="AH160" s="32"/>
      <c r="AI160" s="32"/>
      <c r="AJ160" s="32"/>
      <c r="AK160" s="32"/>
      <c r="AL160" s="32"/>
      <c r="AM160" s="32"/>
      <c r="AN160" s="32"/>
    </row>
    <row r="161" spans="1:724" ht="28.5" customHeight="1" x14ac:dyDescent="0.2">
      <c r="A161" s="194" t="str">
        <f t="shared" ref="A161:A166" si="21">IF(B161="","",A160+1)</f>
        <v/>
      </c>
      <c r="B161" s="138"/>
      <c r="C161" s="147"/>
      <c r="D161" s="147"/>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93"/>
      <c r="AC161" s="146"/>
      <c r="AD161" s="146"/>
      <c r="AE161" s="146"/>
      <c r="AF161" s="146"/>
      <c r="AG161" s="32"/>
      <c r="AH161" s="32"/>
      <c r="AI161" s="32"/>
      <c r="AJ161" s="32"/>
      <c r="AK161" s="32"/>
      <c r="AL161" s="32"/>
      <c r="AM161" s="32"/>
      <c r="AN161" s="32"/>
    </row>
    <row r="162" spans="1:724" ht="12.75" customHeight="1" x14ac:dyDescent="0.2">
      <c r="A162" s="194" t="str">
        <f t="shared" si="21"/>
        <v/>
      </c>
      <c r="B162" s="138"/>
      <c r="C162" s="147"/>
      <c r="D162" s="147"/>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93"/>
      <c r="AC162" s="146"/>
      <c r="AD162" s="146"/>
      <c r="AE162" s="146"/>
      <c r="AF162" s="146"/>
      <c r="AG162" s="32"/>
      <c r="AH162" s="32"/>
      <c r="AI162" s="32"/>
      <c r="AJ162" s="32"/>
      <c r="AK162" s="32"/>
      <c r="AL162" s="32"/>
      <c r="AM162" s="32"/>
      <c r="AN162" s="32"/>
    </row>
    <row r="163" spans="1:724" ht="12.75" customHeight="1" x14ac:dyDescent="0.2">
      <c r="A163" s="194" t="str">
        <f t="shared" si="21"/>
        <v/>
      </c>
      <c r="B163" s="138"/>
      <c r="C163" s="147"/>
      <c r="D163" s="147"/>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93"/>
      <c r="AC163" s="146"/>
      <c r="AD163" s="146"/>
      <c r="AE163" s="146"/>
      <c r="AF163" s="146"/>
      <c r="AG163" s="32"/>
      <c r="AH163" s="32"/>
      <c r="AI163" s="32"/>
      <c r="AJ163" s="32"/>
      <c r="AK163" s="32"/>
      <c r="AL163" s="32"/>
      <c r="AM163" s="32"/>
      <c r="AN163" s="32"/>
    </row>
    <row r="164" spans="1:724" ht="12.75" customHeight="1" x14ac:dyDescent="0.2">
      <c r="A164" s="194" t="str">
        <f t="shared" si="21"/>
        <v/>
      </c>
      <c r="B164" s="138"/>
      <c r="C164" s="147"/>
      <c r="D164" s="147"/>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93"/>
      <c r="AC164" s="146"/>
      <c r="AD164" s="146"/>
      <c r="AE164" s="146"/>
      <c r="AF164" s="146"/>
      <c r="AG164" s="32"/>
      <c r="AH164" s="32"/>
      <c r="AI164" s="32"/>
      <c r="AJ164" s="32"/>
      <c r="AK164" s="32"/>
      <c r="AL164" s="32"/>
      <c r="AM164" s="32"/>
      <c r="AN164" s="32"/>
    </row>
    <row r="165" spans="1:724" ht="12.75" customHeight="1" x14ac:dyDescent="0.2">
      <c r="A165" s="194" t="str">
        <f t="shared" si="21"/>
        <v/>
      </c>
      <c r="B165" s="138"/>
      <c r="C165" s="147"/>
      <c r="D165" s="147"/>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93"/>
      <c r="AC165" s="146"/>
      <c r="AD165" s="146"/>
      <c r="AE165" s="146"/>
      <c r="AF165" s="146"/>
      <c r="AG165" s="32"/>
      <c r="AH165" s="32"/>
      <c r="AI165" s="32"/>
      <c r="AJ165" s="32"/>
      <c r="AK165" s="32"/>
      <c r="AL165" s="32"/>
      <c r="AM165" s="32"/>
      <c r="AN165" s="32"/>
    </row>
    <row r="166" spans="1:724" ht="12.75" customHeight="1" x14ac:dyDescent="0.2">
      <c r="A166" s="194" t="str">
        <f t="shared" si="21"/>
        <v/>
      </c>
      <c r="B166" s="138"/>
      <c r="C166" s="147"/>
      <c r="D166" s="147"/>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93"/>
      <c r="AC166" s="146"/>
      <c r="AD166" s="146"/>
      <c r="AE166" s="146"/>
      <c r="AF166" s="146"/>
      <c r="AG166" s="32"/>
      <c r="AH166" s="32"/>
      <c r="AI166" s="32"/>
      <c r="AJ166" s="32"/>
      <c r="AK166" s="32"/>
      <c r="AL166" s="32"/>
      <c r="AM166" s="32"/>
      <c r="AN166" s="32"/>
    </row>
    <row r="167" spans="1:724" ht="40.5" customHeight="1" x14ac:dyDescent="0.2">
      <c r="A167" s="82" t="s">
        <v>138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49"/>
      <c r="AA167" s="49"/>
      <c r="AB167" s="32"/>
      <c r="AC167" s="32"/>
      <c r="AD167" s="32"/>
      <c r="AE167" s="32"/>
      <c r="AF167" s="32"/>
      <c r="AG167" s="32"/>
      <c r="AH167" s="32"/>
      <c r="AI167" s="32"/>
      <c r="AJ167" s="32"/>
      <c r="AK167" s="32"/>
      <c r="AL167" s="32"/>
      <c r="AM167" s="32"/>
      <c r="AN167" s="32"/>
      <c r="AAL167" s="149"/>
      <c r="AAM167" s="149"/>
      <c r="AAN167" s="149"/>
      <c r="AAO167" s="149"/>
      <c r="AAP167" s="149"/>
      <c r="AAQ167" s="149"/>
      <c r="AAR167" s="149"/>
      <c r="AAS167" s="149"/>
      <c r="AAT167" s="149"/>
      <c r="AAU167" s="149"/>
      <c r="AAV167" s="149"/>
    </row>
    <row r="168" spans="1:724" ht="14.25" customHeight="1" x14ac:dyDescent="0.2">
      <c r="A168" s="195" t="s">
        <v>139</v>
      </c>
      <c r="B168" s="132" t="s">
        <v>140</v>
      </c>
      <c r="C168" s="302" t="s">
        <v>141</v>
      </c>
      <c r="D168" s="303"/>
      <c r="E168" s="304"/>
      <c r="F168" s="302" t="s">
        <v>142</v>
      </c>
      <c r="G168" s="303"/>
      <c r="H168" s="305"/>
      <c r="I168" s="52" t="s">
        <v>139</v>
      </c>
      <c r="J168" s="306" t="s">
        <v>140</v>
      </c>
      <c r="K168" s="306"/>
      <c r="L168" s="306"/>
      <c r="M168" s="302" t="s">
        <v>141</v>
      </c>
      <c r="N168" s="303"/>
      <c r="O168" s="303"/>
      <c r="P168" s="303"/>
      <c r="Q168" s="303"/>
      <c r="R168" s="303"/>
      <c r="S168" s="303"/>
      <c r="T168" s="303"/>
      <c r="U168" s="303"/>
      <c r="V168" s="304"/>
      <c r="W168" s="302" t="s">
        <v>142</v>
      </c>
      <c r="X168" s="303"/>
      <c r="Y168" s="303"/>
      <c r="Z168" s="303"/>
      <c r="AA168" s="305"/>
      <c r="AB168" s="32"/>
      <c r="AC168" s="32"/>
      <c r="AD168" s="32"/>
      <c r="AE168" s="32"/>
      <c r="AF168" s="32"/>
      <c r="AG168" s="32"/>
      <c r="AH168" s="32"/>
      <c r="AI168" s="32"/>
      <c r="AJ168" s="32"/>
      <c r="AK168" s="32"/>
      <c r="AL168" s="32"/>
      <c r="AM168" s="32"/>
      <c r="AN168" s="32"/>
      <c r="AAL168" s="149"/>
      <c r="AAM168" s="149"/>
      <c r="AAN168" s="149"/>
      <c r="AAO168" s="149"/>
      <c r="AAP168" s="149"/>
      <c r="AAQ168" s="149"/>
      <c r="AAR168" s="149"/>
      <c r="AAS168" s="149"/>
      <c r="AAT168" s="149"/>
      <c r="AAU168" s="149"/>
      <c r="AAV168" s="149"/>
    </row>
    <row r="169" spans="1:724" ht="16.5" customHeight="1" x14ac:dyDescent="0.2">
      <c r="A169" s="196" t="s">
        <v>110</v>
      </c>
      <c r="B169" s="134"/>
      <c r="C169" s="293"/>
      <c r="D169" s="294"/>
      <c r="E169" s="295"/>
      <c r="F169" s="294"/>
      <c r="G169" s="294"/>
      <c r="H169" s="296"/>
      <c r="I169" s="196" t="s">
        <v>119</v>
      </c>
      <c r="J169" s="297"/>
      <c r="K169" s="297"/>
      <c r="L169" s="297"/>
      <c r="M169" s="293"/>
      <c r="N169" s="294"/>
      <c r="O169" s="294"/>
      <c r="P169" s="294"/>
      <c r="Q169" s="294"/>
      <c r="R169" s="294"/>
      <c r="S169" s="294"/>
      <c r="T169" s="294"/>
      <c r="U169" s="294"/>
      <c r="V169" s="295"/>
      <c r="W169" s="293"/>
      <c r="X169" s="294"/>
      <c r="Y169" s="294"/>
      <c r="Z169" s="294"/>
      <c r="AA169" s="296"/>
      <c r="AB169" s="32"/>
      <c r="AC169" s="32"/>
      <c r="AD169" s="32"/>
      <c r="AE169" s="32"/>
      <c r="AF169" s="32"/>
      <c r="AG169" s="32"/>
      <c r="AH169" s="32"/>
      <c r="AI169" s="32"/>
      <c r="AJ169" s="32"/>
      <c r="AK169" s="32"/>
      <c r="AL169" s="32"/>
      <c r="AM169" s="32"/>
      <c r="AN169" s="32"/>
      <c r="AAL169" s="149"/>
      <c r="AAM169" s="149"/>
      <c r="AAN169" s="149"/>
      <c r="AAO169" s="149"/>
      <c r="AAP169" s="149"/>
      <c r="AAQ169" s="149"/>
      <c r="AAR169" s="149"/>
      <c r="AAS169" s="149"/>
      <c r="AAT169" s="149"/>
      <c r="AAU169" s="149"/>
      <c r="AAV169" s="149"/>
    </row>
    <row r="170" spans="1:724" ht="16.5" customHeight="1" x14ac:dyDescent="0.2">
      <c r="A170" s="196" t="s">
        <v>111</v>
      </c>
      <c r="B170" s="134"/>
      <c r="C170" s="293"/>
      <c r="D170" s="294"/>
      <c r="E170" s="295"/>
      <c r="F170" s="294"/>
      <c r="G170" s="294"/>
      <c r="H170" s="296"/>
      <c r="I170" s="196" t="s">
        <v>120</v>
      </c>
      <c r="J170" s="297"/>
      <c r="K170" s="297"/>
      <c r="L170" s="297"/>
      <c r="M170" s="293"/>
      <c r="N170" s="294"/>
      <c r="O170" s="294"/>
      <c r="P170" s="294"/>
      <c r="Q170" s="294"/>
      <c r="R170" s="294"/>
      <c r="S170" s="294"/>
      <c r="T170" s="294"/>
      <c r="U170" s="294"/>
      <c r="V170" s="295"/>
      <c r="W170" s="293"/>
      <c r="X170" s="294"/>
      <c r="Y170" s="294"/>
      <c r="Z170" s="294"/>
      <c r="AA170" s="296"/>
      <c r="AB170" s="32"/>
      <c r="AC170" s="32"/>
      <c r="AD170" s="32"/>
      <c r="AE170" s="32"/>
      <c r="AF170" s="32"/>
      <c r="AG170" s="32"/>
      <c r="AH170" s="32"/>
      <c r="AI170" s="32"/>
      <c r="AJ170" s="32"/>
      <c r="AK170" s="32"/>
      <c r="AL170" s="32"/>
      <c r="AM170" s="32"/>
      <c r="AN170" s="32"/>
      <c r="AAL170" s="149"/>
      <c r="AAM170" s="149"/>
      <c r="AAN170" s="149"/>
      <c r="AAO170" s="149"/>
      <c r="AAP170" s="149"/>
      <c r="AAQ170" s="149"/>
      <c r="AAR170" s="149"/>
      <c r="AAS170" s="149"/>
      <c r="AAT170" s="149"/>
      <c r="AAU170" s="149"/>
      <c r="AAV170" s="149"/>
    </row>
    <row r="171" spans="1:724" ht="16.5" customHeight="1" x14ac:dyDescent="0.2">
      <c r="A171" s="196" t="s">
        <v>112</v>
      </c>
      <c r="B171" s="134"/>
      <c r="C171" s="293"/>
      <c r="D171" s="294"/>
      <c r="E171" s="295"/>
      <c r="F171" s="294"/>
      <c r="G171" s="294"/>
      <c r="H171" s="296"/>
      <c r="I171" s="196" t="s">
        <v>121</v>
      </c>
      <c r="J171" s="297"/>
      <c r="K171" s="297"/>
      <c r="L171" s="297"/>
      <c r="M171" s="293"/>
      <c r="N171" s="294"/>
      <c r="O171" s="294"/>
      <c r="P171" s="294"/>
      <c r="Q171" s="294"/>
      <c r="R171" s="294"/>
      <c r="S171" s="294"/>
      <c r="T171" s="294"/>
      <c r="U171" s="294"/>
      <c r="V171" s="295"/>
      <c r="W171" s="293"/>
      <c r="X171" s="294"/>
      <c r="Y171" s="294"/>
      <c r="Z171" s="294"/>
      <c r="AA171" s="296"/>
      <c r="AB171" s="32"/>
      <c r="AC171" s="32"/>
      <c r="AD171" s="32"/>
      <c r="AE171" s="32"/>
      <c r="AF171" s="32"/>
      <c r="AG171" s="32"/>
      <c r="AH171" s="32"/>
      <c r="AI171" s="32"/>
      <c r="AJ171" s="32"/>
      <c r="AK171" s="32"/>
      <c r="AL171" s="32"/>
      <c r="AM171" s="32"/>
      <c r="AN171" s="32"/>
      <c r="AAL171" s="149"/>
      <c r="AAM171" s="149"/>
      <c r="AAN171" s="149"/>
      <c r="AAO171" s="149"/>
      <c r="AAP171" s="149"/>
      <c r="AAQ171" s="149"/>
      <c r="AAR171" s="149"/>
      <c r="AAS171" s="149"/>
      <c r="AAT171" s="149"/>
      <c r="AAU171" s="149"/>
      <c r="AAV171" s="149"/>
    </row>
    <row r="172" spans="1:724" ht="16.5" customHeight="1" x14ac:dyDescent="0.2">
      <c r="A172" s="196" t="s">
        <v>113</v>
      </c>
      <c r="B172" s="134"/>
      <c r="C172" s="293"/>
      <c r="D172" s="294"/>
      <c r="E172" s="295"/>
      <c r="F172" s="294"/>
      <c r="G172" s="294"/>
      <c r="H172" s="296"/>
      <c r="I172" s="196" t="s">
        <v>122</v>
      </c>
      <c r="J172" s="297"/>
      <c r="K172" s="297"/>
      <c r="L172" s="297"/>
      <c r="M172" s="293"/>
      <c r="N172" s="294"/>
      <c r="O172" s="294"/>
      <c r="P172" s="294"/>
      <c r="Q172" s="294"/>
      <c r="R172" s="294"/>
      <c r="S172" s="294"/>
      <c r="T172" s="294"/>
      <c r="U172" s="294"/>
      <c r="V172" s="295"/>
      <c r="W172" s="293"/>
      <c r="X172" s="294"/>
      <c r="Y172" s="294"/>
      <c r="Z172" s="294"/>
      <c r="AA172" s="296"/>
      <c r="AB172" s="32"/>
      <c r="AC172" s="32"/>
      <c r="AD172" s="32"/>
      <c r="AE172" s="32"/>
      <c r="AF172" s="32"/>
      <c r="AG172" s="32"/>
      <c r="AH172" s="32"/>
      <c r="AI172" s="32"/>
      <c r="AJ172" s="32"/>
      <c r="AK172" s="32"/>
      <c r="AL172" s="32"/>
      <c r="AM172" s="32"/>
      <c r="AN172" s="32"/>
      <c r="AAL172" s="149"/>
      <c r="AAM172" s="149"/>
      <c r="AAN172" s="149"/>
      <c r="AAO172" s="149"/>
      <c r="AAP172" s="149"/>
      <c r="AAQ172" s="149"/>
      <c r="AAR172" s="149"/>
      <c r="AAS172" s="149"/>
      <c r="AAT172" s="149"/>
      <c r="AAU172" s="149"/>
      <c r="AAV172" s="149"/>
    </row>
    <row r="173" spans="1:724" ht="16.5" customHeight="1" x14ac:dyDescent="0.2">
      <c r="A173" s="196" t="s">
        <v>114</v>
      </c>
      <c r="B173" s="134"/>
      <c r="C173" s="293"/>
      <c r="D173" s="294"/>
      <c r="E173" s="295"/>
      <c r="F173" s="294"/>
      <c r="G173" s="294"/>
      <c r="H173" s="296"/>
      <c r="I173" s="196" t="s">
        <v>123</v>
      </c>
      <c r="J173" s="297"/>
      <c r="K173" s="297"/>
      <c r="L173" s="297"/>
      <c r="M173" s="293"/>
      <c r="N173" s="294"/>
      <c r="O173" s="294"/>
      <c r="P173" s="294"/>
      <c r="Q173" s="294"/>
      <c r="R173" s="294"/>
      <c r="S173" s="294"/>
      <c r="T173" s="294"/>
      <c r="U173" s="294"/>
      <c r="V173" s="295"/>
      <c r="W173" s="293"/>
      <c r="X173" s="294"/>
      <c r="Y173" s="294"/>
      <c r="Z173" s="294"/>
      <c r="AA173" s="296"/>
      <c r="AB173" s="32"/>
      <c r="AC173" s="32"/>
      <c r="AD173" s="32"/>
      <c r="AE173" s="32"/>
      <c r="AF173" s="32"/>
      <c r="AG173" s="32"/>
      <c r="AH173" s="32"/>
      <c r="AI173" s="32"/>
      <c r="AJ173" s="32"/>
      <c r="AK173" s="32"/>
      <c r="AL173" s="32"/>
      <c r="AM173" s="32"/>
      <c r="AN173" s="32"/>
      <c r="AAL173" s="149"/>
      <c r="AAM173" s="149"/>
      <c r="AAN173" s="149"/>
      <c r="AAO173" s="149"/>
      <c r="AAP173" s="149"/>
      <c r="AAQ173" s="149"/>
      <c r="AAR173" s="149"/>
      <c r="AAS173" s="149"/>
      <c r="AAT173" s="149"/>
      <c r="AAU173" s="149"/>
      <c r="AAV173" s="149"/>
    </row>
    <row r="174" spans="1:724" ht="16.5" customHeight="1" x14ac:dyDescent="0.2">
      <c r="A174" s="196" t="s">
        <v>115</v>
      </c>
      <c r="B174" s="134"/>
      <c r="C174" s="293"/>
      <c r="D174" s="294"/>
      <c r="E174" s="295"/>
      <c r="F174" s="294"/>
      <c r="G174" s="294"/>
      <c r="H174" s="296"/>
      <c r="I174" s="196" t="s">
        <v>124</v>
      </c>
      <c r="J174" s="297"/>
      <c r="K174" s="297"/>
      <c r="L174" s="297"/>
      <c r="M174" s="293"/>
      <c r="N174" s="294"/>
      <c r="O174" s="294"/>
      <c r="P174" s="294"/>
      <c r="Q174" s="294"/>
      <c r="R174" s="294"/>
      <c r="S174" s="294"/>
      <c r="T174" s="294"/>
      <c r="U174" s="294"/>
      <c r="V174" s="295"/>
      <c r="W174" s="293"/>
      <c r="X174" s="294"/>
      <c r="Y174" s="294"/>
      <c r="Z174" s="294"/>
      <c r="AA174" s="296"/>
      <c r="AB174" s="32"/>
      <c r="AC174" s="32"/>
      <c r="AD174" s="32"/>
      <c r="AE174" s="32"/>
      <c r="AF174" s="32"/>
      <c r="AG174" s="32"/>
      <c r="AH174" s="32"/>
      <c r="AI174" s="32"/>
      <c r="AJ174" s="32"/>
      <c r="AK174" s="32"/>
      <c r="AL174" s="32"/>
      <c r="AM174" s="32"/>
      <c r="AN174" s="32"/>
      <c r="AAL174" s="149"/>
      <c r="AAM174" s="149"/>
      <c r="AAN174" s="149"/>
      <c r="AAO174" s="149"/>
      <c r="AAP174" s="149"/>
      <c r="AAQ174" s="149"/>
      <c r="AAR174" s="149"/>
      <c r="AAS174" s="149"/>
      <c r="AAT174" s="149"/>
      <c r="AAU174" s="149"/>
      <c r="AAV174" s="149"/>
    </row>
    <row r="175" spans="1:724" ht="16.5" customHeight="1" x14ac:dyDescent="0.2">
      <c r="A175" s="196" t="s">
        <v>116</v>
      </c>
      <c r="B175" s="134"/>
      <c r="C175" s="293"/>
      <c r="D175" s="294"/>
      <c r="E175" s="294"/>
      <c r="F175" s="294"/>
      <c r="G175" s="294"/>
      <c r="H175" s="296"/>
      <c r="I175" s="196" t="s">
        <v>125</v>
      </c>
      <c r="J175" s="297"/>
      <c r="K175" s="297"/>
      <c r="L175" s="297"/>
      <c r="M175" s="293"/>
      <c r="N175" s="294"/>
      <c r="O175" s="294"/>
      <c r="P175" s="294"/>
      <c r="Q175" s="294"/>
      <c r="R175" s="294"/>
      <c r="S175" s="294"/>
      <c r="T175" s="294"/>
      <c r="U175" s="294"/>
      <c r="V175" s="295"/>
      <c r="W175" s="293"/>
      <c r="X175" s="294"/>
      <c r="Y175" s="294"/>
      <c r="Z175" s="294"/>
      <c r="AA175" s="296"/>
      <c r="AB175" s="32"/>
      <c r="AC175" s="32"/>
      <c r="AD175" s="32"/>
      <c r="AE175" s="32"/>
      <c r="AF175" s="32"/>
      <c r="AG175" s="32"/>
      <c r="AH175" s="32"/>
      <c r="AI175" s="32"/>
      <c r="AJ175" s="32"/>
      <c r="AK175" s="32"/>
      <c r="AL175" s="32"/>
      <c r="AM175" s="32"/>
      <c r="AN175" s="32"/>
      <c r="AAL175" s="149"/>
      <c r="AAM175" s="149"/>
      <c r="AAN175" s="149"/>
      <c r="AAO175" s="149"/>
      <c r="AAP175" s="149"/>
      <c r="AAQ175" s="149"/>
      <c r="AAR175" s="149"/>
      <c r="AAS175" s="149"/>
      <c r="AAT175" s="149"/>
      <c r="AAU175" s="149"/>
      <c r="AAV175" s="149"/>
    </row>
    <row r="176" spans="1:724" ht="16.5" customHeight="1" x14ac:dyDescent="0.2">
      <c r="A176" s="196" t="s">
        <v>117</v>
      </c>
      <c r="B176" s="134"/>
      <c r="C176" s="293"/>
      <c r="D176" s="294"/>
      <c r="E176" s="294"/>
      <c r="F176" s="294"/>
      <c r="G176" s="294"/>
      <c r="H176" s="296"/>
      <c r="I176" s="196" t="s">
        <v>213</v>
      </c>
      <c r="J176" s="297"/>
      <c r="K176" s="297"/>
      <c r="L176" s="297"/>
      <c r="M176" s="293"/>
      <c r="N176" s="294"/>
      <c r="O176" s="294"/>
      <c r="P176" s="294"/>
      <c r="Q176" s="294"/>
      <c r="R176" s="294"/>
      <c r="S176" s="294"/>
      <c r="T176" s="294"/>
      <c r="U176" s="294"/>
      <c r="V176" s="295"/>
      <c r="W176" s="293"/>
      <c r="X176" s="294"/>
      <c r="Y176" s="294"/>
      <c r="Z176" s="294"/>
      <c r="AA176" s="296"/>
      <c r="AB176" s="32"/>
      <c r="AC176" s="32"/>
      <c r="AD176" s="32"/>
      <c r="AE176" s="32"/>
      <c r="AF176" s="32"/>
      <c r="AG176" s="32"/>
      <c r="AH176" s="32"/>
      <c r="AI176" s="32"/>
      <c r="AJ176" s="32"/>
      <c r="AK176" s="32"/>
      <c r="AL176" s="32"/>
      <c r="AM176" s="32"/>
      <c r="AN176" s="32"/>
      <c r="AAL176" s="149"/>
      <c r="AAM176" s="149"/>
      <c r="AAN176" s="149"/>
      <c r="AAO176" s="149"/>
      <c r="AAP176" s="149"/>
      <c r="AAQ176" s="149"/>
      <c r="AAR176" s="149"/>
      <c r="AAS176" s="149"/>
      <c r="AAT176" s="149"/>
      <c r="AAU176" s="149"/>
      <c r="AAV176" s="149"/>
    </row>
    <row r="177" spans="1:724" ht="16.5" customHeight="1" x14ac:dyDescent="0.2">
      <c r="A177" s="197" t="s">
        <v>118</v>
      </c>
      <c r="B177" s="133"/>
      <c r="C177" s="288"/>
      <c r="D177" s="289"/>
      <c r="E177" s="289"/>
      <c r="F177" s="289"/>
      <c r="G177" s="289"/>
      <c r="H177" s="291"/>
      <c r="I177" s="197" t="s">
        <v>214</v>
      </c>
      <c r="J177" s="292"/>
      <c r="K177" s="292"/>
      <c r="L177" s="292"/>
      <c r="M177" s="288"/>
      <c r="N177" s="289"/>
      <c r="O177" s="289"/>
      <c r="P177" s="289"/>
      <c r="Q177" s="289"/>
      <c r="R177" s="289"/>
      <c r="S177" s="289"/>
      <c r="T177" s="289"/>
      <c r="U177" s="289"/>
      <c r="V177" s="290"/>
      <c r="W177" s="288"/>
      <c r="X177" s="289"/>
      <c r="Y177" s="289"/>
      <c r="Z177" s="289"/>
      <c r="AA177" s="291"/>
      <c r="AB177" s="32"/>
      <c r="AC177" s="32"/>
      <c r="AD177" s="32"/>
      <c r="AE177" s="32"/>
      <c r="AF177" s="32"/>
      <c r="AG177" s="32"/>
      <c r="AH177" s="32"/>
      <c r="AI177" s="32"/>
      <c r="AJ177" s="32"/>
      <c r="AK177" s="32"/>
      <c r="AL177" s="32"/>
      <c r="AM177" s="32"/>
      <c r="AN177" s="32"/>
      <c r="AAL177" s="149"/>
      <c r="AAM177" s="149"/>
      <c r="AAN177" s="149"/>
      <c r="AAO177" s="149"/>
      <c r="AAP177" s="149"/>
      <c r="AAQ177" s="149"/>
      <c r="AAR177" s="149"/>
      <c r="AAS177" s="149"/>
      <c r="AAT177" s="149"/>
      <c r="AAU177" s="149"/>
      <c r="AAV177" s="149"/>
    </row>
    <row r="178" spans="1:724" ht="9" customHeight="1" x14ac:dyDescent="0.2">
      <c r="AAL178" s="149"/>
      <c r="AAM178" s="149"/>
      <c r="AAN178" s="149"/>
      <c r="AAO178" s="149"/>
      <c r="AAP178" s="149"/>
      <c r="AAQ178" s="149"/>
      <c r="AAR178" s="149"/>
      <c r="AAS178" s="149"/>
      <c r="AAT178" s="149"/>
      <c r="AAU178" s="149"/>
      <c r="AAV178" s="149"/>
    </row>
    <row r="179" spans="1:724" ht="9.75" customHeight="1" x14ac:dyDescent="0.2">
      <c r="G179" s="181"/>
      <c r="H179" s="181"/>
      <c r="I179" s="181"/>
      <c r="J179" s="181"/>
      <c r="K179" s="181"/>
      <c r="L179" s="181"/>
      <c r="AAL179" s="149"/>
      <c r="AAM179" s="149"/>
      <c r="AAN179" s="149"/>
      <c r="AAO179" s="149"/>
      <c r="AAP179" s="149"/>
      <c r="AAQ179" s="149"/>
      <c r="AAR179" s="149"/>
      <c r="AAS179" s="149"/>
      <c r="AAT179" s="149"/>
      <c r="AAU179" s="149"/>
      <c r="AAV179" s="149"/>
    </row>
    <row r="180" spans="1:724" ht="9.75" customHeight="1" x14ac:dyDescent="0.2">
      <c r="F180" s="182"/>
      <c r="G180" s="182"/>
      <c r="H180" s="182"/>
      <c r="I180" s="182"/>
      <c r="J180" s="182"/>
      <c r="K180" s="182"/>
      <c r="L180" s="183"/>
      <c r="AAL180" s="149"/>
      <c r="AAM180" s="149"/>
      <c r="AAN180" s="149"/>
      <c r="AAO180" s="149"/>
      <c r="AAP180" s="149"/>
      <c r="AAQ180" s="149"/>
      <c r="AAR180" s="149"/>
      <c r="AAS180" s="149"/>
      <c r="AAT180" s="149"/>
      <c r="AAU180" s="149"/>
      <c r="AAV180" s="149"/>
    </row>
    <row r="181" spans="1:724" ht="9.75" customHeight="1" x14ac:dyDescent="0.2">
      <c r="AAL181" s="149"/>
      <c r="AAM181" s="149"/>
      <c r="AAN181" s="149"/>
      <c r="AAO181" s="149"/>
      <c r="AAP181" s="149"/>
      <c r="AAQ181" s="149"/>
      <c r="AAR181" s="149"/>
      <c r="AAS181" s="149"/>
      <c r="AAT181" s="149"/>
      <c r="AAU181" s="149"/>
      <c r="AAV181" s="149"/>
    </row>
    <row r="182" spans="1:724" ht="9.75" customHeight="1" x14ac:dyDescent="0.2">
      <c r="AAL182" s="149"/>
      <c r="AAM182" s="149"/>
      <c r="AAN182" s="149"/>
      <c r="AAO182" s="149"/>
      <c r="AAP182" s="149"/>
      <c r="AAQ182" s="149"/>
      <c r="AAR182" s="149"/>
      <c r="AAS182" s="149"/>
      <c r="AAT182" s="149"/>
      <c r="AAU182" s="149"/>
      <c r="AAV182" s="149"/>
    </row>
    <row r="183" spans="1:724" ht="9.75" customHeight="1" x14ac:dyDescent="0.2">
      <c r="AAL183" s="149"/>
      <c r="AAM183" s="149"/>
      <c r="AAN183" s="149"/>
      <c r="AAO183" s="149"/>
      <c r="AAP183" s="149"/>
      <c r="AAQ183" s="149"/>
      <c r="AAR183" s="149"/>
      <c r="AAS183" s="149"/>
      <c r="AAT183" s="149"/>
      <c r="AAU183" s="149"/>
      <c r="AAV183" s="149"/>
    </row>
    <row r="184" spans="1:724" ht="9.75" customHeight="1" x14ac:dyDescent="0.2">
      <c r="AAL184" s="149"/>
      <c r="AAM184" s="149"/>
      <c r="AAN184" s="149"/>
      <c r="AAO184" s="149"/>
      <c r="AAP184" s="149"/>
      <c r="AAQ184" s="149"/>
      <c r="AAR184" s="149"/>
      <c r="AAS184" s="149"/>
      <c r="AAT184" s="149"/>
      <c r="AAU184" s="149"/>
      <c r="AAV184" s="149"/>
    </row>
    <row r="185" spans="1:724" ht="9.75" customHeight="1" x14ac:dyDescent="0.2">
      <c r="AAL185" s="149"/>
      <c r="AAM185" s="149"/>
      <c r="AAN185" s="149"/>
      <c r="AAO185" s="149"/>
      <c r="AAP185" s="149"/>
      <c r="AAQ185" s="149"/>
      <c r="AAR185" s="149"/>
      <c r="AAS185" s="149"/>
      <c r="AAT185" s="149"/>
      <c r="AAU185" s="149"/>
      <c r="AAV185" s="149"/>
    </row>
    <row r="186" spans="1:724" ht="9.75" customHeight="1" x14ac:dyDescent="0.2">
      <c r="AAL186" s="149"/>
      <c r="AAM186" s="149"/>
      <c r="AAN186" s="149"/>
      <c r="AAO186" s="149"/>
      <c r="AAP186" s="149"/>
      <c r="AAQ186" s="149"/>
      <c r="AAR186" s="149"/>
      <c r="AAS186" s="149"/>
      <c r="AAT186" s="149"/>
      <c r="AAU186" s="149"/>
      <c r="AAV186" s="149"/>
    </row>
    <row r="187" spans="1:724" ht="9.75" customHeight="1" x14ac:dyDescent="0.2">
      <c r="AAL187" s="149"/>
      <c r="AAM187" s="149"/>
      <c r="AAN187" s="149"/>
      <c r="AAO187" s="149"/>
      <c r="AAP187" s="149"/>
      <c r="AAQ187" s="149"/>
      <c r="AAR187" s="149"/>
      <c r="AAS187" s="149"/>
      <c r="AAT187" s="149"/>
      <c r="AAU187" s="149"/>
      <c r="AAV187" s="149"/>
    </row>
    <row r="188" spans="1:724" ht="9.75" customHeight="1" x14ac:dyDescent="0.2">
      <c r="AAL188" s="149"/>
      <c r="AAM188" s="149"/>
      <c r="AAN188" s="149"/>
      <c r="AAO188" s="149"/>
      <c r="AAP188" s="149"/>
      <c r="AAQ188" s="149"/>
      <c r="AAR188" s="149"/>
      <c r="AAS188" s="149"/>
      <c r="AAT188" s="149"/>
      <c r="AAU188" s="149"/>
      <c r="AAV188" s="149"/>
    </row>
    <row r="189" spans="1:724" ht="9.75" customHeight="1" x14ac:dyDescent="0.2">
      <c r="AAL189" s="149"/>
      <c r="AAM189" s="149"/>
      <c r="AAN189" s="149"/>
      <c r="AAO189" s="149"/>
      <c r="AAP189" s="149"/>
      <c r="AAQ189" s="149"/>
      <c r="AAR189" s="149"/>
      <c r="AAS189" s="149"/>
      <c r="AAT189" s="149"/>
      <c r="AAU189" s="149"/>
      <c r="AAV189" s="149"/>
    </row>
    <row r="190" spans="1:724" ht="9.75" customHeight="1" x14ac:dyDescent="0.2">
      <c r="AAL190" s="149"/>
      <c r="AAM190" s="149"/>
      <c r="AAN190" s="149"/>
      <c r="AAO190" s="149"/>
      <c r="AAP190" s="149"/>
      <c r="AAQ190" s="149"/>
      <c r="AAR190" s="149"/>
      <c r="AAS190" s="149"/>
      <c r="AAT190" s="149"/>
      <c r="AAU190" s="149"/>
      <c r="AAV190" s="149"/>
    </row>
    <row r="191" spans="1:724" ht="9.75" customHeight="1" x14ac:dyDescent="0.2">
      <c r="AAL191" s="149"/>
      <c r="AAM191" s="149"/>
      <c r="AAN191" s="149"/>
      <c r="AAO191" s="149"/>
      <c r="AAP191" s="149"/>
      <c r="AAQ191" s="149"/>
      <c r="AAR191" s="149"/>
      <c r="AAS191" s="149"/>
      <c r="AAT191" s="149"/>
      <c r="AAU191" s="149"/>
      <c r="AAV191" s="149"/>
    </row>
    <row r="192" spans="1:724" ht="9.75" customHeight="1" x14ac:dyDescent="0.2">
      <c r="AAL192" s="149"/>
      <c r="AAM192" s="149"/>
      <c r="AAN192" s="149"/>
      <c r="AAO192" s="149"/>
      <c r="AAP192" s="149"/>
      <c r="AAQ192" s="149"/>
      <c r="AAR192" s="149"/>
      <c r="AAS192" s="149"/>
      <c r="AAT192" s="149"/>
      <c r="AAU192" s="149"/>
      <c r="AAV192" s="149"/>
    </row>
    <row r="193" spans="714:724" ht="9.75" customHeight="1" x14ac:dyDescent="0.2">
      <c r="AAL193" s="149"/>
      <c r="AAM193" s="149"/>
      <c r="AAN193" s="149"/>
      <c r="AAO193" s="149"/>
      <c r="AAP193" s="149"/>
      <c r="AAQ193" s="149"/>
      <c r="AAR193" s="149"/>
      <c r="AAS193" s="149"/>
      <c r="AAT193" s="149"/>
      <c r="AAU193" s="149"/>
      <c r="AAV193" s="149"/>
    </row>
    <row r="194" spans="714:724" ht="9.75" customHeight="1" x14ac:dyDescent="0.2">
      <c r="AAL194" s="149"/>
      <c r="AAM194" s="149"/>
      <c r="AAN194" s="149"/>
      <c r="AAO194" s="149"/>
      <c r="AAP194" s="149"/>
      <c r="AAQ194" s="149"/>
      <c r="AAR194" s="149"/>
      <c r="AAS194" s="149"/>
      <c r="AAT194" s="149"/>
      <c r="AAU194" s="149"/>
      <c r="AAV194" s="149"/>
    </row>
    <row r="195" spans="714:724" ht="9.75" customHeight="1" x14ac:dyDescent="0.2">
      <c r="AAL195" s="149"/>
      <c r="AAM195" s="149"/>
      <c r="AAN195" s="149"/>
      <c r="AAO195" s="149"/>
      <c r="AAP195" s="149"/>
      <c r="AAQ195" s="149"/>
      <c r="AAR195" s="149"/>
      <c r="AAS195" s="149"/>
      <c r="AAT195" s="149"/>
      <c r="AAU195" s="149"/>
      <c r="AAV195" s="149"/>
    </row>
    <row r="196" spans="714:724" ht="9.75" customHeight="1" x14ac:dyDescent="0.2">
      <c r="AAL196" s="149"/>
      <c r="AAM196" s="149"/>
      <c r="AAN196" s="149"/>
      <c r="AAO196" s="149"/>
      <c r="AAP196" s="149"/>
      <c r="AAQ196" s="149"/>
      <c r="AAR196" s="149"/>
      <c r="AAS196" s="149"/>
      <c r="AAT196" s="149"/>
      <c r="AAU196" s="149"/>
      <c r="AAV196" s="149"/>
    </row>
    <row r="197" spans="714:724" ht="9.75" customHeight="1" x14ac:dyDescent="0.2">
      <c r="AAL197" s="149"/>
      <c r="AAM197" s="149"/>
      <c r="AAN197" s="149"/>
      <c r="AAO197" s="149"/>
      <c r="AAP197" s="149"/>
      <c r="AAQ197" s="149"/>
      <c r="AAR197" s="149"/>
      <c r="AAS197" s="149"/>
      <c r="AAT197" s="149"/>
      <c r="AAU197" s="149"/>
      <c r="AAV197" s="149"/>
    </row>
    <row r="198" spans="714:724" ht="9.75" customHeight="1" x14ac:dyDescent="0.2">
      <c r="AAL198" s="149"/>
      <c r="AAM198" s="149"/>
      <c r="AAN198" s="149"/>
      <c r="AAO198" s="149"/>
      <c r="AAP198" s="149"/>
      <c r="AAQ198" s="149"/>
      <c r="AAR198" s="149"/>
      <c r="AAS198" s="149"/>
      <c r="AAT198" s="149"/>
      <c r="AAU198" s="149"/>
      <c r="AAV198" s="149"/>
    </row>
    <row r="199" spans="714:724" ht="9.75" customHeight="1" x14ac:dyDescent="0.2">
      <c r="AAL199" s="149"/>
      <c r="AAM199" s="149"/>
      <c r="AAN199" s="149"/>
      <c r="AAO199" s="149"/>
      <c r="AAP199" s="149"/>
      <c r="AAQ199" s="149"/>
      <c r="AAR199" s="149"/>
      <c r="AAS199" s="149"/>
      <c r="AAT199" s="149"/>
      <c r="AAU199" s="149"/>
      <c r="AAV199" s="149"/>
    </row>
    <row r="200" spans="714:724" ht="9.75" customHeight="1" x14ac:dyDescent="0.2">
      <c r="AAL200" s="149"/>
      <c r="AAM200" s="149"/>
      <c r="AAN200" s="149"/>
      <c r="AAO200" s="149"/>
      <c r="AAP200" s="149"/>
      <c r="AAQ200" s="149"/>
      <c r="AAR200" s="149"/>
      <c r="AAS200" s="149"/>
      <c r="AAT200" s="149"/>
      <c r="AAU200" s="149"/>
      <c r="AAV200" s="149"/>
    </row>
    <row r="201" spans="714:724" ht="9.75" customHeight="1" x14ac:dyDescent="0.2">
      <c r="AAL201" s="149"/>
      <c r="AAM201" s="149"/>
      <c r="AAN201" s="149"/>
      <c r="AAO201" s="149"/>
      <c r="AAP201" s="149"/>
      <c r="AAQ201" s="149"/>
      <c r="AAR201" s="149"/>
      <c r="AAS201" s="149"/>
      <c r="AAT201" s="149"/>
      <c r="AAU201" s="149"/>
      <c r="AAV201" s="149"/>
    </row>
    <row r="202" spans="714:724" ht="9.75" customHeight="1" x14ac:dyDescent="0.2">
      <c r="AAL202" s="149"/>
      <c r="AAM202" s="149"/>
      <c r="AAN202" s="149"/>
      <c r="AAO202" s="149"/>
      <c r="AAP202" s="149"/>
      <c r="AAQ202" s="149"/>
      <c r="AAR202" s="149"/>
      <c r="AAS202" s="149"/>
      <c r="AAT202" s="149"/>
      <c r="AAU202" s="149"/>
      <c r="AAV202" s="149"/>
    </row>
    <row r="203" spans="714:724" ht="9.75" customHeight="1" x14ac:dyDescent="0.2">
      <c r="AAL203" s="149"/>
      <c r="AAM203" s="149"/>
      <c r="AAN203" s="149"/>
      <c r="AAO203" s="149"/>
      <c r="AAP203" s="149"/>
      <c r="AAQ203" s="149"/>
      <c r="AAR203" s="149"/>
      <c r="AAS203" s="149"/>
      <c r="AAT203" s="149"/>
      <c r="AAU203" s="149"/>
      <c r="AAV203" s="149"/>
    </row>
    <row r="204" spans="714:724" ht="9.75" customHeight="1" x14ac:dyDescent="0.2">
      <c r="AAL204" s="149"/>
      <c r="AAM204" s="149"/>
      <c r="AAN204" s="149"/>
      <c r="AAO204" s="149"/>
      <c r="AAP204" s="149"/>
      <c r="AAQ204" s="149"/>
      <c r="AAR204" s="149"/>
      <c r="AAS204" s="149"/>
      <c r="AAT204" s="149"/>
      <c r="AAU204" s="149"/>
      <c r="AAV204" s="149"/>
    </row>
    <row r="205" spans="714:724" ht="9.75" customHeight="1" x14ac:dyDescent="0.2">
      <c r="AAL205" s="149"/>
      <c r="AAM205" s="149"/>
      <c r="AAN205" s="149"/>
      <c r="AAO205" s="149"/>
      <c r="AAP205" s="149"/>
      <c r="AAQ205" s="149"/>
      <c r="AAR205" s="149"/>
      <c r="AAS205" s="149"/>
      <c r="AAT205" s="149"/>
      <c r="AAU205" s="149"/>
      <c r="AAV205" s="149"/>
    </row>
    <row r="206" spans="714:724" ht="9.75" customHeight="1" x14ac:dyDescent="0.2">
      <c r="AAL206" s="149"/>
      <c r="AAM206" s="149"/>
      <c r="AAN206" s="149"/>
      <c r="AAO206" s="149"/>
      <c r="AAP206" s="149"/>
      <c r="AAQ206" s="149"/>
      <c r="AAR206" s="149"/>
      <c r="AAS206" s="149"/>
      <c r="AAT206" s="149"/>
      <c r="AAU206" s="149"/>
      <c r="AAV206" s="149"/>
    </row>
    <row r="207" spans="714:724" ht="9.75" customHeight="1" x14ac:dyDescent="0.2">
      <c r="AAL207" s="149"/>
      <c r="AAM207" s="149"/>
      <c r="AAN207" s="149"/>
      <c r="AAO207" s="149"/>
      <c r="AAP207" s="149"/>
      <c r="AAQ207" s="149"/>
      <c r="AAR207" s="149"/>
      <c r="AAS207" s="149"/>
      <c r="AAT207" s="149"/>
      <c r="AAU207" s="149"/>
      <c r="AAV207" s="149"/>
    </row>
    <row r="208" spans="714:724" ht="9.75" customHeight="1" x14ac:dyDescent="0.2">
      <c r="AAL208" s="149"/>
      <c r="AAM208" s="149"/>
      <c r="AAN208" s="149"/>
      <c r="AAO208" s="149"/>
      <c r="AAP208" s="149"/>
      <c r="AAQ208" s="149"/>
      <c r="AAR208" s="149"/>
      <c r="AAS208" s="149"/>
      <c r="AAT208" s="149"/>
      <c r="AAU208" s="149"/>
      <c r="AAV208" s="149"/>
    </row>
    <row r="209" spans="714:724" ht="9.75" customHeight="1" x14ac:dyDescent="0.2">
      <c r="AAL209" s="149"/>
      <c r="AAM209" s="149"/>
      <c r="AAN209" s="149"/>
      <c r="AAO209" s="149"/>
      <c r="AAP209" s="149"/>
      <c r="AAQ209" s="149"/>
      <c r="AAR209" s="149"/>
      <c r="AAS209" s="149"/>
      <c r="AAT209" s="149"/>
      <c r="AAU209" s="149"/>
      <c r="AAV209" s="149"/>
    </row>
    <row r="210" spans="714:724" ht="9.75" customHeight="1" x14ac:dyDescent="0.2">
      <c r="AAL210" s="149"/>
      <c r="AAM210" s="149"/>
      <c r="AAN210" s="149"/>
      <c r="AAO210" s="149"/>
      <c r="AAP210" s="149"/>
      <c r="AAQ210" s="149"/>
      <c r="AAR210" s="149"/>
      <c r="AAS210" s="149"/>
      <c r="AAT210" s="149"/>
      <c r="AAU210" s="149"/>
      <c r="AAV210" s="149"/>
    </row>
    <row r="211" spans="714:724" ht="9.75" customHeight="1" x14ac:dyDescent="0.2">
      <c r="AAL211" s="149"/>
      <c r="AAM211" s="149"/>
      <c r="AAN211" s="149"/>
      <c r="AAO211" s="149"/>
      <c r="AAP211" s="149"/>
      <c r="AAQ211" s="149"/>
      <c r="AAR211" s="149"/>
      <c r="AAS211" s="149"/>
      <c r="AAT211" s="149"/>
      <c r="AAU211" s="149"/>
      <c r="AAV211" s="149"/>
    </row>
    <row r="212" spans="714:724" ht="9.75" customHeight="1" x14ac:dyDescent="0.2">
      <c r="AAL212" s="149"/>
      <c r="AAM212" s="149"/>
      <c r="AAN212" s="149"/>
      <c r="AAO212" s="149"/>
      <c r="AAP212" s="149"/>
      <c r="AAQ212" s="149"/>
      <c r="AAR212" s="149"/>
      <c r="AAS212" s="149"/>
      <c r="AAT212" s="149"/>
      <c r="AAU212" s="149"/>
      <c r="AAV212" s="149"/>
    </row>
    <row r="213" spans="714:724" ht="9.75" customHeight="1" x14ac:dyDescent="0.2">
      <c r="AAL213" s="149"/>
      <c r="AAM213" s="149"/>
      <c r="AAN213" s="149"/>
      <c r="AAO213" s="149"/>
      <c r="AAP213" s="149"/>
      <c r="AAQ213" s="149"/>
      <c r="AAR213" s="149"/>
      <c r="AAS213" s="149"/>
      <c r="AAT213" s="149"/>
      <c r="AAU213" s="149"/>
      <c r="AAV213" s="149"/>
    </row>
    <row r="214" spans="714:724" ht="9.75" customHeight="1" x14ac:dyDescent="0.2">
      <c r="AAL214" s="149"/>
      <c r="AAM214" s="149"/>
      <c r="AAN214" s="149"/>
      <c r="AAO214" s="149"/>
      <c r="AAP214" s="149"/>
      <c r="AAQ214" s="149"/>
      <c r="AAR214" s="149"/>
      <c r="AAS214" s="149"/>
      <c r="AAT214" s="149"/>
      <c r="AAU214" s="149"/>
      <c r="AAV214" s="149"/>
    </row>
    <row r="215" spans="714:724" ht="9.75" customHeight="1" x14ac:dyDescent="0.2">
      <c r="AAL215" s="149"/>
      <c r="AAM215" s="149"/>
      <c r="AAN215" s="149"/>
      <c r="AAO215" s="149"/>
      <c r="AAP215" s="149"/>
      <c r="AAQ215" s="149"/>
      <c r="AAR215" s="149"/>
      <c r="AAS215" s="149"/>
      <c r="AAT215" s="149"/>
      <c r="AAU215" s="149"/>
      <c r="AAV215" s="149"/>
    </row>
    <row r="216" spans="714:724" ht="9.75" customHeight="1" x14ac:dyDescent="0.2">
      <c r="AAL216" s="149"/>
      <c r="AAM216" s="149"/>
      <c r="AAN216" s="149"/>
      <c r="AAO216" s="149"/>
      <c r="AAP216" s="149"/>
      <c r="AAQ216" s="149"/>
      <c r="AAR216" s="149"/>
      <c r="AAS216" s="149"/>
      <c r="AAT216" s="149"/>
      <c r="AAU216" s="149"/>
      <c r="AAV216" s="149"/>
    </row>
    <row r="217" spans="714:724" ht="9.75" customHeight="1" x14ac:dyDescent="0.2">
      <c r="AAL217" s="149"/>
      <c r="AAM217" s="149"/>
      <c r="AAN217" s="149"/>
      <c r="AAO217" s="149"/>
      <c r="AAP217" s="149"/>
      <c r="AAQ217" s="149"/>
      <c r="AAR217" s="149"/>
      <c r="AAS217" s="149"/>
      <c r="AAT217" s="149"/>
      <c r="AAU217" s="149"/>
      <c r="AAV217" s="149"/>
    </row>
    <row r="218" spans="714:724" ht="9.75" customHeight="1" x14ac:dyDescent="0.2">
      <c r="AAL218" s="149"/>
      <c r="AAM218" s="149"/>
      <c r="AAN218" s="149"/>
      <c r="AAO218" s="149"/>
      <c r="AAP218" s="149"/>
      <c r="AAQ218" s="149"/>
      <c r="AAR218" s="149"/>
      <c r="AAS218" s="149"/>
      <c r="AAT218" s="149"/>
      <c r="AAU218" s="149"/>
      <c r="AAV218" s="149"/>
    </row>
    <row r="219" spans="714:724" ht="9.75" customHeight="1" x14ac:dyDescent="0.2">
      <c r="AAL219" s="149"/>
      <c r="AAM219" s="149"/>
      <c r="AAN219" s="149"/>
      <c r="AAO219" s="149"/>
      <c r="AAP219" s="149"/>
      <c r="AAQ219" s="149"/>
      <c r="AAR219" s="149"/>
      <c r="AAS219" s="149"/>
      <c r="AAT219" s="149"/>
      <c r="AAU219" s="149"/>
      <c r="AAV219" s="149"/>
    </row>
    <row r="220" spans="714:724" ht="9.75" customHeight="1" x14ac:dyDescent="0.2">
      <c r="AAL220" s="149"/>
      <c r="AAM220" s="149"/>
      <c r="AAN220" s="149"/>
      <c r="AAO220" s="149"/>
      <c r="AAP220" s="149"/>
      <c r="AAQ220" s="149"/>
      <c r="AAR220" s="149"/>
      <c r="AAS220" s="149"/>
      <c r="AAT220" s="149"/>
      <c r="AAU220" s="149"/>
      <c r="AAV220" s="149"/>
    </row>
    <row r="221" spans="714:724" ht="9.75" customHeight="1" x14ac:dyDescent="0.2">
      <c r="AAL221" s="149"/>
      <c r="AAM221" s="149"/>
      <c r="AAN221" s="149"/>
      <c r="AAO221" s="149"/>
      <c r="AAP221" s="149"/>
      <c r="AAQ221" s="149"/>
      <c r="AAR221" s="149"/>
      <c r="AAS221" s="149"/>
      <c r="AAT221" s="149"/>
      <c r="AAU221" s="149"/>
      <c r="AAV221" s="149"/>
    </row>
    <row r="222" spans="714:724" ht="9.75" customHeight="1" x14ac:dyDescent="0.2">
      <c r="AAL222" s="149"/>
      <c r="AAM222" s="149"/>
      <c r="AAN222" s="149"/>
      <c r="AAO222" s="149"/>
      <c r="AAP222" s="149"/>
      <c r="AAQ222" s="149"/>
      <c r="AAR222" s="149"/>
      <c r="AAS222" s="149"/>
      <c r="AAT222" s="149"/>
      <c r="AAU222" s="149"/>
      <c r="AAV222" s="149"/>
    </row>
    <row r="223" spans="714:724" ht="9.75" customHeight="1" x14ac:dyDescent="0.2">
      <c r="AAL223" s="149"/>
      <c r="AAM223" s="149"/>
      <c r="AAN223" s="149"/>
      <c r="AAO223" s="149"/>
      <c r="AAP223" s="149"/>
      <c r="AAQ223" s="149"/>
      <c r="AAR223" s="149"/>
      <c r="AAS223" s="149"/>
      <c r="AAT223" s="149"/>
      <c r="AAU223" s="149"/>
      <c r="AAV223" s="149"/>
    </row>
    <row r="224" spans="714:724" ht="9.75" customHeight="1" x14ac:dyDescent="0.2">
      <c r="AAL224" s="149"/>
      <c r="AAM224" s="149"/>
      <c r="AAN224" s="149"/>
      <c r="AAO224" s="149"/>
      <c r="AAP224" s="149"/>
      <c r="AAQ224" s="149"/>
      <c r="AAR224" s="149"/>
      <c r="AAS224" s="149"/>
      <c r="AAT224" s="149"/>
      <c r="AAU224" s="149"/>
      <c r="AAV224" s="149"/>
    </row>
    <row r="225" spans="714:724" ht="9.75" customHeight="1" x14ac:dyDescent="0.2">
      <c r="AAL225" s="149"/>
      <c r="AAM225" s="149"/>
      <c r="AAN225" s="149"/>
      <c r="AAO225" s="149"/>
      <c r="AAP225" s="149"/>
      <c r="AAQ225" s="149"/>
      <c r="AAR225" s="149"/>
      <c r="AAS225" s="149"/>
      <c r="AAT225" s="149"/>
      <c r="AAU225" s="149"/>
      <c r="AAV225" s="149"/>
    </row>
    <row r="226" spans="714:724" ht="9.75" customHeight="1" x14ac:dyDescent="0.2">
      <c r="AAL226" s="149"/>
      <c r="AAM226" s="149"/>
      <c r="AAN226" s="149"/>
      <c r="AAO226" s="149"/>
      <c r="AAP226" s="149"/>
      <c r="AAQ226" s="149"/>
      <c r="AAR226" s="149"/>
      <c r="AAS226" s="149"/>
      <c r="AAT226" s="149"/>
      <c r="AAU226" s="149"/>
      <c r="AAV226" s="149"/>
    </row>
    <row r="227" spans="714:724" ht="9.75" customHeight="1" x14ac:dyDescent="0.2">
      <c r="AAL227" s="149"/>
      <c r="AAM227" s="149"/>
      <c r="AAN227" s="149"/>
      <c r="AAO227" s="149"/>
      <c r="AAP227" s="149"/>
      <c r="AAQ227" s="149"/>
      <c r="AAR227" s="149"/>
      <c r="AAS227" s="149"/>
      <c r="AAT227" s="149"/>
      <c r="AAU227" s="149"/>
      <c r="AAV227" s="149"/>
    </row>
    <row r="228" spans="714:724" ht="9.75" customHeight="1" x14ac:dyDescent="0.2">
      <c r="AAL228" s="149"/>
      <c r="AAM228" s="149"/>
      <c r="AAN228" s="149"/>
      <c r="AAO228" s="149"/>
      <c r="AAP228" s="149"/>
      <c r="AAQ228" s="149"/>
      <c r="AAR228" s="149"/>
      <c r="AAS228" s="149"/>
      <c r="AAT228" s="149"/>
      <c r="AAU228" s="149"/>
      <c r="AAV228" s="149"/>
    </row>
    <row r="229" spans="714:724" ht="9.75" customHeight="1" x14ac:dyDescent="0.2">
      <c r="AAL229" s="149"/>
      <c r="AAM229" s="149"/>
      <c r="AAN229" s="149"/>
      <c r="AAO229" s="149"/>
      <c r="AAP229" s="149"/>
      <c r="AAQ229" s="149"/>
      <c r="AAR229" s="149"/>
      <c r="AAS229" s="149"/>
      <c r="AAT229" s="149"/>
      <c r="AAU229" s="149"/>
      <c r="AAV229" s="149"/>
    </row>
    <row r="230" spans="714:724" ht="9.75" customHeight="1" x14ac:dyDescent="0.2">
      <c r="AAL230" s="149"/>
      <c r="AAM230" s="149"/>
      <c r="AAN230" s="149"/>
      <c r="AAO230" s="149"/>
      <c r="AAP230" s="149"/>
      <c r="AAQ230" s="149"/>
      <c r="AAR230" s="149"/>
      <c r="AAS230" s="149"/>
      <c r="AAT230" s="149"/>
      <c r="AAU230" s="149"/>
      <c r="AAV230" s="149"/>
    </row>
    <row r="231" spans="714:724" ht="9.75" customHeight="1" x14ac:dyDescent="0.2">
      <c r="AAL231" s="149"/>
      <c r="AAM231" s="149"/>
      <c r="AAN231" s="149"/>
      <c r="AAO231" s="149"/>
      <c r="AAP231" s="149"/>
      <c r="AAQ231" s="149"/>
      <c r="AAR231" s="149"/>
      <c r="AAS231" s="149"/>
      <c r="AAT231" s="149"/>
      <c r="AAU231" s="149"/>
      <c r="AAV231" s="149"/>
    </row>
    <row r="232" spans="714:724" ht="9.75" customHeight="1" x14ac:dyDescent="0.2">
      <c r="AAL232" s="149"/>
      <c r="AAM232" s="149"/>
      <c r="AAN232" s="149"/>
      <c r="AAO232" s="149"/>
      <c r="AAP232" s="149"/>
      <c r="AAQ232" s="149"/>
      <c r="AAR232" s="149"/>
      <c r="AAS232" s="149"/>
      <c r="AAT232" s="149"/>
      <c r="AAU232" s="149"/>
      <c r="AAV232" s="149"/>
    </row>
    <row r="233" spans="714:724" ht="9.75" customHeight="1" x14ac:dyDescent="0.2">
      <c r="AAL233" s="149"/>
      <c r="AAM233" s="149"/>
      <c r="AAN233" s="149"/>
      <c r="AAO233" s="149"/>
      <c r="AAP233" s="149"/>
      <c r="AAQ233" s="149"/>
      <c r="AAR233" s="149"/>
      <c r="AAS233" s="149"/>
      <c r="AAT233" s="149"/>
      <c r="AAU233" s="149"/>
      <c r="AAV233" s="149"/>
    </row>
    <row r="234" spans="714:724" ht="9.75" customHeight="1" x14ac:dyDescent="0.2">
      <c r="AAL234" s="149"/>
      <c r="AAM234" s="149"/>
      <c r="AAN234" s="149"/>
      <c r="AAO234" s="149"/>
      <c r="AAP234" s="149"/>
      <c r="AAQ234" s="149"/>
      <c r="AAR234" s="149"/>
      <c r="AAS234" s="149"/>
      <c r="AAT234" s="149"/>
      <c r="AAU234" s="149"/>
      <c r="AAV234" s="149"/>
    </row>
    <row r="235" spans="714:724" ht="9.75" customHeight="1" x14ac:dyDescent="0.2">
      <c r="AAL235" s="149"/>
      <c r="AAM235" s="149"/>
      <c r="AAN235" s="149"/>
      <c r="AAO235" s="149"/>
      <c r="AAP235" s="149"/>
      <c r="AAQ235" s="149"/>
      <c r="AAR235" s="149"/>
      <c r="AAS235" s="149"/>
      <c r="AAT235" s="149"/>
      <c r="AAU235" s="149"/>
      <c r="AAV235" s="149"/>
    </row>
    <row r="236" spans="714:724" ht="9.75" customHeight="1" x14ac:dyDescent="0.2">
      <c r="AAL236" s="149"/>
      <c r="AAM236" s="149"/>
      <c r="AAN236" s="149"/>
      <c r="AAO236" s="149"/>
      <c r="AAP236" s="149"/>
      <c r="AAQ236" s="149"/>
      <c r="AAR236" s="149"/>
      <c r="AAS236" s="149"/>
      <c r="AAT236" s="149"/>
      <c r="AAU236" s="149"/>
      <c r="AAV236" s="149"/>
    </row>
    <row r="237" spans="714:724" ht="9.75" customHeight="1" x14ac:dyDescent="0.2">
      <c r="AAL237" s="149"/>
      <c r="AAM237" s="149"/>
      <c r="AAN237" s="149"/>
      <c r="AAO237" s="149"/>
      <c r="AAP237" s="149"/>
      <c r="AAQ237" s="149"/>
      <c r="AAR237" s="149"/>
      <c r="AAS237" s="149"/>
      <c r="AAT237" s="149"/>
      <c r="AAU237" s="149"/>
      <c r="AAV237" s="149"/>
    </row>
    <row r="238" spans="714:724" ht="9.75" customHeight="1" x14ac:dyDescent="0.2">
      <c r="AAL238" s="149"/>
      <c r="AAM238" s="149"/>
      <c r="AAN238" s="149"/>
      <c r="AAO238" s="149"/>
      <c r="AAP238" s="149"/>
      <c r="AAQ238" s="149"/>
      <c r="AAR238" s="149"/>
      <c r="AAS238" s="149"/>
      <c r="AAT238" s="149"/>
      <c r="AAU238" s="149"/>
      <c r="AAV238" s="149"/>
    </row>
    <row r="239" spans="714:724" ht="9.75" customHeight="1" x14ac:dyDescent="0.2">
      <c r="AAL239" s="149"/>
      <c r="AAM239" s="149"/>
      <c r="AAN239" s="149"/>
      <c r="AAO239" s="149"/>
      <c r="AAP239" s="149"/>
      <c r="AAQ239" s="149"/>
      <c r="AAR239" s="149"/>
      <c r="AAS239" s="149"/>
      <c r="AAT239" s="149"/>
      <c r="AAU239" s="149"/>
      <c r="AAV239" s="149"/>
    </row>
    <row r="240" spans="714:724" ht="9.75" customHeight="1" x14ac:dyDescent="0.2">
      <c r="AAL240" s="149"/>
      <c r="AAM240" s="149"/>
      <c r="AAN240" s="149"/>
      <c r="AAO240" s="149"/>
      <c r="AAP240" s="149"/>
      <c r="AAQ240" s="149"/>
      <c r="AAR240" s="149"/>
      <c r="AAS240" s="149"/>
      <c r="AAT240" s="149"/>
      <c r="AAU240" s="149"/>
      <c r="AAV240" s="149"/>
    </row>
    <row r="241" spans="714:724" ht="9.75" customHeight="1" x14ac:dyDescent="0.2">
      <c r="AAL241" s="149"/>
      <c r="AAM241" s="149"/>
      <c r="AAN241" s="149"/>
      <c r="AAO241" s="149"/>
      <c r="AAP241" s="149"/>
      <c r="AAQ241" s="149"/>
      <c r="AAR241" s="149"/>
      <c r="AAS241" s="149"/>
      <c r="AAT241" s="149"/>
      <c r="AAU241" s="149"/>
      <c r="AAV241" s="149"/>
    </row>
    <row r="242" spans="714:724" ht="9.75" customHeight="1" x14ac:dyDescent="0.2">
      <c r="AAL242" s="149"/>
      <c r="AAM242" s="149"/>
      <c r="AAN242" s="149"/>
      <c r="AAO242" s="149"/>
      <c r="AAP242" s="149"/>
      <c r="AAQ242" s="149"/>
      <c r="AAR242" s="149"/>
      <c r="AAS242" s="149"/>
      <c r="AAT242" s="149"/>
      <c r="AAU242" s="149"/>
      <c r="AAV242" s="149"/>
    </row>
    <row r="243" spans="714:724" ht="9.75" customHeight="1" x14ac:dyDescent="0.2">
      <c r="AAL243" s="149"/>
      <c r="AAM243" s="149"/>
      <c r="AAN243" s="149"/>
      <c r="AAO243" s="149"/>
      <c r="AAP243" s="149"/>
      <c r="AAQ243" s="149"/>
      <c r="AAR243" s="149"/>
      <c r="AAS243" s="149"/>
      <c r="AAT243" s="149"/>
      <c r="AAU243" s="149"/>
      <c r="AAV243" s="149"/>
    </row>
    <row r="244" spans="714:724" ht="9.75" customHeight="1" x14ac:dyDescent="0.2">
      <c r="AAL244" s="149"/>
      <c r="AAM244" s="149"/>
      <c r="AAN244" s="149"/>
      <c r="AAO244" s="149"/>
      <c r="AAP244" s="149"/>
      <c r="AAQ244" s="149"/>
      <c r="AAR244" s="149"/>
      <c r="AAS244" s="149"/>
      <c r="AAT244" s="149"/>
      <c r="AAU244" s="149"/>
      <c r="AAV244" s="149"/>
    </row>
    <row r="245" spans="714:724" ht="9.75" customHeight="1" x14ac:dyDescent="0.2">
      <c r="AAL245" s="149"/>
      <c r="AAM245" s="149"/>
      <c r="AAN245" s="149"/>
      <c r="AAO245" s="149"/>
      <c r="AAP245" s="149"/>
      <c r="AAQ245" s="149"/>
      <c r="AAR245" s="149"/>
      <c r="AAS245" s="149"/>
      <c r="AAT245" s="149"/>
      <c r="AAU245" s="149"/>
      <c r="AAV245" s="149"/>
    </row>
    <row r="246" spans="714:724" ht="9.75" customHeight="1" x14ac:dyDescent="0.2">
      <c r="AAL246" s="149"/>
      <c r="AAM246" s="149"/>
      <c r="AAN246" s="149"/>
      <c r="AAO246" s="149"/>
      <c r="AAP246" s="149"/>
      <c r="AAQ246" s="149"/>
      <c r="AAR246" s="149"/>
      <c r="AAS246" s="149"/>
      <c r="AAT246" s="149"/>
      <c r="AAU246" s="149"/>
      <c r="AAV246" s="149"/>
    </row>
    <row r="247" spans="714:724" ht="9.75" customHeight="1" x14ac:dyDescent="0.2">
      <c r="AAL247" s="149"/>
      <c r="AAM247" s="149"/>
      <c r="AAN247" s="149"/>
      <c r="AAO247" s="149"/>
      <c r="AAP247" s="149"/>
      <c r="AAQ247" s="149"/>
      <c r="AAR247" s="149"/>
      <c r="AAS247" s="149"/>
      <c r="AAT247" s="149"/>
      <c r="AAU247" s="149"/>
      <c r="AAV247" s="149"/>
    </row>
    <row r="248" spans="714:724" ht="9.75" customHeight="1" x14ac:dyDescent="0.2">
      <c r="AAL248" s="149"/>
      <c r="AAM248" s="149"/>
      <c r="AAN248" s="149"/>
      <c r="AAO248" s="149"/>
      <c r="AAP248" s="149"/>
      <c r="AAQ248" s="149"/>
      <c r="AAR248" s="149"/>
      <c r="AAS248" s="149"/>
      <c r="AAT248" s="149"/>
      <c r="AAU248" s="149"/>
      <c r="AAV248" s="149"/>
    </row>
    <row r="249" spans="714:724" ht="9.75" customHeight="1" x14ac:dyDescent="0.2">
      <c r="AAL249" s="149"/>
      <c r="AAM249" s="149"/>
      <c r="AAN249" s="149"/>
      <c r="AAO249" s="149"/>
      <c r="AAP249" s="149"/>
      <c r="AAQ249" s="149"/>
      <c r="AAR249" s="149"/>
      <c r="AAS249" s="149"/>
      <c r="AAT249" s="149"/>
      <c r="AAU249" s="149"/>
      <c r="AAV249" s="149"/>
    </row>
    <row r="250" spans="714:724" ht="9.75" customHeight="1" x14ac:dyDescent="0.2">
      <c r="AAL250" s="149"/>
      <c r="AAM250" s="149"/>
      <c r="AAN250" s="149"/>
      <c r="AAO250" s="149"/>
      <c r="AAP250" s="149"/>
      <c r="AAQ250" s="149"/>
      <c r="AAR250" s="149"/>
      <c r="AAS250" s="149"/>
      <c r="AAT250" s="149"/>
      <c r="AAU250" s="149"/>
      <c r="AAV250" s="149"/>
    </row>
    <row r="251" spans="714:724" ht="9.75" customHeight="1" x14ac:dyDescent="0.2">
      <c r="AAL251" s="149"/>
      <c r="AAM251" s="149"/>
      <c r="AAN251" s="149"/>
      <c r="AAO251" s="149"/>
      <c r="AAP251" s="149"/>
      <c r="AAQ251" s="149"/>
      <c r="AAR251" s="149"/>
      <c r="AAS251" s="149"/>
      <c r="AAT251" s="149"/>
      <c r="AAU251" s="149"/>
      <c r="AAV251" s="149"/>
    </row>
    <row r="252" spans="714:724" ht="9.75" customHeight="1" x14ac:dyDescent="0.2">
      <c r="AAL252" s="149"/>
      <c r="AAM252" s="149"/>
      <c r="AAN252" s="149"/>
      <c r="AAO252" s="149"/>
      <c r="AAP252" s="149"/>
      <c r="AAQ252" s="149"/>
      <c r="AAR252" s="149"/>
      <c r="AAS252" s="149"/>
      <c r="AAT252" s="149"/>
      <c r="AAU252" s="149"/>
      <c r="AAV252" s="149"/>
    </row>
    <row r="253" spans="714:724" ht="9.75" customHeight="1" x14ac:dyDescent="0.2">
      <c r="AAL253" s="149"/>
      <c r="AAM253" s="149"/>
      <c r="AAN253" s="149"/>
      <c r="AAO253" s="149"/>
      <c r="AAP253" s="149"/>
      <c r="AAQ253" s="149"/>
      <c r="AAR253" s="149"/>
      <c r="AAS253" s="149"/>
      <c r="AAT253" s="149"/>
      <c r="AAU253" s="149"/>
      <c r="AAV253" s="149"/>
    </row>
    <row r="254" spans="714:724" ht="9.75" customHeight="1" x14ac:dyDescent="0.2">
      <c r="AAL254" s="149"/>
      <c r="AAM254" s="149"/>
      <c r="AAN254" s="149"/>
      <c r="AAO254" s="149"/>
      <c r="AAP254" s="149"/>
      <c r="AAQ254" s="149"/>
      <c r="AAR254" s="149"/>
      <c r="AAS254" s="149"/>
      <c r="AAT254" s="149"/>
      <c r="AAU254" s="149"/>
      <c r="AAV254" s="149"/>
    </row>
    <row r="255" spans="714:724" ht="9.75" customHeight="1" x14ac:dyDescent="0.2">
      <c r="AAL255" s="149"/>
      <c r="AAM255" s="149"/>
      <c r="AAN255" s="149"/>
      <c r="AAO255" s="149"/>
      <c r="AAP255" s="149"/>
      <c r="AAQ255" s="149"/>
      <c r="AAR255" s="149"/>
      <c r="AAS255" s="149"/>
      <c r="AAT255" s="149"/>
      <c r="AAU255" s="149"/>
      <c r="AAV255" s="149"/>
    </row>
    <row r="256" spans="714:724" ht="9.75" customHeight="1" x14ac:dyDescent="0.2">
      <c r="AAL256" s="149"/>
      <c r="AAM256" s="149"/>
      <c r="AAN256" s="149"/>
      <c r="AAO256" s="149"/>
      <c r="AAP256" s="149"/>
      <c r="AAQ256" s="149"/>
      <c r="AAR256" s="149"/>
      <c r="AAS256" s="149"/>
      <c r="AAT256" s="149"/>
      <c r="AAU256" s="149"/>
      <c r="AAV256" s="149"/>
    </row>
    <row r="257" spans="714:724" ht="9.75" customHeight="1" x14ac:dyDescent="0.2">
      <c r="AAL257" s="149"/>
      <c r="AAM257" s="149"/>
      <c r="AAN257" s="149"/>
      <c r="AAO257" s="149"/>
      <c r="AAP257" s="149"/>
      <c r="AAQ257" s="149"/>
      <c r="AAR257" s="149"/>
      <c r="AAS257" s="149"/>
      <c r="AAT257" s="149"/>
      <c r="AAU257" s="149"/>
      <c r="AAV257" s="149"/>
    </row>
    <row r="258" spans="714:724" ht="9.75" customHeight="1" x14ac:dyDescent="0.2">
      <c r="AAL258" s="149"/>
      <c r="AAM258" s="149"/>
      <c r="AAN258" s="149"/>
      <c r="AAO258" s="149"/>
      <c r="AAP258" s="149"/>
      <c r="AAQ258" s="149"/>
      <c r="AAR258" s="149"/>
      <c r="AAS258" s="149"/>
      <c r="AAT258" s="149"/>
      <c r="AAU258" s="149"/>
      <c r="AAV258" s="149"/>
    </row>
    <row r="259" spans="714:724" ht="9.75" customHeight="1" x14ac:dyDescent="0.2">
      <c r="AAL259" s="149"/>
      <c r="AAM259" s="149"/>
      <c r="AAN259" s="149"/>
      <c r="AAO259" s="149"/>
      <c r="AAP259" s="149"/>
      <c r="AAQ259" s="149"/>
      <c r="AAR259" s="149"/>
      <c r="AAS259" s="149"/>
      <c r="AAT259" s="149"/>
      <c r="AAU259" s="149"/>
      <c r="AAV259" s="149"/>
    </row>
    <row r="260" spans="714:724" ht="9.75" customHeight="1" x14ac:dyDescent="0.2">
      <c r="AAL260" s="149"/>
      <c r="AAM260" s="149"/>
      <c r="AAN260" s="149"/>
      <c r="AAO260" s="149"/>
      <c r="AAP260" s="149"/>
      <c r="AAQ260" s="149"/>
      <c r="AAR260" s="149"/>
      <c r="AAS260" s="149"/>
      <c r="AAT260" s="149"/>
      <c r="AAU260" s="149"/>
      <c r="AAV260" s="149"/>
    </row>
    <row r="261" spans="714:724" ht="9.75" customHeight="1" x14ac:dyDescent="0.2">
      <c r="AAL261" s="149"/>
      <c r="AAM261" s="149"/>
      <c r="AAN261" s="149"/>
      <c r="AAO261" s="149"/>
      <c r="AAP261" s="149"/>
      <c r="AAQ261" s="149"/>
      <c r="AAR261" s="149"/>
      <c r="AAS261" s="149"/>
      <c r="AAT261" s="149"/>
      <c r="AAU261" s="149"/>
      <c r="AAV261" s="149"/>
    </row>
    <row r="262" spans="714:724" ht="9.75" customHeight="1" x14ac:dyDescent="0.2">
      <c r="AAL262" s="149"/>
      <c r="AAM262" s="149"/>
      <c r="AAN262" s="149"/>
      <c r="AAO262" s="149"/>
      <c r="AAP262" s="149"/>
      <c r="AAQ262" s="149"/>
      <c r="AAR262" s="149"/>
      <c r="AAS262" s="149"/>
      <c r="AAT262" s="149"/>
      <c r="AAU262" s="149"/>
      <c r="AAV262" s="149"/>
    </row>
    <row r="263" spans="714:724" ht="9.75" customHeight="1" x14ac:dyDescent="0.2">
      <c r="AAL263" s="149"/>
      <c r="AAM263" s="149"/>
      <c r="AAN263" s="149"/>
      <c r="AAO263" s="149"/>
      <c r="AAP263" s="149"/>
      <c r="AAQ263" s="149"/>
      <c r="AAR263" s="149"/>
      <c r="AAS263" s="149"/>
      <c r="AAT263" s="149"/>
      <c r="AAU263" s="149"/>
      <c r="AAV263" s="149"/>
    </row>
    <row r="264" spans="714:724" ht="9.75" customHeight="1" x14ac:dyDescent="0.2">
      <c r="AAL264" s="149"/>
      <c r="AAM264" s="149"/>
      <c r="AAN264" s="149"/>
      <c r="AAO264" s="149"/>
      <c r="AAP264" s="149"/>
      <c r="AAQ264" s="149"/>
      <c r="AAR264" s="149"/>
      <c r="AAS264" s="149"/>
      <c r="AAT264" s="149"/>
      <c r="AAU264" s="149"/>
      <c r="AAV264" s="149"/>
    </row>
    <row r="265" spans="714:724" ht="9.75" customHeight="1" x14ac:dyDescent="0.2">
      <c r="AAL265" s="149"/>
      <c r="AAM265" s="149"/>
      <c r="AAN265" s="149"/>
      <c r="AAO265" s="149"/>
      <c r="AAP265" s="149"/>
      <c r="AAQ265" s="149"/>
      <c r="AAR265" s="149"/>
      <c r="AAS265" s="149"/>
      <c r="AAT265" s="149"/>
      <c r="AAU265" s="149"/>
      <c r="AAV265" s="149"/>
    </row>
    <row r="266" spans="714:724" ht="9.75" customHeight="1" x14ac:dyDescent="0.2">
      <c r="AAL266" s="149"/>
      <c r="AAM266" s="149"/>
      <c r="AAN266" s="149"/>
      <c r="AAO266" s="149"/>
      <c r="AAP266" s="149"/>
      <c r="AAQ266" s="149"/>
      <c r="AAR266" s="149"/>
      <c r="AAS266" s="149"/>
      <c r="AAT266" s="149"/>
      <c r="AAU266" s="149"/>
      <c r="AAV266" s="149"/>
    </row>
    <row r="267" spans="714:724" ht="9.75" customHeight="1" x14ac:dyDescent="0.2">
      <c r="AAL267" s="149"/>
      <c r="AAM267" s="149"/>
      <c r="AAN267" s="149"/>
      <c r="AAO267" s="149"/>
      <c r="AAP267" s="149"/>
      <c r="AAQ267" s="149"/>
      <c r="AAR267" s="149"/>
      <c r="AAS267" s="149"/>
      <c r="AAT267" s="149"/>
      <c r="AAU267" s="149"/>
      <c r="AAV267" s="149"/>
    </row>
    <row r="268" spans="714:724" ht="9.75" customHeight="1" x14ac:dyDescent="0.2">
      <c r="AAL268" s="149"/>
      <c r="AAM268" s="149"/>
      <c r="AAN268" s="149"/>
      <c r="AAO268" s="149"/>
      <c r="AAP268" s="149"/>
      <c r="AAQ268" s="149"/>
      <c r="AAR268" s="149"/>
      <c r="AAS268" s="149"/>
      <c r="AAT268" s="149"/>
      <c r="AAU268" s="149"/>
      <c r="AAV268" s="149"/>
    </row>
    <row r="269" spans="714:724" ht="9.75" customHeight="1" x14ac:dyDescent="0.2">
      <c r="AAL269" s="149"/>
      <c r="AAM269" s="149"/>
      <c r="AAN269" s="149"/>
      <c r="AAO269" s="149"/>
      <c r="AAP269" s="149"/>
      <c r="AAQ269" s="149"/>
      <c r="AAR269" s="149"/>
      <c r="AAS269" s="149"/>
      <c r="AAT269" s="149"/>
      <c r="AAU269" s="149"/>
      <c r="AAV269" s="149"/>
    </row>
    <row r="270" spans="714:724" ht="9.75" customHeight="1" x14ac:dyDescent="0.2">
      <c r="AAL270" s="149"/>
      <c r="AAM270" s="149"/>
      <c r="AAN270" s="149"/>
      <c r="AAO270" s="149"/>
      <c r="AAP270" s="149"/>
      <c r="AAQ270" s="149"/>
      <c r="AAR270" s="149"/>
      <c r="AAS270" s="149"/>
      <c r="AAT270" s="149"/>
      <c r="AAU270" s="149"/>
      <c r="AAV270" s="149"/>
    </row>
    <row r="271" spans="714:724" ht="9.75" customHeight="1" x14ac:dyDescent="0.2">
      <c r="AAL271" s="149"/>
      <c r="AAM271" s="149"/>
      <c r="AAN271" s="149"/>
      <c r="AAO271" s="149"/>
      <c r="AAP271" s="149"/>
      <c r="AAQ271" s="149"/>
      <c r="AAR271" s="149"/>
      <c r="AAS271" s="149"/>
      <c r="AAT271" s="149"/>
      <c r="AAU271" s="149"/>
      <c r="AAV271" s="149"/>
    </row>
    <row r="272" spans="714:724" ht="9.75" customHeight="1" x14ac:dyDescent="0.2">
      <c r="AAL272" s="149"/>
      <c r="AAM272" s="149"/>
      <c r="AAN272" s="149"/>
      <c r="AAO272" s="149"/>
      <c r="AAP272" s="149"/>
      <c r="AAQ272" s="149"/>
      <c r="AAR272" s="149"/>
      <c r="AAS272" s="149"/>
      <c r="AAT272" s="149"/>
      <c r="AAU272" s="149"/>
      <c r="AAV272" s="149"/>
    </row>
    <row r="273" spans="714:724" ht="9.75" customHeight="1" x14ac:dyDescent="0.2">
      <c r="AAL273" s="149"/>
      <c r="AAM273" s="149"/>
      <c r="AAN273" s="149"/>
      <c r="AAO273" s="149"/>
      <c r="AAP273" s="149"/>
      <c r="AAQ273" s="149"/>
      <c r="AAR273" s="149"/>
      <c r="AAS273" s="149"/>
      <c r="AAT273" s="149"/>
      <c r="AAU273" s="149"/>
      <c r="AAV273" s="149"/>
    </row>
    <row r="274" spans="714:724" ht="9.75" customHeight="1" x14ac:dyDescent="0.2">
      <c r="AAL274" s="149"/>
      <c r="AAM274" s="149"/>
      <c r="AAN274" s="149"/>
      <c r="AAO274" s="149"/>
      <c r="AAP274" s="149"/>
      <c r="AAQ274" s="149"/>
      <c r="AAR274" s="149"/>
      <c r="AAS274" s="149"/>
      <c r="AAT274" s="149"/>
      <c r="AAU274" s="149"/>
      <c r="AAV274" s="149"/>
    </row>
    <row r="275" spans="714:724" ht="9.75" customHeight="1" x14ac:dyDescent="0.2">
      <c r="AAL275" s="149"/>
      <c r="AAM275" s="149"/>
      <c r="AAN275" s="149"/>
      <c r="AAO275" s="149"/>
      <c r="AAP275" s="149"/>
      <c r="AAQ275" s="149"/>
      <c r="AAR275" s="149"/>
      <c r="AAS275" s="149"/>
      <c r="AAT275" s="149"/>
      <c r="AAU275" s="149"/>
      <c r="AAV275" s="149"/>
    </row>
    <row r="276" spans="714:724" ht="9.75" customHeight="1" x14ac:dyDescent="0.2">
      <c r="AAL276" s="149"/>
      <c r="AAM276" s="149"/>
      <c r="AAN276" s="149"/>
      <c r="AAO276" s="149"/>
      <c r="AAP276" s="149"/>
      <c r="AAQ276" s="149"/>
      <c r="AAR276" s="149"/>
      <c r="AAS276" s="149"/>
      <c r="AAT276" s="149"/>
      <c r="AAU276" s="149"/>
      <c r="AAV276" s="149"/>
    </row>
    <row r="277" spans="714:724" ht="9.75" customHeight="1" x14ac:dyDescent="0.2">
      <c r="AAL277" s="149"/>
      <c r="AAM277" s="149"/>
      <c r="AAN277" s="149"/>
      <c r="AAO277" s="149"/>
      <c r="AAP277" s="149"/>
      <c r="AAQ277" s="149"/>
      <c r="AAR277" s="149"/>
      <c r="AAS277" s="149"/>
      <c r="AAT277" s="149"/>
      <c r="AAU277" s="149"/>
      <c r="AAV277" s="149"/>
    </row>
    <row r="278" spans="714:724" ht="9.75" customHeight="1" x14ac:dyDescent="0.2">
      <c r="AAL278" s="149"/>
      <c r="AAM278" s="149"/>
      <c r="AAN278" s="149"/>
      <c r="AAO278" s="149"/>
      <c r="AAP278" s="149"/>
      <c r="AAQ278" s="149"/>
      <c r="AAR278" s="149"/>
      <c r="AAS278" s="149"/>
      <c r="AAT278" s="149"/>
      <c r="AAU278" s="149"/>
      <c r="AAV278" s="149"/>
    </row>
    <row r="279" spans="714:724" ht="9.75" customHeight="1" x14ac:dyDescent="0.2">
      <c r="AAL279" s="149"/>
      <c r="AAM279" s="149"/>
      <c r="AAN279" s="149"/>
      <c r="AAO279" s="149"/>
      <c r="AAP279" s="149"/>
      <c r="AAQ279" s="149"/>
      <c r="AAR279" s="149"/>
      <c r="AAS279" s="149"/>
      <c r="AAT279" s="149"/>
      <c r="AAU279" s="149"/>
      <c r="AAV279" s="149"/>
    </row>
    <row r="280" spans="714:724" ht="9.75" customHeight="1" x14ac:dyDescent="0.2">
      <c r="AAL280" s="149"/>
      <c r="AAM280" s="149"/>
      <c r="AAN280" s="149"/>
      <c r="AAO280" s="149"/>
      <c r="AAP280" s="149"/>
      <c r="AAQ280" s="149"/>
      <c r="AAR280" s="149"/>
      <c r="AAS280" s="149"/>
      <c r="AAT280" s="149"/>
      <c r="AAU280" s="149"/>
      <c r="AAV280" s="149"/>
    </row>
    <row r="281" spans="714:724" ht="9.75" customHeight="1" x14ac:dyDescent="0.2">
      <c r="AAL281" s="149"/>
      <c r="AAM281" s="149"/>
      <c r="AAN281" s="149"/>
      <c r="AAO281" s="149"/>
      <c r="AAP281" s="149"/>
      <c r="AAQ281" s="149"/>
      <c r="AAR281" s="149"/>
      <c r="AAS281" s="149"/>
      <c r="AAT281" s="149"/>
      <c r="AAU281" s="149"/>
      <c r="AAV281" s="149"/>
    </row>
    <row r="282" spans="714:724" ht="9.75" customHeight="1" x14ac:dyDescent="0.2">
      <c r="AAL282" s="149"/>
      <c r="AAM282" s="149"/>
      <c r="AAN282" s="149"/>
      <c r="AAO282" s="149"/>
      <c r="AAP282" s="149"/>
      <c r="AAQ282" s="149"/>
      <c r="AAR282" s="149"/>
      <c r="AAS282" s="149"/>
      <c r="AAT282" s="149"/>
      <c r="AAU282" s="149"/>
      <c r="AAV282" s="149"/>
    </row>
    <row r="283" spans="714:724" ht="9.75" customHeight="1" x14ac:dyDescent="0.2">
      <c r="AAL283" s="149"/>
      <c r="AAM283" s="149"/>
      <c r="AAN283" s="149"/>
      <c r="AAO283" s="149"/>
      <c r="AAP283" s="149"/>
      <c r="AAQ283" s="149"/>
      <c r="AAR283" s="149"/>
      <c r="AAS283" s="149"/>
      <c r="AAT283" s="149"/>
      <c r="AAU283" s="149"/>
      <c r="AAV283" s="149"/>
    </row>
    <row r="284" spans="714:724" ht="9.75" customHeight="1" x14ac:dyDescent="0.2">
      <c r="AAL284" s="149"/>
      <c r="AAM284" s="149"/>
      <c r="AAN284" s="149"/>
      <c r="AAO284" s="149"/>
      <c r="AAP284" s="149"/>
      <c r="AAQ284" s="149"/>
      <c r="AAR284" s="149"/>
      <c r="AAS284" s="149"/>
      <c r="AAT284" s="149"/>
      <c r="AAU284" s="149"/>
      <c r="AAV284" s="149"/>
    </row>
    <row r="285" spans="714:724" ht="9.75" customHeight="1" x14ac:dyDescent="0.2">
      <c r="AAL285" s="149"/>
      <c r="AAM285" s="149"/>
      <c r="AAN285" s="149"/>
      <c r="AAO285" s="149"/>
      <c r="AAP285" s="149"/>
      <c r="AAQ285" s="149"/>
      <c r="AAR285" s="149"/>
      <c r="AAS285" s="149"/>
      <c r="AAT285" s="149"/>
      <c r="AAU285" s="149"/>
      <c r="AAV285" s="149"/>
    </row>
    <row r="286" spans="714:724" ht="9.75" customHeight="1" x14ac:dyDescent="0.2">
      <c r="AAL286" s="149"/>
      <c r="AAM286" s="149"/>
      <c r="AAN286" s="149"/>
      <c r="AAO286" s="149"/>
      <c r="AAP286" s="149"/>
      <c r="AAQ286" s="149"/>
      <c r="AAR286" s="149"/>
      <c r="AAS286" s="149"/>
      <c r="AAT286" s="149"/>
      <c r="AAU286" s="149"/>
      <c r="AAV286" s="149"/>
    </row>
    <row r="287" spans="714:724" ht="9.75" customHeight="1" x14ac:dyDescent="0.2">
      <c r="AAL287" s="149"/>
      <c r="AAM287" s="149"/>
      <c r="AAN287" s="149"/>
      <c r="AAO287" s="149"/>
      <c r="AAP287" s="149"/>
      <c r="AAQ287" s="149"/>
      <c r="AAR287" s="149"/>
      <c r="AAS287" s="149"/>
      <c r="AAT287" s="149"/>
      <c r="AAU287" s="149"/>
      <c r="AAV287" s="149"/>
    </row>
    <row r="288" spans="714:724" ht="9.75" customHeight="1" x14ac:dyDescent="0.2">
      <c r="AAL288" s="149"/>
      <c r="AAM288" s="149"/>
      <c r="AAN288" s="149"/>
      <c r="AAO288" s="149"/>
      <c r="AAP288" s="149"/>
      <c r="AAQ288" s="149"/>
      <c r="AAR288" s="149"/>
      <c r="AAS288" s="149"/>
      <c r="AAT288" s="149"/>
      <c r="AAU288" s="149"/>
      <c r="AAV288" s="149"/>
    </row>
    <row r="289" spans="714:724" ht="9.75" customHeight="1" x14ac:dyDescent="0.2">
      <c r="AAL289" s="149"/>
      <c r="AAM289" s="149"/>
      <c r="AAN289" s="149"/>
      <c r="AAO289" s="149"/>
      <c r="AAP289" s="149"/>
      <c r="AAQ289" s="149"/>
      <c r="AAR289" s="149"/>
      <c r="AAS289" s="149"/>
      <c r="AAT289" s="149"/>
      <c r="AAU289" s="149"/>
      <c r="AAV289" s="149"/>
    </row>
    <row r="290" spans="714:724" ht="9.75" customHeight="1" x14ac:dyDescent="0.2">
      <c r="AAL290" s="149"/>
      <c r="AAM290" s="149"/>
      <c r="AAN290" s="149"/>
      <c r="AAO290" s="149"/>
      <c r="AAP290" s="149"/>
      <c r="AAQ290" s="149"/>
      <c r="AAR290" s="149"/>
      <c r="AAS290" s="149"/>
      <c r="AAT290" s="149"/>
      <c r="AAU290" s="149"/>
      <c r="AAV290" s="149"/>
    </row>
    <row r="291" spans="714:724" ht="9.75" customHeight="1" x14ac:dyDescent="0.2">
      <c r="AAL291" s="149"/>
      <c r="AAM291" s="149"/>
      <c r="AAN291" s="149"/>
      <c r="AAO291" s="149"/>
      <c r="AAP291" s="149"/>
      <c r="AAQ291" s="149"/>
      <c r="AAR291" s="149"/>
      <c r="AAS291" s="149"/>
      <c r="AAT291" s="149"/>
      <c r="AAU291" s="149"/>
      <c r="AAV291" s="149"/>
    </row>
    <row r="292" spans="714:724" ht="9.75" customHeight="1" x14ac:dyDescent="0.2">
      <c r="AAL292" s="149"/>
      <c r="AAM292" s="149"/>
      <c r="AAN292" s="149"/>
      <c r="AAO292" s="149"/>
      <c r="AAP292" s="149"/>
      <c r="AAQ292" s="149"/>
      <c r="AAR292" s="149"/>
      <c r="AAS292" s="149"/>
      <c r="AAT292" s="149"/>
      <c r="AAU292" s="149"/>
      <c r="AAV292" s="149"/>
    </row>
    <row r="293" spans="714:724" ht="9.75" customHeight="1" x14ac:dyDescent="0.2">
      <c r="AAL293" s="149"/>
      <c r="AAM293" s="149"/>
      <c r="AAN293" s="149"/>
      <c r="AAO293" s="149"/>
      <c r="AAP293" s="149"/>
      <c r="AAQ293" s="149"/>
      <c r="AAR293" s="149"/>
      <c r="AAS293" s="149"/>
      <c r="AAT293" s="149"/>
      <c r="AAU293" s="149"/>
      <c r="AAV293" s="149"/>
    </row>
    <row r="294" spans="714:724" ht="9.75" customHeight="1" x14ac:dyDescent="0.2">
      <c r="AAL294" s="149"/>
      <c r="AAM294" s="149"/>
      <c r="AAN294" s="149"/>
      <c r="AAO294" s="149"/>
      <c r="AAP294" s="149"/>
      <c r="AAQ294" s="149"/>
      <c r="AAR294" s="149"/>
      <c r="AAS294" s="149"/>
      <c r="AAT294" s="149"/>
      <c r="AAU294" s="149"/>
      <c r="AAV294" s="149"/>
    </row>
    <row r="295" spans="714:724" ht="9.75" customHeight="1" x14ac:dyDescent="0.2">
      <c r="AAL295" s="149"/>
      <c r="AAM295" s="149"/>
      <c r="AAN295" s="149"/>
      <c r="AAO295" s="149"/>
      <c r="AAP295" s="149"/>
      <c r="AAQ295" s="149"/>
      <c r="AAR295" s="149"/>
      <c r="AAS295" s="149"/>
      <c r="AAT295" s="149"/>
      <c r="AAU295" s="149"/>
      <c r="AAV295" s="149"/>
    </row>
    <row r="296" spans="714:724" ht="9.75" customHeight="1" x14ac:dyDescent="0.2">
      <c r="AAL296" s="149"/>
      <c r="AAM296" s="149"/>
      <c r="AAN296" s="149"/>
      <c r="AAO296" s="149"/>
      <c r="AAP296" s="149"/>
      <c r="AAQ296" s="149"/>
      <c r="AAR296" s="149"/>
      <c r="AAS296" s="149"/>
      <c r="AAT296" s="149"/>
      <c r="AAU296" s="149"/>
      <c r="AAV296" s="149"/>
    </row>
    <row r="297" spans="714:724" ht="9.75" customHeight="1" x14ac:dyDescent="0.2">
      <c r="AAL297" s="149"/>
      <c r="AAM297" s="149"/>
      <c r="AAN297" s="149"/>
      <c r="AAO297" s="149"/>
      <c r="AAP297" s="149"/>
      <c r="AAQ297" s="149"/>
      <c r="AAR297" s="149"/>
      <c r="AAS297" s="149"/>
      <c r="AAT297" s="149"/>
      <c r="AAU297" s="149"/>
      <c r="AAV297" s="149"/>
    </row>
    <row r="298" spans="714:724" ht="9.75" customHeight="1" x14ac:dyDescent="0.2">
      <c r="AAL298" s="149"/>
      <c r="AAM298" s="149"/>
      <c r="AAN298" s="149"/>
      <c r="AAO298" s="149"/>
      <c r="AAP298" s="149"/>
      <c r="AAQ298" s="149"/>
      <c r="AAR298" s="149"/>
      <c r="AAS298" s="149"/>
      <c r="AAT298" s="149"/>
      <c r="AAU298" s="149"/>
      <c r="AAV298" s="149"/>
    </row>
    <row r="299" spans="714:724" ht="9.75" customHeight="1" x14ac:dyDescent="0.2">
      <c r="AAL299" s="149"/>
      <c r="AAM299" s="149"/>
      <c r="AAN299" s="149"/>
      <c r="AAO299" s="149"/>
      <c r="AAP299" s="149"/>
      <c r="AAQ299" s="149"/>
      <c r="AAR299" s="149"/>
      <c r="AAS299" s="149"/>
      <c r="AAT299" s="149"/>
      <c r="AAU299" s="149"/>
      <c r="AAV299" s="149"/>
    </row>
    <row r="300" spans="714:724" ht="9.75" customHeight="1" x14ac:dyDescent="0.2">
      <c r="AAL300" s="149"/>
      <c r="AAM300" s="149"/>
      <c r="AAN300" s="149"/>
      <c r="AAO300" s="149"/>
      <c r="AAP300" s="149"/>
      <c r="AAQ300" s="149"/>
      <c r="AAR300" s="149"/>
      <c r="AAS300" s="149"/>
      <c r="AAT300" s="149"/>
      <c r="AAU300" s="149"/>
      <c r="AAV300" s="149"/>
    </row>
    <row r="301" spans="714:724" ht="9.75" customHeight="1" x14ac:dyDescent="0.2">
      <c r="AAL301" s="149"/>
      <c r="AAM301" s="149"/>
      <c r="AAN301" s="149"/>
      <c r="AAO301" s="149"/>
      <c r="AAP301" s="149"/>
      <c r="AAQ301" s="149"/>
      <c r="AAR301" s="149"/>
      <c r="AAS301" s="149"/>
      <c r="AAT301" s="149"/>
      <c r="AAU301" s="149"/>
      <c r="AAV301" s="149"/>
    </row>
    <row r="302" spans="714:724" ht="9.75" customHeight="1" x14ac:dyDescent="0.2">
      <c r="AAL302" s="149"/>
      <c r="AAM302" s="149"/>
      <c r="AAN302" s="149"/>
      <c r="AAO302" s="149"/>
      <c r="AAP302" s="149"/>
      <c r="AAQ302" s="149"/>
      <c r="AAR302" s="149"/>
      <c r="AAS302" s="149"/>
      <c r="AAT302" s="149"/>
      <c r="AAU302" s="149"/>
      <c r="AAV302" s="149"/>
    </row>
    <row r="303" spans="714:724" ht="9.75" customHeight="1" x14ac:dyDescent="0.2">
      <c r="AAL303" s="149"/>
      <c r="AAM303" s="149"/>
      <c r="AAN303" s="149"/>
      <c r="AAO303" s="149"/>
      <c r="AAP303" s="149"/>
      <c r="AAQ303" s="149"/>
      <c r="AAR303" s="149"/>
      <c r="AAS303" s="149"/>
      <c r="AAT303" s="149"/>
      <c r="AAU303" s="149"/>
      <c r="AAV303" s="149"/>
    </row>
    <row r="304" spans="714:724" ht="9.75" customHeight="1" x14ac:dyDescent="0.2">
      <c r="AAL304" s="149"/>
      <c r="AAM304" s="149"/>
      <c r="AAN304" s="149"/>
      <c r="AAO304" s="149"/>
      <c r="AAP304" s="149"/>
      <c r="AAQ304" s="149"/>
      <c r="AAR304" s="149"/>
      <c r="AAS304" s="149"/>
      <c r="AAT304" s="149"/>
      <c r="AAU304" s="149"/>
      <c r="AAV304" s="149"/>
    </row>
    <row r="305" spans="714:724" ht="9.75" customHeight="1" x14ac:dyDescent="0.2">
      <c r="AAL305" s="149"/>
      <c r="AAM305" s="149"/>
      <c r="AAN305" s="149"/>
      <c r="AAO305" s="149"/>
      <c r="AAP305" s="149"/>
      <c r="AAQ305" s="149"/>
      <c r="AAR305" s="149"/>
      <c r="AAS305" s="149"/>
      <c r="AAT305" s="149"/>
      <c r="AAU305" s="149"/>
      <c r="AAV305" s="149"/>
    </row>
    <row r="306" spans="714:724" ht="9.75" customHeight="1" x14ac:dyDescent="0.2">
      <c r="AAL306" s="149"/>
      <c r="AAM306" s="149"/>
      <c r="AAN306" s="149"/>
      <c r="AAO306" s="149"/>
      <c r="AAP306" s="149"/>
      <c r="AAQ306" s="149"/>
      <c r="AAR306" s="149"/>
      <c r="AAS306" s="149"/>
      <c r="AAT306" s="149"/>
      <c r="AAU306" s="149"/>
      <c r="AAV306" s="149"/>
    </row>
    <row r="307" spans="714:724" ht="9.75" customHeight="1" x14ac:dyDescent="0.2">
      <c r="AAL307" s="149"/>
      <c r="AAM307" s="149"/>
      <c r="AAN307" s="149"/>
      <c r="AAO307" s="149"/>
      <c r="AAP307" s="149"/>
      <c r="AAQ307" s="149"/>
      <c r="AAR307" s="149"/>
      <c r="AAS307" s="149"/>
      <c r="AAT307" s="149"/>
      <c r="AAU307" s="149"/>
      <c r="AAV307" s="149"/>
    </row>
    <row r="308" spans="714:724" ht="9.75" customHeight="1" x14ac:dyDescent="0.2">
      <c r="AAL308" s="149"/>
      <c r="AAM308" s="149"/>
      <c r="AAN308" s="149"/>
      <c r="AAO308" s="149"/>
      <c r="AAP308" s="149"/>
      <c r="AAQ308" s="149"/>
      <c r="AAR308" s="149"/>
      <c r="AAS308" s="149"/>
      <c r="AAT308" s="149"/>
      <c r="AAU308" s="149"/>
      <c r="AAV308" s="149"/>
    </row>
    <row r="309" spans="714:724" ht="9.75" customHeight="1" x14ac:dyDescent="0.2">
      <c r="AAL309" s="149"/>
      <c r="AAM309" s="149"/>
      <c r="AAN309" s="149"/>
      <c r="AAO309" s="149"/>
      <c r="AAP309" s="149"/>
      <c r="AAQ309" s="149"/>
      <c r="AAR309" s="149"/>
      <c r="AAS309" s="149"/>
      <c r="AAT309" s="149"/>
      <c r="AAU309" s="149"/>
      <c r="AAV309" s="149"/>
    </row>
    <row r="310" spans="714:724" ht="9.75" customHeight="1" x14ac:dyDescent="0.2">
      <c r="AAL310" s="149"/>
      <c r="AAM310" s="149"/>
      <c r="AAN310" s="149"/>
      <c r="AAO310" s="149"/>
      <c r="AAP310" s="149"/>
      <c r="AAQ310" s="149"/>
      <c r="AAR310" s="149"/>
      <c r="AAS310" s="149"/>
      <c r="AAT310" s="149"/>
      <c r="AAU310" s="149"/>
      <c r="AAV310" s="149"/>
    </row>
    <row r="311" spans="714:724" ht="9.75" customHeight="1" x14ac:dyDescent="0.2">
      <c r="AAL311" s="149"/>
      <c r="AAM311" s="149"/>
      <c r="AAN311" s="149"/>
      <c r="AAO311" s="149"/>
      <c r="AAP311" s="149"/>
      <c r="AAQ311" s="149"/>
      <c r="AAR311" s="149"/>
      <c r="AAS311" s="149"/>
      <c r="AAT311" s="149"/>
      <c r="AAU311" s="149"/>
      <c r="AAV311" s="149"/>
    </row>
    <row r="312" spans="714:724" ht="9.75" customHeight="1" x14ac:dyDescent="0.2">
      <c r="AAL312" s="149"/>
      <c r="AAM312" s="149"/>
      <c r="AAN312" s="149"/>
      <c r="AAO312" s="149"/>
      <c r="AAP312" s="149"/>
      <c r="AAQ312" s="149"/>
      <c r="AAR312" s="149"/>
      <c r="AAS312" s="149"/>
      <c r="AAT312" s="149"/>
      <c r="AAU312" s="149"/>
      <c r="AAV312" s="149"/>
    </row>
    <row r="313" spans="714:724" ht="9.75" customHeight="1" x14ac:dyDescent="0.2">
      <c r="AAL313" s="149"/>
      <c r="AAM313" s="149"/>
      <c r="AAN313" s="149"/>
      <c r="AAO313" s="149"/>
      <c r="AAP313" s="149"/>
      <c r="AAQ313" s="149"/>
      <c r="AAR313" s="149"/>
      <c r="AAS313" s="149"/>
      <c r="AAT313" s="149"/>
      <c r="AAU313" s="149"/>
      <c r="AAV313" s="149"/>
    </row>
    <row r="314" spans="714:724" ht="9.75" customHeight="1" x14ac:dyDescent="0.2">
      <c r="AAL314" s="149"/>
      <c r="AAM314" s="149"/>
      <c r="AAN314" s="149"/>
      <c r="AAO314" s="149"/>
      <c r="AAP314" s="149"/>
      <c r="AAQ314" s="149"/>
      <c r="AAR314" s="149"/>
      <c r="AAS314" s="149"/>
      <c r="AAT314" s="149"/>
      <c r="AAU314" s="149"/>
      <c r="AAV314" s="149"/>
    </row>
    <row r="315" spans="714:724" ht="9.75" customHeight="1" x14ac:dyDescent="0.2">
      <c r="AAL315" s="149"/>
      <c r="AAM315" s="149"/>
      <c r="AAN315" s="149"/>
      <c r="AAO315" s="149"/>
      <c r="AAP315" s="149"/>
      <c r="AAQ315" s="149"/>
      <c r="AAR315" s="149"/>
      <c r="AAS315" s="149"/>
      <c r="AAT315" s="149"/>
      <c r="AAU315" s="149"/>
      <c r="AAV315" s="149"/>
    </row>
    <row r="316" spans="714:724" ht="9.75" customHeight="1" x14ac:dyDescent="0.2">
      <c r="AAL316" s="149"/>
      <c r="AAM316" s="149"/>
      <c r="AAN316" s="149"/>
      <c r="AAO316" s="149"/>
      <c r="AAP316" s="149"/>
      <c r="AAQ316" s="149"/>
      <c r="AAR316" s="149"/>
      <c r="AAS316" s="149"/>
      <c r="AAT316" s="149"/>
      <c r="AAU316" s="149"/>
      <c r="AAV316" s="149"/>
    </row>
    <row r="317" spans="714:724" ht="9.75" customHeight="1" x14ac:dyDescent="0.2">
      <c r="AAL317" s="149"/>
      <c r="AAM317" s="149"/>
      <c r="AAN317" s="149"/>
      <c r="AAO317" s="149"/>
      <c r="AAP317" s="149"/>
      <c r="AAQ317" s="149"/>
      <c r="AAR317" s="149"/>
      <c r="AAS317" s="149"/>
      <c r="AAT317" s="149"/>
      <c r="AAU317" s="149"/>
      <c r="AAV317" s="149"/>
    </row>
    <row r="318" spans="714:724" ht="9.75" customHeight="1" x14ac:dyDescent="0.2">
      <c r="AAL318" s="149"/>
      <c r="AAM318" s="149"/>
      <c r="AAN318" s="149"/>
      <c r="AAO318" s="149"/>
      <c r="AAP318" s="149"/>
      <c r="AAQ318" s="149"/>
      <c r="AAR318" s="149"/>
      <c r="AAS318" s="149"/>
      <c r="AAT318" s="149"/>
      <c r="AAU318" s="149"/>
      <c r="AAV318" s="149"/>
    </row>
    <row r="319" spans="714:724" ht="9.75" customHeight="1" x14ac:dyDescent="0.2">
      <c r="AAL319" s="149"/>
      <c r="AAM319" s="149"/>
      <c r="AAN319" s="149"/>
      <c r="AAO319" s="149"/>
      <c r="AAP319" s="149"/>
      <c r="AAQ319" s="149"/>
      <c r="AAR319" s="149"/>
      <c r="AAS319" s="149"/>
      <c r="AAT319" s="149"/>
      <c r="AAU319" s="149"/>
      <c r="AAV319" s="149"/>
    </row>
    <row r="320" spans="714:724" ht="9.75" customHeight="1" x14ac:dyDescent="0.2">
      <c r="AAL320" s="149"/>
      <c r="AAM320" s="149"/>
      <c r="AAN320" s="149"/>
      <c r="AAO320" s="149"/>
      <c r="AAP320" s="149"/>
      <c r="AAQ320" s="149"/>
      <c r="AAR320" s="149"/>
      <c r="AAS320" s="149"/>
      <c r="AAT320" s="149"/>
      <c r="AAU320" s="149"/>
      <c r="AAV320" s="149"/>
    </row>
    <row r="321" spans="714:724" ht="9.75" customHeight="1" x14ac:dyDescent="0.2">
      <c r="AAL321" s="149"/>
      <c r="AAM321" s="149"/>
      <c r="AAN321" s="149"/>
      <c r="AAO321" s="149"/>
      <c r="AAP321" s="149"/>
      <c r="AAQ321" s="149"/>
      <c r="AAR321" s="149"/>
      <c r="AAS321" s="149"/>
      <c r="AAT321" s="149"/>
      <c r="AAU321" s="149"/>
      <c r="AAV321" s="149"/>
    </row>
    <row r="322" spans="714:724" ht="9.75" customHeight="1" x14ac:dyDescent="0.2">
      <c r="AAL322" s="149"/>
      <c r="AAM322" s="149"/>
      <c r="AAN322" s="149"/>
      <c r="AAO322" s="149"/>
      <c r="AAP322" s="149"/>
      <c r="AAQ322" s="149"/>
      <c r="AAR322" s="149"/>
      <c r="AAS322" s="149"/>
      <c r="AAT322" s="149"/>
      <c r="AAU322" s="149"/>
      <c r="AAV322" s="149"/>
    </row>
    <row r="323" spans="714:724" ht="9.75" customHeight="1" x14ac:dyDescent="0.2">
      <c r="AAL323" s="149"/>
      <c r="AAM323" s="149"/>
      <c r="AAN323" s="149"/>
      <c r="AAO323" s="149"/>
      <c r="AAP323" s="149"/>
      <c r="AAQ323" s="149"/>
      <c r="AAR323" s="149"/>
      <c r="AAS323" s="149"/>
      <c r="AAT323" s="149"/>
      <c r="AAU323" s="149"/>
      <c r="AAV323" s="149"/>
    </row>
    <row r="324" spans="714:724" ht="9.75" customHeight="1" x14ac:dyDescent="0.2">
      <c r="AAL324" s="149"/>
      <c r="AAM324" s="149"/>
      <c r="AAN324" s="149"/>
      <c r="AAO324" s="149"/>
      <c r="AAP324" s="149"/>
      <c r="AAQ324" s="149"/>
      <c r="AAR324" s="149"/>
      <c r="AAS324" s="149"/>
      <c r="AAT324" s="149"/>
      <c r="AAU324" s="149"/>
      <c r="AAV324" s="149"/>
    </row>
    <row r="325" spans="714:724" ht="9.75" customHeight="1" x14ac:dyDescent="0.2">
      <c r="AAL325" s="149"/>
      <c r="AAM325" s="149"/>
      <c r="AAN325" s="149"/>
      <c r="AAO325" s="149"/>
      <c r="AAP325" s="149"/>
      <c r="AAQ325" s="149"/>
      <c r="AAR325" s="149"/>
      <c r="AAS325" s="149"/>
      <c r="AAT325" s="149"/>
      <c r="AAU325" s="149"/>
      <c r="AAV325" s="149"/>
    </row>
    <row r="326" spans="714:724" ht="9.75" customHeight="1" x14ac:dyDescent="0.2">
      <c r="AAL326" s="149"/>
      <c r="AAM326" s="149"/>
      <c r="AAN326" s="149"/>
      <c r="AAO326" s="149"/>
      <c r="AAP326" s="149"/>
      <c r="AAQ326" s="149"/>
      <c r="AAR326" s="149"/>
      <c r="AAS326" s="149"/>
      <c r="AAT326" s="149"/>
      <c r="AAU326" s="149"/>
      <c r="AAV326" s="149"/>
    </row>
    <row r="327" spans="714:724" ht="9.75" customHeight="1" x14ac:dyDescent="0.2">
      <c r="AAL327" s="149"/>
      <c r="AAM327" s="149"/>
      <c r="AAN327" s="149"/>
      <c r="AAO327" s="149"/>
      <c r="AAP327" s="149"/>
      <c r="AAQ327" s="149"/>
      <c r="AAR327" s="149"/>
      <c r="AAS327" s="149"/>
      <c r="AAT327" s="149"/>
      <c r="AAU327" s="149"/>
      <c r="AAV327" s="149"/>
    </row>
    <row r="328" spans="714:724" ht="9.75" customHeight="1" x14ac:dyDescent="0.2">
      <c r="AAL328" s="149"/>
      <c r="AAM328" s="149"/>
      <c r="AAN328" s="149"/>
      <c r="AAO328" s="149"/>
      <c r="AAP328" s="149"/>
      <c r="AAQ328" s="149"/>
      <c r="AAR328" s="149"/>
      <c r="AAS328" s="149"/>
      <c r="AAT328" s="149"/>
      <c r="AAU328" s="149"/>
      <c r="AAV328" s="149"/>
    </row>
    <row r="329" spans="714:724" ht="9.75" customHeight="1" x14ac:dyDescent="0.2">
      <c r="AAL329" s="149"/>
      <c r="AAM329" s="149"/>
      <c r="AAN329" s="149"/>
      <c r="AAO329" s="149"/>
      <c r="AAP329" s="149"/>
      <c r="AAQ329" s="149"/>
      <c r="AAR329" s="149"/>
      <c r="AAS329" s="149"/>
      <c r="AAT329" s="149"/>
      <c r="AAU329" s="149"/>
      <c r="AAV329" s="149"/>
    </row>
    <row r="330" spans="714:724" ht="9.75" customHeight="1" x14ac:dyDescent="0.2">
      <c r="AAL330" s="149"/>
      <c r="AAM330" s="149"/>
      <c r="AAN330" s="149"/>
      <c r="AAO330" s="149"/>
      <c r="AAP330" s="149"/>
      <c r="AAQ330" s="149"/>
      <c r="AAR330" s="149"/>
      <c r="AAS330" s="149"/>
      <c r="AAT330" s="149"/>
      <c r="AAU330" s="149"/>
      <c r="AAV330" s="149"/>
    </row>
    <row r="331" spans="714:724" ht="9.75" customHeight="1" x14ac:dyDescent="0.2">
      <c r="AAL331" s="149"/>
      <c r="AAM331" s="149"/>
      <c r="AAN331" s="149"/>
      <c r="AAO331" s="149"/>
      <c r="AAP331" s="149"/>
      <c r="AAQ331" s="149"/>
      <c r="AAR331" s="149"/>
      <c r="AAS331" s="149"/>
      <c r="AAT331" s="149"/>
      <c r="AAU331" s="149"/>
      <c r="AAV331" s="149"/>
    </row>
    <row r="332" spans="714:724" ht="9.75" customHeight="1" x14ac:dyDescent="0.2">
      <c r="AAL332" s="149"/>
      <c r="AAM332" s="149"/>
      <c r="AAN332" s="149"/>
      <c r="AAO332" s="149"/>
      <c r="AAP332" s="149"/>
      <c r="AAQ332" s="149"/>
      <c r="AAR332" s="149"/>
      <c r="AAS332" s="149"/>
      <c r="AAT332" s="149"/>
      <c r="AAU332" s="149"/>
      <c r="AAV332" s="149"/>
    </row>
    <row r="333" spans="714:724" ht="9.75" customHeight="1" x14ac:dyDescent="0.2">
      <c r="AAL333" s="149"/>
      <c r="AAM333" s="149"/>
      <c r="AAN333" s="149"/>
      <c r="AAO333" s="149"/>
      <c r="AAP333" s="149"/>
      <c r="AAQ333" s="149"/>
      <c r="AAR333" s="149"/>
      <c r="AAS333" s="149"/>
      <c r="AAT333" s="149"/>
      <c r="AAU333" s="149"/>
      <c r="AAV333" s="149"/>
    </row>
    <row r="334" spans="714:724" ht="9.75" customHeight="1" x14ac:dyDescent="0.2">
      <c r="AAL334" s="149"/>
      <c r="AAM334" s="149"/>
      <c r="AAN334" s="149"/>
      <c r="AAO334" s="149"/>
      <c r="AAP334" s="149"/>
      <c r="AAQ334" s="149"/>
      <c r="AAR334" s="149"/>
      <c r="AAS334" s="149"/>
      <c r="AAT334" s="149"/>
      <c r="AAU334" s="149"/>
      <c r="AAV334" s="149"/>
    </row>
    <row r="335" spans="714:724" ht="9.75" customHeight="1" x14ac:dyDescent="0.2">
      <c r="AAL335" s="149"/>
      <c r="AAM335" s="149"/>
      <c r="AAN335" s="149"/>
      <c r="AAO335" s="149"/>
      <c r="AAP335" s="149"/>
      <c r="AAQ335" s="149"/>
      <c r="AAR335" s="149"/>
      <c r="AAS335" s="149"/>
      <c r="AAT335" s="149"/>
      <c r="AAU335" s="149"/>
      <c r="AAV335" s="149"/>
    </row>
    <row r="336" spans="714:724" ht="9.75" customHeight="1" x14ac:dyDescent="0.2">
      <c r="AAL336" s="149"/>
      <c r="AAM336" s="149"/>
      <c r="AAN336" s="149"/>
      <c r="AAO336" s="149"/>
      <c r="AAP336" s="149"/>
      <c r="AAQ336" s="149"/>
      <c r="AAR336" s="149"/>
      <c r="AAS336" s="149"/>
      <c r="AAT336" s="149"/>
      <c r="AAU336" s="149"/>
      <c r="AAV336" s="149"/>
    </row>
    <row r="337" spans="714:724" ht="9.75" customHeight="1" x14ac:dyDescent="0.2">
      <c r="AAL337" s="149"/>
      <c r="AAM337" s="149"/>
      <c r="AAN337" s="149"/>
      <c r="AAO337" s="149"/>
      <c r="AAP337" s="149"/>
      <c r="AAQ337" s="149"/>
      <c r="AAR337" s="149"/>
      <c r="AAS337" s="149"/>
      <c r="AAT337" s="149"/>
      <c r="AAU337" s="149"/>
      <c r="AAV337" s="149"/>
    </row>
    <row r="338" spans="714:724" ht="9.75" customHeight="1" x14ac:dyDescent="0.2">
      <c r="AAL338" s="149"/>
      <c r="AAM338" s="149"/>
      <c r="AAN338" s="149"/>
      <c r="AAO338" s="149"/>
      <c r="AAP338" s="149"/>
      <c r="AAQ338" s="149"/>
      <c r="AAR338" s="149"/>
      <c r="AAS338" s="149"/>
      <c r="AAT338" s="149"/>
      <c r="AAU338" s="149"/>
      <c r="AAV338" s="149"/>
    </row>
    <row r="339" spans="714:724" ht="9.75" customHeight="1" x14ac:dyDescent="0.2">
      <c r="AAL339" s="149"/>
      <c r="AAM339" s="149"/>
      <c r="AAN339" s="149"/>
      <c r="AAO339" s="149"/>
      <c r="AAP339" s="149"/>
      <c r="AAQ339" s="149"/>
      <c r="AAR339" s="149"/>
      <c r="AAS339" s="149"/>
      <c r="AAT339" s="149"/>
      <c r="AAU339" s="149"/>
      <c r="AAV339" s="149"/>
    </row>
    <row r="340" spans="714:724" ht="9.75" customHeight="1" x14ac:dyDescent="0.2">
      <c r="AAL340" s="149"/>
      <c r="AAM340" s="149"/>
      <c r="AAN340" s="149"/>
      <c r="AAO340" s="149"/>
      <c r="AAP340" s="149"/>
      <c r="AAQ340" s="149"/>
      <c r="AAR340" s="149"/>
      <c r="AAS340" s="149"/>
      <c r="AAT340" s="149"/>
      <c r="AAU340" s="149"/>
      <c r="AAV340" s="149"/>
    </row>
    <row r="341" spans="714:724" ht="9.75" customHeight="1" x14ac:dyDescent="0.2">
      <c r="AAL341" s="149"/>
      <c r="AAM341" s="149"/>
      <c r="AAN341" s="149"/>
      <c r="AAO341" s="149"/>
      <c r="AAP341" s="149"/>
      <c r="AAQ341" s="149"/>
      <c r="AAR341" s="149"/>
      <c r="AAS341" s="149"/>
      <c r="AAT341" s="149"/>
      <c r="AAU341" s="149"/>
      <c r="AAV341" s="149"/>
    </row>
    <row r="342" spans="714:724" ht="9.75" customHeight="1" x14ac:dyDescent="0.2">
      <c r="AAL342" s="149"/>
      <c r="AAM342" s="149"/>
      <c r="AAN342" s="149"/>
      <c r="AAO342" s="149"/>
      <c r="AAP342" s="149"/>
      <c r="AAQ342" s="149"/>
      <c r="AAR342" s="149"/>
      <c r="AAS342" s="149"/>
      <c r="AAT342" s="149"/>
      <c r="AAU342" s="149"/>
      <c r="AAV342" s="149"/>
    </row>
    <row r="343" spans="714:724" ht="9.75" customHeight="1" x14ac:dyDescent="0.2">
      <c r="AAL343" s="149"/>
      <c r="AAM343" s="149"/>
      <c r="AAN343" s="149"/>
      <c r="AAO343" s="149"/>
      <c r="AAP343" s="149"/>
      <c r="AAQ343" s="149"/>
      <c r="AAR343" s="149"/>
      <c r="AAS343" s="149"/>
      <c r="AAT343" s="149"/>
      <c r="AAU343" s="149"/>
      <c r="AAV343" s="149"/>
    </row>
    <row r="344" spans="714:724" ht="9.75" customHeight="1" x14ac:dyDescent="0.2">
      <c r="AAL344" s="149"/>
      <c r="AAM344" s="149"/>
      <c r="AAN344" s="149"/>
      <c r="AAO344" s="149"/>
      <c r="AAP344" s="149"/>
      <c r="AAQ344" s="149"/>
      <c r="AAR344" s="149"/>
      <c r="AAS344" s="149"/>
      <c r="AAT344" s="149"/>
      <c r="AAU344" s="149"/>
      <c r="AAV344" s="149"/>
    </row>
    <row r="345" spans="714:724" ht="9.75" customHeight="1" x14ac:dyDescent="0.2">
      <c r="AAL345" s="149"/>
      <c r="AAM345" s="149"/>
      <c r="AAN345" s="149"/>
      <c r="AAO345" s="149"/>
      <c r="AAP345" s="149"/>
      <c r="AAQ345" s="149"/>
      <c r="AAR345" s="149"/>
      <c r="AAS345" s="149"/>
      <c r="AAT345" s="149"/>
      <c r="AAU345" s="149"/>
      <c r="AAV345" s="149"/>
    </row>
    <row r="346" spans="714:724" ht="9.75" customHeight="1" x14ac:dyDescent="0.2">
      <c r="AAL346" s="149"/>
      <c r="AAM346" s="149"/>
      <c r="AAN346" s="149"/>
      <c r="AAO346" s="149"/>
      <c r="AAP346" s="149"/>
      <c r="AAQ346" s="149"/>
      <c r="AAR346" s="149"/>
      <c r="AAS346" s="149"/>
      <c r="AAT346" s="149"/>
      <c r="AAU346" s="149"/>
      <c r="AAV346" s="149"/>
    </row>
    <row r="347" spans="714:724" ht="9.75" customHeight="1" x14ac:dyDescent="0.2">
      <c r="AAL347" s="149"/>
      <c r="AAM347" s="149"/>
      <c r="AAN347" s="149"/>
      <c r="AAO347" s="149"/>
      <c r="AAP347" s="149"/>
      <c r="AAQ347" s="149"/>
      <c r="AAR347" s="149"/>
      <c r="AAS347" s="149"/>
      <c r="AAT347" s="149"/>
      <c r="AAU347" s="149"/>
      <c r="AAV347" s="149"/>
    </row>
    <row r="348" spans="714:724" ht="9.75" customHeight="1" x14ac:dyDescent="0.2">
      <c r="AAL348" s="149"/>
      <c r="AAM348" s="149"/>
      <c r="AAN348" s="149"/>
      <c r="AAO348" s="149"/>
      <c r="AAP348" s="149"/>
      <c r="AAQ348" s="149"/>
      <c r="AAR348" s="149"/>
      <c r="AAS348" s="149"/>
      <c r="AAT348" s="149"/>
      <c r="AAU348" s="149"/>
      <c r="AAV348" s="149"/>
    </row>
    <row r="349" spans="714:724" ht="9.75" customHeight="1" x14ac:dyDescent="0.2">
      <c r="AAL349" s="149"/>
      <c r="AAM349" s="149"/>
      <c r="AAN349" s="149"/>
      <c r="AAO349" s="149"/>
      <c r="AAP349" s="149"/>
      <c r="AAQ349" s="149"/>
      <c r="AAR349" s="149"/>
      <c r="AAS349" s="149"/>
      <c r="AAT349" s="149"/>
      <c r="AAU349" s="149"/>
      <c r="AAV349" s="149"/>
    </row>
    <row r="350" spans="714:724" ht="9.75" customHeight="1" x14ac:dyDescent="0.2">
      <c r="AAL350" s="149"/>
      <c r="AAM350" s="149"/>
      <c r="AAN350" s="149"/>
      <c r="AAO350" s="149"/>
      <c r="AAP350" s="149"/>
      <c r="AAQ350" s="149"/>
      <c r="AAR350" s="149"/>
      <c r="AAS350" s="149"/>
      <c r="AAT350" s="149"/>
      <c r="AAU350" s="149"/>
      <c r="AAV350" s="149"/>
    </row>
    <row r="351" spans="714:724" ht="9.75" customHeight="1" x14ac:dyDescent="0.2">
      <c r="AAL351" s="149"/>
      <c r="AAM351" s="149"/>
      <c r="AAN351" s="149"/>
      <c r="AAO351" s="149"/>
      <c r="AAP351" s="149"/>
      <c r="AAQ351" s="149"/>
      <c r="AAR351" s="149"/>
      <c r="AAS351" s="149"/>
      <c r="AAT351" s="149"/>
      <c r="AAU351" s="149"/>
      <c r="AAV351" s="149"/>
    </row>
    <row r="352" spans="714:724" ht="9.75" customHeight="1" x14ac:dyDescent="0.2">
      <c r="AAL352" s="149"/>
      <c r="AAM352" s="149"/>
      <c r="AAN352" s="149"/>
      <c r="AAO352" s="149"/>
      <c r="AAP352" s="149"/>
      <c r="AAQ352" s="149"/>
      <c r="AAR352" s="149"/>
      <c r="AAS352" s="149"/>
      <c r="AAT352" s="149"/>
      <c r="AAU352" s="149"/>
      <c r="AAV352" s="149"/>
    </row>
    <row r="353" spans="714:724" ht="9.75" customHeight="1" x14ac:dyDescent="0.2">
      <c r="AAL353" s="149"/>
      <c r="AAM353" s="149"/>
      <c r="AAN353" s="149"/>
      <c r="AAO353" s="149"/>
      <c r="AAP353" s="149"/>
      <c r="AAQ353" s="149"/>
      <c r="AAR353" s="149"/>
      <c r="AAS353" s="149"/>
      <c r="AAT353" s="149"/>
      <c r="AAU353" s="149"/>
      <c r="AAV353" s="149"/>
    </row>
    <row r="354" spans="714:724" ht="9.75" customHeight="1" x14ac:dyDescent="0.2">
      <c r="AAL354" s="149"/>
      <c r="AAM354" s="149"/>
      <c r="AAN354" s="149"/>
      <c r="AAO354" s="149"/>
      <c r="AAP354" s="149"/>
      <c r="AAQ354" s="149"/>
      <c r="AAR354" s="149"/>
      <c r="AAS354" s="149"/>
      <c r="AAT354" s="149"/>
      <c r="AAU354" s="149"/>
      <c r="AAV354" s="149"/>
    </row>
    <row r="355" spans="714:724" ht="9.75" customHeight="1" x14ac:dyDescent="0.2">
      <c r="AAL355" s="149"/>
      <c r="AAM355" s="149"/>
      <c r="AAN355" s="149"/>
      <c r="AAO355" s="149"/>
      <c r="AAP355" s="149"/>
      <c r="AAQ355" s="149"/>
      <c r="AAR355" s="149"/>
      <c r="AAS355" s="149"/>
      <c r="AAT355" s="149"/>
      <c r="AAU355" s="149"/>
      <c r="AAV355" s="149"/>
    </row>
    <row r="356" spans="714:724" ht="9.75" customHeight="1" x14ac:dyDescent="0.2">
      <c r="AAL356" s="149"/>
      <c r="AAM356" s="149"/>
      <c r="AAN356" s="149"/>
      <c r="AAO356" s="149"/>
      <c r="AAP356" s="149"/>
      <c r="AAQ356" s="149"/>
      <c r="AAR356" s="149"/>
      <c r="AAS356" s="149"/>
      <c r="AAT356" s="149"/>
      <c r="AAU356" s="149"/>
      <c r="AAV356" s="149"/>
    </row>
    <row r="357" spans="714:724" ht="9.75" customHeight="1" x14ac:dyDescent="0.2">
      <c r="AAL357" s="149"/>
      <c r="AAM357" s="149"/>
      <c r="AAN357" s="149"/>
      <c r="AAO357" s="149"/>
      <c r="AAP357" s="149"/>
      <c r="AAQ357" s="149"/>
      <c r="AAR357" s="149"/>
      <c r="AAS357" s="149"/>
      <c r="AAT357" s="149"/>
      <c r="AAU357" s="149"/>
      <c r="AAV357" s="149"/>
    </row>
    <row r="358" spans="714:724" ht="9.75" customHeight="1" x14ac:dyDescent="0.2">
      <c r="AAL358" s="149"/>
      <c r="AAM358" s="149"/>
      <c r="AAN358" s="149"/>
      <c r="AAO358" s="149"/>
      <c r="AAP358" s="149"/>
      <c r="AAQ358" s="149"/>
      <c r="AAR358" s="149"/>
      <c r="AAS358" s="149"/>
      <c r="AAT358" s="149"/>
      <c r="AAU358" s="149"/>
      <c r="AAV358" s="149"/>
    </row>
    <row r="359" spans="714:724" ht="9.75" customHeight="1" x14ac:dyDescent="0.2">
      <c r="AAL359" s="149"/>
      <c r="AAM359" s="149"/>
      <c r="AAN359" s="149"/>
      <c r="AAO359" s="149"/>
      <c r="AAP359" s="149"/>
      <c r="AAQ359" s="149"/>
      <c r="AAR359" s="149"/>
      <c r="AAS359" s="149"/>
      <c r="AAT359" s="149"/>
      <c r="AAU359" s="149"/>
      <c r="AAV359" s="149"/>
    </row>
    <row r="360" spans="714:724" ht="9.75" customHeight="1" x14ac:dyDescent="0.2">
      <c r="AAL360" s="149"/>
      <c r="AAM360" s="149"/>
      <c r="AAN360" s="149"/>
      <c r="AAO360" s="149"/>
      <c r="AAP360" s="149"/>
      <c r="AAQ360" s="149"/>
      <c r="AAR360" s="149"/>
      <c r="AAS360" s="149"/>
      <c r="AAT360" s="149"/>
      <c r="AAU360" s="149"/>
      <c r="AAV360" s="149"/>
    </row>
    <row r="361" spans="714:724" ht="9.75" customHeight="1" x14ac:dyDescent="0.2">
      <c r="AAL361" s="149"/>
      <c r="AAM361" s="149"/>
      <c r="AAN361" s="149"/>
      <c r="AAO361" s="149"/>
      <c r="AAP361" s="149"/>
      <c r="AAQ361" s="149"/>
      <c r="AAR361" s="149"/>
      <c r="AAS361" s="149"/>
      <c r="AAT361" s="149"/>
      <c r="AAU361" s="149"/>
      <c r="AAV361" s="149"/>
    </row>
    <row r="362" spans="714:724" ht="9.75" customHeight="1" x14ac:dyDescent="0.2">
      <c r="AAL362" s="149"/>
      <c r="AAM362" s="149"/>
      <c r="AAN362" s="149"/>
      <c r="AAO362" s="149"/>
      <c r="AAP362" s="149"/>
      <c r="AAQ362" s="149"/>
      <c r="AAR362" s="149"/>
      <c r="AAS362" s="149"/>
      <c r="AAT362" s="149"/>
      <c r="AAU362" s="149"/>
      <c r="AAV362" s="149"/>
    </row>
    <row r="363" spans="714:724" ht="9.75" customHeight="1" x14ac:dyDescent="0.2">
      <c r="AAL363" s="149"/>
      <c r="AAM363" s="149"/>
      <c r="AAN363" s="149"/>
      <c r="AAO363" s="149"/>
      <c r="AAP363" s="149"/>
      <c r="AAQ363" s="149"/>
      <c r="AAR363" s="149"/>
      <c r="AAS363" s="149"/>
      <c r="AAT363" s="149"/>
      <c r="AAU363" s="149"/>
      <c r="AAV363" s="149"/>
    </row>
    <row r="364" spans="714:724" ht="9.75" customHeight="1" x14ac:dyDescent="0.2">
      <c r="AAL364" s="149"/>
      <c r="AAM364" s="149"/>
      <c r="AAN364" s="149"/>
      <c r="AAO364" s="149"/>
      <c r="AAP364" s="149"/>
      <c r="AAQ364" s="149"/>
      <c r="AAR364" s="149"/>
      <c r="AAS364" s="149"/>
      <c r="AAT364" s="149"/>
      <c r="AAU364" s="149"/>
      <c r="AAV364" s="149"/>
    </row>
    <row r="365" spans="714:724" ht="9.75" customHeight="1" x14ac:dyDescent="0.2">
      <c r="AAL365" s="149"/>
      <c r="AAM365" s="149"/>
      <c r="AAN365" s="149"/>
      <c r="AAO365" s="149"/>
      <c r="AAP365" s="149"/>
      <c r="AAQ365" s="149"/>
      <c r="AAR365" s="149"/>
      <c r="AAS365" s="149"/>
      <c r="AAT365" s="149"/>
      <c r="AAU365" s="149"/>
      <c r="AAV365" s="149"/>
    </row>
    <row r="366" spans="714:724" ht="9.75" customHeight="1" x14ac:dyDescent="0.2">
      <c r="AAL366" s="149"/>
      <c r="AAM366" s="149"/>
      <c r="AAN366" s="149"/>
      <c r="AAO366" s="149"/>
      <c r="AAP366" s="149"/>
      <c r="AAQ366" s="149"/>
      <c r="AAR366" s="149"/>
      <c r="AAS366" s="149"/>
      <c r="AAT366" s="149"/>
      <c r="AAU366" s="149"/>
      <c r="AAV366" s="149"/>
    </row>
    <row r="367" spans="714:724" ht="9.75" customHeight="1" x14ac:dyDescent="0.2">
      <c r="AAL367" s="149"/>
      <c r="AAM367" s="149"/>
      <c r="AAN367" s="149"/>
      <c r="AAO367" s="149"/>
      <c r="AAP367" s="149"/>
      <c r="AAQ367" s="149"/>
      <c r="AAR367" s="149"/>
      <c r="AAS367" s="149"/>
      <c r="AAT367" s="149"/>
      <c r="AAU367" s="149"/>
      <c r="AAV367" s="149"/>
    </row>
    <row r="368" spans="714:724" ht="9.75" customHeight="1" x14ac:dyDescent="0.2">
      <c r="AAL368" s="149"/>
      <c r="AAM368" s="149"/>
      <c r="AAN368" s="149"/>
      <c r="AAO368" s="149"/>
      <c r="AAP368" s="149"/>
      <c r="AAQ368" s="149"/>
      <c r="AAR368" s="149"/>
      <c r="AAS368" s="149"/>
      <c r="AAT368" s="149"/>
      <c r="AAU368" s="149"/>
      <c r="AAV368" s="149"/>
    </row>
    <row r="369" spans="714:724" ht="9.75" customHeight="1" x14ac:dyDescent="0.2">
      <c r="AAL369" s="149"/>
      <c r="AAM369" s="149"/>
      <c r="AAN369" s="149"/>
      <c r="AAO369" s="149"/>
      <c r="AAP369" s="149"/>
      <c r="AAQ369" s="149"/>
      <c r="AAR369" s="149"/>
      <c r="AAS369" s="149"/>
      <c r="AAT369" s="149"/>
      <c r="AAU369" s="149"/>
      <c r="AAV369" s="149"/>
    </row>
    <row r="370" spans="714:724" ht="9.75" customHeight="1" x14ac:dyDescent="0.2">
      <c r="AAL370" s="149"/>
      <c r="AAM370" s="149"/>
      <c r="AAN370" s="149"/>
      <c r="AAO370" s="149"/>
      <c r="AAP370" s="149"/>
      <c r="AAQ370" s="149"/>
      <c r="AAR370" s="149"/>
      <c r="AAS370" s="149"/>
      <c r="AAT370" s="149"/>
      <c r="AAU370" s="149"/>
      <c r="AAV370" s="149"/>
    </row>
    <row r="371" spans="714:724" ht="9.75" customHeight="1" x14ac:dyDescent="0.2">
      <c r="AAL371" s="149"/>
      <c r="AAM371" s="149"/>
      <c r="AAN371" s="149"/>
      <c r="AAO371" s="149"/>
      <c r="AAP371" s="149"/>
      <c r="AAQ371" s="149"/>
      <c r="AAR371" s="149"/>
      <c r="AAS371" s="149"/>
      <c r="AAT371" s="149"/>
      <c r="AAU371" s="149"/>
      <c r="AAV371" s="149"/>
    </row>
    <row r="372" spans="714:724" ht="9.75" customHeight="1" x14ac:dyDescent="0.2">
      <c r="AAL372" s="149"/>
      <c r="AAM372" s="149"/>
      <c r="AAN372" s="149"/>
      <c r="AAO372" s="149"/>
      <c r="AAP372" s="149"/>
      <c r="AAQ372" s="149"/>
      <c r="AAR372" s="149"/>
      <c r="AAS372" s="149"/>
      <c r="AAT372" s="149"/>
      <c r="AAU372" s="149"/>
      <c r="AAV372" s="149"/>
    </row>
    <row r="373" spans="714:724" ht="9.75" customHeight="1" x14ac:dyDescent="0.2">
      <c r="AAL373" s="149"/>
      <c r="AAM373" s="149"/>
      <c r="AAN373" s="149"/>
      <c r="AAO373" s="149"/>
      <c r="AAP373" s="149"/>
      <c r="AAQ373" s="149"/>
      <c r="AAR373" s="149"/>
      <c r="AAS373" s="149"/>
      <c r="AAT373" s="149"/>
      <c r="AAU373" s="149"/>
      <c r="AAV373" s="149"/>
    </row>
    <row r="374" spans="714:724" ht="9.75" customHeight="1" x14ac:dyDescent="0.2">
      <c r="AAL374" s="149"/>
      <c r="AAM374" s="149"/>
      <c r="AAN374" s="149"/>
      <c r="AAO374" s="149"/>
      <c r="AAP374" s="149"/>
      <c r="AAQ374" s="149"/>
      <c r="AAR374" s="149"/>
      <c r="AAS374" s="149"/>
      <c r="AAT374" s="149"/>
      <c r="AAU374" s="149"/>
      <c r="AAV374" s="149"/>
    </row>
    <row r="375" spans="714:724" ht="9.75" customHeight="1" x14ac:dyDescent="0.2">
      <c r="AAL375" s="149"/>
      <c r="AAM375" s="149"/>
      <c r="AAN375" s="149"/>
      <c r="AAO375" s="149"/>
      <c r="AAP375" s="149"/>
      <c r="AAQ375" s="149"/>
      <c r="AAR375" s="149"/>
      <c r="AAS375" s="149"/>
      <c r="AAT375" s="149"/>
      <c r="AAU375" s="149"/>
      <c r="AAV375" s="149"/>
    </row>
    <row r="376" spans="714:724" ht="9.75" customHeight="1" x14ac:dyDescent="0.2">
      <c r="AAL376" s="149"/>
      <c r="AAM376" s="149"/>
      <c r="AAN376" s="149"/>
      <c r="AAO376" s="149"/>
      <c r="AAP376" s="149"/>
      <c r="AAQ376" s="149"/>
      <c r="AAR376" s="149"/>
      <c r="AAS376" s="149"/>
      <c r="AAT376" s="149"/>
      <c r="AAU376" s="149"/>
      <c r="AAV376" s="149"/>
    </row>
    <row r="377" spans="714:724" ht="9.75" customHeight="1" x14ac:dyDescent="0.2">
      <c r="AAL377" s="149"/>
      <c r="AAM377" s="149"/>
      <c r="AAN377" s="149"/>
      <c r="AAO377" s="149"/>
      <c r="AAP377" s="149"/>
      <c r="AAQ377" s="149"/>
      <c r="AAR377" s="149"/>
      <c r="AAS377" s="149"/>
      <c r="AAT377" s="149"/>
      <c r="AAU377" s="149"/>
      <c r="AAV377" s="149"/>
    </row>
    <row r="378" spans="714:724" ht="9.75" customHeight="1" x14ac:dyDescent="0.2">
      <c r="AAL378" s="149"/>
      <c r="AAM378" s="149"/>
      <c r="AAN378" s="149"/>
      <c r="AAO378" s="149"/>
      <c r="AAP378" s="149"/>
      <c r="AAQ378" s="149"/>
      <c r="AAR378" s="149"/>
      <c r="AAS378" s="149"/>
      <c r="AAT378" s="149"/>
      <c r="AAU378" s="149"/>
      <c r="AAV378" s="149"/>
    </row>
    <row r="379" spans="714:724" ht="9.75" customHeight="1" x14ac:dyDescent="0.2">
      <c r="AAL379" s="149"/>
      <c r="AAM379" s="149"/>
      <c r="AAN379" s="149"/>
      <c r="AAO379" s="149"/>
      <c r="AAP379" s="149"/>
      <c r="AAQ379" s="149"/>
      <c r="AAR379" s="149"/>
      <c r="AAS379" s="149"/>
      <c r="AAT379" s="149"/>
      <c r="AAU379" s="149"/>
      <c r="AAV379" s="149"/>
    </row>
    <row r="380" spans="714:724" ht="9.75" customHeight="1" x14ac:dyDescent="0.2">
      <c r="AAL380" s="149"/>
      <c r="AAM380" s="149"/>
      <c r="AAN380" s="149"/>
      <c r="AAO380" s="149"/>
      <c r="AAP380" s="149"/>
      <c r="AAQ380" s="149"/>
      <c r="AAR380" s="149"/>
      <c r="AAS380" s="149"/>
      <c r="AAT380" s="149"/>
      <c r="AAU380" s="149"/>
      <c r="AAV380" s="149"/>
    </row>
    <row r="381" spans="714:724" ht="9.75" customHeight="1" x14ac:dyDescent="0.2">
      <c r="AAL381" s="149"/>
      <c r="AAM381" s="149"/>
      <c r="AAN381" s="149"/>
      <c r="AAO381" s="149"/>
      <c r="AAP381" s="149"/>
      <c r="AAQ381" s="149"/>
      <c r="AAR381" s="149"/>
      <c r="AAS381" s="149"/>
      <c r="AAT381" s="149"/>
      <c r="AAU381" s="149"/>
      <c r="AAV381" s="149"/>
    </row>
    <row r="382" spans="714:724" ht="9.75" customHeight="1" x14ac:dyDescent="0.2">
      <c r="AAL382" s="149"/>
      <c r="AAM382" s="149"/>
      <c r="AAN382" s="149"/>
      <c r="AAO382" s="149"/>
      <c r="AAP382" s="149"/>
      <c r="AAQ382" s="149"/>
      <c r="AAR382" s="149"/>
      <c r="AAS382" s="149"/>
      <c r="AAT382" s="149"/>
      <c r="AAU382" s="149"/>
      <c r="AAV382" s="149"/>
    </row>
    <row r="383" spans="714:724" ht="9.75" customHeight="1" x14ac:dyDescent="0.2">
      <c r="AAL383" s="149"/>
      <c r="AAM383" s="149"/>
      <c r="AAN383" s="149"/>
      <c r="AAO383" s="149"/>
      <c r="AAP383" s="149"/>
      <c r="AAQ383" s="149"/>
      <c r="AAR383" s="149"/>
      <c r="AAS383" s="149"/>
      <c r="AAT383" s="149"/>
      <c r="AAU383" s="149"/>
      <c r="AAV383" s="149"/>
    </row>
    <row r="384" spans="714:724" ht="9.75" customHeight="1" x14ac:dyDescent="0.2">
      <c r="AAL384" s="149"/>
      <c r="AAM384" s="149"/>
      <c r="AAN384" s="149"/>
      <c r="AAO384" s="149"/>
      <c r="AAP384" s="149"/>
      <c r="AAQ384" s="149"/>
      <c r="AAR384" s="149"/>
      <c r="AAS384" s="149"/>
      <c r="AAT384" s="149"/>
      <c r="AAU384" s="149"/>
      <c r="AAV384" s="149"/>
    </row>
    <row r="385" spans="714:724" ht="9.75" customHeight="1" x14ac:dyDescent="0.2">
      <c r="AAL385" s="149"/>
      <c r="AAM385" s="149"/>
      <c r="AAN385" s="149"/>
      <c r="AAO385" s="149"/>
      <c r="AAP385" s="149"/>
      <c r="AAQ385" s="149"/>
      <c r="AAR385" s="149"/>
      <c r="AAS385" s="149"/>
      <c r="AAT385" s="149"/>
      <c r="AAU385" s="149"/>
      <c r="AAV385" s="149"/>
    </row>
    <row r="386" spans="714:724" ht="9.75" customHeight="1" x14ac:dyDescent="0.2">
      <c r="AAL386" s="149"/>
      <c r="AAM386" s="149"/>
      <c r="AAN386" s="149"/>
      <c r="AAO386" s="149"/>
      <c r="AAP386" s="149"/>
      <c r="AAQ386" s="149"/>
      <c r="AAR386" s="149"/>
      <c r="AAS386" s="149"/>
      <c r="AAT386" s="149"/>
      <c r="AAU386" s="149"/>
      <c r="AAV386" s="149"/>
    </row>
    <row r="387" spans="714:724" ht="9.75" customHeight="1" x14ac:dyDescent="0.2">
      <c r="AAL387" s="149"/>
      <c r="AAM387" s="149"/>
      <c r="AAN387" s="149"/>
      <c r="AAO387" s="149"/>
      <c r="AAP387" s="149"/>
      <c r="AAQ387" s="149"/>
      <c r="AAR387" s="149"/>
      <c r="AAS387" s="149"/>
      <c r="AAT387" s="149"/>
      <c r="AAU387" s="149"/>
      <c r="AAV387" s="149"/>
    </row>
    <row r="388" spans="714:724" ht="9.75" customHeight="1" x14ac:dyDescent="0.2">
      <c r="AAL388" s="149"/>
      <c r="AAM388" s="149"/>
      <c r="AAN388" s="149"/>
      <c r="AAO388" s="149"/>
      <c r="AAP388" s="149"/>
      <c r="AAQ388" s="149"/>
      <c r="AAR388" s="149"/>
      <c r="AAS388" s="149"/>
      <c r="AAT388" s="149"/>
      <c r="AAU388" s="149"/>
      <c r="AAV388" s="149"/>
    </row>
    <row r="389" spans="714:724" ht="9.75" customHeight="1" x14ac:dyDescent="0.2">
      <c r="AAL389" s="149"/>
      <c r="AAM389" s="149"/>
      <c r="AAN389" s="149"/>
      <c r="AAO389" s="149"/>
      <c r="AAP389" s="149"/>
      <c r="AAQ389" s="149"/>
      <c r="AAR389" s="149"/>
      <c r="AAS389" s="149"/>
      <c r="AAT389" s="149"/>
      <c r="AAU389" s="149"/>
      <c r="AAV389" s="149"/>
    </row>
    <row r="390" spans="714:724" ht="9.75" customHeight="1" x14ac:dyDescent="0.2">
      <c r="AAL390" s="149"/>
      <c r="AAM390" s="149"/>
      <c r="AAN390" s="149"/>
      <c r="AAO390" s="149"/>
      <c r="AAP390" s="149"/>
      <c r="AAQ390" s="149"/>
      <c r="AAR390" s="149"/>
      <c r="AAS390" s="149"/>
      <c r="AAT390" s="149"/>
      <c r="AAU390" s="149"/>
      <c r="AAV390" s="149"/>
    </row>
    <row r="391" spans="714:724" ht="9.75" customHeight="1" x14ac:dyDescent="0.2">
      <c r="AAL391" s="149"/>
      <c r="AAM391" s="149"/>
      <c r="AAN391" s="149"/>
      <c r="AAO391" s="149"/>
      <c r="AAP391" s="149"/>
      <c r="AAQ391" s="149"/>
      <c r="AAR391" s="149"/>
      <c r="AAS391" s="149"/>
      <c r="AAT391" s="149"/>
      <c r="AAU391" s="149"/>
      <c r="AAV391" s="149"/>
    </row>
    <row r="392" spans="714:724" ht="9.75" customHeight="1" x14ac:dyDescent="0.2">
      <c r="AAL392" s="149"/>
      <c r="AAM392" s="149"/>
      <c r="AAN392" s="149"/>
      <c r="AAO392" s="149"/>
      <c r="AAP392" s="149"/>
      <c r="AAQ392" s="149"/>
      <c r="AAR392" s="149"/>
      <c r="AAS392" s="149"/>
      <c r="AAT392" s="149"/>
      <c r="AAU392" s="149"/>
      <c r="AAV392" s="149"/>
    </row>
    <row r="393" spans="714:724" ht="9.75" customHeight="1" x14ac:dyDescent="0.2">
      <c r="AAL393" s="149"/>
      <c r="AAM393" s="149"/>
      <c r="AAN393" s="149"/>
      <c r="AAO393" s="149"/>
      <c r="AAP393" s="149"/>
      <c r="AAQ393" s="149"/>
      <c r="AAR393" s="149"/>
      <c r="AAS393" s="149"/>
      <c r="AAT393" s="149"/>
      <c r="AAU393" s="149"/>
      <c r="AAV393" s="149"/>
    </row>
    <row r="394" spans="714:724" ht="9.75" customHeight="1" x14ac:dyDescent="0.2">
      <c r="AAL394" s="149"/>
      <c r="AAM394" s="149"/>
      <c r="AAN394" s="149"/>
      <c r="AAO394" s="149"/>
      <c r="AAP394" s="149"/>
      <c r="AAQ394" s="149"/>
      <c r="AAR394" s="149"/>
      <c r="AAS394" s="149"/>
      <c r="AAT394" s="149"/>
      <c r="AAU394" s="149"/>
      <c r="AAV394" s="149"/>
    </row>
    <row r="395" spans="714:724" ht="9.75" customHeight="1" x14ac:dyDescent="0.2">
      <c r="AAL395" s="149"/>
      <c r="AAM395" s="149"/>
      <c r="AAN395" s="149"/>
      <c r="AAO395" s="149"/>
      <c r="AAP395" s="149"/>
      <c r="AAQ395" s="149"/>
      <c r="AAR395" s="149"/>
      <c r="AAS395" s="149"/>
      <c r="AAT395" s="149"/>
      <c r="AAU395" s="149"/>
      <c r="AAV395" s="149"/>
    </row>
    <row r="396" spans="714:724" ht="9.75" customHeight="1" x14ac:dyDescent="0.2">
      <c r="AAL396" s="149"/>
      <c r="AAM396" s="149"/>
      <c r="AAN396" s="149"/>
      <c r="AAO396" s="149"/>
      <c r="AAP396" s="149"/>
      <c r="AAQ396" s="149"/>
      <c r="AAR396" s="149"/>
      <c r="AAS396" s="149"/>
      <c r="AAT396" s="149"/>
      <c r="AAU396" s="149"/>
      <c r="AAV396" s="149"/>
    </row>
    <row r="397" spans="714:724" ht="9.75" customHeight="1" x14ac:dyDescent="0.2">
      <c r="AAL397" s="149"/>
      <c r="AAM397" s="149"/>
      <c r="AAN397" s="149"/>
      <c r="AAO397" s="149"/>
      <c r="AAP397" s="149"/>
      <c r="AAQ397" s="149"/>
      <c r="AAR397" s="149"/>
      <c r="AAS397" s="149"/>
      <c r="AAT397" s="149"/>
      <c r="AAU397" s="149"/>
      <c r="AAV397" s="149"/>
    </row>
    <row r="398" spans="714:724" ht="9.75" customHeight="1" x14ac:dyDescent="0.2">
      <c r="AAL398" s="149"/>
      <c r="AAM398" s="149"/>
      <c r="AAN398" s="149"/>
      <c r="AAO398" s="149"/>
      <c r="AAP398" s="149"/>
      <c r="AAQ398" s="149"/>
      <c r="AAR398" s="149"/>
      <c r="AAS398" s="149"/>
      <c r="AAT398" s="149"/>
      <c r="AAU398" s="149"/>
      <c r="AAV398" s="149"/>
    </row>
    <row r="399" spans="714:724" ht="9.75" customHeight="1" x14ac:dyDescent="0.2">
      <c r="AAL399" s="149"/>
      <c r="AAM399" s="149"/>
      <c r="AAN399" s="149"/>
      <c r="AAO399" s="149"/>
      <c r="AAP399" s="149"/>
      <c r="AAQ399" s="149"/>
      <c r="AAR399" s="149"/>
      <c r="AAS399" s="149"/>
      <c r="AAT399" s="149"/>
      <c r="AAU399" s="149"/>
      <c r="AAV399" s="149"/>
    </row>
    <row r="400" spans="714:724" ht="9.75" customHeight="1" x14ac:dyDescent="0.2">
      <c r="AAL400" s="149"/>
      <c r="AAM400" s="149"/>
      <c r="AAN400" s="149"/>
      <c r="AAO400" s="149"/>
      <c r="AAP400" s="149"/>
      <c r="AAQ400" s="149"/>
      <c r="AAR400" s="149"/>
      <c r="AAS400" s="149"/>
      <c r="AAT400" s="149"/>
      <c r="AAU400" s="149"/>
      <c r="AAV400" s="149"/>
    </row>
    <row r="401" spans="714:724" ht="9.75" customHeight="1" x14ac:dyDescent="0.2">
      <c r="AAL401" s="149"/>
      <c r="AAM401" s="149"/>
      <c r="AAN401" s="149"/>
      <c r="AAO401" s="149"/>
      <c r="AAP401" s="149"/>
      <c r="AAQ401" s="149"/>
      <c r="AAR401" s="149"/>
      <c r="AAS401" s="149"/>
      <c r="AAT401" s="149"/>
      <c r="AAU401" s="149"/>
      <c r="AAV401" s="149"/>
    </row>
    <row r="402" spans="714:724" ht="9.75" customHeight="1" x14ac:dyDescent="0.2">
      <c r="AAL402" s="149"/>
      <c r="AAM402" s="149"/>
      <c r="AAN402" s="149"/>
      <c r="AAO402" s="149"/>
      <c r="AAP402" s="149"/>
      <c r="AAQ402" s="149"/>
      <c r="AAR402" s="149"/>
      <c r="AAS402" s="149"/>
      <c r="AAT402" s="149"/>
      <c r="AAU402" s="149"/>
      <c r="AAV402" s="149"/>
    </row>
    <row r="403" spans="714:724" ht="9.75" customHeight="1" x14ac:dyDescent="0.2">
      <c r="AAL403" s="149"/>
      <c r="AAM403" s="149"/>
      <c r="AAN403" s="149"/>
      <c r="AAO403" s="149"/>
      <c r="AAP403" s="149"/>
      <c r="AAQ403" s="149"/>
      <c r="AAR403" s="149"/>
      <c r="AAS403" s="149"/>
      <c r="AAT403" s="149"/>
      <c r="AAU403" s="149"/>
      <c r="AAV403" s="149"/>
    </row>
    <row r="404" spans="714:724" ht="9.75" customHeight="1" x14ac:dyDescent="0.2">
      <c r="AAL404" s="149"/>
      <c r="AAM404" s="149"/>
      <c r="AAN404" s="149"/>
      <c r="AAO404" s="149"/>
      <c r="AAP404" s="149"/>
      <c r="AAQ404" s="149"/>
      <c r="AAR404" s="149"/>
      <c r="AAS404" s="149"/>
      <c r="AAT404" s="149"/>
      <c r="AAU404" s="149"/>
      <c r="AAV404" s="149"/>
    </row>
    <row r="405" spans="714:724" ht="9.75" customHeight="1" x14ac:dyDescent="0.2">
      <c r="AAL405" s="149"/>
      <c r="AAM405" s="149"/>
      <c r="AAN405" s="149"/>
      <c r="AAO405" s="149"/>
      <c r="AAP405" s="149"/>
      <c r="AAQ405" s="149"/>
      <c r="AAR405" s="149"/>
      <c r="AAS405" s="149"/>
      <c r="AAT405" s="149"/>
      <c r="AAU405" s="149"/>
      <c r="AAV405" s="149"/>
    </row>
    <row r="406" spans="714:724" ht="9.75" customHeight="1" x14ac:dyDescent="0.2">
      <c r="AAL406" s="149"/>
      <c r="AAM406" s="149"/>
      <c r="AAN406" s="149"/>
      <c r="AAO406" s="149"/>
      <c r="AAP406" s="149"/>
      <c r="AAQ406" s="149"/>
      <c r="AAR406" s="149"/>
      <c r="AAS406" s="149"/>
      <c r="AAT406" s="149"/>
      <c r="AAU406" s="149"/>
      <c r="AAV406" s="149"/>
    </row>
    <row r="407" spans="714:724" ht="9.75" customHeight="1" x14ac:dyDescent="0.2">
      <c r="AAL407" s="149"/>
      <c r="AAM407" s="149"/>
      <c r="AAN407" s="149"/>
      <c r="AAO407" s="149"/>
      <c r="AAP407" s="149"/>
      <c r="AAQ407" s="149"/>
      <c r="AAR407" s="149"/>
      <c r="AAS407" s="149"/>
      <c r="AAT407" s="149"/>
      <c r="AAU407" s="149"/>
      <c r="AAV407" s="149"/>
    </row>
    <row r="408" spans="714:724" ht="9.75" customHeight="1" x14ac:dyDescent="0.2">
      <c r="AAL408" s="149"/>
      <c r="AAM408" s="149"/>
      <c r="AAN408" s="149"/>
      <c r="AAO408" s="149"/>
      <c r="AAP408" s="149"/>
      <c r="AAQ408" s="149"/>
      <c r="AAR408" s="149"/>
      <c r="AAS408" s="149"/>
      <c r="AAT408" s="149"/>
      <c r="AAU408" s="149"/>
      <c r="AAV408" s="149"/>
    </row>
    <row r="409" spans="714:724" ht="9.75" customHeight="1" x14ac:dyDescent="0.2">
      <c r="AAL409" s="149"/>
      <c r="AAM409" s="149"/>
      <c r="AAN409" s="149"/>
      <c r="AAO409" s="149"/>
      <c r="AAP409" s="149"/>
      <c r="AAQ409" s="149"/>
      <c r="AAR409" s="149"/>
      <c r="AAS409" s="149"/>
      <c r="AAT409" s="149"/>
      <c r="AAU409" s="149"/>
      <c r="AAV409" s="149"/>
    </row>
    <row r="410" spans="714:724" ht="9.75" customHeight="1" x14ac:dyDescent="0.2">
      <c r="AAL410" s="149"/>
      <c r="AAM410" s="149"/>
      <c r="AAN410" s="149"/>
      <c r="AAO410" s="149"/>
      <c r="AAP410" s="149"/>
      <c r="AAQ410" s="149"/>
      <c r="AAR410" s="149"/>
      <c r="AAS410" s="149"/>
      <c r="AAT410" s="149"/>
      <c r="AAU410" s="149"/>
      <c r="AAV410" s="149"/>
    </row>
    <row r="411" spans="714:724" ht="9.75" customHeight="1" x14ac:dyDescent="0.2">
      <c r="AAL411" s="149"/>
      <c r="AAM411" s="149"/>
      <c r="AAN411" s="149"/>
      <c r="AAO411" s="149"/>
      <c r="AAP411" s="149"/>
      <c r="AAQ411" s="149"/>
      <c r="AAR411" s="149"/>
      <c r="AAS411" s="149"/>
      <c r="AAT411" s="149"/>
      <c r="AAU411" s="149"/>
      <c r="AAV411" s="149"/>
    </row>
    <row r="412" spans="714:724" ht="9.75" customHeight="1" x14ac:dyDescent="0.2">
      <c r="AAL412" s="149"/>
      <c r="AAM412" s="149"/>
      <c r="AAN412" s="149"/>
      <c r="AAO412" s="149"/>
      <c r="AAP412" s="149"/>
      <c r="AAQ412" s="149"/>
      <c r="AAR412" s="149"/>
      <c r="AAS412" s="149"/>
      <c r="AAT412" s="149"/>
      <c r="AAU412" s="149"/>
      <c r="AAV412" s="149"/>
    </row>
    <row r="413" spans="714:724" ht="9.75" customHeight="1" x14ac:dyDescent="0.2">
      <c r="AAL413" s="149"/>
      <c r="AAM413" s="149"/>
      <c r="AAN413" s="149"/>
      <c r="AAO413" s="149"/>
      <c r="AAP413" s="149"/>
      <c r="AAQ413" s="149"/>
      <c r="AAR413" s="149"/>
      <c r="AAS413" s="149"/>
      <c r="AAT413" s="149"/>
      <c r="AAU413" s="149"/>
      <c r="AAV413" s="149"/>
    </row>
    <row r="414" spans="714:724" ht="9.75" customHeight="1" x14ac:dyDescent="0.2">
      <c r="AAL414" s="149"/>
      <c r="AAM414" s="149"/>
      <c r="AAN414" s="149"/>
      <c r="AAO414" s="149"/>
      <c r="AAP414" s="149"/>
      <c r="AAQ414" s="149"/>
      <c r="AAR414" s="149"/>
      <c r="AAS414" s="149"/>
      <c r="AAT414" s="149"/>
      <c r="AAU414" s="149"/>
      <c r="AAV414" s="149"/>
    </row>
    <row r="415" spans="714:724" ht="9.75" customHeight="1" x14ac:dyDescent="0.2">
      <c r="AAL415" s="149"/>
      <c r="AAM415" s="149"/>
      <c r="AAN415" s="149"/>
      <c r="AAO415" s="149"/>
      <c r="AAP415" s="149"/>
      <c r="AAQ415" s="149"/>
      <c r="AAR415" s="149"/>
      <c r="AAS415" s="149"/>
      <c r="AAT415" s="149"/>
      <c r="AAU415" s="149"/>
      <c r="AAV415" s="149"/>
    </row>
    <row r="416" spans="714:724" ht="9.75" customHeight="1" x14ac:dyDescent="0.2">
      <c r="AAL416" s="149"/>
      <c r="AAM416" s="149"/>
      <c r="AAN416" s="149"/>
      <c r="AAO416" s="149"/>
      <c r="AAP416" s="149"/>
      <c r="AAQ416" s="149"/>
      <c r="AAR416" s="149"/>
      <c r="AAS416" s="149"/>
      <c r="AAT416" s="149"/>
      <c r="AAU416" s="149"/>
      <c r="AAV416" s="149"/>
    </row>
    <row r="417" spans="714:724" ht="9.75" customHeight="1" x14ac:dyDescent="0.2">
      <c r="AAL417" s="149"/>
      <c r="AAM417" s="149"/>
      <c r="AAN417" s="149"/>
      <c r="AAO417" s="149"/>
      <c r="AAP417" s="149"/>
      <c r="AAQ417" s="149"/>
      <c r="AAR417" s="149"/>
      <c r="AAS417" s="149"/>
      <c r="AAT417" s="149"/>
      <c r="AAU417" s="149"/>
      <c r="AAV417" s="149"/>
    </row>
    <row r="418" spans="714:724" ht="9.75" customHeight="1" x14ac:dyDescent="0.2">
      <c r="AAL418" s="149"/>
      <c r="AAM418" s="149"/>
      <c r="AAN418" s="149"/>
      <c r="AAO418" s="149"/>
      <c r="AAP418" s="149"/>
      <c r="AAQ418" s="149"/>
      <c r="AAR418" s="149"/>
      <c r="AAS418" s="149"/>
      <c r="AAT418" s="149"/>
      <c r="AAU418" s="149"/>
      <c r="AAV418" s="149"/>
    </row>
    <row r="419" spans="714:724" ht="9.75" customHeight="1" x14ac:dyDescent="0.2">
      <c r="AAL419" s="149"/>
      <c r="AAM419" s="149"/>
      <c r="AAN419" s="149"/>
      <c r="AAO419" s="149"/>
      <c r="AAP419" s="149"/>
      <c r="AAQ419" s="149"/>
      <c r="AAR419" s="149"/>
      <c r="AAS419" s="149"/>
      <c r="AAT419" s="149"/>
      <c r="AAU419" s="149"/>
      <c r="AAV419" s="149"/>
    </row>
    <row r="420" spans="714:724" ht="9.75" customHeight="1" x14ac:dyDescent="0.2">
      <c r="AAL420" s="149"/>
      <c r="AAM420" s="149"/>
      <c r="AAN420" s="149"/>
      <c r="AAO420" s="149"/>
      <c r="AAP420" s="149"/>
      <c r="AAQ420" s="149"/>
      <c r="AAR420" s="149"/>
      <c r="AAS420" s="149"/>
      <c r="AAT420" s="149"/>
      <c r="AAU420" s="149"/>
      <c r="AAV420" s="149"/>
    </row>
    <row r="421" spans="714:724" ht="9.75" customHeight="1" x14ac:dyDescent="0.2">
      <c r="AAL421" s="149"/>
      <c r="AAM421" s="149"/>
      <c r="AAN421" s="149"/>
      <c r="AAO421" s="149"/>
      <c r="AAP421" s="149"/>
      <c r="AAQ421" s="149"/>
      <c r="AAR421" s="149"/>
      <c r="AAS421" s="149"/>
      <c r="AAT421" s="149"/>
      <c r="AAU421" s="149"/>
      <c r="AAV421" s="149"/>
    </row>
    <row r="422" spans="714:724" ht="9.75" customHeight="1" x14ac:dyDescent="0.2">
      <c r="AAL422" s="149"/>
      <c r="AAM422" s="149"/>
      <c r="AAN422" s="149"/>
      <c r="AAO422" s="149"/>
      <c r="AAP422" s="149"/>
      <c r="AAQ422" s="149"/>
      <c r="AAR422" s="149"/>
      <c r="AAS422" s="149"/>
      <c r="AAT422" s="149"/>
      <c r="AAU422" s="149"/>
      <c r="AAV422" s="149"/>
    </row>
    <row r="423" spans="714:724" ht="9.75" customHeight="1" x14ac:dyDescent="0.2">
      <c r="AAL423" s="149"/>
      <c r="AAM423" s="149"/>
      <c r="AAN423" s="149"/>
      <c r="AAO423" s="149"/>
      <c r="AAP423" s="149"/>
      <c r="AAQ423" s="149"/>
      <c r="AAR423" s="149"/>
      <c r="AAS423" s="149"/>
      <c r="AAT423" s="149"/>
      <c r="AAU423" s="149"/>
      <c r="AAV423" s="149"/>
    </row>
    <row r="424" spans="714:724" ht="9.75" customHeight="1" x14ac:dyDescent="0.2">
      <c r="AAL424" s="149"/>
      <c r="AAM424" s="149"/>
      <c r="AAN424" s="149"/>
      <c r="AAO424" s="149"/>
      <c r="AAP424" s="149"/>
      <c r="AAQ424" s="149"/>
      <c r="AAR424" s="149"/>
      <c r="AAS424" s="149"/>
      <c r="AAT424" s="149"/>
      <c r="AAU424" s="149"/>
      <c r="AAV424" s="149"/>
    </row>
    <row r="425" spans="714:724" ht="9.75" customHeight="1" x14ac:dyDescent="0.2">
      <c r="AAL425" s="149"/>
      <c r="AAM425" s="149"/>
      <c r="AAN425" s="149"/>
      <c r="AAO425" s="149"/>
      <c r="AAP425" s="149"/>
      <c r="AAQ425" s="149"/>
      <c r="AAR425" s="149"/>
      <c r="AAS425" s="149"/>
      <c r="AAT425" s="149"/>
      <c r="AAU425" s="149"/>
      <c r="AAV425" s="149"/>
    </row>
    <row r="426" spans="714:724" ht="9.75" customHeight="1" x14ac:dyDescent="0.2">
      <c r="AAL426" s="149"/>
      <c r="AAM426" s="149"/>
      <c r="AAN426" s="149"/>
      <c r="AAO426" s="149"/>
      <c r="AAP426" s="149"/>
      <c r="AAQ426" s="149"/>
      <c r="AAR426" s="149"/>
      <c r="AAS426" s="149"/>
      <c r="AAT426" s="149"/>
      <c r="AAU426" s="149"/>
      <c r="AAV426" s="149"/>
    </row>
    <row r="427" spans="714:724" ht="9.75" customHeight="1" x14ac:dyDescent="0.2">
      <c r="AAL427" s="149"/>
      <c r="AAM427" s="149"/>
      <c r="AAN427" s="149"/>
      <c r="AAO427" s="149"/>
      <c r="AAP427" s="149"/>
      <c r="AAQ427" s="149"/>
      <c r="AAR427" s="149"/>
      <c r="AAS427" s="149"/>
      <c r="AAT427" s="149"/>
      <c r="AAU427" s="149"/>
      <c r="AAV427" s="149"/>
    </row>
    <row r="428" spans="714:724" ht="9.75" customHeight="1" x14ac:dyDescent="0.2">
      <c r="AAL428" s="149"/>
      <c r="AAM428" s="149"/>
      <c r="AAN428" s="149"/>
      <c r="AAO428" s="149"/>
      <c r="AAP428" s="149"/>
      <c r="AAQ428" s="149"/>
      <c r="AAR428" s="149"/>
      <c r="AAS428" s="149"/>
      <c r="AAT428" s="149"/>
      <c r="AAU428" s="149"/>
      <c r="AAV428" s="149"/>
    </row>
    <row r="429" spans="714:724" ht="9.75" customHeight="1" x14ac:dyDescent="0.2">
      <c r="AAL429" s="149"/>
      <c r="AAM429" s="149"/>
      <c r="AAN429" s="149"/>
      <c r="AAO429" s="149"/>
      <c r="AAP429" s="149"/>
      <c r="AAQ429" s="149"/>
      <c r="AAR429" s="149"/>
      <c r="AAS429" s="149"/>
      <c r="AAT429" s="149"/>
      <c r="AAU429" s="149"/>
      <c r="AAV429" s="149"/>
    </row>
    <row r="430" spans="714:724" ht="9.75" customHeight="1" x14ac:dyDescent="0.2">
      <c r="AAL430" s="149"/>
      <c r="AAM430" s="149"/>
      <c r="AAN430" s="149"/>
      <c r="AAO430" s="149"/>
      <c r="AAP430" s="149"/>
      <c r="AAQ430" s="149"/>
      <c r="AAR430" s="149"/>
      <c r="AAS430" s="149"/>
      <c r="AAT430" s="149"/>
      <c r="AAU430" s="149"/>
      <c r="AAV430" s="149"/>
    </row>
    <row r="431" spans="714:724" ht="9.75" customHeight="1" x14ac:dyDescent="0.2">
      <c r="AAL431" s="149"/>
      <c r="AAM431" s="149"/>
      <c r="AAN431" s="149"/>
      <c r="AAO431" s="149"/>
      <c r="AAP431" s="149"/>
      <c r="AAQ431" s="149"/>
      <c r="AAR431" s="149"/>
      <c r="AAS431" s="149"/>
      <c r="AAT431" s="149"/>
      <c r="AAU431" s="149"/>
      <c r="AAV431" s="149"/>
    </row>
    <row r="432" spans="714:724" ht="9.75" customHeight="1" x14ac:dyDescent="0.2">
      <c r="AAL432" s="149"/>
      <c r="AAM432" s="149"/>
      <c r="AAN432" s="149"/>
      <c r="AAO432" s="149"/>
      <c r="AAP432" s="149"/>
      <c r="AAQ432" s="149"/>
      <c r="AAR432" s="149"/>
      <c r="AAS432" s="149"/>
      <c r="AAT432" s="149"/>
      <c r="AAU432" s="149"/>
      <c r="AAV432" s="149"/>
    </row>
    <row r="433" spans="714:724" ht="9.75" customHeight="1" x14ac:dyDescent="0.2">
      <c r="AAL433" s="149"/>
      <c r="AAM433" s="149"/>
      <c r="AAN433" s="149"/>
      <c r="AAO433" s="149"/>
      <c r="AAP433" s="149"/>
      <c r="AAQ433" s="149"/>
      <c r="AAR433" s="149"/>
      <c r="AAS433" s="149"/>
      <c r="AAT433" s="149"/>
      <c r="AAU433" s="149"/>
      <c r="AAV433" s="149"/>
    </row>
    <row r="434" spans="714:724" ht="9.75" customHeight="1" x14ac:dyDescent="0.2">
      <c r="AAL434" s="149"/>
      <c r="AAM434" s="149"/>
      <c r="AAN434" s="149"/>
      <c r="AAO434" s="149"/>
      <c r="AAP434" s="149"/>
      <c r="AAQ434" s="149"/>
      <c r="AAR434" s="149"/>
      <c r="AAS434" s="149"/>
      <c r="AAT434" s="149"/>
      <c r="AAU434" s="149"/>
      <c r="AAV434" s="149"/>
    </row>
    <row r="435" spans="714:724" ht="9.75" customHeight="1" x14ac:dyDescent="0.2">
      <c r="AAL435" s="149"/>
      <c r="AAM435" s="149"/>
      <c r="AAN435" s="149"/>
      <c r="AAO435" s="149"/>
      <c r="AAP435" s="149"/>
      <c r="AAQ435" s="149"/>
      <c r="AAR435" s="149"/>
      <c r="AAS435" s="149"/>
      <c r="AAT435" s="149"/>
      <c r="AAU435" s="149"/>
      <c r="AAV435" s="149"/>
    </row>
    <row r="436" spans="714:724" ht="9.75" customHeight="1" x14ac:dyDescent="0.2">
      <c r="AAL436" s="149"/>
      <c r="AAM436" s="149"/>
      <c r="AAN436" s="149"/>
      <c r="AAO436" s="149"/>
      <c r="AAP436" s="149"/>
      <c r="AAQ436" s="149"/>
      <c r="AAR436" s="149"/>
      <c r="AAS436" s="149"/>
      <c r="AAT436" s="149"/>
      <c r="AAU436" s="149"/>
      <c r="AAV436" s="149"/>
    </row>
    <row r="437" spans="714:724" ht="9.75" customHeight="1" x14ac:dyDescent="0.2">
      <c r="AAL437" s="149"/>
      <c r="AAM437" s="149"/>
      <c r="AAN437" s="149"/>
      <c r="AAO437" s="149"/>
      <c r="AAP437" s="149"/>
      <c r="AAQ437" s="149"/>
      <c r="AAR437" s="149"/>
      <c r="AAS437" s="149"/>
      <c r="AAT437" s="149"/>
      <c r="AAU437" s="149"/>
      <c r="AAV437" s="149"/>
    </row>
    <row r="438" spans="714:724" ht="9.75" customHeight="1" x14ac:dyDescent="0.2">
      <c r="AAL438" s="149"/>
      <c r="AAM438" s="149"/>
      <c r="AAN438" s="149"/>
      <c r="AAO438" s="149"/>
      <c r="AAP438" s="149"/>
      <c r="AAQ438" s="149"/>
      <c r="AAR438" s="149"/>
      <c r="AAS438" s="149"/>
      <c r="AAT438" s="149"/>
      <c r="AAU438" s="149"/>
      <c r="AAV438" s="149"/>
    </row>
    <row r="439" spans="714:724" ht="9.75" customHeight="1" x14ac:dyDescent="0.2">
      <c r="AAL439" s="149"/>
      <c r="AAM439" s="149"/>
      <c r="AAN439" s="149"/>
      <c r="AAO439" s="149"/>
      <c r="AAP439" s="149"/>
      <c r="AAQ439" s="149"/>
      <c r="AAR439" s="149"/>
      <c r="AAS439" s="149"/>
      <c r="AAT439" s="149"/>
      <c r="AAU439" s="149"/>
      <c r="AAV439" s="149"/>
    </row>
    <row r="440" spans="714:724" ht="9.75" customHeight="1" x14ac:dyDescent="0.2">
      <c r="AAL440" s="149"/>
      <c r="AAM440" s="149"/>
      <c r="AAN440" s="149"/>
      <c r="AAO440" s="149"/>
      <c r="AAP440" s="149"/>
      <c r="AAQ440" s="149"/>
      <c r="AAR440" s="149"/>
      <c r="AAS440" s="149"/>
      <c r="AAT440" s="149"/>
      <c r="AAU440" s="149"/>
      <c r="AAV440" s="149"/>
    </row>
    <row r="441" spans="714:724" ht="9.75" customHeight="1" x14ac:dyDescent="0.2">
      <c r="AAL441" s="149"/>
      <c r="AAM441" s="149"/>
      <c r="AAN441" s="149"/>
      <c r="AAO441" s="149"/>
      <c r="AAP441" s="149"/>
      <c r="AAQ441" s="149"/>
      <c r="AAR441" s="149"/>
      <c r="AAS441" s="149"/>
      <c r="AAT441" s="149"/>
      <c r="AAU441" s="149"/>
      <c r="AAV441" s="149"/>
    </row>
    <row r="442" spans="714:724" ht="9.75" customHeight="1" x14ac:dyDescent="0.2">
      <c r="AAL442" s="149"/>
      <c r="AAM442" s="149"/>
      <c r="AAN442" s="149"/>
      <c r="AAO442" s="149"/>
      <c r="AAP442" s="149"/>
      <c r="AAQ442" s="149"/>
      <c r="AAR442" s="149"/>
      <c r="AAS442" s="149"/>
      <c r="AAT442" s="149"/>
      <c r="AAU442" s="149"/>
      <c r="AAV442" s="149"/>
    </row>
    <row r="443" spans="714:724" ht="9.75" customHeight="1" x14ac:dyDescent="0.2">
      <c r="AAL443" s="149"/>
      <c r="AAM443" s="149"/>
      <c r="AAN443" s="149"/>
      <c r="AAO443" s="149"/>
      <c r="AAP443" s="149"/>
      <c r="AAQ443" s="149"/>
      <c r="AAR443" s="149"/>
      <c r="AAS443" s="149"/>
      <c r="AAT443" s="149"/>
      <c r="AAU443" s="149"/>
      <c r="AAV443" s="149"/>
    </row>
    <row r="444" spans="714:724" ht="9.75" customHeight="1" x14ac:dyDescent="0.2">
      <c r="AAL444" s="149"/>
      <c r="AAM444" s="149"/>
      <c r="AAN444" s="149"/>
      <c r="AAO444" s="149"/>
      <c r="AAP444" s="149"/>
      <c r="AAQ444" s="149"/>
      <c r="AAR444" s="149"/>
      <c r="AAS444" s="149"/>
      <c r="AAT444" s="149"/>
      <c r="AAU444" s="149"/>
      <c r="AAV444" s="149"/>
    </row>
    <row r="445" spans="714:724" ht="9.75" customHeight="1" x14ac:dyDescent="0.2">
      <c r="AAL445" s="149"/>
      <c r="AAM445" s="149"/>
      <c r="AAN445" s="149"/>
      <c r="AAO445" s="149"/>
      <c r="AAP445" s="149"/>
      <c r="AAQ445" s="149"/>
      <c r="AAR445" s="149"/>
      <c r="AAS445" s="149"/>
      <c r="AAT445" s="149"/>
      <c r="AAU445" s="149"/>
      <c r="AAV445" s="149"/>
    </row>
    <row r="446" spans="714:724" ht="9.75" customHeight="1" x14ac:dyDescent="0.2">
      <c r="AAL446" s="149"/>
      <c r="AAM446" s="149"/>
      <c r="AAN446" s="149"/>
      <c r="AAO446" s="149"/>
      <c r="AAP446" s="149"/>
      <c r="AAQ446" s="149"/>
      <c r="AAR446" s="149"/>
      <c r="AAS446" s="149"/>
      <c r="AAT446" s="149"/>
      <c r="AAU446" s="149"/>
      <c r="AAV446" s="149"/>
    </row>
    <row r="447" spans="714:724" ht="9.75" customHeight="1" x14ac:dyDescent="0.2">
      <c r="AAL447" s="149"/>
      <c r="AAM447" s="149"/>
      <c r="AAN447" s="149"/>
      <c r="AAO447" s="149"/>
      <c r="AAP447" s="149"/>
      <c r="AAQ447" s="149"/>
      <c r="AAR447" s="149"/>
      <c r="AAS447" s="149"/>
      <c r="AAT447" s="149"/>
      <c r="AAU447" s="149"/>
      <c r="AAV447" s="149"/>
    </row>
    <row r="448" spans="714:724" ht="9.75" customHeight="1" x14ac:dyDescent="0.2">
      <c r="AAL448" s="149"/>
      <c r="AAM448" s="149"/>
      <c r="AAN448" s="149"/>
      <c r="AAO448" s="149"/>
      <c r="AAP448" s="149"/>
      <c r="AAQ448" s="149"/>
      <c r="AAR448" s="149"/>
      <c r="AAS448" s="149"/>
      <c r="AAT448" s="149"/>
      <c r="AAU448" s="149"/>
      <c r="AAV448" s="149"/>
    </row>
    <row r="449" spans="714:724" ht="9.75" customHeight="1" x14ac:dyDescent="0.2">
      <c r="AAL449" s="149"/>
      <c r="AAM449" s="149"/>
      <c r="AAN449" s="149"/>
      <c r="AAO449" s="149"/>
      <c r="AAP449" s="149"/>
      <c r="AAQ449" s="149"/>
      <c r="AAR449" s="149"/>
      <c r="AAS449" s="149"/>
      <c r="AAT449" s="149"/>
      <c r="AAU449" s="149"/>
      <c r="AAV449" s="149"/>
    </row>
    <row r="450" spans="714:724" ht="9.75" customHeight="1" x14ac:dyDescent="0.2">
      <c r="AAL450" s="149"/>
      <c r="AAM450" s="149"/>
      <c r="AAN450" s="149"/>
      <c r="AAO450" s="149"/>
      <c r="AAP450" s="149"/>
      <c r="AAQ450" s="149"/>
      <c r="AAR450" s="149"/>
      <c r="AAS450" s="149"/>
      <c r="AAT450" s="149"/>
      <c r="AAU450" s="149"/>
      <c r="AAV450" s="149"/>
    </row>
    <row r="451" spans="714:724" ht="9.75" customHeight="1" x14ac:dyDescent="0.2">
      <c r="AAL451" s="149"/>
      <c r="AAM451" s="149"/>
      <c r="AAN451" s="149"/>
      <c r="AAO451" s="149"/>
      <c r="AAP451" s="149"/>
      <c r="AAQ451" s="149"/>
      <c r="AAR451" s="149"/>
      <c r="AAS451" s="149"/>
      <c r="AAT451" s="149"/>
      <c r="AAU451" s="149"/>
      <c r="AAV451" s="149"/>
    </row>
    <row r="452" spans="714:724" ht="9.75" customHeight="1" x14ac:dyDescent="0.2">
      <c r="AAL452" s="149"/>
      <c r="AAM452" s="149"/>
      <c r="AAN452" s="149"/>
      <c r="AAO452" s="149"/>
      <c r="AAP452" s="149"/>
      <c r="AAQ452" s="149"/>
      <c r="AAR452" s="149"/>
      <c r="AAS452" s="149"/>
      <c r="AAT452" s="149"/>
      <c r="AAU452" s="149"/>
      <c r="AAV452" s="149"/>
    </row>
    <row r="453" spans="714:724" ht="9.75" customHeight="1" x14ac:dyDescent="0.2">
      <c r="AAL453" s="149"/>
      <c r="AAM453" s="149"/>
      <c r="AAN453" s="149"/>
      <c r="AAO453" s="149"/>
      <c r="AAP453" s="149"/>
      <c r="AAQ453" s="149"/>
      <c r="AAR453" s="149"/>
      <c r="AAS453" s="149"/>
      <c r="AAT453" s="149"/>
      <c r="AAU453" s="149"/>
      <c r="AAV453" s="149"/>
    </row>
    <row r="454" spans="714:724" ht="9.75" customHeight="1" x14ac:dyDescent="0.2">
      <c r="AAL454" s="149"/>
      <c r="AAM454" s="149"/>
      <c r="AAN454" s="149"/>
      <c r="AAO454" s="149"/>
      <c r="AAP454" s="149"/>
      <c r="AAQ454" s="149"/>
      <c r="AAR454" s="149"/>
      <c r="AAS454" s="149"/>
      <c r="AAT454" s="149"/>
      <c r="AAU454" s="149"/>
      <c r="AAV454" s="149"/>
    </row>
    <row r="455" spans="714:724" ht="9.75" customHeight="1" x14ac:dyDescent="0.2">
      <c r="AAL455" s="149"/>
      <c r="AAM455" s="149"/>
      <c r="AAN455" s="149"/>
      <c r="AAO455" s="149"/>
      <c r="AAP455" s="149"/>
      <c r="AAQ455" s="149"/>
      <c r="AAR455" s="149"/>
      <c r="AAS455" s="149"/>
      <c r="AAT455" s="149"/>
      <c r="AAU455" s="149"/>
      <c r="AAV455" s="149"/>
    </row>
    <row r="456" spans="714:724" ht="9.75" customHeight="1" x14ac:dyDescent="0.2">
      <c r="AAL456" s="149"/>
      <c r="AAM456" s="149"/>
      <c r="AAN456" s="149"/>
      <c r="AAO456" s="149"/>
      <c r="AAP456" s="149"/>
      <c r="AAQ456" s="149"/>
      <c r="AAR456" s="149"/>
      <c r="AAS456" s="149"/>
      <c r="AAT456" s="149"/>
      <c r="AAU456" s="149"/>
      <c r="AAV456" s="149"/>
    </row>
    <row r="457" spans="714:724" ht="9.75" customHeight="1" x14ac:dyDescent="0.2">
      <c r="AAL457" s="149"/>
      <c r="AAM457" s="149"/>
      <c r="AAN457" s="149"/>
      <c r="AAO457" s="149"/>
      <c r="AAP457" s="149"/>
      <c r="AAQ457" s="149"/>
      <c r="AAR457" s="149"/>
      <c r="AAS457" s="149"/>
      <c r="AAT457" s="149"/>
      <c r="AAU457" s="149"/>
      <c r="AAV457" s="149"/>
    </row>
    <row r="458" spans="714:724" ht="9.75" customHeight="1" x14ac:dyDescent="0.2">
      <c r="AAL458" s="149"/>
      <c r="AAM458" s="149"/>
      <c r="AAN458" s="149"/>
      <c r="AAO458" s="149"/>
      <c r="AAP458" s="149"/>
      <c r="AAQ458" s="149"/>
      <c r="AAR458" s="149"/>
      <c r="AAS458" s="149"/>
      <c r="AAT458" s="149"/>
      <c r="AAU458" s="149"/>
      <c r="AAV458" s="149"/>
    </row>
    <row r="459" spans="714:724" ht="9.75" customHeight="1" x14ac:dyDescent="0.2">
      <c r="AAL459" s="149"/>
      <c r="AAM459" s="149"/>
      <c r="AAN459" s="149"/>
      <c r="AAO459" s="149"/>
      <c r="AAP459" s="149"/>
      <c r="AAQ459" s="149"/>
      <c r="AAR459" s="149"/>
      <c r="AAS459" s="149"/>
      <c r="AAT459" s="149"/>
      <c r="AAU459" s="149"/>
      <c r="AAV459" s="149"/>
    </row>
    <row r="460" spans="714:724" ht="9.75" customHeight="1" x14ac:dyDescent="0.2">
      <c r="AAL460" s="149"/>
      <c r="AAM460" s="149"/>
      <c r="AAN460" s="149"/>
      <c r="AAO460" s="149"/>
      <c r="AAP460" s="149"/>
      <c r="AAQ460" s="149"/>
      <c r="AAR460" s="149"/>
      <c r="AAS460" s="149"/>
      <c r="AAT460" s="149"/>
      <c r="AAU460" s="149"/>
      <c r="AAV460" s="149"/>
    </row>
    <row r="461" spans="714:724" ht="9.75" customHeight="1" x14ac:dyDescent="0.2">
      <c r="AAL461" s="149"/>
      <c r="AAM461" s="149"/>
      <c r="AAN461" s="149"/>
      <c r="AAO461" s="149"/>
      <c r="AAP461" s="149"/>
      <c r="AAQ461" s="149"/>
      <c r="AAR461" s="149"/>
      <c r="AAS461" s="149"/>
      <c r="AAT461" s="149"/>
      <c r="AAU461" s="149"/>
      <c r="AAV461" s="149"/>
    </row>
    <row r="462" spans="714:724" ht="9.75" customHeight="1" x14ac:dyDescent="0.2">
      <c r="AAL462" s="149"/>
      <c r="AAM462" s="149"/>
      <c r="AAN462" s="149"/>
      <c r="AAO462" s="149"/>
      <c r="AAP462" s="149"/>
      <c r="AAQ462" s="149"/>
      <c r="AAR462" s="149"/>
      <c r="AAS462" s="149"/>
      <c r="AAT462" s="149"/>
      <c r="AAU462" s="149"/>
      <c r="AAV462" s="149"/>
    </row>
    <row r="463" spans="714:724" ht="9.75" customHeight="1" x14ac:dyDescent="0.2">
      <c r="AAL463" s="149"/>
      <c r="AAM463" s="149"/>
      <c r="AAN463" s="149"/>
      <c r="AAO463" s="149"/>
      <c r="AAP463" s="149"/>
      <c r="AAQ463" s="149"/>
      <c r="AAR463" s="149"/>
      <c r="AAS463" s="149"/>
      <c r="AAT463" s="149"/>
      <c r="AAU463" s="149"/>
      <c r="AAV463" s="149"/>
    </row>
    <row r="464" spans="714:724" ht="9.75" customHeight="1" x14ac:dyDescent="0.2">
      <c r="AAL464" s="149"/>
      <c r="AAM464" s="149"/>
      <c r="AAN464" s="149"/>
      <c r="AAO464" s="149"/>
      <c r="AAP464" s="149"/>
      <c r="AAQ464" s="149"/>
      <c r="AAR464" s="149"/>
      <c r="AAS464" s="149"/>
      <c r="AAT464" s="149"/>
      <c r="AAU464" s="149"/>
      <c r="AAV464" s="149"/>
    </row>
    <row r="465" spans="714:724" ht="9.75" customHeight="1" x14ac:dyDescent="0.2">
      <c r="AAL465" s="149"/>
      <c r="AAM465" s="149"/>
      <c r="AAN465" s="149"/>
      <c r="AAO465" s="149"/>
      <c r="AAP465" s="149"/>
      <c r="AAQ465" s="149"/>
      <c r="AAR465" s="149"/>
      <c r="AAS465" s="149"/>
      <c r="AAT465" s="149"/>
      <c r="AAU465" s="149"/>
      <c r="AAV465" s="149"/>
    </row>
    <row r="466" spans="714:724" ht="9.75" customHeight="1" x14ac:dyDescent="0.2">
      <c r="AAL466" s="149"/>
      <c r="AAM466" s="149"/>
      <c r="AAN466" s="149"/>
      <c r="AAO466" s="149"/>
      <c r="AAP466" s="149"/>
      <c r="AAQ466" s="149"/>
      <c r="AAR466" s="149"/>
      <c r="AAS466" s="149"/>
      <c r="AAT466" s="149"/>
      <c r="AAU466" s="149"/>
      <c r="AAV466" s="149"/>
    </row>
    <row r="467" spans="714:724" ht="9.75" customHeight="1" x14ac:dyDescent="0.2">
      <c r="AAL467" s="149"/>
      <c r="AAM467" s="149"/>
      <c r="AAN467" s="149"/>
      <c r="AAO467" s="149"/>
      <c r="AAP467" s="149"/>
      <c r="AAQ467" s="149"/>
      <c r="AAR467" s="149"/>
      <c r="AAS467" s="149"/>
      <c r="AAT467" s="149"/>
      <c r="AAU467" s="149"/>
      <c r="AAV467" s="149"/>
    </row>
    <row r="468" spans="714:724" ht="9.75" customHeight="1" x14ac:dyDescent="0.2">
      <c r="AAL468" s="149"/>
      <c r="AAM468" s="149"/>
      <c r="AAN468" s="149"/>
      <c r="AAO468" s="149"/>
      <c r="AAP468" s="149"/>
      <c r="AAQ468" s="149"/>
      <c r="AAR468" s="149"/>
      <c r="AAS468" s="149"/>
      <c r="AAT468" s="149"/>
      <c r="AAU468" s="149"/>
      <c r="AAV468" s="149"/>
    </row>
    <row r="469" spans="714:724" ht="9.75" customHeight="1" x14ac:dyDescent="0.2">
      <c r="AAL469" s="149"/>
      <c r="AAM469" s="149"/>
      <c r="AAN469" s="149"/>
      <c r="AAO469" s="149"/>
      <c r="AAP469" s="149"/>
      <c r="AAQ469" s="149"/>
      <c r="AAR469" s="149"/>
      <c r="AAS469" s="149"/>
      <c r="AAT469" s="149"/>
      <c r="AAU469" s="149"/>
      <c r="AAV469" s="149"/>
    </row>
    <row r="470" spans="714:724" ht="9.75" customHeight="1" x14ac:dyDescent="0.2">
      <c r="AAL470" s="149"/>
      <c r="AAM470" s="149"/>
      <c r="AAN470" s="149"/>
      <c r="AAO470" s="149"/>
      <c r="AAP470" s="149"/>
      <c r="AAQ470" s="149"/>
      <c r="AAR470" s="149"/>
      <c r="AAS470" s="149"/>
      <c r="AAT470" s="149"/>
      <c r="AAU470" s="149"/>
      <c r="AAV470" s="149"/>
    </row>
    <row r="471" spans="714:724" ht="9.75" customHeight="1" x14ac:dyDescent="0.2">
      <c r="AAL471" s="149"/>
      <c r="AAM471" s="149"/>
      <c r="AAN471" s="149"/>
      <c r="AAO471" s="149"/>
      <c r="AAP471" s="149"/>
      <c r="AAQ471" s="149"/>
      <c r="AAR471" s="149"/>
      <c r="AAS471" s="149"/>
      <c r="AAT471" s="149"/>
      <c r="AAU471" s="149"/>
      <c r="AAV471" s="149"/>
    </row>
    <row r="472" spans="714:724" ht="9.75" customHeight="1" x14ac:dyDescent="0.2">
      <c r="AAL472" s="149"/>
      <c r="AAM472" s="149"/>
      <c r="AAN472" s="149"/>
      <c r="AAO472" s="149"/>
      <c r="AAP472" s="149"/>
      <c r="AAQ472" s="149"/>
      <c r="AAR472" s="149"/>
      <c r="AAS472" s="149"/>
      <c r="AAT472" s="149"/>
      <c r="AAU472" s="149"/>
      <c r="AAV472" s="149"/>
    </row>
    <row r="473" spans="714:724" ht="9.75" customHeight="1" x14ac:dyDescent="0.2">
      <c r="AAL473" s="149"/>
      <c r="AAM473" s="149"/>
      <c r="AAN473" s="149"/>
      <c r="AAO473" s="149"/>
      <c r="AAP473" s="149"/>
      <c r="AAQ473" s="149"/>
      <c r="AAR473" s="149"/>
      <c r="AAS473" s="149"/>
      <c r="AAT473" s="149"/>
      <c r="AAU473" s="149"/>
      <c r="AAV473" s="149"/>
    </row>
    <row r="474" spans="714:724" ht="9.75" customHeight="1" x14ac:dyDescent="0.2">
      <c r="AAL474" s="149"/>
      <c r="AAM474" s="149"/>
      <c r="AAN474" s="149"/>
      <c r="AAO474" s="149"/>
      <c r="AAP474" s="149"/>
      <c r="AAQ474" s="149"/>
      <c r="AAR474" s="149"/>
      <c r="AAS474" s="149"/>
      <c r="AAT474" s="149"/>
      <c r="AAU474" s="149"/>
      <c r="AAV474" s="149"/>
    </row>
    <row r="475" spans="714:724" ht="9.75" customHeight="1" x14ac:dyDescent="0.2">
      <c r="AAL475" s="149"/>
      <c r="AAM475" s="149"/>
      <c r="AAN475" s="149"/>
      <c r="AAO475" s="149"/>
      <c r="AAP475" s="149"/>
      <c r="AAQ475" s="149"/>
      <c r="AAR475" s="149"/>
      <c r="AAS475" s="149"/>
      <c r="AAT475" s="149"/>
      <c r="AAU475" s="149"/>
      <c r="AAV475" s="149"/>
    </row>
    <row r="476" spans="714:724" ht="9.75" customHeight="1" x14ac:dyDescent="0.2">
      <c r="AAL476" s="149"/>
      <c r="AAM476" s="149"/>
      <c r="AAN476" s="149"/>
      <c r="AAO476" s="149"/>
      <c r="AAP476" s="149"/>
      <c r="AAQ476" s="149"/>
      <c r="AAR476" s="149"/>
      <c r="AAS476" s="149"/>
      <c r="AAT476" s="149"/>
      <c r="AAU476" s="149"/>
      <c r="AAV476" s="149"/>
    </row>
    <row r="477" spans="714:724" ht="9.75" customHeight="1" x14ac:dyDescent="0.2">
      <c r="AAL477" s="149"/>
      <c r="AAM477" s="149"/>
      <c r="AAN477" s="149"/>
      <c r="AAO477" s="149"/>
      <c r="AAP477" s="149"/>
      <c r="AAQ477" s="149"/>
      <c r="AAR477" s="149"/>
      <c r="AAS477" s="149"/>
      <c r="AAT477" s="149"/>
      <c r="AAU477" s="149"/>
      <c r="AAV477" s="149"/>
    </row>
    <row r="478" spans="714:724" ht="9.75" customHeight="1" x14ac:dyDescent="0.2">
      <c r="AAL478" s="149"/>
      <c r="AAM478" s="149"/>
      <c r="AAN478" s="149"/>
      <c r="AAO478" s="149"/>
      <c r="AAP478" s="149"/>
      <c r="AAQ478" s="149"/>
      <c r="AAR478" s="149"/>
      <c r="AAS478" s="149"/>
      <c r="AAT478" s="149"/>
      <c r="AAU478" s="149"/>
      <c r="AAV478" s="149"/>
    </row>
    <row r="479" spans="714:724" ht="9.75" customHeight="1" x14ac:dyDescent="0.2">
      <c r="AAL479" s="149"/>
      <c r="AAM479" s="149"/>
      <c r="AAN479" s="149"/>
      <c r="AAO479" s="149"/>
      <c r="AAP479" s="149"/>
      <c r="AAQ479" s="149"/>
      <c r="AAR479" s="149"/>
      <c r="AAS479" s="149"/>
      <c r="AAT479" s="149"/>
      <c r="AAU479" s="149"/>
      <c r="AAV479" s="149"/>
    </row>
    <row r="480" spans="714:724" ht="9.75" customHeight="1" x14ac:dyDescent="0.2">
      <c r="AAL480" s="149"/>
      <c r="AAM480" s="149"/>
      <c r="AAN480" s="149"/>
      <c r="AAO480" s="149"/>
      <c r="AAP480" s="149"/>
      <c r="AAQ480" s="149"/>
      <c r="AAR480" s="149"/>
      <c r="AAS480" s="149"/>
      <c r="AAT480" s="149"/>
      <c r="AAU480" s="149"/>
      <c r="AAV480" s="149"/>
    </row>
    <row r="481" spans="714:724" ht="9.75" customHeight="1" x14ac:dyDescent="0.2">
      <c r="AAL481" s="149"/>
      <c r="AAM481" s="149"/>
      <c r="AAN481" s="149"/>
      <c r="AAO481" s="149"/>
      <c r="AAP481" s="149"/>
      <c r="AAQ481" s="149"/>
      <c r="AAR481" s="149"/>
      <c r="AAS481" s="149"/>
      <c r="AAT481" s="149"/>
      <c r="AAU481" s="149"/>
      <c r="AAV481" s="149"/>
    </row>
    <row r="482" spans="714:724" ht="9.75" customHeight="1" x14ac:dyDescent="0.2">
      <c r="AAL482" s="149"/>
      <c r="AAM482" s="149"/>
      <c r="AAN482" s="149"/>
      <c r="AAO482" s="149"/>
      <c r="AAP482" s="149"/>
      <c r="AAQ482" s="149"/>
      <c r="AAR482" s="149"/>
      <c r="AAS482" s="149"/>
      <c r="AAT482" s="149"/>
      <c r="AAU482" s="149"/>
      <c r="AAV482" s="149"/>
    </row>
    <row r="483" spans="714:724" ht="9.75" customHeight="1" x14ac:dyDescent="0.2">
      <c r="AAL483" s="149"/>
      <c r="AAM483" s="149"/>
      <c r="AAN483" s="149"/>
      <c r="AAO483" s="149"/>
      <c r="AAP483" s="149"/>
      <c r="AAQ483" s="149"/>
      <c r="AAR483" s="149"/>
      <c r="AAS483" s="149"/>
      <c r="AAT483" s="149"/>
      <c r="AAU483" s="149"/>
      <c r="AAV483" s="149"/>
    </row>
    <row r="484" spans="714:724" ht="9.75" customHeight="1" x14ac:dyDescent="0.2">
      <c r="AAL484" s="149"/>
      <c r="AAM484" s="149"/>
      <c r="AAN484" s="149"/>
      <c r="AAO484" s="149"/>
      <c r="AAP484" s="149"/>
      <c r="AAQ484" s="149"/>
      <c r="AAR484" s="149"/>
      <c r="AAS484" s="149"/>
      <c r="AAT484" s="149"/>
      <c r="AAU484" s="149"/>
      <c r="AAV484" s="149"/>
    </row>
    <row r="485" spans="714:724" ht="9.75" customHeight="1" x14ac:dyDescent="0.2">
      <c r="AAL485" s="149"/>
      <c r="AAM485" s="149"/>
      <c r="AAN485" s="149"/>
      <c r="AAO485" s="149"/>
      <c r="AAP485" s="149"/>
      <c r="AAQ485" s="149"/>
      <c r="AAR485" s="149"/>
      <c r="AAS485" s="149"/>
      <c r="AAT485" s="149"/>
      <c r="AAU485" s="149"/>
      <c r="AAV485" s="149"/>
    </row>
    <row r="486" spans="714:724" ht="9.75" customHeight="1" x14ac:dyDescent="0.2">
      <c r="AAL486" s="149"/>
      <c r="AAM486" s="149"/>
      <c r="AAN486" s="149"/>
      <c r="AAO486" s="149"/>
      <c r="AAP486" s="149"/>
      <c r="AAQ486" s="149"/>
      <c r="AAR486" s="149"/>
      <c r="AAS486" s="149"/>
      <c r="AAT486" s="149"/>
      <c r="AAU486" s="149"/>
      <c r="AAV486" s="149"/>
    </row>
    <row r="487" spans="714:724" ht="9.75" customHeight="1" x14ac:dyDescent="0.2">
      <c r="AAL487" s="149"/>
      <c r="AAM487" s="149"/>
      <c r="AAN487" s="149"/>
      <c r="AAO487" s="149"/>
      <c r="AAP487" s="149"/>
      <c r="AAQ487" s="149"/>
      <c r="AAR487" s="149"/>
      <c r="AAS487" s="149"/>
      <c r="AAT487" s="149"/>
      <c r="AAU487" s="149"/>
      <c r="AAV487" s="149"/>
    </row>
    <row r="488" spans="714:724" ht="9.75" customHeight="1" x14ac:dyDescent="0.2">
      <c r="AAL488" s="149"/>
      <c r="AAM488" s="149"/>
      <c r="AAN488" s="149"/>
      <c r="AAO488" s="149"/>
      <c r="AAP488" s="149"/>
      <c r="AAQ488" s="149"/>
      <c r="AAR488" s="149"/>
      <c r="AAS488" s="149"/>
      <c r="AAT488" s="149"/>
      <c r="AAU488" s="149"/>
      <c r="AAV488" s="149"/>
    </row>
    <row r="489" spans="714:724" ht="9.75" customHeight="1" x14ac:dyDescent="0.2">
      <c r="AAL489" s="149"/>
      <c r="AAM489" s="149"/>
      <c r="AAN489" s="149"/>
      <c r="AAO489" s="149"/>
      <c r="AAP489" s="149"/>
      <c r="AAQ489" s="149"/>
      <c r="AAR489" s="149"/>
      <c r="AAS489" s="149"/>
      <c r="AAT489" s="149"/>
      <c r="AAU489" s="149"/>
      <c r="AAV489" s="149"/>
    </row>
    <row r="490" spans="714:724" ht="9.75" customHeight="1" x14ac:dyDescent="0.2">
      <c r="AAL490" s="149"/>
      <c r="AAM490" s="149"/>
      <c r="AAN490" s="149"/>
      <c r="AAO490" s="149"/>
      <c r="AAP490" s="149"/>
      <c r="AAQ490" s="149"/>
      <c r="AAR490" s="149"/>
      <c r="AAS490" s="149"/>
      <c r="AAT490" s="149"/>
      <c r="AAU490" s="149"/>
      <c r="AAV490" s="149"/>
    </row>
    <row r="491" spans="714:724" ht="9.75" customHeight="1" x14ac:dyDescent="0.2">
      <c r="AAL491" s="149"/>
      <c r="AAM491" s="149"/>
      <c r="AAN491" s="149"/>
      <c r="AAO491" s="149"/>
      <c r="AAP491" s="149"/>
      <c r="AAQ491" s="149"/>
      <c r="AAR491" s="149"/>
      <c r="AAS491" s="149"/>
      <c r="AAT491" s="149"/>
      <c r="AAU491" s="149"/>
      <c r="AAV491" s="149"/>
    </row>
    <row r="492" spans="714:724" ht="9.75" customHeight="1" x14ac:dyDescent="0.2">
      <c r="AAL492" s="149"/>
      <c r="AAM492" s="149"/>
      <c r="AAN492" s="149"/>
      <c r="AAO492" s="149"/>
      <c r="AAP492" s="149"/>
      <c r="AAQ492" s="149"/>
      <c r="AAR492" s="149"/>
      <c r="AAS492" s="149"/>
      <c r="AAT492" s="149"/>
      <c r="AAU492" s="149"/>
      <c r="AAV492" s="149"/>
    </row>
    <row r="493" spans="714:724" ht="9.75" customHeight="1" x14ac:dyDescent="0.2">
      <c r="AAL493" s="149"/>
      <c r="AAM493" s="149"/>
      <c r="AAN493" s="149"/>
      <c r="AAO493" s="149"/>
      <c r="AAP493" s="149"/>
      <c r="AAQ493" s="149"/>
      <c r="AAR493" s="149"/>
      <c r="AAS493" s="149"/>
      <c r="AAT493" s="149"/>
      <c r="AAU493" s="149"/>
      <c r="AAV493" s="149"/>
    </row>
    <row r="494" spans="714:724" ht="9.75" customHeight="1" x14ac:dyDescent="0.2">
      <c r="AAL494" s="149"/>
      <c r="AAM494" s="149"/>
      <c r="AAN494" s="149"/>
      <c r="AAO494" s="149"/>
      <c r="AAP494" s="149"/>
      <c r="AAQ494" s="149"/>
      <c r="AAR494" s="149"/>
      <c r="AAS494" s="149"/>
      <c r="AAT494" s="149"/>
      <c r="AAU494" s="149"/>
      <c r="AAV494" s="149"/>
    </row>
    <row r="495" spans="714:724" ht="9.75" customHeight="1" x14ac:dyDescent="0.2">
      <c r="AAL495" s="149"/>
      <c r="AAM495" s="149"/>
      <c r="AAN495" s="149"/>
      <c r="AAO495" s="149"/>
      <c r="AAP495" s="149"/>
      <c r="AAQ495" s="149"/>
      <c r="AAR495" s="149"/>
      <c r="AAS495" s="149"/>
      <c r="AAT495" s="149"/>
      <c r="AAU495" s="149"/>
      <c r="AAV495" s="149"/>
    </row>
    <row r="496" spans="714:724" ht="9.75" customHeight="1" x14ac:dyDescent="0.2">
      <c r="AAL496" s="149"/>
      <c r="AAM496" s="149"/>
      <c r="AAN496" s="149"/>
      <c r="AAO496" s="149"/>
      <c r="AAP496" s="149"/>
      <c r="AAQ496" s="149"/>
      <c r="AAR496" s="149"/>
      <c r="AAS496" s="149"/>
      <c r="AAT496" s="149"/>
      <c r="AAU496" s="149"/>
      <c r="AAV496" s="149"/>
    </row>
    <row r="497" spans="714:724" ht="9.75" customHeight="1" x14ac:dyDescent="0.2">
      <c r="AAL497" s="149"/>
      <c r="AAM497" s="149"/>
      <c r="AAN497" s="149"/>
      <c r="AAO497" s="149"/>
      <c r="AAP497" s="149"/>
      <c r="AAQ497" s="149"/>
      <c r="AAR497" s="149"/>
      <c r="AAS497" s="149"/>
      <c r="AAT497" s="149"/>
      <c r="AAU497" s="149"/>
      <c r="AAV497" s="149"/>
    </row>
    <row r="498" spans="714:724" ht="9.75" customHeight="1" x14ac:dyDescent="0.2">
      <c r="AAL498" s="149"/>
      <c r="AAM498" s="149"/>
      <c r="AAN498" s="149"/>
      <c r="AAO498" s="149"/>
      <c r="AAP498" s="149"/>
      <c r="AAQ498" s="149"/>
      <c r="AAR498" s="149"/>
      <c r="AAS498" s="149"/>
      <c r="AAT498" s="149"/>
      <c r="AAU498" s="149"/>
      <c r="AAV498" s="149"/>
    </row>
    <row r="499" spans="714:724" ht="9.75" customHeight="1" x14ac:dyDescent="0.2">
      <c r="AAL499" s="149"/>
      <c r="AAM499" s="149"/>
      <c r="AAN499" s="149"/>
      <c r="AAO499" s="149"/>
      <c r="AAP499" s="149"/>
      <c r="AAQ499" s="149"/>
      <c r="AAR499" s="149"/>
      <c r="AAS499" s="149"/>
      <c r="AAT499" s="149"/>
      <c r="AAU499" s="149"/>
      <c r="AAV499" s="149"/>
    </row>
    <row r="500" spans="714:724" ht="9.75" customHeight="1" x14ac:dyDescent="0.2">
      <c r="AAL500" s="149"/>
      <c r="AAM500" s="149"/>
      <c r="AAN500" s="149"/>
      <c r="AAO500" s="149"/>
      <c r="AAP500" s="149"/>
      <c r="AAQ500" s="149"/>
      <c r="AAR500" s="149"/>
      <c r="AAS500" s="149"/>
      <c r="AAT500" s="149"/>
      <c r="AAU500" s="149"/>
      <c r="AAV500" s="149"/>
    </row>
    <row r="501" spans="714:724" ht="9.75" customHeight="1" x14ac:dyDescent="0.2">
      <c r="AAL501" s="149"/>
      <c r="AAM501" s="149"/>
      <c r="AAN501" s="149"/>
      <c r="AAO501" s="149"/>
      <c r="AAP501" s="149"/>
      <c r="AAQ501" s="149"/>
      <c r="AAR501" s="149"/>
      <c r="AAS501" s="149"/>
      <c r="AAT501" s="149"/>
      <c r="AAU501" s="149"/>
      <c r="AAV501" s="149"/>
    </row>
    <row r="502" spans="714:724" ht="9.75" customHeight="1" x14ac:dyDescent="0.2">
      <c r="AAL502" s="149"/>
      <c r="AAM502" s="149"/>
      <c r="AAN502" s="149"/>
      <c r="AAO502" s="149"/>
      <c r="AAP502" s="149"/>
      <c r="AAQ502" s="149"/>
      <c r="AAR502" s="149"/>
      <c r="AAS502" s="149"/>
      <c r="AAT502" s="149"/>
      <c r="AAU502" s="149"/>
      <c r="AAV502" s="149"/>
    </row>
    <row r="503" spans="714:724" ht="9.75" customHeight="1" x14ac:dyDescent="0.2">
      <c r="AAL503" s="149"/>
      <c r="AAM503" s="149"/>
      <c r="AAN503" s="149"/>
      <c r="AAO503" s="149"/>
      <c r="AAP503" s="149"/>
      <c r="AAQ503" s="149"/>
      <c r="AAR503" s="149"/>
      <c r="AAS503" s="149"/>
      <c r="AAT503" s="149"/>
      <c r="AAU503" s="149"/>
      <c r="AAV503" s="149"/>
    </row>
    <row r="504" spans="714:724" ht="9.75" customHeight="1" x14ac:dyDescent="0.2">
      <c r="AAL504" s="149"/>
      <c r="AAM504" s="149"/>
      <c r="AAN504" s="149"/>
      <c r="AAO504" s="149"/>
      <c r="AAP504" s="149"/>
      <c r="AAQ504" s="149"/>
      <c r="AAR504" s="149"/>
      <c r="AAS504" s="149"/>
      <c r="AAT504" s="149"/>
      <c r="AAU504" s="149"/>
      <c r="AAV504" s="149"/>
    </row>
    <row r="505" spans="714:724" ht="9.75" customHeight="1" x14ac:dyDescent="0.2">
      <c r="AAL505" s="149"/>
      <c r="AAM505" s="149"/>
      <c r="AAN505" s="149"/>
      <c r="AAO505" s="149"/>
      <c r="AAP505" s="149"/>
      <c r="AAQ505" s="149"/>
      <c r="AAR505" s="149"/>
      <c r="AAS505" s="149"/>
      <c r="AAT505" s="149"/>
      <c r="AAU505" s="149"/>
      <c r="AAV505" s="149"/>
    </row>
    <row r="506" spans="714:724" ht="9.75" customHeight="1" x14ac:dyDescent="0.2">
      <c r="AAL506" s="149"/>
      <c r="AAM506" s="149"/>
      <c r="AAN506" s="149"/>
      <c r="AAO506" s="149"/>
      <c r="AAP506" s="149"/>
      <c r="AAQ506" s="149"/>
      <c r="AAR506" s="149"/>
      <c r="AAS506" s="149"/>
      <c r="AAT506" s="149"/>
      <c r="AAU506" s="149"/>
      <c r="AAV506" s="149"/>
    </row>
    <row r="507" spans="714:724" ht="9.75" customHeight="1" x14ac:dyDescent="0.2">
      <c r="AAL507" s="149"/>
      <c r="AAM507" s="149"/>
      <c r="AAN507" s="149"/>
      <c r="AAO507" s="149"/>
      <c r="AAP507" s="149"/>
      <c r="AAQ507" s="149"/>
      <c r="AAR507" s="149"/>
      <c r="AAS507" s="149"/>
      <c r="AAT507" s="149"/>
      <c r="AAU507" s="149"/>
      <c r="AAV507" s="149"/>
    </row>
    <row r="508" spans="714:724" ht="9.75" customHeight="1" x14ac:dyDescent="0.2">
      <c r="AAL508" s="149"/>
      <c r="AAM508" s="149"/>
      <c r="AAN508" s="149"/>
      <c r="AAO508" s="149"/>
      <c r="AAP508" s="149"/>
      <c r="AAQ508" s="149"/>
      <c r="AAR508" s="149"/>
      <c r="AAS508" s="149"/>
      <c r="AAT508" s="149"/>
      <c r="AAU508" s="149"/>
      <c r="AAV508" s="149"/>
    </row>
    <row r="509" spans="714:724" ht="9.75" customHeight="1" x14ac:dyDescent="0.2">
      <c r="AAL509" s="149"/>
      <c r="AAM509" s="149"/>
      <c r="AAN509" s="149"/>
      <c r="AAO509" s="149"/>
      <c r="AAP509" s="149"/>
      <c r="AAQ509" s="149"/>
      <c r="AAR509" s="149"/>
      <c r="AAS509" s="149"/>
      <c r="AAT509" s="149"/>
      <c r="AAU509" s="149"/>
      <c r="AAV509" s="149"/>
    </row>
    <row r="510" spans="714:724" ht="9.75" customHeight="1" x14ac:dyDescent="0.2">
      <c r="AAL510" s="149"/>
      <c r="AAM510" s="149"/>
      <c r="AAN510" s="149"/>
      <c r="AAO510" s="149"/>
      <c r="AAP510" s="149"/>
      <c r="AAQ510" s="149"/>
      <c r="AAR510" s="149"/>
      <c r="AAS510" s="149"/>
      <c r="AAT510" s="149"/>
      <c r="AAU510" s="149"/>
      <c r="AAV510" s="149"/>
    </row>
    <row r="511" spans="714:724" ht="9.75" customHeight="1" x14ac:dyDescent="0.2">
      <c r="AAL511" s="149"/>
      <c r="AAM511" s="149"/>
      <c r="AAN511" s="149"/>
      <c r="AAO511" s="149"/>
      <c r="AAP511" s="149"/>
      <c r="AAQ511" s="149"/>
      <c r="AAR511" s="149"/>
      <c r="AAS511" s="149"/>
      <c r="AAT511" s="149"/>
      <c r="AAU511" s="149"/>
      <c r="AAV511" s="149"/>
    </row>
    <row r="512" spans="714:724" ht="9.75" customHeight="1" x14ac:dyDescent="0.2">
      <c r="AAL512" s="149"/>
      <c r="AAM512" s="149"/>
      <c r="AAN512" s="149"/>
      <c r="AAO512" s="149"/>
      <c r="AAP512" s="149"/>
      <c r="AAQ512" s="149"/>
      <c r="AAR512" s="149"/>
      <c r="AAS512" s="149"/>
      <c r="AAT512" s="149"/>
      <c r="AAU512" s="149"/>
      <c r="AAV512" s="149"/>
    </row>
    <row r="513" spans="714:724" ht="9.75" customHeight="1" x14ac:dyDescent="0.2">
      <c r="AAL513" s="149"/>
      <c r="AAM513" s="149"/>
      <c r="AAN513" s="149"/>
      <c r="AAO513" s="149"/>
      <c r="AAP513" s="149"/>
      <c r="AAQ513" s="149"/>
      <c r="AAR513" s="149"/>
      <c r="AAS513" s="149"/>
      <c r="AAT513" s="149"/>
      <c r="AAU513" s="149"/>
      <c r="AAV513" s="149"/>
    </row>
    <row r="514" spans="714:724" ht="9.75" customHeight="1" x14ac:dyDescent="0.2">
      <c r="AAL514" s="149"/>
      <c r="AAM514" s="149"/>
      <c r="AAN514" s="149"/>
      <c r="AAO514" s="149"/>
      <c r="AAP514" s="149"/>
      <c r="AAQ514" s="149"/>
      <c r="AAR514" s="149"/>
      <c r="AAS514" s="149"/>
      <c r="AAT514" s="149"/>
      <c r="AAU514" s="149"/>
      <c r="AAV514" s="149"/>
    </row>
    <row r="515" spans="714:724" ht="9.75" customHeight="1" x14ac:dyDescent="0.2">
      <c r="AAL515" s="149"/>
      <c r="AAM515" s="149"/>
      <c r="AAN515" s="149"/>
      <c r="AAO515" s="149"/>
      <c r="AAP515" s="149"/>
      <c r="AAQ515" s="149"/>
      <c r="AAR515" s="149"/>
      <c r="AAS515" s="149"/>
      <c r="AAT515" s="149"/>
      <c r="AAU515" s="149"/>
      <c r="AAV515" s="149"/>
    </row>
    <row r="516" spans="714:724" ht="9.75" customHeight="1" x14ac:dyDescent="0.2">
      <c r="AAL516" s="149"/>
      <c r="AAM516" s="149"/>
      <c r="AAN516" s="149"/>
      <c r="AAO516" s="149"/>
      <c r="AAP516" s="149"/>
      <c r="AAQ516" s="149"/>
      <c r="AAR516" s="149"/>
      <c r="AAS516" s="149"/>
      <c r="AAT516" s="149"/>
      <c r="AAU516" s="149"/>
      <c r="AAV516" s="149"/>
    </row>
    <row r="517" spans="714:724" ht="9.75" customHeight="1" x14ac:dyDescent="0.2">
      <c r="AAL517" s="149"/>
      <c r="AAM517" s="149"/>
      <c r="AAN517" s="149"/>
      <c r="AAO517" s="149"/>
      <c r="AAP517" s="149"/>
      <c r="AAQ517" s="149"/>
      <c r="AAR517" s="149"/>
      <c r="AAS517" s="149"/>
      <c r="AAT517" s="149"/>
      <c r="AAU517" s="149"/>
      <c r="AAV517" s="149"/>
    </row>
    <row r="518" spans="714:724" ht="9.75" customHeight="1" x14ac:dyDescent="0.2">
      <c r="AAL518" s="149"/>
      <c r="AAM518" s="149"/>
      <c r="AAN518" s="149"/>
      <c r="AAO518" s="149"/>
      <c r="AAP518" s="149"/>
      <c r="AAQ518" s="149"/>
      <c r="AAR518" s="149"/>
      <c r="AAS518" s="149"/>
      <c r="AAT518" s="149"/>
      <c r="AAU518" s="149"/>
      <c r="AAV518" s="149"/>
    </row>
    <row r="519" spans="714:724" ht="9.75" customHeight="1" x14ac:dyDescent="0.2">
      <c r="AAL519" s="149"/>
      <c r="AAM519" s="149"/>
      <c r="AAN519" s="149"/>
      <c r="AAO519" s="149"/>
      <c r="AAP519" s="149"/>
      <c r="AAQ519" s="149"/>
      <c r="AAR519" s="149"/>
      <c r="AAS519" s="149"/>
      <c r="AAT519" s="149"/>
      <c r="AAU519" s="149"/>
      <c r="AAV519" s="149"/>
    </row>
    <row r="520" spans="714:724" ht="9.75" customHeight="1" x14ac:dyDescent="0.2">
      <c r="AAL520" s="149"/>
      <c r="AAM520" s="149"/>
      <c r="AAN520" s="149"/>
      <c r="AAO520" s="149"/>
      <c r="AAP520" s="149"/>
      <c r="AAQ520" s="149"/>
      <c r="AAR520" s="149"/>
      <c r="AAS520" s="149"/>
      <c r="AAT520" s="149"/>
      <c r="AAU520" s="149"/>
      <c r="AAV520" s="149"/>
    </row>
    <row r="521" spans="714:724" ht="9.75" customHeight="1" x14ac:dyDescent="0.2">
      <c r="AAL521" s="149"/>
      <c r="AAM521" s="149"/>
      <c r="AAN521" s="149"/>
      <c r="AAO521" s="149"/>
      <c r="AAP521" s="149"/>
      <c r="AAQ521" s="149"/>
      <c r="AAR521" s="149"/>
      <c r="AAS521" s="149"/>
      <c r="AAT521" s="149"/>
      <c r="AAU521" s="149"/>
      <c r="AAV521" s="149"/>
    </row>
    <row r="522" spans="714:724" ht="9.75" customHeight="1" x14ac:dyDescent="0.2">
      <c r="AAL522" s="149"/>
      <c r="AAM522" s="149"/>
      <c r="AAN522" s="149"/>
      <c r="AAO522" s="149"/>
      <c r="AAP522" s="149"/>
      <c r="AAQ522" s="149"/>
      <c r="AAR522" s="149"/>
      <c r="AAS522" s="149"/>
      <c r="AAT522" s="149"/>
      <c r="AAU522" s="149"/>
      <c r="AAV522" s="149"/>
    </row>
    <row r="523" spans="714:724" ht="9.75" customHeight="1" x14ac:dyDescent="0.2">
      <c r="AAL523" s="149"/>
      <c r="AAM523" s="149"/>
      <c r="AAN523" s="149"/>
      <c r="AAO523" s="149"/>
      <c r="AAP523" s="149"/>
      <c r="AAQ523" s="149"/>
      <c r="AAR523" s="149"/>
      <c r="AAS523" s="149"/>
      <c r="AAT523" s="149"/>
      <c r="AAU523" s="149"/>
      <c r="AAV523" s="149"/>
    </row>
    <row r="524" spans="714:724" ht="9.75" customHeight="1" x14ac:dyDescent="0.2">
      <c r="AAL524" s="149"/>
      <c r="AAM524" s="149"/>
      <c r="AAN524" s="149"/>
      <c r="AAO524" s="149"/>
      <c r="AAP524" s="149"/>
      <c r="AAQ524" s="149"/>
      <c r="AAR524" s="149"/>
      <c r="AAS524" s="149"/>
      <c r="AAT524" s="149"/>
      <c r="AAU524" s="149"/>
      <c r="AAV524" s="149"/>
    </row>
    <row r="525" spans="714:724" ht="9.75" customHeight="1" x14ac:dyDescent="0.2">
      <c r="AAL525" s="149"/>
      <c r="AAM525" s="149"/>
      <c r="AAN525" s="149"/>
      <c r="AAO525" s="149"/>
      <c r="AAP525" s="149"/>
      <c r="AAQ525" s="149"/>
      <c r="AAR525" s="149"/>
      <c r="AAS525" s="149"/>
      <c r="AAT525" s="149"/>
      <c r="AAU525" s="149"/>
      <c r="AAV525" s="149"/>
    </row>
    <row r="526" spans="714:724" ht="9.75" customHeight="1" x14ac:dyDescent="0.2">
      <c r="AAL526" s="149"/>
      <c r="AAM526" s="149"/>
      <c r="AAN526" s="149"/>
      <c r="AAO526" s="149"/>
      <c r="AAP526" s="149"/>
      <c r="AAQ526" s="149"/>
      <c r="AAR526" s="149"/>
      <c r="AAS526" s="149"/>
      <c r="AAT526" s="149"/>
      <c r="AAU526" s="149"/>
      <c r="AAV526" s="149"/>
    </row>
    <row r="527" spans="714:724" ht="9.75" customHeight="1" x14ac:dyDescent="0.2">
      <c r="AAL527" s="149"/>
      <c r="AAM527" s="149"/>
      <c r="AAN527" s="149"/>
      <c r="AAO527" s="149"/>
      <c r="AAP527" s="149"/>
      <c r="AAQ527" s="149"/>
      <c r="AAR527" s="149"/>
      <c r="AAS527" s="149"/>
      <c r="AAT527" s="149"/>
      <c r="AAU527" s="149"/>
      <c r="AAV527" s="149"/>
    </row>
    <row r="528" spans="714:724" ht="9.75" customHeight="1" x14ac:dyDescent="0.2">
      <c r="AAL528" s="149"/>
      <c r="AAM528" s="149"/>
      <c r="AAN528" s="149"/>
      <c r="AAO528" s="149"/>
      <c r="AAP528" s="149"/>
      <c r="AAQ528" s="149"/>
      <c r="AAR528" s="149"/>
      <c r="AAS528" s="149"/>
      <c r="AAT528" s="149"/>
      <c r="AAU528" s="149"/>
      <c r="AAV528" s="149"/>
    </row>
    <row r="529" spans="714:724" ht="9.75" customHeight="1" x14ac:dyDescent="0.2">
      <c r="AAL529" s="149"/>
      <c r="AAM529" s="149"/>
      <c r="AAN529" s="149"/>
      <c r="AAO529" s="149"/>
      <c r="AAP529" s="149"/>
      <c r="AAQ529" s="149"/>
      <c r="AAR529" s="149"/>
      <c r="AAS529" s="149"/>
      <c r="AAT529" s="149"/>
      <c r="AAU529" s="149"/>
      <c r="AAV529" s="149"/>
    </row>
    <row r="530" spans="714:724" ht="9.75" customHeight="1" x14ac:dyDescent="0.2">
      <c r="AAL530" s="149"/>
      <c r="AAM530" s="149"/>
      <c r="AAN530" s="149"/>
      <c r="AAO530" s="149"/>
      <c r="AAP530" s="149"/>
      <c r="AAQ530" s="149"/>
      <c r="AAR530" s="149"/>
      <c r="AAS530" s="149"/>
      <c r="AAT530" s="149"/>
      <c r="AAU530" s="149"/>
      <c r="AAV530" s="149"/>
    </row>
    <row r="531" spans="714:724" ht="9.75" customHeight="1" x14ac:dyDescent="0.2">
      <c r="AAL531" s="149"/>
      <c r="AAM531" s="149"/>
      <c r="AAN531" s="149"/>
      <c r="AAO531" s="149"/>
      <c r="AAP531" s="149"/>
      <c r="AAQ531" s="149"/>
      <c r="AAR531" s="149"/>
      <c r="AAS531" s="149"/>
      <c r="AAT531" s="149"/>
      <c r="AAU531" s="149"/>
      <c r="AAV531" s="149"/>
    </row>
    <row r="532" spans="714:724" ht="9.75" customHeight="1" x14ac:dyDescent="0.2">
      <c r="AAL532" s="149"/>
      <c r="AAM532" s="149"/>
      <c r="AAN532" s="149"/>
      <c r="AAO532" s="149"/>
      <c r="AAP532" s="149"/>
      <c r="AAQ532" s="149"/>
      <c r="AAR532" s="149"/>
      <c r="AAS532" s="149"/>
      <c r="AAT532" s="149"/>
      <c r="AAU532" s="149"/>
      <c r="AAV532" s="149"/>
    </row>
    <row r="533" spans="714:724" ht="9.75" customHeight="1" x14ac:dyDescent="0.2">
      <c r="AAL533" s="149"/>
      <c r="AAM533" s="149"/>
      <c r="AAN533" s="149"/>
      <c r="AAO533" s="149"/>
      <c r="AAP533" s="149"/>
      <c r="AAQ533" s="149"/>
      <c r="AAR533" s="149"/>
      <c r="AAS533" s="149"/>
      <c r="AAT533" s="149"/>
      <c r="AAU533" s="149"/>
      <c r="AAV533" s="149"/>
    </row>
    <row r="534" spans="714:724" ht="9.75" customHeight="1" x14ac:dyDescent="0.2">
      <c r="AAL534" s="149"/>
      <c r="AAM534" s="149"/>
      <c r="AAN534" s="149"/>
      <c r="AAO534" s="149"/>
      <c r="AAP534" s="149"/>
      <c r="AAQ534" s="149"/>
      <c r="AAR534" s="149"/>
      <c r="AAS534" s="149"/>
      <c r="AAT534" s="149"/>
      <c r="AAU534" s="149"/>
      <c r="AAV534" s="149"/>
    </row>
    <row r="535" spans="714:724" ht="9.75" customHeight="1" x14ac:dyDescent="0.2">
      <c r="AAL535" s="149"/>
      <c r="AAM535" s="149"/>
      <c r="AAN535" s="149"/>
      <c r="AAO535" s="149"/>
      <c r="AAP535" s="149"/>
      <c r="AAQ535" s="149"/>
      <c r="AAR535" s="149"/>
      <c r="AAS535" s="149"/>
      <c r="AAT535" s="149"/>
      <c r="AAU535" s="149"/>
      <c r="AAV535" s="149"/>
    </row>
    <row r="536" spans="714:724" ht="9.75" customHeight="1" x14ac:dyDescent="0.2">
      <c r="AAL536" s="149"/>
      <c r="AAM536" s="149"/>
      <c r="AAN536" s="149"/>
      <c r="AAO536" s="149"/>
      <c r="AAP536" s="149"/>
      <c r="AAQ536" s="149"/>
      <c r="AAR536" s="149"/>
      <c r="AAS536" s="149"/>
      <c r="AAT536" s="149"/>
      <c r="AAU536" s="149"/>
      <c r="AAV536" s="149"/>
    </row>
    <row r="537" spans="714:724" ht="9.75" customHeight="1" x14ac:dyDescent="0.2">
      <c r="AAL537" s="149"/>
      <c r="AAM537" s="149"/>
      <c r="AAN537" s="149"/>
      <c r="AAO537" s="149"/>
      <c r="AAP537" s="149"/>
      <c r="AAQ537" s="149"/>
      <c r="AAR537" s="149"/>
      <c r="AAS537" s="149"/>
      <c r="AAT537" s="149"/>
      <c r="AAU537" s="149"/>
      <c r="AAV537" s="149"/>
    </row>
    <row r="538" spans="714:724" ht="9.75" customHeight="1" x14ac:dyDescent="0.2">
      <c r="AAL538" s="149"/>
      <c r="AAM538" s="149"/>
      <c r="AAN538" s="149"/>
      <c r="AAO538" s="149"/>
      <c r="AAP538" s="149"/>
      <c r="AAQ538" s="149"/>
      <c r="AAR538" s="149"/>
      <c r="AAS538" s="149"/>
      <c r="AAT538" s="149"/>
      <c r="AAU538" s="149"/>
      <c r="AAV538" s="149"/>
    </row>
    <row r="539" spans="714:724" ht="9.75" customHeight="1" x14ac:dyDescent="0.2">
      <c r="AAL539" s="149"/>
      <c r="AAM539" s="149"/>
      <c r="AAN539" s="149"/>
      <c r="AAO539" s="149"/>
      <c r="AAP539" s="149"/>
      <c r="AAQ539" s="149"/>
      <c r="AAR539" s="149"/>
      <c r="AAS539" s="149"/>
      <c r="AAT539" s="149"/>
      <c r="AAU539" s="149"/>
      <c r="AAV539" s="149"/>
    </row>
    <row r="540" spans="714:724" ht="9.75" customHeight="1" x14ac:dyDescent="0.2">
      <c r="AAL540" s="149"/>
      <c r="AAM540" s="149"/>
      <c r="AAN540" s="149"/>
      <c r="AAO540" s="149"/>
      <c r="AAP540" s="149"/>
      <c r="AAQ540" s="149"/>
      <c r="AAR540" s="149"/>
      <c r="AAS540" s="149"/>
      <c r="AAT540" s="149"/>
      <c r="AAU540" s="149"/>
      <c r="AAV540" s="149"/>
    </row>
    <row r="541" spans="714:724" ht="9.75" customHeight="1" x14ac:dyDescent="0.2">
      <c r="AAL541" s="149"/>
      <c r="AAM541" s="149"/>
      <c r="AAN541" s="149"/>
      <c r="AAO541" s="149"/>
      <c r="AAP541" s="149"/>
      <c r="AAQ541" s="149"/>
      <c r="AAR541" s="149"/>
      <c r="AAS541" s="149"/>
      <c r="AAT541" s="149"/>
      <c r="AAU541" s="149"/>
      <c r="AAV541" s="149"/>
    </row>
    <row r="542" spans="714:724" ht="9.75" customHeight="1" x14ac:dyDescent="0.2">
      <c r="AAL542" s="149"/>
      <c r="AAM542" s="149"/>
      <c r="AAN542" s="149"/>
      <c r="AAO542" s="149"/>
      <c r="AAP542" s="149"/>
      <c r="AAQ542" s="149"/>
      <c r="AAR542" s="149"/>
      <c r="AAS542" s="149"/>
      <c r="AAT542" s="149"/>
      <c r="AAU542" s="149"/>
      <c r="AAV542" s="149"/>
    </row>
    <row r="543" spans="714:724" ht="9.75" customHeight="1" x14ac:dyDescent="0.2">
      <c r="AAL543" s="149"/>
      <c r="AAM543" s="149"/>
      <c r="AAN543" s="149"/>
      <c r="AAO543" s="149"/>
      <c r="AAP543" s="149"/>
      <c r="AAQ543" s="149"/>
      <c r="AAR543" s="149"/>
      <c r="AAS543" s="149"/>
      <c r="AAT543" s="149"/>
      <c r="AAU543" s="149"/>
      <c r="AAV543" s="149"/>
    </row>
    <row r="544" spans="714:724" ht="9.75" customHeight="1" x14ac:dyDescent="0.2">
      <c r="AAL544" s="149"/>
      <c r="AAM544" s="149"/>
      <c r="AAN544" s="149"/>
      <c r="AAO544" s="149"/>
      <c r="AAP544" s="149"/>
      <c r="AAQ544" s="149"/>
      <c r="AAR544" s="149"/>
      <c r="AAS544" s="149"/>
      <c r="AAT544" s="149"/>
      <c r="AAU544" s="149"/>
      <c r="AAV544" s="149"/>
    </row>
    <row r="545" spans="714:724" ht="9.75" customHeight="1" x14ac:dyDescent="0.2">
      <c r="AAL545" s="149"/>
      <c r="AAM545" s="149"/>
      <c r="AAN545" s="149"/>
      <c r="AAO545" s="149"/>
      <c r="AAP545" s="149"/>
      <c r="AAQ545" s="149"/>
      <c r="AAR545" s="149"/>
      <c r="AAS545" s="149"/>
      <c r="AAT545" s="149"/>
      <c r="AAU545" s="149"/>
      <c r="AAV545" s="149"/>
    </row>
    <row r="546" spans="714:724" ht="9.75" customHeight="1" x14ac:dyDescent="0.2">
      <c r="AAL546" s="149"/>
      <c r="AAM546" s="149"/>
      <c r="AAN546" s="149"/>
      <c r="AAO546" s="149"/>
      <c r="AAP546" s="149"/>
      <c r="AAQ546" s="149"/>
      <c r="AAR546" s="149"/>
      <c r="AAS546" s="149"/>
      <c r="AAT546" s="149"/>
      <c r="AAU546" s="149"/>
      <c r="AAV546" s="149"/>
    </row>
    <row r="547" spans="714:724" ht="9.75" customHeight="1" x14ac:dyDescent="0.2">
      <c r="AAL547" s="149"/>
      <c r="AAM547" s="149"/>
      <c r="AAN547" s="149"/>
      <c r="AAO547" s="149"/>
      <c r="AAP547" s="149"/>
      <c r="AAQ547" s="149"/>
      <c r="AAR547" s="149"/>
      <c r="AAS547" s="149"/>
      <c r="AAT547" s="149"/>
      <c r="AAU547" s="149"/>
      <c r="AAV547" s="149"/>
    </row>
    <row r="548" spans="714:724" ht="9.75" customHeight="1" x14ac:dyDescent="0.2">
      <c r="AAL548" s="149"/>
      <c r="AAM548" s="149"/>
      <c r="AAN548" s="149"/>
      <c r="AAO548" s="149"/>
      <c r="AAP548" s="149"/>
      <c r="AAQ548" s="149"/>
      <c r="AAR548" s="149"/>
      <c r="AAS548" s="149"/>
      <c r="AAT548" s="149"/>
      <c r="AAU548" s="149"/>
      <c r="AAV548" s="149"/>
    </row>
    <row r="549" spans="714:724" ht="9.75" customHeight="1" x14ac:dyDescent="0.2">
      <c r="AAL549" s="149"/>
      <c r="AAM549" s="149"/>
      <c r="AAN549" s="149"/>
      <c r="AAO549" s="149"/>
      <c r="AAP549" s="149"/>
      <c r="AAQ549" s="149"/>
      <c r="AAR549" s="149"/>
      <c r="AAS549" s="149"/>
      <c r="AAT549" s="149"/>
      <c r="AAU549" s="149"/>
      <c r="AAV549" s="149"/>
    </row>
    <row r="550" spans="714:724" ht="9.75" customHeight="1" x14ac:dyDescent="0.2">
      <c r="AAL550" s="149"/>
      <c r="AAM550" s="149"/>
      <c r="AAN550" s="149"/>
      <c r="AAO550" s="149"/>
      <c r="AAP550" s="149"/>
      <c r="AAQ550" s="149"/>
      <c r="AAR550" s="149"/>
      <c r="AAS550" s="149"/>
      <c r="AAT550" s="149"/>
      <c r="AAU550" s="149"/>
      <c r="AAV550" s="149"/>
    </row>
    <row r="551" spans="714:724" ht="9.75" customHeight="1" x14ac:dyDescent="0.2">
      <c r="AAL551" s="149"/>
      <c r="AAM551" s="149"/>
      <c r="AAN551" s="149"/>
      <c r="AAO551" s="149"/>
      <c r="AAP551" s="149"/>
      <c r="AAQ551" s="149"/>
      <c r="AAR551" s="149"/>
      <c r="AAS551" s="149"/>
      <c r="AAT551" s="149"/>
      <c r="AAU551" s="149"/>
      <c r="AAV551" s="149"/>
    </row>
    <row r="552" spans="714:724" ht="9.75" customHeight="1" x14ac:dyDescent="0.2">
      <c r="AAL552" s="149"/>
      <c r="AAM552" s="149"/>
      <c r="AAN552" s="149"/>
      <c r="AAO552" s="149"/>
      <c r="AAP552" s="149"/>
      <c r="AAQ552" s="149"/>
      <c r="AAR552" s="149"/>
      <c r="AAS552" s="149"/>
      <c r="AAT552" s="149"/>
      <c r="AAU552" s="149"/>
      <c r="AAV552" s="149"/>
    </row>
    <row r="553" spans="714:724" ht="9.75" customHeight="1" x14ac:dyDescent="0.2">
      <c r="AAL553" s="149"/>
      <c r="AAM553" s="149"/>
      <c r="AAN553" s="149"/>
      <c r="AAO553" s="149"/>
      <c r="AAP553" s="149"/>
      <c r="AAQ553" s="149"/>
      <c r="AAR553" s="149"/>
      <c r="AAS553" s="149"/>
      <c r="AAT553" s="149"/>
      <c r="AAU553" s="149"/>
      <c r="AAV553" s="149"/>
    </row>
    <row r="554" spans="714:724" ht="9.75" customHeight="1" x14ac:dyDescent="0.2">
      <c r="AAL554" s="149"/>
      <c r="AAM554" s="149"/>
      <c r="AAN554" s="149"/>
      <c r="AAO554" s="149"/>
      <c r="AAP554" s="149"/>
      <c r="AAQ554" s="149"/>
      <c r="AAR554" s="149"/>
      <c r="AAS554" s="149"/>
      <c r="AAT554" s="149"/>
      <c r="AAU554" s="149"/>
      <c r="AAV554" s="149"/>
    </row>
    <row r="555" spans="714:724" ht="9.75" customHeight="1" x14ac:dyDescent="0.2">
      <c r="AAL555" s="149"/>
      <c r="AAM555" s="149"/>
      <c r="AAN555" s="149"/>
      <c r="AAO555" s="149"/>
      <c r="AAP555" s="149"/>
      <c r="AAQ555" s="149"/>
      <c r="AAR555" s="149"/>
      <c r="AAS555" s="149"/>
      <c r="AAT555" s="149"/>
      <c r="AAU555" s="149"/>
      <c r="AAV555" s="149"/>
    </row>
    <row r="556" spans="714:724" ht="9.75" customHeight="1" x14ac:dyDescent="0.2">
      <c r="AAL556" s="149"/>
      <c r="AAM556" s="149"/>
      <c r="AAN556" s="149"/>
      <c r="AAO556" s="149"/>
      <c r="AAP556" s="149"/>
      <c r="AAQ556" s="149"/>
      <c r="AAR556" s="149"/>
      <c r="AAS556" s="149"/>
      <c r="AAT556" s="149"/>
      <c r="AAU556" s="149"/>
      <c r="AAV556" s="149"/>
    </row>
    <row r="557" spans="714:724" ht="9.75" customHeight="1" x14ac:dyDescent="0.2">
      <c r="AAL557" s="149"/>
      <c r="AAM557" s="149"/>
      <c r="AAN557" s="149"/>
      <c r="AAO557" s="149"/>
      <c r="AAP557" s="149"/>
      <c r="AAQ557" s="149"/>
      <c r="AAR557" s="149"/>
      <c r="AAS557" s="149"/>
      <c r="AAT557" s="149"/>
      <c r="AAU557" s="149"/>
      <c r="AAV557" s="149"/>
    </row>
    <row r="558" spans="714:724" ht="9.75" customHeight="1" x14ac:dyDescent="0.2">
      <c r="AAL558" s="149"/>
      <c r="AAM558" s="149"/>
      <c r="AAN558" s="149"/>
      <c r="AAO558" s="149"/>
      <c r="AAP558" s="149"/>
      <c r="AAQ558" s="149"/>
      <c r="AAR558" s="149"/>
      <c r="AAS558" s="149"/>
      <c r="AAT558" s="149"/>
      <c r="AAU558" s="149"/>
      <c r="AAV558" s="149"/>
    </row>
    <row r="559" spans="714:724" ht="9.75" customHeight="1" x14ac:dyDescent="0.2">
      <c r="AAL559" s="149"/>
      <c r="AAM559" s="149"/>
      <c r="AAN559" s="149"/>
      <c r="AAO559" s="149"/>
      <c r="AAP559" s="149"/>
      <c r="AAQ559" s="149"/>
      <c r="AAR559" s="149"/>
      <c r="AAS559" s="149"/>
      <c r="AAT559" s="149"/>
      <c r="AAU559" s="149"/>
      <c r="AAV559" s="149"/>
    </row>
    <row r="560" spans="714:724" ht="9.75" customHeight="1" x14ac:dyDescent="0.2">
      <c r="AAL560" s="149"/>
      <c r="AAM560" s="149"/>
      <c r="AAN560" s="149"/>
      <c r="AAO560" s="149"/>
      <c r="AAP560" s="149"/>
      <c r="AAQ560" s="149"/>
      <c r="AAR560" s="149"/>
      <c r="AAS560" s="149"/>
      <c r="AAT560" s="149"/>
      <c r="AAU560" s="149"/>
      <c r="AAV560" s="149"/>
    </row>
    <row r="561" spans="714:724" ht="9.75" customHeight="1" x14ac:dyDescent="0.2">
      <c r="AAL561" s="149"/>
      <c r="AAM561" s="149"/>
      <c r="AAN561" s="149"/>
      <c r="AAO561" s="149"/>
      <c r="AAP561" s="149"/>
      <c r="AAQ561" s="149"/>
      <c r="AAR561" s="149"/>
      <c r="AAS561" s="149"/>
      <c r="AAT561" s="149"/>
      <c r="AAU561" s="149"/>
      <c r="AAV561" s="149"/>
    </row>
    <row r="562" spans="714:724" ht="9.75" customHeight="1" x14ac:dyDescent="0.2">
      <c r="AAL562" s="149"/>
      <c r="AAM562" s="149"/>
      <c r="AAN562" s="149"/>
      <c r="AAO562" s="149"/>
      <c r="AAP562" s="149"/>
      <c r="AAQ562" s="149"/>
      <c r="AAR562" s="149"/>
      <c r="AAS562" s="149"/>
      <c r="AAT562" s="149"/>
      <c r="AAU562" s="149"/>
      <c r="AAV562" s="149"/>
    </row>
    <row r="563" spans="714:724" ht="9.75" customHeight="1" x14ac:dyDescent="0.2">
      <c r="AAL563" s="149"/>
      <c r="AAM563" s="149"/>
      <c r="AAN563" s="149"/>
      <c r="AAO563" s="149"/>
      <c r="AAP563" s="149"/>
      <c r="AAQ563" s="149"/>
      <c r="AAR563" s="149"/>
      <c r="AAS563" s="149"/>
      <c r="AAT563" s="149"/>
      <c r="AAU563" s="149"/>
      <c r="AAV563" s="149"/>
    </row>
    <row r="564" spans="714:724" ht="9.75" customHeight="1" x14ac:dyDescent="0.2">
      <c r="AAL564" s="149"/>
      <c r="AAM564" s="149"/>
      <c r="AAN564" s="149"/>
      <c r="AAO564" s="149"/>
      <c r="AAP564" s="149"/>
      <c r="AAQ564" s="149"/>
      <c r="AAR564" s="149"/>
      <c r="AAS564" s="149"/>
      <c r="AAT564" s="149"/>
      <c r="AAU564" s="149"/>
      <c r="AAV564" s="149"/>
    </row>
    <row r="565" spans="714:724" ht="9.75" customHeight="1" x14ac:dyDescent="0.2">
      <c r="AAL565" s="149"/>
      <c r="AAM565" s="149"/>
      <c r="AAN565" s="149"/>
      <c r="AAO565" s="149"/>
      <c r="AAP565" s="149"/>
      <c r="AAQ565" s="149"/>
      <c r="AAR565" s="149"/>
      <c r="AAS565" s="149"/>
      <c r="AAT565" s="149"/>
      <c r="AAU565" s="149"/>
      <c r="AAV565" s="149"/>
    </row>
    <row r="566" spans="714:724" ht="9.75" customHeight="1" x14ac:dyDescent="0.2">
      <c r="AAL566" s="149"/>
      <c r="AAM566" s="149"/>
      <c r="AAN566" s="149"/>
      <c r="AAO566" s="149"/>
      <c r="AAP566" s="149"/>
      <c r="AAQ566" s="149"/>
      <c r="AAR566" s="149"/>
      <c r="AAS566" s="149"/>
      <c r="AAT566" s="149"/>
      <c r="AAU566" s="149"/>
      <c r="AAV566" s="149"/>
    </row>
    <row r="567" spans="714:724" ht="9.75" customHeight="1" x14ac:dyDescent="0.2">
      <c r="AAL567" s="149"/>
      <c r="AAM567" s="149"/>
      <c r="AAN567" s="149"/>
      <c r="AAO567" s="149"/>
      <c r="AAP567" s="149"/>
      <c r="AAQ567" s="149"/>
      <c r="AAR567" s="149"/>
      <c r="AAS567" s="149"/>
      <c r="AAT567" s="149"/>
      <c r="AAU567" s="149"/>
      <c r="AAV567" s="149"/>
    </row>
    <row r="568" spans="714:724" ht="9.75" customHeight="1" x14ac:dyDescent="0.2">
      <c r="AAL568" s="149"/>
      <c r="AAM568" s="149"/>
      <c r="AAN568" s="149"/>
      <c r="AAO568" s="149"/>
      <c r="AAP568" s="149"/>
      <c r="AAQ568" s="149"/>
      <c r="AAR568" s="149"/>
      <c r="AAS568" s="149"/>
      <c r="AAT568" s="149"/>
      <c r="AAU568" s="149"/>
      <c r="AAV568" s="149"/>
    </row>
    <row r="569" spans="714:724" ht="9.75" customHeight="1" x14ac:dyDescent="0.2">
      <c r="AAL569" s="149"/>
      <c r="AAM569" s="149"/>
      <c r="AAN569" s="149"/>
      <c r="AAO569" s="149"/>
      <c r="AAP569" s="149"/>
      <c r="AAQ569" s="149"/>
      <c r="AAR569" s="149"/>
      <c r="AAS569" s="149"/>
      <c r="AAT569" s="149"/>
      <c r="AAU569" s="149"/>
      <c r="AAV569" s="149"/>
    </row>
    <row r="570" spans="714:724" ht="9.75" customHeight="1" x14ac:dyDescent="0.2">
      <c r="AAL570" s="149"/>
      <c r="AAM570" s="149"/>
      <c r="AAN570" s="149"/>
      <c r="AAO570" s="149"/>
      <c r="AAP570" s="149"/>
      <c r="AAQ570" s="149"/>
      <c r="AAR570" s="149"/>
      <c r="AAS570" s="149"/>
      <c r="AAT570" s="149"/>
      <c r="AAU570" s="149"/>
      <c r="AAV570" s="149"/>
    </row>
    <row r="571" spans="714:724" ht="9.75" customHeight="1" x14ac:dyDescent="0.2">
      <c r="AAL571" s="149"/>
      <c r="AAM571" s="149"/>
      <c r="AAN571" s="149"/>
      <c r="AAO571" s="149"/>
      <c r="AAP571" s="149"/>
      <c r="AAQ571" s="149"/>
      <c r="AAR571" s="149"/>
      <c r="AAS571" s="149"/>
      <c r="AAT571" s="149"/>
      <c r="AAU571" s="149"/>
      <c r="AAV571" s="149"/>
    </row>
    <row r="572" spans="714:724" ht="9.75" customHeight="1" x14ac:dyDescent="0.2">
      <c r="AAL572" s="149"/>
      <c r="AAM572" s="149"/>
      <c r="AAN572" s="149"/>
      <c r="AAO572" s="149"/>
      <c r="AAP572" s="149"/>
      <c r="AAQ572" s="149"/>
      <c r="AAR572" s="149"/>
      <c r="AAS572" s="149"/>
      <c r="AAT572" s="149"/>
      <c r="AAU572" s="149"/>
      <c r="AAV572" s="149"/>
    </row>
    <row r="573" spans="714:724" ht="9.75" customHeight="1" x14ac:dyDescent="0.2">
      <c r="AAL573" s="149"/>
      <c r="AAM573" s="149"/>
      <c r="AAN573" s="149"/>
      <c r="AAO573" s="149"/>
      <c r="AAP573" s="149"/>
      <c r="AAQ573" s="149"/>
      <c r="AAR573" s="149"/>
      <c r="AAS573" s="149"/>
      <c r="AAT573" s="149"/>
      <c r="AAU573" s="149"/>
      <c r="AAV573" s="149"/>
    </row>
    <row r="574" spans="714:724" ht="9.75" customHeight="1" x14ac:dyDescent="0.2">
      <c r="AAL574" s="149"/>
      <c r="AAM574" s="149"/>
      <c r="AAN574" s="149"/>
      <c r="AAO574" s="149"/>
      <c r="AAP574" s="149"/>
      <c r="AAQ574" s="149"/>
      <c r="AAR574" s="149"/>
      <c r="AAS574" s="149"/>
      <c r="AAT574" s="149"/>
      <c r="AAU574" s="149"/>
      <c r="AAV574" s="149"/>
    </row>
    <row r="575" spans="714:724" ht="9.75" customHeight="1" x14ac:dyDescent="0.2">
      <c r="AAL575" s="149"/>
      <c r="AAM575" s="149"/>
      <c r="AAN575" s="149"/>
      <c r="AAO575" s="149"/>
      <c r="AAP575" s="149"/>
      <c r="AAQ575" s="149"/>
      <c r="AAR575" s="149"/>
      <c r="AAS575" s="149"/>
      <c r="AAT575" s="149"/>
      <c r="AAU575" s="149"/>
      <c r="AAV575" s="149"/>
    </row>
    <row r="576" spans="714:724" ht="9.75" customHeight="1" x14ac:dyDescent="0.2">
      <c r="AAL576" s="149"/>
      <c r="AAM576" s="149"/>
      <c r="AAN576" s="149"/>
      <c r="AAO576" s="149"/>
      <c r="AAP576" s="149"/>
      <c r="AAQ576" s="149"/>
      <c r="AAR576" s="149"/>
      <c r="AAS576" s="149"/>
      <c r="AAT576" s="149"/>
      <c r="AAU576" s="149"/>
      <c r="AAV576" s="149"/>
    </row>
    <row r="577" spans="714:724" ht="9.75" customHeight="1" x14ac:dyDescent="0.2">
      <c r="AAL577" s="149"/>
      <c r="AAM577" s="149"/>
      <c r="AAN577" s="149"/>
      <c r="AAO577" s="149"/>
      <c r="AAP577" s="149"/>
      <c r="AAQ577" s="149"/>
      <c r="AAR577" s="149"/>
      <c r="AAS577" s="149"/>
      <c r="AAT577" s="149"/>
      <c r="AAU577" s="149"/>
      <c r="AAV577" s="149"/>
    </row>
    <row r="578" spans="714:724" ht="9.75" customHeight="1" x14ac:dyDescent="0.2">
      <c r="AAL578" s="149"/>
      <c r="AAM578" s="149"/>
      <c r="AAN578" s="149"/>
      <c r="AAO578" s="149"/>
      <c r="AAP578" s="149"/>
      <c r="AAQ578" s="149"/>
      <c r="AAR578" s="149"/>
      <c r="AAS578" s="149"/>
      <c r="AAT578" s="149"/>
      <c r="AAU578" s="149"/>
      <c r="AAV578" s="149"/>
    </row>
    <row r="579" spans="714:724" ht="9.75" customHeight="1" x14ac:dyDescent="0.2">
      <c r="AAL579" s="149"/>
      <c r="AAM579" s="149"/>
      <c r="AAN579" s="149"/>
      <c r="AAO579" s="149"/>
      <c r="AAP579" s="149"/>
      <c r="AAQ579" s="149"/>
      <c r="AAR579" s="149"/>
      <c r="AAS579" s="149"/>
      <c r="AAT579" s="149"/>
      <c r="AAU579" s="149"/>
      <c r="AAV579" s="149"/>
    </row>
    <row r="580" spans="714:724" ht="9.75" customHeight="1" x14ac:dyDescent="0.2">
      <c r="AAL580" s="149"/>
      <c r="AAM580" s="149"/>
      <c r="AAN580" s="149"/>
      <c r="AAO580" s="149"/>
      <c r="AAP580" s="149"/>
      <c r="AAQ580" s="149"/>
      <c r="AAR580" s="149"/>
      <c r="AAS580" s="149"/>
      <c r="AAT580" s="149"/>
      <c r="AAU580" s="149"/>
      <c r="AAV580" s="149"/>
    </row>
    <row r="581" spans="714:724" ht="9.75" customHeight="1" x14ac:dyDescent="0.2">
      <c r="AAL581" s="149"/>
      <c r="AAM581" s="149"/>
      <c r="AAN581" s="149"/>
      <c r="AAO581" s="149"/>
      <c r="AAP581" s="149"/>
      <c r="AAQ581" s="149"/>
      <c r="AAR581" s="149"/>
      <c r="AAS581" s="149"/>
      <c r="AAT581" s="149"/>
      <c r="AAU581" s="149"/>
      <c r="AAV581" s="149"/>
    </row>
    <row r="582" spans="714:724" ht="9.75" customHeight="1" x14ac:dyDescent="0.2">
      <c r="AAL582" s="149"/>
      <c r="AAM582" s="149"/>
      <c r="AAN582" s="149"/>
      <c r="AAO582" s="149"/>
      <c r="AAP582" s="149"/>
      <c r="AAQ582" s="149"/>
      <c r="AAR582" s="149"/>
      <c r="AAS582" s="149"/>
      <c r="AAT582" s="149"/>
      <c r="AAU582" s="149"/>
      <c r="AAV582" s="149"/>
    </row>
    <row r="583" spans="714:724" ht="9.75" customHeight="1" x14ac:dyDescent="0.2">
      <c r="AAL583" s="149"/>
      <c r="AAM583" s="149"/>
      <c r="AAN583" s="149"/>
      <c r="AAO583" s="149"/>
      <c r="AAP583" s="149"/>
      <c r="AAQ583" s="149"/>
      <c r="AAR583" s="149"/>
      <c r="AAS583" s="149"/>
      <c r="AAT583" s="149"/>
      <c r="AAU583" s="149"/>
      <c r="AAV583" s="149"/>
    </row>
    <row r="584" spans="714:724" ht="9.75" customHeight="1" x14ac:dyDescent="0.2">
      <c r="AAL584" s="149"/>
      <c r="AAM584" s="149"/>
      <c r="AAN584" s="149"/>
      <c r="AAO584" s="149"/>
      <c r="AAP584" s="149"/>
      <c r="AAQ584" s="149"/>
      <c r="AAR584" s="149"/>
      <c r="AAS584" s="149"/>
      <c r="AAT584" s="149"/>
      <c r="AAU584" s="149"/>
      <c r="AAV584" s="149"/>
    </row>
    <row r="585" spans="714:724" ht="9.75" customHeight="1" x14ac:dyDescent="0.2">
      <c r="AAL585" s="149"/>
      <c r="AAM585" s="149"/>
      <c r="AAN585" s="149"/>
      <c r="AAO585" s="149"/>
      <c r="AAP585" s="149"/>
      <c r="AAQ585" s="149"/>
      <c r="AAR585" s="149"/>
      <c r="AAS585" s="149"/>
      <c r="AAT585" s="149"/>
      <c r="AAU585" s="149"/>
      <c r="AAV585" s="149"/>
    </row>
    <row r="586" spans="714:724" ht="9.75" customHeight="1" x14ac:dyDescent="0.2">
      <c r="AAL586" s="149"/>
      <c r="AAM586" s="149"/>
      <c r="AAN586" s="149"/>
      <c r="AAO586" s="149"/>
      <c r="AAP586" s="149"/>
      <c r="AAQ586" s="149"/>
      <c r="AAR586" s="149"/>
      <c r="AAS586" s="149"/>
      <c r="AAT586" s="149"/>
      <c r="AAU586" s="149"/>
      <c r="AAV586" s="149"/>
    </row>
    <row r="587" spans="714:724" ht="9.75" customHeight="1" x14ac:dyDescent="0.2">
      <c r="AAL587" s="149"/>
      <c r="AAM587" s="149"/>
      <c r="AAN587" s="149"/>
      <c r="AAO587" s="149"/>
      <c r="AAP587" s="149"/>
      <c r="AAQ587" s="149"/>
      <c r="AAR587" s="149"/>
      <c r="AAS587" s="149"/>
      <c r="AAT587" s="149"/>
      <c r="AAU587" s="149"/>
      <c r="AAV587" s="149"/>
    </row>
    <row r="588" spans="714:724" ht="9.75" customHeight="1" x14ac:dyDescent="0.2">
      <c r="AAL588" s="149"/>
      <c r="AAM588" s="149"/>
      <c r="AAN588" s="149"/>
      <c r="AAO588" s="149"/>
      <c r="AAP588" s="149"/>
      <c r="AAQ588" s="149"/>
      <c r="AAR588" s="149"/>
      <c r="AAS588" s="149"/>
      <c r="AAT588" s="149"/>
      <c r="AAU588" s="149"/>
      <c r="AAV588" s="149"/>
    </row>
    <row r="589" spans="714:724" ht="9.75" customHeight="1" x14ac:dyDescent="0.2">
      <c r="AAL589" s="149"/>
      <c r="AAM589" s="149"/>
      <c r="AAN589" s="149"/>
      <c r="AAO589" s="149"/>
      <c r="AAP589" s="149"/>
      <c r="AAQ589" s="149"/>
      <c r="AAR589" s="149"/>
      <c r="AAS589" s="149"/>
      <c r="AAT589" s="149"/>
      <c r="AAU589" s="149"/>
      <c r="AAV589" s="149"/>
    </row>
    <row r="590" spans="714:724" ht="9.75" customHeight="1" x14ac:dyDescent="0.2">
      <c r="AAL590" s="149"/>
      <c r="AAM590" s="149"/>
      <c r="AAN590" s="149"/>
      <c r="AAO590" s="149"/>
      <c r="AAP590" s="149"/>
      <c r="AAQ590" s="149"/>
      <c r="AAR590" s="149"/>
      <c r="AAS590" s="149"/>
      <c r="AAT590" s="149"/>
      <c r="AAU590" s="149"/>
      <c r="AAV590" s="149"/>
    </row>
    <row r="591" spans="714:724" ht="9.75" customHeight="1" x14ac:dyDescent="0.2">
      <c r="AAL591" s="149"/>
      <c r="AAM591" s="149"/>
      <c r="AAN591" s="149"/>
      <c r="AAO591" s="149"/>
      <c r="AAP591" s="149"/>
      <c r="AAQ591" s="149"/>
      <c r="AAR591" s="149"/>
      <c r="AAS591" s="149"/>
      <c r="AAT591" s="149"/>
      <c r="AAU591" s="149"/>
      <c r="AAV591" s="149"/>
    </row>
    <row r="592" spans="714:724" ht="9.75" customHeight="1" x14ac:dyDescent="0.2">
      <c r="AAL592" s="149"/>
      <c r="AAM592" s="149"/>
      <c r="AAN592" s="149"/>
      <c r="AAO592" s="149"/>
      <c r="AAP592" s="149"/>
      <c r="AAQ592" s="149"/>
      <c r="AAR592" s="149"/>
      <c r="AAS592" s="149"/>
      <c r="AAT592" s="149"/>
      <c r="AAU592" s="149"/>
      <c r="AAV592" s="149"/>
    </row>
    <row r="593" spans="714:724" ht="9.75" customHeight="1" x14ac:dyDescent="0.2">
      <c r="AAL593" s="149"/>
      <c r="AAM593" s="149"/>
      <c r="AAN593" s="149"/>
      <c r="AAO593" s="149"/>
      <c r="AAP593" s="149"/>
      <c r="AAQ593" s="149"/>
      <c r="AAR593" s="149"/>
      <c r="AAS593" s="149"/>
      <c r="AAT593" s="149"/>
      <c r="AAU593" s="149"/>
      <c r="AAV593" s="149"/>
    </row>
    <row r="594" spans="714:724" ht="9.75" customHeight="1" x14ac:dyDescent="0.2">
      <c r="AAL594" s="149"/>
      <c r="AAM594" s="149"/>
      <c r="AAN594" s="149"/>
      <c r="AAO594" s="149"/>
      <c r="AAP594" s="149"/>
      <c r="AAQ594" s="149"/>
      <c r="AAR594" s="149"/>
      <c r="AAS594" s="149"/>
      <c r="AAT594" s="149"/>
      <c r="AAU594" s="149"/>
      <c r="AAV594" s="149"/>
    </row>
    <row r="595" spans="714:724" ht="9.75" customHeight="1" x14ac:dyDescent="0.2">
      <c r="AAL595" s="149"/>
      <c r="AAM595" s="149"/>
      <c r="AAN595" s="149"/>
      <c r="AAO595" s="149"/>
      <c r="AAP595" s="149"/>
      <c r="AAQ595" s="149"/>
      <c r="AAR595" s="149"/>
      <c r="AAS595" s="149"/>
      <c r="AAT595" s="149"/>
      <c r="AAU595" s="149"/>
      <c r="AAV595" s="149"/>
    </row>
    <row r="596" spans="714:724" ht="9.75" customHeight="1" x14ac:dyDescent="0.2">
      <c r="AAL596" s="149"/>
      <c r="AAM596" s="149"/>
      <c r="AAN596" s="149"/>
      <c r="AAO596" s="149"/>
      <c r="AAP596" s="149"/>
      <c r="AAQ596" s="149"/>
      <c r="AAR596" s="149"/>
      <c r="AAS596" s="149"/>
      <c r="AAT596" s="149"/>
      <c r="AAU596" s="149"/>
      <c r="AAV596" s="149"/>
    </row>
    <row r="597" spans="714:724" ht="9.75" customHeight="1" x14ac:dyDescent="0.2">
      <c r="AAL597" s="149"/>
      <c r="AAM597" s="149"/>
      <c r="AAN597" s="149"/>
      <c r="AAO597" s="149"/>
      <c r="AAP597" s="149"/>
      <c r="AAQ597" s="149"/>
      <c r="AAR597" s="149"/>
      <c r="AAS597" s="149"/>
      <c r="AAT597" s="149"/>
      <c r="AAU597" s="149"/>
      <c r="AAV597" s="149"/>
    </row>
    <row r="598" spans="714:724" ht="9.75" customHeight="1" x14ac:dyDescent="0.2">
      <c r="AAL598" s="149"/>
      <c r="AAM598" s="149"/>
      <c r="AAN598" s="149"/>
      <c r="AAO598" s="149"/>
      <c r="AAP598" s="149"/>
      <c r="AAQ598" s="149"/>
      <c r="AAR598" s="149"/>
      <c r="AAS598" s="149"/>
      <c r="AAT598" s="149"/>
      <c r="AAU598" s="149"/>
      <c r="AAV598" s="149"/>
    </row>
    <row r="599" spans="714:724" ht="9.75" customHeight="1" x14ac:dyDescent="0.2">
      <c r="AAL599" s="149"/>
      <c r="AAM599" s="149"/>
      <c r="AAN599" s="149"/>
      <c r="AAO599" s="149"/>
      <c r="AAP599" s="149"/>
      <c r="AAQ599" s="149"/>
      <c r="AAR599" s="149"/>
      <c r="AAS599" s="149"/>
      <c r="AAT599" s="149"/>
      <c r="AAU599" s="149"/>
      <c r="AAV599" s="149"/>
    </row>
    <row r="600" spans="714:724" ht="9.75" customHeight="1" x14ac:dyDescent="0.2">
      <c r="AAL600" s="149"/>
      <c r="AAM600" s="149"/>
      <c r="AAN600" s="149"/>
      <c r="AAO600" s="149"/>
      <c r="AAP600" s="149"/>
      <c r="AAQ600" s="149"/>
      <c r="AAR600" s="149"/>
      <c r="AAS600" s="149"/>
      <c r="AAT600" s="149"/>
      <c r="AAU600" s="149"/>
      <c r="AAV600" s="149"/>
    </row>
    <row r="601" spans="714:724" ht="9.75" customHeight="1" x14ac:dyDescent="0.2">
      <c r="AAL601" s="149"/>
      <c r="AAM601" s="149"/>
      <c r="AAN601" s="149"/>
      <c r="AAO601" s="149"/>
      <c r="AAP601" s="149"/>
      <c r="AAQ601" s="149"/>
      <c r="AAR601" s="149"/>
      <c r="AAS601" s="149"/>
      <c r="AAT601" s="149"/>
      <c r="AAU601" s="149"/>
      <c r="AAV601" s="149"/>
    </row>
    <row r="602" spans="714:724" ht="9.75" customHeight="1" x14ac:dyDescent="0.2">
      <c r="AAL602" s="149"/>
      <c r="AAM602" s="149"/>
      <c r="AAN602" s="149"/>
      <c r="AAO602" s="149"/>
      <c r="AAP602" s="149"/>
      <c r="AAQ602" s="149"/>
      <c r="AAR602" s="149"/>
      <c r="AAS602" s="149"/>
      <c r="AAT602" s="149"/>
      <c r="AAU602" s="149"/>
      <c r="AAV602" s="149"/>
    </row>
    <row r="603" spans="714:724" ht="9.75" customHeight="1" x14ac:dyDescent="0.2">
      <c r="AAL603" s="149"/>
      <c r="AAM603" s="149"/>
      <c r="AAN603" s="149"/>
      <c r="AAO603" s="149"/>
      <c r="AAP603" s="149"/>
      <c r="AAQ603" s="149"/>
      <c r="AAR603" s="149"/>
      <c r="AAS603" s="149"/>
      <c r="AAT603" s="149"/>
      <c r="AAU603" s="149"/>
      <c r="AAV603" s="149"/>
    </row>
    <row r="604" spans="714:724" ht="9.75" customHeight="1" x14ac:dyDescent="0.2">
      <c r="AAL604" s="149"/>
      <c r="AAM604" s="149"/>
      <c r="AAN604" s="149"/>
      <c r="AAO604" s="149"/>
      <c r="AAP604" s="149"/>
      <c r="AAQ604" s="149"/>
      <c r="AAR604" s="149"/>
      <c r="AAS604" s="149"/>
      <c r="AAT604" s="149"/>
      <c r="AAU604" s="149"/>
      <c r="AAV604" s="149"/>
    </row>
    <row r="605" spans="714:724" ht="9.75" customHeight="1" x14ac:dyDescent="0.2">
      <c r="AAL605" s="149"/>
      <c r="AAM605" s="149"/>
      <c r="AAN605" s="149"/>
      <c r="AAO605" s="149"/>
      <c r="AAP605" s="149"/>
      <c r="AAQ605" s="149"/>
      <c r="AAR605" s="149"/>
      <c r="AAS605" s="149"/>
      <c r="AAT605" s="149"/>
      <c r="AAU605" s="149"/>
      <c r="AAV605" s="149"/>
    </row>
    <row r="606" spans="714:724" ht="9.75" customHeight="1" x14ac:dyDescent="0.2">
      <c r="AAL606" s="149"/>
      <c r="AAM606" s="149"/>
      <c r="AAN606" s="149"/>
      <c r="AAO606" s="149"/>
      <c r="AAP606" s="149"/>
      <c r="AAQ606" s="149"/>
      <c r="AAR606" s="149"/>
      <c r="AAS606" s="149"/>
      <c r="AAT606" s="149"/>
      <c r="AAU606" s="149"/>
      <c r="AAV606" s="149"/>
    </row>
    <row r="607" spans="714:724" ht="9.75" customHeight="1" x14ac:dyDescent="0.2">
      <c r="AAL607" s="149"/>
      <c r="AAM607" s="149"/>
      <c r="AAN607" s="149"/>
      <c r="AAO607" s="149"/>
      <c r="AAP607" s="149"/>
      <c r="AAQ607" s="149"/>
      <c r="AAR607" s="149"/>
      <c r="AAS607" s="149"/>
      <c r="AAT607" s="149"/>
      <c r="AAU607" s="149"/>
      <c r="AAV607" s="149"/>
    </row>
    <row r="608" spans="714:724" ht="9.75" customHeight="1" x14ac:dyDescent="0.2">
      <c r="AAL608" s="149"/>
      <c r="AAM608" s="149"/>
      <c r="AAN608" s="149"/>
      <c r="AAO608" s="149"/>
      <c r="AAP608" s="149"/>
      <c r="AAQ608" s="149"/>
      <c r="AAR608" s="149"/>
      <c r="AAS608" s="149"/>
      <c r="AAT608" s="149"/>
      <c r="AAU608" s="149"/>
      <c r="AAV608" s="149"/>
    </row>
    <row r="609" spans="714:724" ht="9.75" customHeight="1" x14ac:dyDescent="0.2">
      <c r="AAL609" s="149"/>
      <c r="AAM609" s="149"/>
      <c r="AAN609" s="149"/>
      <c r="AAO609" s="149"/>
      <c r="AAP609" s="149"/>
      <c r="AAQ609" s="149"/>
      <c r="AAR609" s="149"/>
      <c r="AAS609" s="149"/>
      <c r="AAT609" s="149"/>
      <c r="AAU609" s="149"/>
      <c r="AAV609" s="149"/>
    </row>
    <row r="610" spans="714:724" ht="9.75" customHeight="1" x14ac:dyDescent="0.2">
      <c r="AAL610" s="149"/>
      <c r="AAM610" s="149"/>
      <c r="AAN610" s="149"/>
      <c r="AAO610" s="149"/>
      <c r="AAP610" s="149"/>
      <c r="AAQ610" s="149"/>
      <c r="AAR610" s="149"/>
      <c r="AAS610" s="149"/>
      <c r="AAT610" s="149"/>
      <c r="AAU610" s="149"/>
      <c r="AAV610" s="149"/>
    </row>
    <row r="611" spans="714:724" ht="9.75" customHeight="1" x14ac:dyDescent="0.2">
      <c r="AAL611" s="149"/>
      <c r="AAM611" s="149"/>
      <c r="AAN611" s="149"/>
      <c r="AAO611" s="149"/>
      <c r="AAP611" s="149"/>
      <c r="AAQ611" s="149"/>
      <c r="AAR611" s="149"/>
      <c r="AAS611" s="149"/>
      <c r="AAT611" s="149"/>
      <c r="AAU611" s="149"/>
      <c r="AAV611" s="149"/>
    </row>
    <row r="612" spans="714:724" ht="9.75" customHeight="1" x14ac:dyDescent="0.2">
      <c r="AAL612" s="149"/>
      <c r="AAM612" s="149"/>
      <c r="AAN612" s="149"/>
      <c r="AAO612" s="149"/>
      <c r="AAP612" s="149"/>
      <c r="AAQ612" s="149"/>
      <c r="AAR612" s="149"/>
      <c r="AAS612" s="149"/>
      <c r="AAT612" s="149"/>
      <c r="AAU612" s="149"/>
      <c r="AAV612" s="149"/>
    </row>
    <row r="613" spans="714:724" ht="9.75" customHeight="1" x14ac:dyDescent="0.2">
      <c r="AAL613" s="149"/>
      <c r="AAM613" s="149"/>
      <c r="AAN613" s="149"/>
      <c r="AAO613" s="149"/>
      <c r="AAP613" s="149"/>
      <c r="AAQ613" s="149"/>
      <c r="AAR613" s="149"/>
      <c r="AAS613" s="149"/>
      <c r="AAT613" s="149"/>
      <c r="AAU613" s="149"/>
      <c r="AAV613" s="149"/>
    </row>
    <row r="614" spans="714:724" ht="9.75" customHeight="1" x14ac:dyDescent="0.2">
      <c r="AAL614" s="149"/>
      <c r="AAM614" s="149"/>
      <c r="AAN614" s="149"/>
      <c r="AAO614" s="149"/>
      <c r="AAP614" s="149"/>
      <c r="AAQ614" s="149"/>
      <c r="AAR614" s="149"/>
      <c r="AAS614" s="149"/>
      <c r="AAT614" s="149"/>
      <c r="AAU614" s="149"/>
      <c r="AAV614" s="149"/>
    </row>
    <row r="615" spans="714:724" ht="9.75" customHeight="1" x14ac:dyDescent="0.2">
      <c r="AAL615" s="149"/>
      <c r="AAM615" s="149"/>
      <c r="AAN615" s="149"/>
      <c r="AAO615" s="149"/>
      <c r="AAP615" s="149"/>
      <c r="AAQ615" s="149"/>
      <c r="AAR615" s="149"/>
      <c r="AAS615" s="149"/>
      <c r="AAT615" s="149"/>
      <c r="AAU615" s="149"/>
      <c r="AAV615" s="149"/>
    </row>
    <row r="616" spans="714:724" ht="9.75" customHeight="1" x14ac:dyDescent="0.2">
      <c r="AAL616" s="149"/>
      <c r="AAM616" s="149"/>
      <c r="AAN616" s="149"/>
      <c r="AAO616" s="149"/>
      <c r="AAP616" s="149"/>
      <c r="AAQ616" s="149"/>
      <c r="AAR616" s="149"/>
      <c r="AAS616" s="149"/>
      <c r="AAT616" s="149"/>
      <c r="AAU616" s="149"/>
      <c r="AAV616" s="149"/>
    </row>
    <row r="617" spans="714:724" ht="9.75" customHeight="1" x14ac:dyDescent="0.2">
      <c r="AAL617" s="149"/>
      <c r="AAM617" s="149"/>
      <c r="AAN617" s="149"/>
      <c r="AAO617" s="149"/>
      <c r="AAP617" s="149"/>
      <c r="AAQ617" s="149"/>
      <c r="AAR617" s="149"/>
      <c r="AAS617" s="149"/>
      <c r="AAT617" s="149"/>
      <c r="AAU617" s="149"/>
      <c r="AAV617" s="149"/>
    </row>
    <row r="618" spans="714:724" ht="9.75" customHeight="1" x14ac:dyDescent="0.2">
      <c r="AAL618" s="149"/>
      <c r="AAM618" s="149"/>
      <c r="AAN618" s="149"/>
      <c r="AAO618" s="149"/>
      <c r="AAP618" s="149"/>
      <c r="AAQ618" s="149"/>
      <c r="AAR618" s="149"/>
      <c r="AAS618" s="149"/>
      <c r="AAT618" s="149"/>
      <c r="AAU618" s="149"/>
      <c r="AAV618" s="149"/>
    </row>
    <row r="619" spans="714:724" ht="9.75" customHeight="1" x14ac:dyDescent="0.2">
      <c r="AAL619" s="149"/>
      <c r="AAM619" s="149"/>
      <c r="AAN619" s="149"/>
      <c r="AAO619" s="149"/>
      <c r="AAP619" s="149"/>
      <c r="AAQ619" s="149"/>
      <c r="AAR619" s="149"/>
      <c r="AAS619" s="149"/>
      <c r="AAT619" s="149"/>
      <c r="AAU619" s="149"/>
      <c r="AAV619" s="149"/>
    </row>
    <row r="620" spans="714:724" ht="9.75" customHeight="1" x14ac:dyDescent="0.2">
      <c r="AAL620" s="149"/>
      <c r="AAM620" s="149"/>
      <c r="AAN620" s="149"/>
      <c r="AAO620" s="149"/>
      <c r="AAP620" s="149"/>
      <c r="AAQ620" s="149"/>
      <c r="AAR620" s="149"/>
      <c r="AAS620" s="149"/>
      <c r="AAT620" s="149"/>
      <c r="AAU620" s="149"/>
      <c r="AAV620" s="149"/>
    </row>
    <row r="621" spans="714:724" ht="9.75" customHeight="1" x14ac:dyDescent="0.2">
      <c r="AAL621" s="149"/>
      <c r="AAM621" s="149"/>
      <c r="AAN621" s="149"/>
      <c r="AAO621" s="149"/>
      <c r="AAP621" s="149"/>
      <c r="AAQ621" s="149"/>
      <c r="AAR621" s="149"/>
      <c r="AAS621" s="149"/>
      <c r="AAT621" s="149"/>
      <c r="AAU621" s="149"/>
      <c r="AAV621" s="149"/>
    </row>
    <row r="622" spans="714:724" ht="9.75" customHeight="1" x14ac:dyDescent="0.2">
      <c r="AAL622" s="149"/>
      <c r="AAM622" s="149"/>
      <c r="AAN622" s="149"/>
      <c r="AAO622" s="149"/>
      <c r="AAP622" s="149"/>
      <c r="AAQ622" s="149"/>
      <c r="AAR622" s="149"/>
      <c r="AAS622" s="149"/>
      <c r="AAT622" s="149"/>
      <c r="AAU622" s="149"/>
      <c r="AAV622" s="149"/>
    </row>
    <row r="623" spans="714:724" ht="9.75" customHeight="1" x14ac:dyDescent="0.2">
      <c r="AAL623" s="149"/>
      <c r="AAM623" s="149"/>
      <c r="AAN623" s="149"/>
      <c r="AAO623" s="149"/>
      <c r="AAP623" s="149"/>
      <c r="AAQ623" s="149"/>
      <c r="AAR623" s="149"/>
      <c r="AAS623" s="149"/>
      <c r="AAT623" s="149"/>
      <c r="AAU623" s="149"/>
      <c r="AAV623" s="149"/>
    </row>
    <row r="624" spans="714:724" ht="9.75" customHeight="1" x14ac:dyDescent="0.2">
      <c r="AAL624" s="149"/>
      <c r="AAM624" s="149"/>
      <c r="AAN624" s="149"/>
      <c r="AAO624" s="149"/>
      <c r="AAP624" s="149"/>
      <c r="AAQ624" s="149"/>
      <c r="AAR624" s="149"/>
      <c r="AAS624" s="149"/>
      <c r="AAT624" s="149"/>
      <c r="AAU624" s="149"/>
      <c r="AAV624" s="149"/>
    </row>
    <row r="625" spans="714:724" ht="9.75" customHeight="1" x14ac:dyDescent="0.2">
      <c r="AAL625" s="149"/>
      <c r="AAM625" s="149"/>
      <c r="AAN625" s="149"/>
      <c r="AAO625" s="149"/>
      <c r="AAP625" s="149"/>
      <c r="AAQ625" s="149"/>
      <c r="AAR625" s="149"/>
      <c r="AAS625" s="149"/>
      <c r="AAT625" s="149"/>
      <c r="AAU625" s="149"/>
      <c r="AAV625" s="149"/>
    </row>
    <row r="626" spans="714:724" ht="9.75" customHeight="1" x14ac:dyDescent="0.2">
      <c r="AAL626" s="149"/>
      <c r="AAM626" s="149"/>
      <c r="AAN626" s="149"/>
      <c r="AAO626" s="149"/>
      <c r="AAP626" s="149"/>
      <c r="AAQ626" s="149"/>
      <c r="AAR626" s="149"/>
      <c r="AAS626" s="149"/>
      <c r="AAT626" s="149"/>
      <c r="AAU626" s="149"/>
      <c r="AAV626" s="149"/>
    </row>
    <row r="627" spans="714:724" ht="9.75" customHeight="1" x14ac:dyDescent="0.2">
      <c r="AAL627" s="149"/>
      <c r="AAM627" s="149"/>
      <c r="AAN627" s="149"/>
      <c r="AAO627" s="149"/>
      <c r="AAP627" s="149"/>
      <c r="AAQ627" s="149"/>
      <c r="AAR627" s="149"/>
      <c r="AAS627" s="149"/>
      <c r="AAT627" s="149"/>
      <c r="AAU627" s="149"/>
      <c r="AAV627" s="149"/>
    </row>
    <row r="628" spans="714:724" ht="9.75" customHeight="1" x14ac:dyDescent="0.2">
      <c r="AAL628" s="149"/>
      <c r="AAM628" s="149"/>
      <c r="AAN628" s="149"/>
      <c r="AAO628" s="149"/>
      <c r="AAP628" s="149"/>
      <c r="AAQ628" s="149"/>
      <c r="AAR628" s="149"/>
      <c r="AAS628" s="149"/>
      <c r="AAT628" s="149"/>
      <c r="AAU628" s="149"/>
      <c r="AAV628" s="149"/>
    </row>
    <row r="629" spans="714:724" ht="9.75" customHeight="1" x14ac:dyDescent="0.2">
      <c r="AAL629" s="149"/>
      <c r="AAM629" s="149"/>
      <c r="AAN629" s="149"/>
      <c r="AAO629" s="149"/>
      <c r="AAP629" s="149"/>
      <c r="AAQ629" s="149"/>
      <c r="AAR629" s="149"/>
      <c r="AAS629" s="149"/>
      <c r="AAT629" s="149"/>
      <c r="AAU629" s="149"/>
      <c r="AAV629" s="149"/>
    </row>
    <row r="630" spans="714:724" ht="9.75" customHeight="1" x14ac:dyDescent="0.2">
      <c r="AAL630" s="149"/>
      <c r="AAM630" s="149"/>
      <c r="AAN630" s="149"/>
      <c r="AAO630" s="149"/>
      <c r="AAP630" s="149"/>
      <c r="AAQ630" s="149"/>
      <c r="AAR630" s="149"/>
      <c r="AAS630" s="149"/>
      <c r="AAT630" s="149"/>
      <c r="AAU630" s="149"/>
      <c r="AAV630" s="149"/>
    </row>
    <row r="631" spans="714:724" ht="9.75" customHeight="1" x14ac:dyDescent="0.2">
      <c r="AAL631" s="149"/>
      <c r="AAM631" s="149"/>
      <c r="AAN631" s="149"/>
      <c r="AAO631" s="149"/>
      <c r="AAP631" s="149"/>
      <c r="AAQ631" s="149"/>
      <c r="AAR631" s="149"/>
      <c r="AAS631" s="149"/>
      <c r="AAT631" s="149"/>
      <c r="AAU631" s="149"/>
      <c r="AAV631" s="149"/>
    </row>
    <row r="632" spans="714:724" ht="9.75" customHeight="1" x14ac:dyDescent="0.2">
      <c r="AAL632" s="149"/>
      <c r="AAM632" s="149"/>
      <c r="AAN632" s="149"/>
      <c r="AAO632" s="149"/>
      <c r="AAP632" s="149"/>
      <c r="AAQ632" s="149"/>
      <c r="AAR632" s="149"/>
      <c r="AAS632" s="149"/>
      <c r="AAT632" s="149"/>
      <c r="AAU632" s="149"/>
      <c r="AAV632" s="149"/>
    </row>
    <row r="633" spans="714:724" ht="9.75" customHeight="1" x14ac:dyDescent="0.2">
      <c r="AAL633" s="149"/>
      <c r="AAM633" s="149"/>
      <c r="AAN633" s="149"/>
      <c r="AAO633" s="149"/>
      <c r="AAP633" s="149"/>
      <c r="AAQ633" s="149"/>
      <c r="AAR633" s="149"/>
      <c r="AAS633" s="149"/>
      <c r="AAT633" s="149"/>
      <c r="AAU633" s="149"/>
      <c r="AAV633" s="149"/>
    </row>
    <row r="634" spans="714:724" ht="9.75" customHeight="1" x14ac:dyDescent="0.2">
      <c r="AAL634" s="149"/>
      <c r="AAM634" s="149"/>
      <c r="AAN634" s="149"/>
      <c r="AAO634" s="149"/>
      <c r="AAP634" s="149"/>
      <c r="AAQ634" s="149"/>
      <c r="AAR634" s="149"/>
      <c r="AAS634" s="149"/>
      <c r="AAT634" s="149"/>
      <c r="AAU634" s="149"/>
      <c r="AAV634" s="149"/>
    </row>
    <row r="635" spans="714:724" ht="9.75" customHeight="1" x14ac:dyDescent="0.2">
      <c r="AAL635" s="149"/>
      <c r="AAM635" s="149"/>
      <c r="AAN635" s="149"/>
      <c r="AAO635" s="149"/>
      <c r="AAP635" s="149"/>
      <c r="AAQ635" s="149"/>
      <c r="AAR635" s="149"/>
      <c r="AAS635" s="149"/>
      <c r="AAT635" s="149"/>
      <c r="AAU635" s="149"/>
      <c r="AAV635" s="149"/>
    </row>
    <row r="636" spans="714:724" ht="9.75" customHeight="1" x14ac:dyDescent="0.2">
      <c r="AAL636" s="149"/>
      <c r="AAM636" s="149"/>
      <c r="AAN636" s="149"/>
      <c r="AAO636" s="149"/>
      <c r="AAP636" s="149"/>
      <c r="AAQ636" s="149"/>
      <c r="AAR636" s="149"/>
      <c r="AAS636" s="149"/>
      <c r="AAT636" s="149"/>
      <c r="AAU636" s="149"/>
      <c r="AAV636" s="149"/>
    </row>
    <row r="637" spans="714:724" ht="9.75" customHeight="1" x14ac:dyDescent="0.2">
      <c r="AAL637" s="149"/>
      <c r="AAM637" s="149"/>
      <c r="AAN637" s="149"/>
      <c r="AAO637" s="149"/>
      <c r="AAP637" s="149"/>
      <c r="AAQ637" s="149"/>
      <c r="AAR637" s="149"/>
      <c r="AAS637" s="149"/>
      <c r="AAT637" s="149"/>
      <c r="AAU637" s="149"/>
      <c r="AAV637" s="149"/>
    </row>
    <row r="638" spans="714:724" ht="9.75" customHeight="1" x14ac:dyDescent="0.2">
      <c r="AAL638" s="149"/>
      <c r="AAM638" s="149"/>
      <c r="AAN638" s="149"/>
      <c r="AAO638" s="149"/>
      <c r="AAP638" s="149"/>
      <c r="AAQ638" s="149"/>
      <c r="AAR638" s="149"/>
      <c r="AAS638" s="149"/>
      <c r="AAT638" s="149"/>
      <c r="AAU638" s="149"/>
      <c r="AAV638" s="149"/>
    </row>
    <row r="639" spans="714:724" ht="9.75" customHeight="1" x14ac:dyDescent="0.2">
      <c r="AAL639" s="149"/>
      <c r="AAM639" s="149"/>
      <c r="AAN639" s="149"/>
      <c r="AAO639" s="149"/>
      <c r="AAP639" s="149"/>
      <c r="AAQ639" s="149"/>
      <c r="AAR639" s="149"/>
      <c r="AAS639" s="149"/>
      <c r="AAT639" s="149"/>
      <c r="AAU639" s="149"/>
      <c r="AAV639" s="149"/>
    </row>
    <row r="640" spans="714:724" ht="9.75" customHeight="1" x14ac:dyDescent="0.2">
      <c r="AAL640" s="149"/>
      <c r="AAM640" s="149"/>
      <c r="AAN640" s="149"/>
      <c r="AAO640" s="149"/>
      <c r="AAP640" s="149"/>
      <c r="AAQ640" s="149"/>
      <c r="AAR640" s="149"/>
      <c r="AAS640" s="149"/>
      <c r="AAT640" s="149"/>
      <c r="AAU640" s="149"/>
      <c r="AAV640" s="149"/>
    </row>
    <row r="641" spans="714:724" ht="9.75" customHeight="1" x14ac:dyDescent="0.2">
      <c r="AAL641" s="149"/>
      <c r="AAM641" s="149"/>
      <c r="AAN641" s="149"/>
      <c r="AAO641" s="149"/>
      <c r="AAP641" s="149"/>
      <c r="AAQ641" s="149"/>
      <c r="AAR641" s="149"/>
      <c r="AAS641" s="149"/>
      <c r="AAT641" s="149"/>
      <c r="AAU641" s="149"/>
      <c r="AAV641" s="149"/>
    </row>
    <row r="642" spans="714:724" ht="9.75" customHeight="1" x14ac:dyDescent="0.2">
      <c r="AAL642" s="149"/>
      <c r="AAM642" s="149"/>
      <c r="AAN642" s="149"/>
      <c r="AAO642" s="149"/>
      <c r="AAP642" s="149"/>
      <c r="AAQ642" s="149"/>
      <c r="AAR642" s="149"/>
      <c r="AAS642" s="149"/>
      <c r="AAT642" s="149"/>
      <c r="AAU642" s="149"/>
      <c r="AAV642" s="149"/>
    </row>
    <row r="643" spans="714:724" ht="9.75" customHeight="1" x14ac:dyDescent="0.2">
      <c r="AAL643" s="149"/>
      <c r="AAM643" s="149"/>
      <c r="AAN643" s="149"/>
      <c r="AAO643" s="149"/>
      <c r="AAP643" s="149"/>
      <c r="AAQ643" s="149"/>
      <c r="AAR643" s="149"/>
      <c r="AAS643" s="149"/>
      <c r="AAT643" s="149"/>
      <c r="AAU643" s="149"/>
      <c r="AAV643" s="149"/>
    </row>
    <row r="644" spans="714:724" ht="9.75" customHeight="1" x14ac:dyDescent="0.2">
      <c r="AAL644" s="149"/>
      <c r="AAM644" s="149"/>
      <c r="AAN644" s="149"/>
      <c r="AAO644" s="149"/>
      <c r="AAP644" s="149"/>
      <c r="AAQ644" s="149"/>
      <c r="AAR644" s="149"/>
      <c r="AAS644" s="149"/>
      <c r="AAT644" s="149"/>
      <c r="AAU644" s="149"/>
      <c r="AAV644" s="149"/>
    </row>
    <row r="645" spans="714:724" ht="9.75" customHeight="1" x14ac:dyDescent="0.2">
      <c r="AAL645" s="149"/>
      <c r="AAM645" s="149"/>
      <c r="AAN645" s="149"/>
      <c r="AAO645" s="149"/>
      <c r="AAP645" s="149"/>
      <c r="AAQ645" s="149"/>
      <c r="AAR645" s="149"/>
      <c r="AAS645" s="149"/>
      <c r="AAT645" s="149"/>
      <c r="AAU645" s="149"/>
      <c r="AAV645" s="149"/>
    </row>
    <row r="646" spans="714:724" ht="9.75" customHeight="1" x14ac:dyDescent="0.2">
      <c r="AAL646" s="149"/>
      <c r="AAM646" s="149"/>
      <c r="AAN646" s="149"/>
      <c r="AAO646" s="149"/>
      <c r="AAP646" s="149"/>
      <c r="AAQ646" s="149"/>
      <c r="AAR646" s="149"/>
      <c r="AAS646" s="149"/>
      <c r="AAT646" s="149"/>
      <c r="AAU646" s="149"/>
      <c r="AAV646" s="149"/>
    </row>
    <row r="647" spans="714:724" ht="9.75" customHeight="1" x14ac:dyDescent="0.2">
      <c r="AAL647" s="149"/>
      <c r="AAM647" s="149"/>
      <c r="AAN647" s="149"/>
      <c r="AAO647" s="149"/>
      <c r="AAP647" s="149"/>
      <c r="AAQ647" s="149"/>
      <c r="AAR647" s="149"/>
      <c r="AAS647" s="149"/>
      <c r="AAT647" s="149"/>
      <c r="AAU647" s="149"/>
      <c r="AAV647" s="149"/>
    </row>
    <row r="648" spans="714:724" ht="9.75" customHeight="1" x14ac:dyDescent="0.2">
      <c r="AAL648" s="149"/>
      <c r="AAM648" s="149"/>
      <c r="AAN648" s="149"/>
      <c r="AAO648" s="149"/>
      <c r="AAP648" s="149"/>
      <c r="AAQ648" s="149"/>
      <c r="AAR648" s="149"/>
      <c r="AAS648" s="149"/>
      <c r="AAT648" s="149"/>
      <c r="AAU648" s="149"/>
      <c r="AAV648" s="149"/>
    </row>
    <row r="649" spans="714:724" ht="9.75" customHeight="1" x14ac:dyDescent="0.2">
      <c r="AAL649" s="149"/>
      <c r="AAM649" s="149"/>
      <c r="AAN649" s="149"/>
      <c r="AAO649" s="149"/>
      <c r="AAP649" s="149"/>
      <c r="AAQ649" s="149"/>
      <c r="AAR649" s="149"/>
      <c r="AAS649" s="149"/>
      <c r="AAT649" s="149"/>
      <c r="AAU649" s="149"/>
      <c r="AAV649" s="149"/>
    </row>
    <row r="650" spans="714:724" ht="9.75" customHeight="1" x14ac:dyDescent="0.2">
      <c r="AAL650" s="149"/>
      <c r="AAM650" s="149"/>
      <c r="AAN650" s="149"/>
      <c r="AAO650" s="149"/>
      <c r="AAP650" s="149"/>
      <c r="AAQ650" s="149"/>
      <c r="AAR650" s="149"/>
      <c r="AAS650" s="149"/>
      <c r="AAT650" s="149"/>
      <c r="AAU650" s="149"/>
      <c r="AAV650" s="149"/>
    </row>
    <row r="651" spans="714:724" ht="9.75" customHeight="1" x14ac:dyDescent="0.2">
      <c r="AAL651" s="149"/>
      <c r="AAM651" s="149"/>
      <c r="AAN651" s="149"/>
      <c r="AAO651" s="149"/>
      <c r="AAP651" s="149"/>
      <c r="AAQ651" s="149"/>
      <c r="AAR651" s="149"/>
      <c r="AAS651" s="149"/>
      <c r="AAT651" s="149"/>
      <c r="AAU651" s="149"/>
      <c r="AAV651" s="149"/>
    </row>
    <row r="652" spans="714:724" ht="9.75" customHeight="1" x14ac:dyDescent="0.2">
      <c r="AAL652" s="149"/>
      <c r="AAM652" s="149"/>
      <c r="AAN652" s="149"/>
      <c r="AAO652" s="149"/>
      <c r="AAP652" s="149"/>
      <c r="AAQ652" s="149"/>
      <c r="AAR652" s="149"/>
      <c r="AAS652" s="149"/>
      <c r="AAT652" s="149"/>
      <c r="AAU652" s="149"/>
      <c r="AAV652" s="149"/>
    </row>
    <row r="653" spans="714:724" ht="9.75" customHeight="1" x14ac:dyDescent="0.2">
      <c r="AAL653" s="149"/>
      <c r="AAM653" s="149"/>
      <c r="AAN653" s="149"/>
      <c r="AAO653" s="149"/>
      <c r="AAP653" s="149"/>
      <c r="AAQ653" s="149"/>
      <c r="AAR653" s="149"/>
      <c r="AAS653" s="149"/>
      <c r="AAT653" s="149"/>
      <c r="AAU653" s="149"/>
      <c r="AAV653" s="149"/>
    </row>
    <row r="654" spans="714:724" ht="9.75" customHeight="1" x14ac:dyDescent="0.2">
      <c r="AAL654" s="149"/>
      <c r="AAM654" s="149"/>
      <c r="AAN654" s="149"/>
      <c r="AAO654" s="149"/>
      <c r="AAP654" s="149"/>
      <c r="AAQ654" s="149"/>
      <c r="AAR654" s="149"/>
      <c r="AAS654" s="149"/>
      <c r="AAT654" s="149"/>
      <c r="AAU654" s="149"/>
      <c r="AAV654" s="149"/>
    </row>
    <row r="655" spans="714:724" ht="9.75" customHeight="1" x14ac:dyDescent="0.2">
      <c r="AAL655" s="149"/>
      <c r="AAM655" s="149"/>
      <c r="AAN655" s="149"/>
      <c r="AAO655" s="149"/>
      <c r="AAP655" s="149"/>
      <c r="AAQ655" s="149"/>
      <c r="AAR655" s="149"/>
      <c r="AAS655" s="149"/>
      <c r="AAT655" s="149"/>
      <c r="AAU655" s="149"/>
      <c r="AAV655" s="149"/>
    </row>
    <row r="656" spans="714:724" ht="9.75" customHeight="1" x14ac:dyDescent="0.2">
      <c r="AAL656" s="149"/>
      <c r="AAM656" s="149"/>
      <c r="AAN656" s="149"/>
      <c r="AAO656" s="149"/>
      <c r="AAP656" s="149"/>
      <c r="AAQ656" s="149"/>
      <c r="AAR656" s="149"/>
      <c r="AAS656" s="149"/>
      <c r="AAT656" s="149"/>
      <c r="AAU656" s="149"/>
      <c r="AAV656" s="149"/>
    </row>
    <row r="657" spans="714:724" ht="9.75" customHeight="1" x14ac:dyDescent="0.2">
      <c r="AAL657" s="149"/>
      <c r="AAM657" s="149"/>
      <c r="AAN657" s="149"/>
      <c r="AAO657" s="149"/>
      <c r="AAP657" s="149"/>
      <c r="AAQ657" s="149"/>
      <c r="AAR657" s="149"/>
      <c r="AAS657" s="149"/>
      <c r="AAT657" s="149"/>
      <c r="AAU657" s="149"/>
      <c r="AAV657" s="149"/>
    </row>
    <row r="658" spans="714:724" ht="9.75" customHeight="1" x14ac:dyDescent="0.2">
      <c r="AAL658" s="149"/>
      <c r="AAM658" s="149"/>
      <c r="AAN658" s="149"/>
      <c r="AAO658" s="149"/>
      <c r="AAP658" s="149"/>
      <c r="AAQ658" s="149"/>
      <c r="AAR658" s="149"/>
      <c r="AAS658" s="149"/>
      <c r="AAT658" s="149"/>
      <c r="AAU658" s="149"/>
      <c r="AAV658" s="149"/>
    </row>
    <row r="659" spans="714:724" ht="9.75" customHeight="1" x14ac:dyDescent="0.2">
      <c r="AAL659" s="149"/>
      <c r="AAM659" s="149"/>
      <c r="AAN659" s="149"/>
      <c r="AAO659" s="149"/>
      <c r="AAP659" s="149"/>
      <c r="AAQ659" s="149"/>
      <c r="AAR659" s="149"/>
      <c r="AAS659" s="149"/>
      <c r="AAT659" s="149"/>
      <c r="AAU659" s="149"/>
      <c r="AAV659" s="149"/>
    </row>
    <row r="660" spans="714:724" ht="9.75" customHeight="1" x14ac:dyDescent="0.2">
      <c r="AAL660" s="149"/>
      <c r="AAM660" s="149"/>
      <c r="AAN660" s="149"/>
      <c r="AAO660" s="149"/>
      <c r="AAP660" s="149"/>
      <c r="AAQ660" s="149"/>
      <c r="AAR660" s="149"/>
      <c r="AAS660" s="149"/>
      <c r="AAT660" s="149"/>
      <c r="AAU660" s="149"/>
      <c r="AAV660" s="149"/>
    </row>
    <row r="661" spans="714:724" ht="9.75" customHeight="1" x14ac:dyDescent="0.2">
      <c r="AAL661" s="149"/>
      <c r="AAM661" s="149"/>
      <c r="AAN661" s="149"/>
      <c r="AAO661" s="149"/>
      <c r="AAP661" s="149"/>
      <c r="AAQ661" s="149"/>
      <c r="AAR661" s="149"/>
      <c r="AAS661" s="149"/>
      <c r="AAT661" s="149"/>
      <c r="AAU661" s="149"/>
      <c r="AAV661" s="149"/>
    </row>
    <row r="662" spans="714:724" ht="9.75" customHeight="1" x14ac:dyDescent="0.2">
      <c r="AAL662" s="149"/>
      <c r="AAM662" s="149"/>
      <c r="AAN662" s="149"/>
      <c r="AAO662" s="149"/>
      <c r="AAP662" s="149"/>
      <c r="AAQ662" s="149"/>
      <c r="AAR662" s="149"/>
      <c r="AAS662" s="149"/>
      <c r="AAT662" s="149"/>
      <c r="AAU662" s="149"/>
      <c r="AAV662" s="149"/>
    </row>
    <row r="663" spans="714:724" ht="9.75" customHeight="1" x14ac:dyDescent="0.2">
      <c r="AAL663" s="149"/>
      <c r="AAM663" s="149"/>
      <c r="AAN663" s="149"/>
      <c r="AAO663" s="149"/>
      <c r="AAP663" s="149"/>
      <c r="AAQ663" s="149"/>
      <c r="AAR663" s="149"/>
      <c r="AAS663" s="149"/>
      <c r="AAT663" s="149"/>
      <c r="AAU663" s="149"/>
      <c r="AAV663" s="149"/>
    </row>
    <row r="664" spans="714:724" ht="9.75" customHeight="1" x14ac:dyDescent="0.2">
      <c r="AAL664" s="149"/>
      <c r="AAM664" s="149"/>
      <c r="AAN664" s="149"/>
      <c r="AAO664" s="149"/>
      <c r="AAP664" s="149"/>
      <c r="AAQ664" s="149"/>
      <c r="AAR664" s="149"/>
      <c r="AAS664" s="149"/>
      <c r="AAT664" s="149"/>
      <c r="AAU664" s="149"/>
      <c r="AAV664" s="149"/>
    </row>
    <row r="665" spans="714:724" ht="9.75" customHeight="1" x14ac:dyDescent="0.2">
      <c r="AAL665" s="149"/>
      <c r="AAM665" s="149"/>
      <c r="AAN665" s="149"/>
      <c r="AAO665" s="149"/>
      <c r="AAP665" s="149"/>
      <c r="AAQ665" s="149"/>
      <c r="AAR665" s="149"/>
      <c r="AAS665" s="149"/>
      <c r="AAT665" s="149"/>
      <c r="AAU665" s="149"/>
      <c r="AAV665" s="149"/>
    </row>
    <row r="666" spans="714:724" ht="9.75" customHeight="1" x14ac:dyDescent="0.2">
      <c r="AAL666" s="149"/>
      <c r="AAM666" s="149"/>
      <c r="AAN666" s="149"/>
      <c r="AAO666" s="149"/>
      <c r="AAP666" s="149"/>
      <c r="AAQ666" s="149"/>
      <c r="AAR666" s="149"/>
      <c r="AAS666" s="149"/>
      <c r="AAT666" s="149"/>
      <c r="AAU666" s="149"/>
      <c r="AAV666" s="149"/>
    </row>
    <row r="667" spans="714:724" ht="9.75" customHeight="1" x14ac:dyDescent="0.2">
      <c r="AAL667" s="149"/>
      <c r="AAM667" s="149"/>
      <c r="AAN667" s="149"/>
      <c r="AAO667" s="149"/>
      <c r="AAP667" s="149"/>
      <c r="AAQ667" s="149"/>
      <c r="AAR667" s="149"/>
      <c r="AAS667" s="149"/>
      <c r="AAT667" s="149"/>
      <c r="AAU667" s="149"/>
      <c r="AAV667" s="149"/>
    </row>
    <row r="668" spans="714:724" ht="9.75" customHeight="1" x14ac:dyDescent="0.2">
      <c r="AAL668" s="149"/>
      <c r="AAM668" s="149"/>
      <c r="AAN668" s="149"/>
      <c r="AAO668" s="149"/>
      <c r="AAP668" s="149"/>
      <c r="AAQ668" s="149"/>
      <c r="AAR668" s="149"/>
      <c r="AAS668" s="149"/>
      <c r="AAT668" s="149"/>
      <c r="AAU668" s="149"/>
      <c r="AAV668" s="149"/>
    </row>
    <row r="669" spans="714:724" ht="9.75" customHeight="1" x14ac:dyDescent="0.2">
      <c r="AAL669" s="149"/>
      <c r="AAM669" s="149"/>
      <c r="AAN669" s="149"/>
      <c r="AAO669" s="149"/>
      <c r="AAP669" s="149"/>
      <c r="AAQ669" s="149"/>
      <c r="AAR669" s="149"/>
      <c r="AAS669" s="149"/>
      <c r="AAT669" s="149"/>
      <c r="AAU669" s="149"/>
      <c r="AAV669" s="149"/>
    </row>
    <row r="670" spans="714:724" ht="9.75" customHeight="1" x14ac:dyDescent="0.2">
      <c r="AAL670" s="149"/>
      <c r="AAM670" s="149"/>
      <c r="AAN670" s="149"/>
      <c r="AAO670" s="149"/>
      <c r="AAP670" s="149"/>
      <c r="AAQ670" s="149"/>
      <c r="AAR670" s="149"/>
      <c r="AAS670" s="149"/>
      <c r="AAT670" s="149"/>
      <c r="AAU670" s="149"/>
      <c r="AAV670" s="149"/>
    </row>
    <row r="671" spans="714:724" ht="9.75" customHeight="1" x14ac:dyDescent="0.2">
      <c r="AAL671" s="149"/>
      <c r="AAM671" s="149"/>
      <c r="AAN671" s="149"/>
      <c r="AAO671" s="149"/>
      <c r="AAP671" s="149"/>
      <c r="AAQ671" s="149"/>
      <c r="AAR671" s="149"/>
      <c r="AAS671" s="149"/>
      <c r="AAT671" s="149"/>
      <c r="AAU671" s="149"/>
      <c r="AAV671" s="149"/>
    </row>
    <row r="672" spans="714:724" ht="9.75" customHeight="1" x14ac:dyDescent="0.2">
      <c r="AAL672" s="149"/>
      <c r="AAM672" s="149"/>
      <c r="AAN672" s="149"/>
      <c r="AAO672" s="149"/>
      <c r="AAP672" s="149"/>
      <c r="AAQ672" s="149"/>
      <c r="AAR672" s="149"/>
      <c r="AAS672" s="149"/>
      <c r="AAT672" s="149"/>
      <c r="AAU672" s="149"/>
      <c r="AAV672" s="149"/>
    </row>
    <row r="673" spans="714:724" ht="9.75" customHeight="1" x14ac:dyDescent="0.2">
      <c r="AAL673" s="149"/>
      <c r="AAM673" s="149"/>
      <c r="AAN673" s="149"/>
      <c r="AAO673" s="149"/>
      <c r="AAP673" s="149"/>
      <c r="AAQ673" s="149"/>
      <c r="AAR673" s="149"/>
      <c r="AAS673" s="149"/>
      <c r="AAT673" s="149"/>
      <c r="AAU673" s="149"/>
      <c r="AAV673" s="149"/>
    </row>
    <row r="674" spans="714:724" ht="9.75" customHeight="1" x14ac:dyDescent="0.2">
      <c r="AAL674" s="149"/>
      <c r="AAM674" s="149"/>
      <c r="AAN674" s="149"/>
      <c r="AAO674" s="149"/>
      <c r="AAP674" s="149"/>
      <c r="AAQ674" s="149"/>
      <c r="AAR674" s="149"/>
      <c r="AAS674" s="149"/>
      <c r="AAT674" s="149"/>
      <c r="AAU674" s="149"/>
      <c r="AAV674" s="149"/>
    </row>
    <row r="675" spans="714:724" ht="9.75" customHeight="1" x14ac:dyDescent="0.2">
      <c r="AAL675" s="149"/>
      <c r="AAM675" s="149"/>
      <c r="AAN675" s="149"/>
      <c r="AAO675" s="149"/>
      <c r="AAP675" s="149"/>
      <c r="AAQ675" s="149"/>
      <c r="AAR675" s="149"/>
      <c r="AAS675" s="149"/>
      <c r="AAT675" s="149"/>
      <c r="AAU675" s="149"/>
      <c r="AAV675" s="149"/>
    </row>
    <row r="676" spans="714:724" ht="9.75" customHeight="1" x14ac:dyDescent="0.2">
      <c r="AAL676" s="149"/>
      <c r="AAM676" s="149"/>
      <c r="AAN676" s="149"/>
      <c r="AAO676" s="149"/>
      <c r="AAP676" s="149"/>
      <c r="AAQ676" s="149"/>
      <c r="AAR676" s="149"/>
      <c r="AAS676" s="149"/>
      <c r="AAT676" s="149"/>
      <c r="AAU676" s="149"/>
      <c r="AAV676" s="149"/>
    </row>
    <row r="677" spans="714:724" ht="9.75" customHeight="1" x14ac:dyDescent="0.2">
      <c r="AAL677" s="149"/>
      <c r="AAM677" s="149"/>
      <c r="AAN677" s="149"/>
      <c r="AAO677" s="149"/>
      <c r="AAP677" s="149"/>
      <c r="AAQ677" s="149"/>
      <c r="AAR677" s="149"/>
      <c r="AAS677" s="149"/>
      <c r="AAT677" s="149"/>
      <c r="AAU677" s="149"/>
      <c r="AAV677" s="149"/>
    </row>
    <row r="678" spans="714:724" ht="9.75" customHeight="1" x14ac:dyDescent="0.2">
      <c r="AAL678" s="149"/>
      <c r="AAM678" s="149"/>
      <c r="AAN678" s="149"/>
      <c r="AAO678" s="149"/>
      <c r="AAP678" s="149"/>
      <c r="AAQ678" s="149"/>
      <c r="AAR678" s="149"/>
      <c r="AAS678" s="149"/>
      <c r="AAT678" s="149"/>
      <c r="AAU678" s="149"/>
      <c r="AAV678" s="149"/>
    </row>
    <row r="679" spans="714:724" ht="9.75" customHeight="1" x14ac:dyDescent="0.2">
      <c r="AAL679" s="149"/>
      <c r="AAM679" s="149"/>
      <c r="AAN679" s="149"/>
      <c r="AAO679" s="149"/>
      <c r="AAP679" s="149"/>
      <c r="AAQ679" s="149"/>
      <c r="AAR679" s="149"/>
      <c r="AAS679" s="149"/>
      <c r="AAT679" s="149"/>
      <c r="AAU679" s="149"/>
      <c r="AAV679" s="149"/>
    </row>
    <row r="680" spans="714:724" ht="9.75" customHeight="1" x14ac:dyDescent="0.2">
      <c r="AAL680" s="149"/>
      <c r="AAM680" s="149"/>
      <c r="AAN680" s="149"/>
      <c r="AAO680" s="149"/>
      <c r="AAP680" s="149"/>
      <c r="AAQ680" s="149"/>
      <c r="AAR680" s="149"/>
      <c r="AAS680" s="149"/>
      <c r="AAT680" s="149"/>
      <c r="AAU680" s="149"/>
      <c r="AAV680" s="149"/>
    </row>
    <row r="681" spans="714:724" ht="9.75" customHeight="1" x14ac:dyDescent="0.2">
      <c r="AAL681" s="149"/>
      <c r="AAM681" s="149"/>
      <c r="AAN681" s="149"/>
      <c r="AAO681" s="149"/>
      <c r="AAP681" s="149"/>
      <c r="AAQ681" s="149"/>
      <c r="AAR681" s="149"/>
      <c r="AAS681" s="149"/>
      <c r="AAT681" s="149"/>
      <c r="AAU681" s="149"/>
      <c r="AAV681" s="149"/>
    </row>
    <row r="682" spans="714:724" ht="9.75" customHeight="1" x14ac:dyDescent="0.2">
      <c r="AAL682" s="149"/>
      <c r="AAM682" s="149"/>
      <c r="AAN682" s="149"/>
      <c r="AAO682" s="149"/>
      <c r="AAP682" s="149"/>
      <c r="AAQ682" s="149"/>
      <c r="AAR682" s="149"/>
      <c r="AAS682" s="149"/>
      <c r="AAT682" s="149"/>
      <c r="AAU682" s="149"/>
      <c r="AAV682" s="149"/>
    </row>
    <row r="683" spans="714:724" ht="9.75" customHeight="1" x14ac:dyDescent="0.2">
      <c r="AAL683" s="149"/>
      <c r="AAM683" s="149"/>
      <c r="AAN683" s="149"/>
      <c r="AAO683" s="149"/>
      <c r="AAP683" s="149"/>
      <c r="AAQ683" s="149"/>
      <c r="AAR683" s="149"/>
      <c r="AAS683" s="149"/>
      <c r="AAT683" s="149"/>
      <c r="AAU683" s="149"/>
      <c r="AAV683" s="149"/>
    </row>
    <row r="684" spans="714:724" ht="9.75" customHeight="1" x14ac:dyDescent="0.2">
      <c r="AAL684" s="149"/>
      <c r="AAM684" s="149"/>
      <c r="AAN684" s="149"/>
      <c r="AAO684" s="149"/>
      <c r="AAP684" s="149"/>
      <c r="AAQ684" s="149"/>
      <c r="AAR684" s="149"/>
      <c r="AAS684" s="149"/>
      <c r="AAT684" s="149"/>
      <c r="AAU684" s="149"/>
      <c r="AAV684" s="149"/>
    </row>
    <row r="685" spans="714:724" ht="9.75" customHeight="1" x14ac:dyDescent="0.2">
      <c r="AAL685" s="149"/>
      <c r="AAM685" s="149"/>
      <c r="AAN685" s="149"/>
      <c r="AAO685" s="149"/>
      <c r="AAP685" s="149"/>
      <c r="AAQ685" s="149"/>
      <c r="AAR685" s="149"/>
      <c r="AAS685" s="149"/>
      <c r="AAT685" s="149"/>
      <c r="AAU685" s="149"/>
      <c r="AAV685" s="149"/>
    </row>
    <row r="686" spans="714:724" ht="9.75" customHeight="1" x14ac:dyDescent="0.2">
      <c r="AAL686" s="149"/>
      <c r="AAM686" s="149"/>
      <c r="AAN686" s="149"/>
      <c r="AAO686" s="149"/>
      <c r="AAP686" s="149"/>
      <c r="AAQ686" s="149"/>
      <c r="AAR686" s="149"/>
      <c r="AAS686" s="149"/>
      <c r="AAT686" s="149"/>
      <c r="AAU686" s="149"/>
      <c r="AAV686" s="149"/>
    </row>
    <row r="687" spans="714:724" ht="9.75" customHeight="1" x14ac:dyDescent="0.2">
      <c r="AAL687" s="149"/>
      <c r="AAM687" s="149"/>
      <c r="AAN687" s="149"/>
      <c r="AAO687" s="149"/>
      <c r="AAP687" s="149"/>
      <c r="AAQ687" s="149"/>
      <c r="AAR687" s="149"/>
      <c r="AAS687" s="149"/>
      <c r="AAT687" s="149"/>
      <c r="AAU687" s="149"/>
      <c r="AAV687" s="149"/>
    </row>
    <row r="688" spans="714:724" ht="9.75" customHeight="1" x14ac:dyDescent="0.2">
      <c r="AAL688" s="149"/>
      <c r="AAM688" s="149"/>
      <c r="AAN688" s="149"/>
      <c r="AAO688" s="149"/>
      <c r="AAP688" s="149"/>
      <c r="AAQ688" s="149"/>
      <c r="AAR688" s="149"/>
      <c r="AAS688" s="149"/>
      <c r="AAT688" s="149"/>
      <c r="AAU688" s="149"/>
      <c r="AAV688" s="149"/>
    </row>
    <row r="689" spans="714:724" ht="9.75" customHeight="1" x14ac:dyDescent="0.2">
      <c r="AAL689" s="149"/>
      <c r="AAM689" s="149"/>
      <c r="AAN689" s="149"/>
      <c r="AAO689" s="149"/>
      <c r="AAP689" s="149"/>
      <c r="AAQ689" s="149"/>
      <c r="AAR689" s="149"/>
      <c r="AAS689" s="149"/>
      <c r="AAT689" s="149"/>
      <c r="AAU689" s="149"/>
      <c r="AAV689" s="149"/>
    </row>
    <row r="690" spans="714:724" ht="9.75" customHeight="1" x14ac:dyDescent="0.2">
      <c r="AAL690" s="149"/>
      <c r="AAM690" s="149"/>
      <c r="AAN690" s="149"/>
      <c r="AAO690" s="149"/>
      <c r="AAP690" s="149"/>
      <c r="AAQ690" s="149"/>
      <c r="AAR690" s="149"/>
      <c r="AAS690" s="149"/>
      <c r="AAT690" s="149"/>
      <c r="AAU690" s="149"/>
      <c r="AAV690" s="149"/>
    </row>
    <row r="691" spans="714:724" ht="9.75" customHeight="1" x14ac:dyDescent="0.2">
      <c r="AAL691" s="149"/>
      <c r="AAM691" s="149"/>
      <c r="AAN691" s="149"/>
      <c r="AAO691" s="149"/>
      <c r="AAP691" s="149"/>
      <c r="AAQ691" s="149"/>
      <c r="AAR691" s="149"/>
      <c r="AAS691" s="149"/>
      <c r="AAT691" s="149"/>
      <c r="AAU691" s="149"/>
      <c r="AAV691" s="149"/>
    </row>
    <row r="692" spans="714:724" ht="9.75" customHeight="1" x14ac:dyDescent="0.2">
      <c r="AAL692" s="149"/>
      <c r="AAM692" s="149"/>
      <c r="AAN692" s="149"/>
      <c r="AAO692" s="149"/>
      <c r="AAP692" s="149"/>
      <c r="AAQ692" s="149"/>
      <c r="AAR692" s="149"/>
      <c r="AAS692" s="149"/>
      <c r="AAT692" s="149"/>
      <c r="AAU692" s="149"/>
      <c r="AAV692" s="149"/>
    </row>
    <row r="693" spans="714:724" ht="9.75" customHeight="1" x14ac:dyDescent="0.2">
      <c r="AAL693" s="149"/>
      <c r="AAM693" s="149"/>
      <c r="AAN693" s="149"/>
      <c r="AAO693" s="149"/>
      <c r="AAP693" s="149"/>
      <c r="AAQ693" s="149"/>
      <c r="AAR693" s="149"/>
      <c r="AAS693" s="149"/>
      <c r="AAT693" s="149"/>
      <c r="AAU693" s="149"/>
      <c r="AAV693" s="149"/>
    </row>
    <row r="694" spans="714:724" ht="9.75" customHeight="1" x14ac:dyDescent="0.2">
      <c r="AAL694" s="149"/>
      <c r="AAM694" s="149"/>
      <c r="AAN694" s="149"/>
      <c r="AAO694" s="149"/>
      <c r="AAP694" s="149"/>
      <c r="AAQ694" s="149"/>
      <c r="AAR694" s="149"/>
      <c r="AAS694" s="149"/>
      <c r="AAT694" s="149"/>
      <c r="AAU694" s="149"/>
      <c r="AAV694" s="149"/>
    </row>
    <row r="695" spans="714:724" ht="9.75" customHeight="1" x14ac:dyDescent="0.2">
      <c r="AAL695" s="149"/>
      <c r="AAM695" s="149"/>
      <c r="AAN695" s="149"/>
      <c r="AAO695" s="149"/>
      <c r="AAP695" s="149"/>
      <c r="AAQ695" s="149"/>
      <c r="AAR695" s="149"/>
      <c r="AAS695" s="149"/>
      <c r="AAT695" s="149"/>
      <c r="AAU695" s="149"/>
      <c r="AAV695" s="149"/>
    </row>
    <row r="696" spans="714:724" ht="9.75" customHeight="1" x14ac:dyDescent="0.2">
      <c r="AAL696" s="149"/>
      <c r="AAM696" s="149"/>
      <c r="AAN696" s="149"/>
      <c r="AAO696" s="149"/>
      <c r="AAP696" s="149"/>
      <c r="AAQ696" s="149"/>
      <c r="AAR696" s="149"/>
      <c r="AAS696" s="149"/>
      <c r="AAT696" s="149"/>
      <c r="AAU696" s="149"/>
      <c r="AAV696" s="149"/>
    </row>
    <row r="697" spans="714:724" ht="9.75" customHeight="1" x14ac:dyDescent="0.2">
      <c r="AAL697" s="149"/>
      <c r="AAM697" s="149"/>
      <c r="AAN697" s="149"/>
      <c r="AAO697" s="149"/>
      <c r="AAP697" s="149"/>
      <c r="AAQ697" s="149"/>
      <c r="AAR697" s="149"/>
      <c r="AAS697" s="149"/>
      <c r="AAT697" s="149"/>
      <c r="AAU697" s="149"/>
      <c r="AAV697" s="149"/>
    </row>
    <row r="698" spans="714:724" ht="9.75" customHeight="1" x14ac:dyDescent="0.2">
      <c r="AAL698" s="149"/>
      <c r="AAM698" s="149"/>
      <c r="AAN698" s="149"/>
      <c r="AAO698" s="149"/>
      <c r="AAP698" s="149"/>
      <c r="AAQ698" s="149"/>
      <c r="AAR698" s="149"/>
      <c r="AAS698" s="149"/>
      <c r="AAT698" s="149"/>
      <c r="AAU698" s="149"/>
      <c r="AAV698" s="149"/>
    </row>
    <row r="699" spans="714:724" ht="9.75" customHeight="1" x14ac:dyDescent="0.2">
      <c r="AAL699" s="149"/>
      <c r="AAM699" s="149"/>
      <c r="AAN699" s="149"/>
      <c r="AAO699" s="149"/>
      <c r="AAP699" s="149"/>
      <c r="AAQ699" s="149"/>
      <c r="AAR699" s="149"/>
      <c r="AAS699" s="149"/>
      <c r="AAT699" s="149"/>
      <c r="AAU699" s="149"/>
      <c r="AAV699" s="149"/>
    </row>
    <row r="700" spans="714:724" ht="9.75" customHeight="1" x14ac:dyDescent="0.2">
      <c r="AAL700" s="149"/>
      <c r="AAM700" s="149"/>
      <c r="AAN700" s="149"/>
      <c r="AAO700" s="149"/>
      <c r="AAP700" s="149"/>
      <c r="AAQ700" s="149"/>
      <c r="AAR700" s="149"/>
      <c r="AAS700" s="149"/>
      <c r="AAT700" s="149"/>
      <c r="AAU700" s="149"/>
      <c r="AAV700" s="149"/>
    </row>
    <row r="701" spans="714:724" ht="9.75" customHeight="1" x14ac:dyDescent="0.2">
      <c r="AAL701" s="149"/>
      <c r="AAM701" s="149"/>
      <c r="AAN701" s="149"/>
      <c r="AAO701" s="149"/>
      <c r="AAP701" s="149"/>
      <c r="AAQ701" s="149"/>
      <c r="AAR701" s="149"/>
      <c r="AAS701" s="149"/>
      <c r="AAT701" s="149"/>
      <c r="AAU701" s="149"/>
      <c r="AAV701" s="149"/>
    </row>
    <row r="702" spans="714:724" ht="9.75" customHeight="1" x14ac:dyDescent="0.2">
      <c r="AAL702" s="149"/>
      <c r="AAM702" s="149"/>
      <c r="AAN702" s="149"/>
      <c r="AAO702" s="149"/>
      <c r="AAP702" s="149"/>
      <c r="AAQ702" s="149"/>
      <c r="AAR702" s="149"/>
      <c r="AAS702" s="149"/>
      <c r="AAT702" s="149"/>
      <c r="AAU702" s="149"/>
      <c r="AAV702" s="149"/>
    </row>
    <row r="703" spans="714:724" ht="9.75" customHeight="1" x14ac:dyDescent="0.2">
      <c r="AAL703" s="149"/>
      <c r="AAM703" s="149"/>
      <c r="AAN703" s="149"/>
      <c r="AAO703" s="149"/>
      <c r="AAP703" s="149"/>
      <c r="AAQ703" s="149"/>
      <c r="AAR703" s="149"/>
      <c r="AAS703" s="149"/>
      <c r="AAT703" s="149"/>
      <c r="AAU703" s="149"/>
      <c r="AAV703" s="149"/>
    </row>
    <row r="704" spans="714:724" ht="9.75" customHeight="1" x14ac:dyDescent="0.2">
      <c r="AAL704" s="149"/>
      <c r="AAM704" s="149"/>
      <c r="AAN704" s="149"/>
      <c r="AAO704" s="149"/>
      <c r="AAP704" s="149"/>
      <c r="AAQ704" s="149"/>
      <c r="AAR704" s="149"/>
      <c r="AAS704" s="149"/>
      <c r="AAT704" s="149"/>
      <c r="AAU704" s="149"/>
      <c r="AAV704" s="149"/>
    </row>
    <row r="705" spans="714:724" ht="9.75" customHeight="1" x14ac:dyDescent="0.2">
      <c r="AAL705" s="149"/>
      <c r="AAM705" s="149"/>
      <c r="AAN705" s="149"/>
      <c r="AAO705" s="149"/>
      <c r="AAP705" s="149"/>
      <c r="AAQ705" s="149"/>
      <c r="AAR705" s="149"/>
      <c r="AAS705" s="149"/>
      <c r="AAT705" s="149"/>
      <c r="AAU705" s="149"/>
      <c r="AAV705" s="149"/>
    </row>
    <row r="706" spans="714:724" ht="9.75" customHeight="1" x14ac:dyDescent="0.2">
      <c r="AAL706" s="149"/>
      <c r="AAM706" s="149"/>
      <c r="AAN706" s="149"/>
      <c r="AAO706" s="149"/>
      <c r="AAP706" s="149"/>
      <c r="AAQ706" s="149"/>
      <c r="AAR706" s="149"/>
      <c r="AAS706" s="149"/>
      <c r="AAT706" s="149"/>
      <c r="AAU706" s="149"/>
      <c r="AAV706" s="149"/>
    </row>
    <row r="707" spans="714:724" ht="9.75" customHeight="1" x14ac:dyDescent="0.2">
      <c r="AAL707" s="149"/>
      <c r="AAM707" s="149"/>
      <c r="AAN707" s="149"/>
      <c r="AAO707" s="149"/>
      <c r="AAP707" s="149"/>
      <c r="AAQ707" s="149"/>
      <c r="AAR707" s="149"/>
      <c r="AAS707" s="149"/>
      <c r="AAT707" s="149"/>
      <c r="AAU707" s="149"/>
      <c r="AAV707" s="149"/>
    </row>
    <row r="708" spans="714:724" ht="9.75" customHeight="1" x14ac:dyDescent="0.2">
      <c r="AAL708" s="149"/>
      <c r="AAM708" s="149"/>
      <c r="AAN708" s="149"/>
      <c r="AAO708" s="149"/>
      <c r="AAP708" s="149"/>
      <c r="AAQ708" s="149"/>
      <c r="AAR708" s="149"/>
      <c r="AAS708" s="149"/>
      <c r="AAT708" s="149"/>
      <c r="AAU708" s="149"/>
      <c r="AAV708" s="149"/>
    </row>
    <row r="709" spans="714:724" ht="9.75" customHeight="1" x14ac:dyDescent="0.2">
      <c r="AAL709" s="149"/>
      <c r="AAM709" s="149"/>
      <c r="AAN709" s="149"/>
      <c r="AAO709" s="149"/>
      <c r="AAP709" s="149"/>
      <c r="AAQ709" s="149"/>
      <c r="AAR709" s="149"/>
      <c r="AAS709" s="149"/>
      <c r="AAT709" s="149"/>
      <c r="AAU709" s="149"/>
      <c r="AAV709" s="149"/>
    </row>
    <row r="710" spans="714:724" ht="9.75" customHeight="1" x14ac:dyDescent="0.2">
      <c r="AAL710" s="149"/>
      <c r="AAM710" s="149"/>
      <c r="AAN710" s="149"/>
      <c r="AAO710" s="149"/>
      <c r="AAP710" s="149"/>
      <c r="AAQ710" s="149"/>
      <c r="AAR710" s="149"/>
      <c r="AAS710" s="149"/>
      <c r="AAT710" s="149"/>
      <c r="AAU710" s="149"/>
      <c r="AAV710" s="149"/>
    </row>
    <row r="711" spans="714:724" ht="9.75" customHeight="1" x14ac:dyDescent="0.2">
      <c r="AAL711" s="149"/>
      <c r="AAM711" s="149"/>
      <c r="AAN711" s="149"/>
      <c r="AAO711" s="149"/>
      <c r="AAP711" s="149"/>
      <c r="AAQ711" s="149"/>
      <c r="AAR711" s="149"/>
      <c r="AAS711" s="149"/>
      <c r="AAT711" s="149"/>
      <c r="AAU711" s="149"/>
      <c r="AAV711" s="149"/>
    </row>
    <row r="712" spans="714:724" ht="9.75" customHeight="1" x14ac:dyDescent="0.2">
      <c r="AAL712" s="149"/>
      <c r="AAM712" s="149"/>
      <c r="AAN712" s="149"/>
      <c r="AAO712" s="149"/>
      <c r="AAP712" s="149"/>
      <c r="AAQ712" s="149"/>
      <c r="AAR712" s="149"/>
      <c r="AAS712" s="149"/>
      <c r="AAT712" s="149"/>
      <c r="AAU712" s="149"/>
      <c r="AAV712" s="149"/>
    </row>
    <row r="713" spans="714:724" ht="9.75" customHeight="1" x14ac:dyDescent="0.2">
      <c r="AAL713" s="149"/>
      <c r="AAM713" s="149"/>
      <c r="AAN713" s="149"/>
      <c r="AAO713" s="149"/>
      <c r="AAP713" s="149"/>
      <c r="AAQ713" s="149"/>
      <c r="AAR713" s="149"/>
      <c r="AAS713" s="149"/>
      <c r="AAT713" s="149"/>
      <c r="AAU713" s="149"/>
      <c r="AAV713" s="149"/>
    </row>
    <row r="714" spans="714:724" ht="9.75" customHeight="1" x14ac:dyDescent="0.2">
      <c r="AAL714" s="149"/>
      <c r="AAM714" s="149"/>
      <c r="AAN714" s="149"/>
      <c r="AAO714" s="149"/>
      <c r="AAP714" s="149"/>
      <c r="AAQ714" s="149"/>
      <c r="AAR714" s="149"/>
      <c r="AAS714" s="149"/>
      <c r="AAT714" s="149"/>
      <c r="AAU714" s="149"/>
      <c r="AAV714" s="149"/>
    </row>
    <row r="715" spans="714:724" ht="9.75" customHeight="1" x14ac:dyDescent="0.2">
      <c r="AAL715" s="149"/>
      <c r="AAM715" s="149"/>
      <c r="AAN715" s="149"/>
      <c r="AAO715" s="149"/>
      <c r="AAP715" s="149"/>
      <c r="AAQ715" s="149"/>
      <c r="AAR715" s="149"/>
      <c r="AAS715" s="149"/>
      <c r="AAT715" s="149"/>
      <c r="AAU715" s="149"/>
      <c r="AAV715" s="149"/>
    </row>
    <row r="716" spans="714:724" ht="9.75" customHeight="1" x14ac:dyDescent="0.2">
      <c r="AAL716" s="149"/>
      <c r="AAM716" s="149"/>
      <c r="AAN716" s="149"/>
      <c r="AAO716" s="149"/>
      <c r="AAP716" s="149"/>
      <c r="AAQ716" s="149"/>
      <c r="AAR716" s="149"/>
      <c r="AAS716" s="149"/>
      <c r="AAT716" s="149"/>
      <c r="AAU716" s="149"/>
      <c r="AAV716" s="149"/>
    </row>
    <row r="717" spans="714:724" ht="9.75" customHeight="1" x14ac:dyDescent="0.2">
      <c r="AAL717" s="149"/>
      <c r="AAM717" s="149"/>
      <c r="AAN717" s="149"/>
      <c r="AAO717" s="149"/>
      <c r="AAP717" s="149"/>
      <c r="AAQ717" s="149"/>
      <c r="AAR717" s="149"/>
      <c r="AAS717" s="149"/>
      <c r="AAT717" s="149"/>
      <c r="AAU717" s="149"/>
      <c r="AAV717" s="149"/>
    </row>
    <row r="718" spans="714:724" ht="9.75" customHeight="1" x14ac:dyDescent="0.2">
      <c r="AAL718" s="149"/>
      <c r="AAM718" s="149"/>
      <c r="AAN718" s="149"/>
      <c r="AAO718" s="149"/>
      <c r="AAP718" s="149"/>
      <c r="AAQ718" s="149"/>
      <c r="AAR718" s="149"/>
      <c r="AAS718" s="149"/>
      <c r="AAT718" s="149"/>
      <c r="AAU718" s="149"/>
      <c r="AAV718" s="149"/>
    </row>
    <row r="719" spans="714:724" ht="9.75" customHeight="1" x14ac:dyDescent="0.2">
      <c r="AAL719" s="149"/>
      <c r="AAM719" s="149"/>
      <c r="AAN719" s="149"/>
      <c r="AAO719" s="149"/>
      <c r="AAP719" s="149"/>
      <c r="AAQ719" s="149"/>
      <c r="AAR719" s="149"/>
      <c r="AAS719" s="149"/>
      <c r="AAT719" s="149"/>
      <c r="AAU719" s="149"/>
      <c r="AAV719" s="149"/>
    </row>
    <row r="720" spans="714:724" ht="9.75" customHeight="1" x14ac:dyDescent="0.2">
      <c r="AAL720" s="149"/>
      <c r="AAM720" s="149"/>
      <c r="AAN720" s="149"/>
      <c r="AAO720" s="149"/>
      <c r="AAP720" s="149"/>
      <c r="AAQ720" s="149"/>
      <c r="AAR720" s="149"/>
      <c r="AAS720" s="149"/>
      <c r="AAT720" s="149"/>
      <c r="AAU720" s="149"/>
      <c r="AAV720" s="149"/>
    </row>
    <row r="721" spans="714:724" ht="9.75" customHeight="1" x14ac:dyDescent="0.2">
      <c r="AAL721" s="149"/>
      <c r="AAM721" s="149"/>
      <c r="AAN721" s="149"/>
      <c r="AAO721" s="149"/>
      <c r="AAP721" s="149"/>
      <c r="AAQ721" s="149"/>
      <c r="AAR721" s="149"/>
      <c r="AAS721" s="149"/>
      <c r="AAT721" s="149"/>
      <c r="AAU721" s="149"/>
      <c r="AAV721" s="149"/>
    </row>
    <row r="722" spans="714:724" ht="9.75" customHeight="1" x14ac:dyDescent="0.2">
      <c r="AAL722" s="149"/>
      <c r="AAM722" s="149"/>
      <c r="AAN722" s="149"/>
      <c r="AAO722" s="149"/>
      <c r="AAP722" s="149"/>
      <c r="AAQ722" s="149"/>
      <c r="AAR722" s="149"/>
      <c r="AAS722" s="149"/>
      <c r="AAT722" s="149"/>
      <c r="AAU722" s="149"/>
      <c r="AAV722" s="149"/>
    </row>
    <row r="723" spans="714:724" ht="9.75" customHeight="1" x14ac:dyDescent="0.2">
      <c r="AAL723" s="149"/>
      <c r="AAM723" s="149"/>
      <c r="AAN723" s="149"/>
      <c r="AAO723" s="149"/>
      <c r="AAP723" s="149"/>
      <c r="AAQ723" s="149"/>
      <c r="AAR723" s="149"/>
      <c r="AAS723" s="149"/>
      <c r="AAT723" s="149"/>
      <c r="AAU723" s="149"/>
      <c r="AAV723" s="149"/>
    </row>
    <row r="724" spans="714:724" ht="9.75" customHeight="1" x14ac:dyDescent="0.2">
      <c r="AAL724" s="149"/>
      <c r="AAM724" s="149"/>
      <c r="AAN724" s="149"/>
      <c r="AAO724" s="149"/>
      <c r="AAP724" s="149"/>
      <c r="AAQ724" s="149"/>
      <c r="AAR724" s="149"/>
      <c r="AAS724" s="149"/>
      <c r="AAT724" s="149"/>
      <c r="AAU724" s="149"/>
      <c r="AAV724" s="149"/>
    </row>
    <row r="725" spans="714:724" ht="9.75" customHeight="1" x14ac:dyDescent="0.2">
      <c r="AAL725" s="149"/>
      <c r="AAM725" s="149"/>
      <c r="AAN725" s="149"/>
      <c r="AAO725" s="149"/>
      <c r="AAP725" s="149"/>
      <c r="AAQ725" s="149"/>
      <c r="AAR725" s="149"/>
      <c r="AAS725" s="149"/>
      <c r="AAT725" s="149"/>
      <c r="AAU725" s="149"/>
      <c r="AAV725" s="149"/>
    </row>
    <row r="726" spans="714:724" ht="9.75" customHeight="1" x14ac:dyDescent="0.2">
      <c r="AAL726" s="149"/>
      <c r="AAM726" s="149"/>
      <c r="AAN726" s="149"/>
      <c r="AAO726" s="149"/>
      <c r="AAP726" s="149"/>
      <c r="AAQ726" s="149"/>
      <c r="AAR726" s="149"/>
      <c r="AAS726" s="149"/>
      <c r="AAT726" s="149"/>
      <c r="AAU726" s="149"/>
      <c r="AAV726" s="149"/>
    </row>
    <row r="727" spans="714:724" ht="9.75" customHeight="1" x14ac:dyDescent="0.2">
      <c r="AAL727" s="149"/>
      <c r="AAM727" s="149"/>
      <c r="AAN727" s="149"/>
      <c r="AAO727" s="149"/>
      <c r="AAP727" s="149"/>
      <c r="AAQ727" s="149"/>
      <c r="AAR727" s="149"/>
      <c r="AAS727" s="149"/>
      <c r="AAT727" s="149"/>
      <c r="AAU727" s="149"/>
      <c r="AAV727" s="149"/>
    </row>
    <row r="728" spans="714:724" ht="9.75" customHeight="1" x14ac:dyDescent="0.2">
      <c r="AAL728" s="149"/>
      <c r="AAM728" s="149"/>
      <c r="AAN728" s="149"/>
      <c r="AAO728" s="149"/>
      <c r="AAP728" s="149"/>
      <c r="AAQ728" s="149"/>
      <c r="AAR728" s="149"/>
      <c r="AAS728" s="149"/>
      <c r="AAT728" s="149"/>
      <c r="AAU728" s="149"/>
      <c r="AAV728" s="149"/>
    </row>
    <row r="729" spans="714:724" ht="9.75" customHeight="1" x14ac:dyDescent="0.2">
      <c r="AAL729" s="149"/>
      <c r="AAM729" s="149"/>
      <c r="AAN729" s="149"/>
      <c r="AAO729" s="149"/>
      <c r="AAP729" s="149"/>
      <c r="AAQ729" s="149"/>
      <c r="AAR729" s="149"/>
      <c r="AAS729" s="149"/>
      <c r="AAT729" s="149"/>
      <c r="AAU729" s="149"/>
      <c r="AAV729" s="149"/>
    </row>
    <row r="730" spans="714:724" ht="9.75" customHeight="1" x14ac:dyDescent="0.2">
      <c r="AAL730" s="149"/>
      <c r="AAM730" s="149"/>
      <c r="AAN730" s="149"/>
      <c r="AAO730" s="149"/>
      <c r="AAP730" s="149"/>
      <c r="AAQ730" s="149"/>
      <c r="AAR730" s="149"/>
      <c r="AAS730" s="149"/>
      <c r="AAT730" s="149"/>
      <c r="AAU730" s="149"/>
      <c r="AAV730" s="149"/>
    </row>
    <row r="731" spans="714:724" ht="9.75" customHeight="1" x14ac:dyDescent="0.2">
      <c r="AAL731" s="149"/>
      <c r="AAM731" s="149"/>
      <c r="AAN731" s="149"/>
      <c r="AAO731" s="149"/>
      <c r="AAP731" s="149"/>
      <c r="AAQ731" s="149"/>
      <c r="AAR731" s="149"/>
      <c r="AAS731" s="149"/>
      <c r="AAT731" s="149"/>
      <c r="AAU731" s="149"/>
      <c r="AAV731" s="149"/>
    </row>
    <row r="732" spans="714:724" ht="9.75" customHeight="1" x14ac:dyDescent="0.2">
      <c r="AAL732" s="149"/>
      <c r="AAM732" s="149"/>
      <c r="AAN732" s="149"/>
      <c r="AAO732" s="149"/>
      <c r="AAP732" s="149"/>
      <c r="AAQ732" s="149"/>
      <c r="AAR732" s="149"/>
      <c r="AAS732" s="149"/>
      <c r="AAT732" s="149"/>
      <c r="AAU732" s="149"/>
      <c r="AAV732" s="149"/>
    </row>
    <row r="733" spans="714:724" ht="9.75" customHeight="1" x14ac:dyDescent="0.2">
      <c r="AAL733" s="149"/>
      <c r="AAM733" s="149"/>
      <c r="AAN733" s="149"/>
      <c r="AAO733" s="149"/>
      <c r="AAP733" s="149"/>
      <c r="AAQ733" s="149"/>
      <c r="AAR733" s="149"/>
      <c r="AAS733" s="149"/>
      <c r="AAT733" s="149"/>
      <c r="AAU733" s="149"/>
      <c r="AAV733" s="149"/>
    </row>
    <row r="734" spans="714:724" ht="9.75" customHeight="1" x14ac:dyDescent="0.2">
      <c r="AAL734" s="149"/>
      <c r="AAM734" s="149"/>
      <c r="AAN734" s="149"/>
      <c r="AAO734" s="149"/>
      <c r="AAP734" s="149"/>
      <c r="AAQ734" s="149"/>
      <c r="AAR734" s="149"/>
      <c r="AAS734" s="149"/>
      <c r="AAT734" s="149"/>
      <c r="AAU734" s="149"/>
      <c r="AAV734" s="149"/>
    </row>
    <row r="735" spans="714:724" ht="9.75" customHeight="1" x14ac:dyDescent="0.2">
      <c r="AAL735" s="149"/>
      <c r="AAM735" s="149"/>
      <c r="AAN735" s="149"/>
      <c r="AAO735" s="149"/>
      <c r="AAP735" s="149"/>
      <c r="AAQ735" s="149"/>
      <c r="AAR735" s="149"/>
      <c r="AAS735" s="149"/>
      <c r="AAT735" s="149"/>
      <c r="AAU735" s="149"/>
      <c r="AAV735" s="149"/>
    </row>
    <row r="736" spans="714:724" ht="9.75" customHeight="1" x14ac:dyDescent="0.2">
      <c r="AAL736" s="149"/>
      <c r="AAM736" s="149"/>
      <c r="AAN736" s="149"/>
      <c r="AAO736" s="149"/>
      <c r="AAP736" s="149"/>
      <c r="AAQ736" s="149"/>
      <c r="AAR736" s="149"/>
      <c r="AAS736" s="149"/>
      <c r="AAT736" s="149"/>
      <c r="AAU736" s="149"/>
      <c r="AAV736" s="149"/>
    </row>
    <row r="737" spans="714:724" ht="9.75" customHeight="1" x14ac:dyDescent="0.2">
      <c r="AAL737" s="149"/>
      <c r="AAM737" s="149"/>
      <c r="AAN737" s="149"/>
      <c r="AAO737" s="149"/>
      <c r="AAP737" s="149"/>
      <c r="AAQ737" s="149"/>
      <c r="AAR737" s="149"/>
      <c r="AAS737" s="149"/>
      <c r="AAT737" s="149"/>
      <c r="AAU737" s="149"/>
      <c r="AAV737" s="149"/>
    </row>
    <row r="738" spans="714:724" ht="9.75" customHeight="1" x14ac:dyDescent="0.2">
      <c r="AAL738" s="149"/>
      <c r="AAM738" s="149"/>
      <c r="AAN738" s="149"/>
      <c r="AAO738" s="149"/>
      <c r="AAP738" s="149"/>
      <c r="AAQ738" s="149"/>
      <c r="AAR738" s="149"/>
      <c r="AAS738" s="149"/>
      <c r="AAT738" s="149"/>
      <c r="AAU738" s="149"/>
      <c r="AAV738" s="149"/>
    </row>
    <row r="739" spans="714:724" ht="9.75" customHeight="1" x14ac:dyDescent="0.2">
      <c r="AAL739" s="149"/>
      <c r="AAM739" s="149"/>
      <c r="AAN739" s="149"/>
      <c r="AAO739" s="149"/>
      <c r="AAP739" s="149"/>
      <c r="AAQ739" s="149"/>
      <c r="AAR739" s="149"/>
      <c r="AAS739" s="149"/>
      <c r="AAT739" s="149"/>
      <c r="AAU739" s="149"/>
      <c r="AAV739" s="149"/>
    </row>
    <row r="740" spans="714:724" ht="9.75" customHeight="1" x14ac:dyDescent="0.2">
      <c r="AAL740" s="149"/>
      <c r="AAM740" s="149"/>
      <c r="AAN740" s="149"/>
      <c r="AAO740" s="149"/>
      <c r="AAP740" s="149"/>
      <c r="AAQ740" s="149"/>
      <c r="AAR740" s="149"/>
      <c r="AAS740" s="149"/>
      <c r="AAT740" s="149"/>
      <c r="AAU740" s="149"/>
      <c r="AAV740" s="149"/>
    </row>
    <row r="741" spans="714:724" ht="9.75" customHeight="1" x14ac:dyDescent="0.2">
      <c r="AAL741" s="149"/>
      <c r="AAM741" s="149"/>
      <c r="AAN741" s="149"/>
      <c r="AAO741" s="149"/>
      <c r="AAP741" s="149"/>
      <c r="AAQ741" s="149"/>
      <c r="AAR741" s="149"/>
      <c r="AAS741" s="149"/>
      <c r="AAT741" s="149"/>
      <c r="AAU741" s="149"/>
      <c r="AAV741" s="149"/>
    </row>
    <row r="742" spans="714:724" ht="9.75" customHeight="1" x14ac:dyDescent="0.2">
      <c r="AAL742" s="149"/>
      <c r="AAM742" s="149"/>
      <c r="AAN742" s="149"/>
      <c r="AAO742" s="149"/>
      <c r="AAP742" s="149"/>
      <c r="AAQ742" s="149"/>
      <c r="AAR742" s="149"/>
      <c r="AAS742" s="149"/>
      <c r="AAT742" s="149"/>
      <c r="AAU742" s="149"/>
      <c r="AAV742" s="149"/>
    </row>
    <row r="743" spans="714:724" ht="9.75" customHeight="1" x14ac:dyDescent="0.2">
      <c r="AAL743" s="149"/>
      <c r="AAM743" s="149"/>
      <c r="AAN743" s="149"/>
      <c r="AAO743" s="149"/>
      <c r="AAP743" s="149"/>
      <c r="AAQ743" s="149"/>
      <c r="AAR743" s="149"/>
      <c r="AAS743" s="149"/>
      <c r="AAT743" s="149"/>
      <c r="AAU743" s="149"/>
      <c r="AAV743" s="149"/>
    </row>
    <row r="744" spans="714:724" ht="9.75" customHeight="1" x14ac:dyDescent="0.2">
      <c r="AAL744" s="149"/>
      <c r="AAM744" s="149"/>
      <c r="AAN744" s="149"/>
      <c r="AAO744" s="149"/>
      <c r="AAP744" s="149"/>
      <c r="AAQ744" s="149"/>
      <c r="AAR744" s="149"/>
      <c r="AAS744" s="149"/>
      <c r="AAT744" s="149"/>
      <c r="AAU744" s="149"/>
      <c r="AAV744" s="149"/>
    </row>
    <row r="745" spans="714:724" ht="9.75" customHeight="1" x14ac:dyDescent="0.2">
      <c r="AAL745" s="149"/>
      <c r="AAM745" s="149"/>
      <c r="AAN745" s="149"/>
      <c r="AAO745" s="149"/>
      <c r="AAP745" s="149"/>
      <c r="AAQ745" s="149"/>
      <c r="AAR745" s="149"/>
      <c r="AAS745" s="149"/>
      <c r="AAT745" s="149"/>
      <c r="AAU745" s="149"/>
      <c r="AAV745" s="149"/>
    </row>
    <row r="746" spans="714:724" ht="9.75" customHeight="1" x14ac:dyDescent="0.2">
      <c r="AAL746" s="149"/>
      <c r="AAM746" s="149"/>
      <c r="AAN746" s="149"/>
      <c r="AAO746" s="149"/>
      <c r="AAP746" s="149"/>
      <c r="AAQ746" s="149"/>
      <c r="AAR746" s="149"/>
      <c r="AAS746" s="149"/>
      <c r="AAT746" s="149"/>
      <c r="AAU746" s="149"/>
      <c r="AAV746" s="149"/>
    </row>
    <row r="747" spans="714:724" ht="9.75" customHeight="1" x14ac:dyDescent="0.2">
      <c r="AAL747" s="149"/>
      <c r="AAM747" s="149"/>
      <c r="AAN747" s="149"/>
      <c r="AAO747" s="149"/>
      <c r="AAP747" s="149"/>
      <c r="AAQ747" s="149"/>
      <c r="AAR747" s="149"/>
      <c r="AAS747" s="149"/>
      <c r="AAT747" s="149"/>
      <c r="AAU747" s="149"/>
      <c r="AAV747" s="149"/>
    </row>
    <row r="748" spans="714:724" ht="9.75" customHeight="1" x14ac:dyDescent="0.2">
      <c r="AAL748" s="149"/>
      <c r="AAM748" s="149"/>
      <c r="AAN748" s="149"/>
      <c r="AAO748" s="149"/>
      <c r="AAP748" s="149"/>
      <c r="AAQ748" s="149"/>
      <c r="AAR748" s="149"/>
      <c r="AAS748" s="149"/>
      <c r="AAT748" s="149"/>
      <c r="AAU748" s="149"/>
      <c r="AAV748" s="149"/>
    </row>
    <row r="749" spans="714:724" ht="9.75" customHeight="1" x14ac:dyDescent="0.2">
      <c r="AAL749" s="149"/>
      <c r="AAM749" s="149"/>
      <c r="AAN749" s="149"/>
      <c r="AAO749" s="149"/>
      <c r="AAP749" s="149"/>
      <c r="AAQ749" s="149"/>
      <c r="AAR749" s="149"/>
      <c r="AAS749" s="149"/>
      <c r="AAT749" s="149"/>
      <c r="AAU749" s="149"/>
      <c r="AAV749" s="149"/>
    </row>
    <row r="750" spans="714:724" ht="9.75" customHeight="1" x14ac:dyDescent="0.2">
      <c r="AAL750" s="149"/>
      <c r="AAM750" s="149"/>
      <c r="AAN750" s="149"/>
      <c r="AAO750" s="149"/>
      <c r="AAP750" s="149"/>
      <c r="AAQ750" s="149"/>
      <c r="AAR750" s="149"/>
      <c r="AAS750" s="149"/>
      <c r="AAT750" s="149"/>
      <c r="AAU750" s="149"/>
      <c r="AAV750" s="149"/>
    </row>
    <row r="751" spans="714:724" ht="9.75" customHeight="1" x14ac:dyDescent="0.2">
      <c r="AAL751" s="149"/>
      <c r="AAM751" s="149"/>
      <c r="AAN751" s="149"/>
      <c r="AAO751" s="149"/>
      <c r="AAP751" s="149"/>
      <c r="AAQ751" s="149"/>
      <c r="AAR751" s="149"/>
      <c r="AAS751" s="149"/>
      <c r="AAT751" s="149"/>
      <c r="AAU751" s="149"/>
      <c r="AAV751" s="149"/>
    </row>
    <row r="752" spans="714:724" ht="9.75" customHeight="1" x14ac:dyDescent="0.2">
      <c r="AAL752" s="149"/>
      <c r="AAM752" s="149"/>
      <c r="AAN752" s="149"/>
      <c r="AAO752" s="149"/>
      <c r="AAP752" s="149"/>
      <c r="AAQ752" s="149"/>
      <c r="AAR752" s="149"/>
      <c r="AAS752" s="149"/>
      <c r="AAT752" s="149"/>
      <c r="AAU752" s="149"/>
      <c r="AAV752" s="149"/>
    </row>
    <row r="753" spans="714:724" ht="9.75" customHeight="1" x14ac:dyDescent="0.2">
      <c r="AAL753" s="149"/>
      <c r="AAM753" s="149"/>
      <c r="AAN753" s="149"/>
      <c r="AAO753" s="149"/>
      <c r="AAP753" s="149"/>
      <c r="AAQ753" s="149"/>
      <c r="AAR753" s="149"/>
      <c r="AAS753" s="149"/>
      <c r="AAT753" s="149"/>
      <c r="AAU753" s="149"/>
      <c r="AAV753" s="149"/>
    </row>
    <row r="754" spans="714:724" ht="9.75" customHeight="1" x14ac:dyDescent="0.2">
      <c r="AAL754" s="149"/>
      <c r="AAM754" s="149"/>
      <c r="AAN754" s="149"/>
      <c r="AAO754" s="149"/>
      <c r="AAP754" s="149"/>
      <c r="AAQ754" s="149"/>
      <c r="AAR754" s="149"/>
      <c r="AAS754" s="149"/>
      <c r="AAT754" s="149"/>
      <c r="AAU754" s="149"/>
      <c r="AAV754" s="149"/>
    </row>
    <row r="755" spans="714:724" ht="9.75" customHeight="1" x14ac:dyDescent="0.2">
      <c r="AAL755" s="149"/>
      <c r="AAM755" s="149"/>
      <c r="AAN755" s="149"/>
      <c r="AAO755" s="149"/>
      <c r="AAP755" s="149"/>
      <c r="AAQ755" s="149"/>
      <c r="AAR755" s="149"/>
      <c r="AAS755" s="149"/>
      <c r="AAT755" s="149"/>
      <c r="AAU755" s="149"/>
      <c r="AAV755" s="149"/>
    </row>
    <row r="756" spans="714:724" ht="9.75" customHeight="1" x14ac:dyDescent="0.2">
      <c r="AAL756" s="149"/>
      <c r="AAM756" s="149"/>
      <c r="AAN756" s="149"/>
      <c r="AAO756" s="149"/>
      <c r="AAP756" s="149"/>
      <c r="AAQ756" s="149"/>
      <c r="AAR756" s="149"/>
      <c r="AAS756" s="149"/>
      <c r="AAT756" s="149"/>
      <c r="AAU756" s="149"/>
      <c r="AAV756" s="149"/>
    </row>
    <row r="757" spans="714:724" ht="9.75" customHeight="1" x14ac:dyDescent="0.2">
      <c r="AAL757" s="149"/>
      <c r="AAM757" s="149"/>
      <c r="AAN757" s="149"/>
      <c r="AAO757" s="149"/>
      <c r="AAP757" s="149"/>
      <c r="AAQ757" s="149"/>
      <c r="AAR757" s="149"/>
      <c r="AAS757" s="149"/>
      <c r="AAT757" s="149"/>
      <c r="AAU757" s="149"/>
      <c r="AAV757" s="149"/>
    </row>
    <row r="758" spans="714:724" ht="9.75" customHeight="1" x14ac:dyDescent="0.2">
      <c r="AAL758" s="149"/>
      <c r="AAM758" s="149"/>
      <c r="AAN758" s="149"/>
      <c r="AAO758" s="149"/>
      <c r="AAP758" s="149"/>
      <c r="AAQ758" s="149"/>
      <c r="AAR758" s="149"/>
      <c r="AAS758" s="149"/>
      <c r="AAT758" s="149"/>
      <c r="AAU758" s="149"/>
      <c r="AAV758" s="149"/>
    </row>
    <row r="759" spans="714:724" ht="9.75" customHeight="1" x14ac:dyDescent="0.2">
      <c r="AAL759" s="149"/>
      <c r="AAM759" s="149"/>
      <c r="AAN759" s="149"/>
      <c r="AAO759" s="149"/>
      <c r="AAP759" s="149"/>
      <c r="AAQ759" s="149"/>
      <c r="AAR759" s="149"/>
      <c r="AAS759" s="149"/>
      <c r="AAT759" s="149"/>
      <c r="AAU759" s="149"/>
      <c r="AAV759" s="149"/>
    </row>
    <row r="760" spans="714:724" ht="9.75" customHeight="1" x14ac:dyDescent="0.2">
      <c r="AAL760" s="149"/>
      <c r="AAM760" s="149"/>
      <c r="AAN760" s="149"/>
      <c r="AAO760" s="149"/>
      <c r="AAP760" s="149"/>
      <c r="AAQ760" s="149"/>
      <c r="AAR760" s="149"/>
      <c r="AAS760" s="149"/>
      <c r="AAT760" s="149"/>
      <c r="AAU760" s="149"/>
      <c r="AAV760" s="149"/>
    </row>
    <row r="761" spans="714:724" ht="9.75" customHeight="1" x14ac:dyDescent="0.2">
      <c r="AAL761" s="149"/>
      <c r="AAM761" s="149"/>
      <c r="AAN761" s="149"/>
      <c r="AAO761" s="149"/>
      <c r="AAP761" s="149"/>
      <c r="AAQ761" s="149"/>
      <c r="AAR761" s="149"/>
      <c r="AAS761" s="149"/>
      <c r="AAT761" s="149"/>
      <c r="AAU761" s="149"/>
      <c r="AAV761" s="149"/>
    </row>
    <row r="762" spans="714:724" ht="9.75" customHeight="1" x14ac:dyDescent="0.2">
      <c r="AAL762" s="149"/>
      <c r="AAM762" s="149"/>
      <c r="AAN762" s="149"/>
      <c r="AAO762" s="149"/>
      <c r="AAP762" s="149"/>
      <c r="AAQ762" s="149"/>
      <c r="AAR762" s="149"/>
      <c r="AAS762" s="149"/>
      <c r="AAT762" s="149"/>
      <c r="AAU762" s="149"/>
      <c r="AAV762" s="149"/>
    </row>
    <row r="763" spans="714:724" ht="9.75" customHeight="1" x14ac:dyDescent="0.2">
      <c r="AAL763" s="149"/>
      <c r="AAM763" s="149"/>
      <c r="AAN763" s="149"/>
      <c r="AAO763" s="149"/>
      <c r="AAP763" s="149"/>
      <c r="AAQ763" s="149"/>
      <c r="AAR763" s="149"/>
      <c r="AAS763" s="149"/>
      <c r="AAT763" s="149"/>
      <c r="AAU763" s="149"/>
      <c r="AAV763" s="149"/>
    </row>
    <row r="764" spans="714:724" ht="9.75" customHeight="1" x14ac:dyDescent="0.2">
      <c r="AAL764" s="149"/>
      <c r="AAM764" s="149"/>
      <c r="AAN764" s="149"/>
      <c r="AAO764" s="149"/>
      <c r="AAP764" s="149"/>
      <c r="AAQ764" s="149"/>
      <c r="AAR764" s="149"/>
      <c r="AAS764" s="149"/>
      <c r="AAT764" s="149"/>
      <c r="AAU764" s="149"/>
      <c r="AAV764" s="149"/>
    </row>
    <row r="765" spans="714:724" ht="9.75" customHeight="1" x14ac:dyDescent="0.2">
      <c r="AAL765" s="149"/>
      <c r="AAM765" s="149"/>
      <c r="AAN765" s="149"/>
      <c r="AAO765" s="149"/>
      <c r="AAP765" s="149"/>
      <c r="AAQ765" s="149"/>
      <c r="AAR765" s="149"/>
      <c r="AAS765" s="149"/>
      <c r="AAT765" s="149"/>
      <c r="AAU765" s="149"/>
      <c r="AAV765" s="149"/>
    </row>
    <row r="766" spans="714:724" ht="9.75" customHeight="1" x14ac:dyDescent="0.2">
      <c r="AAL766" s="149"/>
      <c r="AAM766" s="149"/>
      <c r="AAN766" s="149"/>
      <c r="AAO766" s="149"/>
      <c r="AAP766" s="149"/>
      <c r="AAQ766" s="149"/>
      <c r="AAR766" s="149"/>
      <c r="AAS766" s="149"/>
      <c r="AAT766" s="149"/>
      <c r="AAU766" s="149"/>
      <c r="AAV766" s="149"/>
    </row>
    <row r="767" spans="714:724" ht="9.75" customHeight="1" x14ac:dyDescent="0.2">
      <c r="AAL767" s="149"/>
      <c r="AAM767" s="149"/>
      <c r="AAN767" s="149"/>
      <c r="AAO767" s="149"/>
      <c r="AAP767" s="149"/>
      <c r="AAQ767" s="149"/>
      <c r="AAR767" s="149"/>
      <c r="AAS767" s="149"/>
      <c r="AAT767" s="149"/>
      <c r="AAU767" s="149"/>
      <c r="AAV767" s="149"/>
    </row>
    <row r="768" spans="714:724" ht="9.75" customHeight="1" x14ac:dyDescent="0.2">
      <c r="AAL768" s="149"/>
      <c r="AAM768" s="149"/>
      <c r="AAN768" s="149"/>
      <c r="AAO768" s="149"/>
      <c r="AAP768" s="149"/>
      <c r="AAQ768" s="149"/>
      <c r="AAR768" s="149"/>
      <c r="AAS768" s="149"/>
      <c r="AAT768" s="149"/>
      <c r="AAU768" s="149"/>
      <c r="AAV768" s="149"/>
    </row>
    <row r="769" spans="714:724" ht="9.75" customHeight="1" x14ac:dyDescent="0.2">
      <c r="AAL769" s="149"/>
      <c r="AAM769" s="149"/>
      <c r="AAN769" s="149"/>
      <c r="AAO769" s="149"/>
      <c r="AAP769" s="149"/>
      <c r="AAQ769" s="149"/>
      <c r="AAR769" s="149"/>
      <c r="AAS769" s="149"/>
      <c r="AAT769" s="149"/>
      <c r="AAU769" s="149"/>
      <c r="AAV769" s="149"/>
    </row>
    <row r="770" spans="714:724" ht="9.75" customHeight="1" x14ac:dyDescent="0.2">
      <c r="AAL770" s="149"/>
      <c r="AAM770" s="149"/>
      <c r="AAN770" s="149"/>
      <c r="AAO770" s="149"/>
      <c r="AAP770" s="149"/>
      <c r="AAQ770" s="149"/>
      <c r="AAR770" s="149"/>
      <c r="AAS770" s="149"/>
      <c r="AAT770" s="149"/>
      <c r="AAU770" s="149"/>
      <c r="AAV770" s="149"/>
    </row>
    <row r="771" spans="714:724" ht="9.75" customHeight="1" x14ac:dyDescent="0.2">
      <c r="AAL771" s="149"/>
      <c r="AAM771" s="149"/>
      <c r="AAN771" s="149"/>
      <c r="AAO771" s="149"/>
      <c r="AAP771" s="149"/>
      <c r="AAQ771" s="149"/>
      <c r="AAR771" s="149"/>
      <c r="AAS771" s="149"/>
      <c r="AAT771" s="149"/>
      <c r="AAU771" s="149"/>
      <c r="AAV771" s="149"/>
    </row>
    <row r="772" spans="714:724" ht="9.75" customHeight="1" x14ac:dyDescent="0.2">
      <c r="AAL772" s="149"/>
      <c r="AAM772" s="149"/>
      <c r="AAN772" s="149"/>
      <c r="AAO772" s="149"/>
      <c r="AAP772" s="149"/>
      <c r="AAQ772" s="149"/>
      <c r="AAR772" s="149"/>
      <c r="AAS772" s="149"/>
      <c r="AAT772" s="149"/>
      <c r="AAU772" s="149"/>
      <c r="AAV772" s="149"/>
    </row>
    <row r="773" spans="714:724" ht="9.75" customHeight="1" x14ac:dyDescent="0.2">
      <c r="AAL773" s="149"/>
      <c r="AAM773" s="149"/>
      <c r="AAN773" s="149"/>
      <c r="AAO773" s="149"/>
      <c r="AAP773" s="149"/>
      <c r="AAQ773" s="149"/>
      <c r="AAR773" s="149"/>
      <c r="AAS773" s="149"/>
      <c r="AAT773" s="149"/>
      <c r="AAU773" s="149"/>
      <c r="AAV773" s="149"/>
    </row>
    <row r="774" spans="714:724" ht="9.75" customHeight="1" x14ac:dyDescent="0.2">
      <c r="AAL774" s="149"/>
      <c r="AAM774" s="149"/>
      <c r="AAN774" s="149"/>
      <c r="AAO774" s="149"/>
      <c r="AAP774" s="149"/>
      <c r="AAQ774" s="149"/>
      <c r="AAR774" s="149"/>
      <c r="AAS774" s="149"/>
      <c r="AAT774" s="149"/>
      <c r="AAU774" s="149"/>
      <c r="AAV774" s="149"/>
    </row>
    <row r="775" spans="714:724" ht="9.75" customHeight="1" x14ac:dyDescent="0.2">
      <c r="AAL775" s="149"/>
      <c r="AAM775" s="149"/>
      <c r="AAN775" s="149"/>
      <c r="AAO775" s="149"/>
      <c r="AAP775" s="149"/>
      <c r="AAQ775" s="149"/>
      <c r="AAR775" s="149"/>
      <c r="AAS775" s="149"/>
      <c r="AAT775" s="149"/>
      <c r="AAU775" s="149"/>
      <c r="AAV775" s="149"/>
    </row>
    <row r="776" spans="714:724" ht="9.75" customHeight="1" x14ac:dyDescent="0.2">
      <c r="AAL776" s="149"/>
      <c r="AAM776" s="149"/>
      <c r="AAN776" s="149"/>
      <c r="AAO776" s="149"/>
      <c r="AAP776" s="149"/>
      <c r="AAQ776" s="149"/>
      <c r="AAR776" s="149"/>
      <c r="AAS776" s="149"/>
      <c r="AAT776" s="149"/>
      <c r="AAU776" s="149"/>
      <c r="AAV776" s="149"/>
    </row>
    <row r="777" spans="714:724" ht="9.75" customHeight="1" x14ac:dyDescent="0.2">
      <c r="AAL777" s="149"/>
      <c r="AAM777" s="149"/>
      <c r="AAN777" s="149"/>
      <c r="AAO777" s="149"/>
      <c r="AAP777" s="149"/>
      <c r="AAQ777" s="149"/>
      <c r="AAR777" s="149"/>
      <c r="AAS777" s="149"/>
      <c r="AAT777" s="149"/>
      <c r="AAU777" s="149"/>
      <c r="AAV777" s="149"/>
    </row>
    <row r="778" spans="714:724" ht="9.75" customHeight="1" x14ac:dyDescent="0.2">
      <c r="AAL778" s="149"/>
      <c r="AAM778" s="149"/>
      <c r="AAN778" s="149"/>
      <c r="AAO778" s="149"/>
      <c r="AAP778" s="149"/>
      <c r="AAQ778" s="149"/>
      <c r="AAR778" s="149"/>
      <c r="AAS778" s="149"/>
      <c r="AAT778" s="149"/>
      <c r="AAU778" s="149"/>
      <c r="AAV778" s="149"/>
    </row>
    <row r="779" spans="714:724" ht="9.75" customHeight="1" x14ac:dyDescent="0.2">
      <c r="AAL779" s="149"/>
      <c r="AAM779" s="149"/>
      <c r="AAN779" s="149"/>
      <c r="AAO779" s="149"/>
      <c r="AAP779" s="149"/>
      <c r="AAQ779" s="149"/>
      <c r="AAR779" s="149"/>
      <c r="AAS779" s="149"/>
      <c r="AAT779" s="149"/>
      <c r="AAU779" s="149"/>
      <c r="AAV779" s="149"/>
    </row>
    <row r="780" spans="714:724" ht="9.75" customHeight="1" x14ac:dyDescent="0.2">
      <c r="AAL780" s="149"/>
      <c r="AAM780" s="149"/>
      <c r="AAN780" s="149"/>
      <c r="AAO780" s="149"/>
      <c r="AAP780" s="149"/>
      <c r="AAQ780" s="149"/>
      <c r="AAR780" s="149"/>
      <c r="AAS780" s="149"/>
      <c r="AAT780" s="149"/>
      <c r="AAU780" s="149"/>
      <c r="AAV780" s="149"/>
    </row>
    <row r="781" spans="714:724" ht="9.75" customHeight="1" x14ac:dyDescent="0.2">
      <c r="AAL781" s="149"/>
      <c r="AAM781" s="149"/>
      <c r="AAN781" s="149"/>
      <c r="AAO781" s="149"/>
      <c r="AAP781" s="149"/>
      <c r="AAQ781" s="149"/>
      <c r="AAR781" s="149"/>
      <c r="AAS781" s="149"/>
      <c r="AAT781" s="149"/>
      <c r="AAU781" s="149"/>
      <c r="AAV781" s="149"/>
    </row>
    <row r="782" spans="714:724" ht="9.75" customHeight="1" x14ac:dyDescent="0.2">
      <c r="AAL782" s="149"/>
      <c r="AAM782" s="149"/>
      <c r="AAN782" s="149"/>
      <c r="AAO782" s="149"/>
      <c r="AAP782" s="149"/>
      <c r="AAQ782" s="149"/>
      <c r="AAR782" s="149"/>
      <c r="AAS782" s="149"/>
      <c r="AAT782" s="149"/>
      <c r="AAU782" s="149"/>
      <c r="AAV782" s="149"/>
    </row>
    <row r="783" spans="714:724" ht="9.75" customHeight="1" x14ac:dyDescent="0.2">
      <c r="AAL783" s="149"/>
      <c r="AAM783" s="149"/>
      <c r="AAN783" s="149"/>
      <c r="AAO783" s="149"/>
      <c r="AAP783" s="149"/>
      <c r="AAQ783" s="149"/>
      <c r="AAR783" s="149"/>
      <c r="AAS783" s="149"/>
      <c r="AAT783" s="149"/>
      <c r="AAU783" s="149"/>
      <c r="AAV783" s="149"/>
    </row>
    <row r="784" spans="714:724" ht="9.75" customHeight="1" x14ac:dyDescent="0.2">
      <c r="AAL784" s="149"/>
      <c r="AAM784" s="149"/>
      <c r="AAN784" s="149"/>
      <c r="AAO784" s="149"/>
      <c r="AAP784" s="149"/>
      <c r="AAQ784" s="149"/>
      <c r="AAR784" s="149"/>
      <c r="AAS784" s="149"/>
      <c r="AAT784" s="149"/>
      <c r="AAU784" s="149"/>
      <c r="AAV784" s="149"/>
    </row>
    <row r="785" spans="714:724" ht="9.75" customHeight="1" x14ac:dyDescent="0.2">
      <c r="AAL785" s="149"/>
      <c r="AAM785" s="149"/>
      <c r="AAN785" s="149"/>
      <c r="AAO785" s="149"/>
      <c r="AAP785" s="149"/>
      <c r="AAQ785" s="149"/>
      <c r="AAR785" s="149"/>
      <c r="AAS785" s="149"/>
      <c r="AAT785" s="149"/>
      <c r="AAU785" s="149"/>
      <c r="AAV785" s="149"/>
    </row>
    <row r="786" spans="714:724" ht="9.75" customHeight="1" x14ac:dyDescent="0.2">
      <c r="AAL786" s="149"/>
      <c r="AAM786" s="149"/>
      <c r="AAN786" s="149"/>
      <c r="AAO786" s="149"/>
      <c r="AAP786" s="149"/>
      <c r="AAQ786" s="149"/>
      <c r="AAR786" s="149"/>
      <c r="AAS786" s="149"/>
      <c r="AAT786" s="149"/>
      <c r="AAU786" s="149"/>
      <c r="AAV786" s="149"/>
    </row>
    <row r="787" spans="714:724" ht="9.75" customHeight="1" x14ac:dyDescent="0.2">
      <c r="AAL787" s="149"/>
      <c r="AAM787" s="149"/>
      <c r="AAN787" s="149"/>
      <c r="AAO787" s="149"/>
      <c r="AAP787" s="149"/>
      <c r="AAQ787" s="149"/>
      <c r="AAR787" s="149"/>
      <c r="AAS787" s="149"/>
      <c r="AAT787" s="149"/>
      <c r="AAU787" s="149"/>
      <c r="AAV787" s="149"/>
    </row>
    <row r="788" spans="714:724" ht="9.75" customHeight="1" x14ac:dyDescent="0.2">
      <c r="AAL788" s="149"/>
      <c r="AAM788" s="149"/>
      <c r="AAN788" s="149"/>
      <c r="AAO788" s="149"/>
      <c r="AAP788" s="149"/>
      <c r="AAQ788" s="149"/>
      <c r="AAR788" s="149"/>
      <c r="AAS788" s="149"/>
      <c r="AAT788" s="149"/>
      <c r="AAU788" s="149"/>
      <c r="AAV788" s="149"/>
    </row>
    <row r="789" spans="714:724" ht="9.75" customHeight="1" x14ac:dyDescent="0.2">
      <c r="AAL789" s="149"/>
      <c r="AAM789" s="149"/>
      <c r="AAN789" s="149"/>
      <c r="AAO789" s="149"/>
      <c r="AAP789" s="149"/>
      <c r="AAQ789" s="149"/>
      <c r="AAR789" s="149"/>
      <c r="AAS789" s="149"/>
      <c r="AAT789" s="149"/>
      <c r="AAU789" s="149"/>
      <c r="AAV789" s="149"/>
    </row>
    <row r="790" spans="714:724" ht="9.75" customHeight="1" x14ac:dyDescent="0.2">
      <c r="AAL790" s="149"/>
      <c r="AAM790" s="149"/>
      <c r="AAN790" s="149"/>
      <c r="AAO790" s="149"/>
      <c r="AAP790" s="149"/>
      <c r="AAQ790" s="149"/>
      <c r="AAR790" s="149"/>
      <c r="AAS790" s="149"/>
      <c r="AAT790" s="149"/>
      <c r="AAU790" s="149"/>
      <c r="AAV790" s="149"/>
    </row>
    <row r="791" spans="714:724" ht="9.75" customHeight="1" x14ac:dyDescent="0.2">
      <c r="AAL791" s="149"/>
      <c r="AAM791" s="149"/>
      <c r="AAN791" s="149"/>
      <c r="AAO791" s="149"/>
      <c r="AAP791" s="149"/>
      <c r="AAQ791" s="149"/>
      <c r="AAR791" s="149"/>
      <c r="AAS791" s="149"/>
      <c r="AAT791" s="149"/>
      <c r="AAU791" s="149"/>
      <c r="AAV791" s="149"/>
    </row>
    <row r="792" spans="714:724" ht="9.75" customHeight="1" x14ac:dyDescent="0.2">
      <c r="AAL792" s="149"/>
      <c r="AAM792" s="149"/>
      <c r="AAN792" s="149"/>
      <c r="AAO792" s="149"/>
      <c r="AAP792" s="149"/>
      <c r="AAQ792" s="149"/>
      <c r="AAR792" s="149"/>
      <c r="AAS792" s="149"/>
      <c r="AAT792" s="149"/>
      <c r="AAU792" s="149"/>
      <c r="AAV792" s="149"/>
    </row>
    <row r="793" spans="714:724" ht="9.75" customHeight="1" x14ac:dyDescent="0.2">
      <c r="AAL793" s="149"/>
      <c r="AAM793" s="149"/>
      <c r="AAN793" s="149"/>
      <c r="AAO793" s="149"/>
      <c r="AAP793" s="149"/>
      <c r="AAQ793" s="149"/>
      <c r="AAR793" s="149"/>
      <c r="AAS793" s="149"/>
      <c r="AAT793" s="149"/>
      <c r="AAU793" s="149"/>
      <c r="AAV793" s="149"/>
    </row>
    <row r="794" spans="714:724" ht="9.75" customHeight="1" x14ac:dyDescent="0.2">
      <c r="AAL794" s="149"/>
      <c r="AAM794" s="149"/>
      <c r="AAN794" s="149"/>
      <c r="AAO794" s="149"/>
      <c r="AAP794" s="149"/>
      <c r="AAQ794" s="149"/>
      <c r="AAR794" s="149"/>
      <c r="AAS794" s="149"/>
      <c r="AAT794" s="149"/>
      <c r="AAU794" s="149"/>
      <c r="AAV794" s="149"/>
    </row>
    <row r="795" spans="714:724" ht="9.75" customHeight="1" x14ac:dyDescent="0.2">
      <c r="AAL795" s="149"/>
      <c r="AAM795" s="149"/>
      <c r="AAN795" s="149"/>
      <c r="AAO795" s="149"/>
      <c r="AAP795" s="149"/>
      <c r="AAQ795" s="149"/>
      <c r="AAR795" s="149"/>
      <c r="AAS795" s="149"/>
      <c r="AAT795" s="149"/>
      <c r="AAU795" s="149"/>
      <c r="AAV795" s="149"/>
    </row>
    <row r="796" spans="714:724" ht="9.75" customHeight="1" x14ac:dyDescent="0.2">
      <c r="AAL796" s="149"/>
      <c r="AAM796" s="149"/>
      <c r="AAN796" s="149"/>
      <c r="AAO796" s="149"/>
      <c r="AAP796" s="149"/>
      <c r="AAQ796" s="149"/>
      <c r="AAR796" s="149"/>
      <c r="AAS796" s="149"/>
      <c r="AAT796" s="149"/>
      <c r="AAU796" s="149"/>
      <c r="AAV796" s="149"/>
    </row>
    <row r="797" spans="714:724" ht="9.75" customHeight="1" x14ac:dyDescent="0.2">
      <c r="AAL797" s="149"/>
      <c r="AAM797" s="149"/>
      <c r="AAN797" s="149"/>
      <c r="AAO797" s="149"/>
      <c r="AAP797" s="149"/>
      <c r="AAQ797" s="149"/>
      <c r="AAR797" s="149"/>
      <c r="AAS797" s="149"/>
      <c r="AAT797" s="149"/>
      <c r="AAU797" s="149"/>
      <c r="AAV797" s="149"/>
    </row>
    <row r="798" spans="714:724" ht="9.75" customHeight="1" x14ac:dyDescent="0.2">
      <c r="AAL798" s="149"/>
      <c r="AAM798" s="149"/>
      <c r="AAN798" s="149"/>
      <c r="AAO798" s="149"/>
      <c r="AAP798" s="149"/>
      <c r="AAQ798" s="149"/>
      <c r="AAR798" s="149"/>
      <c r="AAS798" s="149"/>
      <c r="AAT798" s="149"/>
      <c r="AAU798" s="149"/>
      <c r="AAV798" s="149"/>
    </row>
    <row r="799" spans="714:724" ht="9.75" customHeight="1" x14ac:dyDescent="0.2">
      <c r="AAL799" s="149"/>
      <c r="AAM799" s="149"/>
      <c r="AAN799" s="149"/>
      <c r="AAO799" s="149"/>
      <c r="AAP799" s="149"/>
      <c r="AAQ799" s="149"/>
      <c r="AAR799" s="149"/>
      <c r="AAS799" s="149"/>
      <c r="AAT799" s="149"/>
      <c r="AAU799" s="149"/>
      <c r="AAV799" s="149"/>
    </row>
    <row r="800" spans="714:724" ht="9.75" customHeight="1" x14ac:dyDescent="0.2">
      <c r="AAL800" s="149"/>
      <c r="AAM800" s="149"/>
      <c r="AAN800" s="149"/>
      <c r="AAO800" s="149"/>
      <c r="AAP800" s="149"/>
      <c r="AAQ800" s="149"/>
      <c r="AAR800" s="149"/>
      <c r="AAS800" s="149"/>
      <c r="AAT800" s="149"/>
      <c r="AAU800" s="149"/>
      <c r="AAV800" s="149"/>
    </row>
    <row r="801" spans="714:724" ht="9.75" customHeight="1" x14ac:dyDescent="0.2">
      <c r="AAL801" s="149"/>
      <c r="AAM801" s="149"/>
      <c r="AAN801" s="149"/>
      <c r="AAO801" s="149"/>
      <c r="AAP801" s="149"/>
      <c r="AAQ801" s="149"/>
      <c r="AAR801" s="149"/>
      <c r="AAS801" s="149"/>
      <c r="AAT801" s="149"/>
      <c r="AAU801" s="149"/>
      <c r="AAV801" s="149"/>
    </row>
    <row r="802" spans="714:724" ht="9.75" customHeight="1" x14ac:dyDescent="0.2">
      <c r="AAL802" s="149"/>
      <c r="AAM802" s="149"/>
      <c r="AAN802" s="149"/>
      <c r="AAO802" s="149"/>
      <c r="AAP802" s="149"/>
      <c r="AAQ802" s="149"/>
      <c r="AAR802" s="149"/>
      <c r="AAS802" s="149"/>
      <c r="AAT802" s="149"/>
      <c r="AAU802" s="149"/>
      <c r="AAV802" s="149"/>
    </row>
    <row r="803" spans="714:724" ht="9.75" customHeight="1" x14ac:dyDescent="0.2">
      <c r="AAL803" s="149"/>
      <c r="AAM803" s="149"/>
      <c r="AAN803" s="149"/>
      <c r="AAO803" s="149"/>
      <c r="AAP803" s="149"/>
      <c r="AAQ803" s="149"/>
      <c r="AAR803" s="149"/>
      <c r="AAS803" s="149"/>
      <c r="AAT803" s="149"/>
      <c r="AAU803" s="149"/>
      <c r="AAV803" s="149"/>
    </row>
    <row r="804" spans="714:724" ht="9.75" customHeight="1" x14ac:dyDescent="0.2">
      <c r="AAL804" s="149"/>
      <c r="AAM804" s="149"/>
      <c r="AAN804" s="149"/>
      <c r="AAO804" s="149"/>
      <c r="AAP804" s="149"/>
      <c r="AAQ804" s="149"/>
      <c r="AAR804" s="149"/>
      <c r="AAS804" s="149"/>
      <c r="AAT804" s="149"/>
      <c r="AAU804" s="149"/>
      <c r="AAV804" s="149"/>
    </row>
    <row r="805" spans="714:724" ht="9.75" customHeight="1" x14ac:dyDescent="0.2">
      <c r="AAL805" s="149"/>
      <c r="AAM805" s="149"/>
      <c r="AAN805" s="149"/>
      <c r="AAO805" s="149"/>
      <c r="AAP805" s="149"/>
      <c r="AAQ805" s="149"/>
      <c r="AAR805" s="149"/>
      <c r="AAS805" s="149"/>
      <c r="AAT805" s="149"/>
      <c r="AAU805" s="149"/>
      <c r="AAV805" s="149"/>
    </row>
    <row r="806" spans="714:724" ht="9.75" customHeight="1" x14ac:dyDescent="0.2">
      <c r="AAL806" s="149"/>
      <c r="AAM806" s="149"/>
      <c r="AAN806" s="149"/>
      <c r="AAO806" s="149"/>
      <c r="AAP806" s="149"/>
      <c r="AAQ806" s="149"/>
      <c r="AAR806" s="149"/>
      <c r="AAS806" s="149"/>
      <c r="AAT806" s="149"/>
      <c r="AAU806" s="149"/>
      <c r="AAV806" s="149"/>
    </row>
    <row r="807" spans="714:724" ht="9.75" customHeight="1" x14ac:dyDescent="0.2">
      <c r="AAL807" s="149"/>
      <c r="AAM807" s="149"/>
      <c r="AAN807" s="149"/>
      <c r="AAO807" s="149"/>
      <c r="AAP807" s="149"/>
      <c r="AAQ807" s="149"/>
      <c r="AAR807" s="149"/>
      <c r="AAS807" s="149"/>
      <c r="AAT807" s="149"/>
      <c r="AAU807" s="149"/>
      <c r="AAV807" s="149"/>
    </row>
    <row r="808" spans="714:724" ht="9.75" customHeight="1" x14ac:dyDescent="0.2">
      <c r="AAL808" s="149"/>
      <c r="AAM808" s="149"/>
      <c r="AAN808" s="149"/>
      <c r="AAO808" s="149"/>
      <c r="AAP808" s="149"/>
      <c r="AAQ808" s="149"/>
      <c r="AAR808" s="149"/>
      <c r="AAS808" s="149"/>
      <c r="AAT808" s="149"/>
      <c r="AAU808" s="149"/>
      <c r="AAV808" s="149"/>
    </row>
    <row r="809" spans="714:724" ht="9.75" customHeight="1" x14ac:dyDescent="0.2">
      <c r="AAL809" s="149"/>
      <c r="AAM809" s="149"/>
      <c r="AAN809" s="149"/>
      <c r="AAO809" s="149"/>
      <c r="AAP809" s="149"/>
      <c r="AAQ809" s="149"/>
      <c r="AAR809" s="149"/>
      <c r="AAS809" s="149"/>
      <c r="AAT809" s="149"/>
      <c r="AAU809" s="149"/>
      <c r="AAV809" s="149"/>
    </row>
    <row r="810" spans="714:724" ht="9.75" customHeight="1" x14ac:dyDescent="0.2">
      <c r="AAL810" s="149"/>
      <c r="AAM810" s="149"/>
      <c r="AAN810" s="149"/>
      <c r="AAO810" s="149"/>
      <c r="AAP810" s="149"/>
      <c r="AAQ810" s="149"/>
      <c r="AAR810" s="149"/>
      <c r="AAS810" s="149"/>
      <c r="AAT810" s="149"/>
      <c r="AAU810" s="149"/>
      <c r="AAV810" s="149"/>
    </row>
    <row r="811" spans="714:724" ht="9.75" customHeight="1" x14ac:dyDescent="0.2">
      <c r="AAL811" s="149"/>
      <c r="AAM811" s="149"/>
      <c r="AAN811" s="149"/>
      <c r="AAO811" s="149"/>
      <c r="AAP811" s="149"/>
      <c r="AAQ811" s="149"/>
      <c r="AAR811" s="149"/>
      <c r="AAS811" s="149"/>
      <c r="AAT811" s="149"/>
      <c r="AAU811" s="149"/>
      <c r="AAV811" s="149"/>
    </row>
    <row r="812" spans="714:724" ht="9.75" customHeight="1" x14ac:dyDescent="0.2">
      <c r="AAL812" s="149"/>
      <c r="AAM812" s="149"/>
      <c r="AAN812" s="149"/>
      <c r="AAO812" s="149"/>
      <c r="AAP812" s="149"/>
      <c r="AAQ812" s="149"/>
      <c r="AAR812" s="149"/>
      <c r="AAS812" s="149"/>
      <c r="AAT812" s="149"/>
      <c r="AAU812" s="149"/>
      <c r="AAV812" s="149"/>
    </row>
    <row r="813" spans="714:724" ht="9.75" customHeight="1" x14ac:dyDescent="0.2">
      <c r="AAL813" s="149"/>
      <c r="AAM813" s="149"/>
      <c r="AAN813" s="149"/>
      <c r="AAO813" s="149"/>
      <c r="AAP813" s="149"/>
      <c r="AAQ813" s="149"/>
      <c r="AAR813" s="149"/>
      <c r="AAS813" s="149"/>
      <c r="AAT813" s="149"/>
      <c r="AAU813" s="149"/>
      <c r="AAV813" s="149"/>
    </row>
    <row r="814" spans="714:724" ht="9.75" customHeight="1" x14ac:dyDescent="0.2">
      <c r="AAL814" s="149"/>
      <c r="AAM814" s="149"/>
      <c r="AAN814" s="149"/>
      <c r="AAO814" s="149"/>
      <c r="AAP814" s="149"/>
      <c r="AAQ814" s="149"/>
      <c r="AAR814" s="149"/>
      <c r="AAS814" s="149"/>
      <c r="AAT814" s="149"/>
      <c r="AAU814" s="149"/>
      <c r="AAV814" s="149"/>
    </row>
    <row r="815" spans="714:724" ht="9.75" customHeight="1" x14ac:dyDescent="0.2">
      <c r="AAL815" s="149"/>
      <c r="AAM815" s="149"/>
      <c r="AAN815" s="149"/>
      <c r="AAO815" s="149"/>
      <c r="AAP815" s="149"/>
      <c r="AAQ815" s="149"/>
      <c r="AAR815" s="149"/>
      <c r="AAS815" s="149"/>
      <c r="AAT815" s="149"/>
      <c r="AAU815" s="149"/>
      <c r="AAV815" s="149"/>
    </row>
    <row r="816" spans="714:724" ht="9.75" customHeight="1" x14ac:dyDescent="0.2">
      <c r="AAL816" s="149"/>
      <c r="AAM816" s="149"/>
      <c r="AAN816" s="149"/>
      <c r="AAO816" s="149"/>
      <c r="AAP816" s="149"/>
      <c r="AAQ816" s="149"/>
      <c r="AAR816" s="149"/>
      <c r="AAS816" s="149"/>
      <c r="AAT816" s="149"/>
      <c r="AAU816" s="149"/>
      <c r="AAV816" s="149"/>
    </row>
    <row r="817" spans="714:724" ht="9.75" customHeight="1" x14ac:dyDescent="0.2">
      <c r="AAL817" s="149"/>
      <c r="AAM817" s="149"/>
      <c r="AAN817" s="149"/>
      <c r="AAO817" s="149"/>
      <c r="AAP817" s="149"/>
      <c r="AAQ817" s="149"/>
      <c r="AAR817" s="149"/>
      <c r="AAS817" s="149"/>
      <c r="AAT817" s="149"/>
      <c r="AAU817" s="149"/>
      <c r="AAV817" s="149"/>
    </row>
    <row r="818" spans="714:724" ht="9.75" customHeight="1" x14ac:dyDescent="0.2">
      <c r="AAL818" s="149"/>
      <c r="AAM818" s="149"/>
      <c r="AAN818" s="149"/>
      <c r="AAO818" s="149"/>
      <c r="AAP818" s="149"/>
      <c r="AAQ818" s="149"/>
      <c r="AAR818" s="149"/>
      <c r="AAS818" s="149"/>
      <c r="AAT818" s="149"/>
      <c r="AAU818" s="149"/>
      <c r="AAV818" s="149"/>
    </row>
    <row r="819" spans="714:724" ht="9.75" customHeight="1" x14ac:dyDescent="0.2">
      <c r="AAL819" s="149"/>
      <c r="AAM819" s="149"/>
      <c r="AAN819" s="149"/>
      <c r="AAO819" s="149"/>
      <c r="AAP819" s="149"/>
      <c r="AAQ819" s="149"/>
      <c r="AAR819" s="149"/>
      <c r="AAS819" s="149"/>
      <c r="AAT819" s="149"/>
      <c r="AAU819" s="149"/>
      <c r="AAV819" s="149"/>
    </row>
    <row r="820" spans="714:724" ht="9.75" customHeight="1" x14ac:dyDescent="0.2">
      <c r="AAL820" s="149"/>
      <c r="AAM820" s="149"/>
      <c r="AAN820" s="149"/>
      <c r="AAO820" s="149"/>
      <c r="AAP820" s="149"/>
      <c r="AAQ820" s="149"/>
      <c r="AAR820" s="149"/>
      <c r="AAS820" s="149"/>
      <c r="AAT820" s="149"/>
      <c r="AAU820" s="149"/>
      <c r="AAV820" s="149"/>
    </row>
    <row r="821" spans="714:724" ht="9.75" customHeight="1" x14ac:dyDescent="0.2">
      <c r="AAL821" s="149"/>
      <c r="AAM821" s="149"/>
      <c r="AAN821" s="149"/>
      <c r="AAO821" s="149"/>
      <c r="AAP821" s="149"/>
      <c r="AAQ821" s="149"/>
      <c r="AAR821" s="149"/>
      <c r="AAS821" s="149"/>
      <c r="AAT821" s="149"/>
      <c r="AAU821" s="149"/>
      <c r="AAV821" s="149"/>
    </row>
    <row r="822" spans="714:724" ht="9.75" customHeight="1" x14ac:dyDescent="0.2">
      <c r="AAL822" s="149"/>
      <c r="AAM822" s="149"/>
      <c r="AAN822" s="149"/>
      <c r="AAO822" s="149"/>
      <c r="AAP822" s="149"/>
      <c r="AAQ822" s="149"/>
      <c r="AAR822" s="149"/>
      <c r="AAS822" s="149"/>
      <c r="AAT822" s="149"/>
      <c r="AAU822" s="149"/>
      <c r="AAV822" s="149"/>
    </row>
    <row r="823" spans="714:724" ht="9.75" customHeight="1" x14ac:dyDescent="0.2">
      <c r="AAL823" s="149"/>
      <c r="AAM823" s="149"/>
      <c r="AAN823" s="149"/>
      <c r="AAO823" s="149"/>
      <c r="AAP823" s="149"/>
      <c r="AAQ823" s="149"/>
      <c r="AAR823" s="149"/>
      <c r="AAS823" s="149"/>
      <c r="AAT823" s="149"/>
      <c r="AAU823" s="149"/>
      <c r="AAV823" s="149"/>
    </row>
    <row r="824" spans="714:724" ht="9.75" customHeight="1" x14ac:dyDescent="0.2">
      <c r="AAL824" s="149"/>
      <c r="AAM824" s="149"/>
      <c r="AAN824" s="149"/>
      <c r="AAO824" s="149"/>
      <c r="AAP824" s="149"/>
      <c r="AAQ824" s="149"/>
      <c r="AAR824" s="149"/>
      <c r="AAS824" s="149"/>
      <c r="AAT824" s="149"/>
      <c r="AAU824" s="149"/>
      <c r="AAV824" s="149"/>
    </row>
    <row r="825" spans="714:724" ht="9.75" customHeight="1" x14ac:dyDescent="0.2">
      <c r="AAL825" s="149"/>
      <c r="AAM825" s="149"/>
      <c r="AAN825" s="149"/>
      <c r="AAO825" s="149"/>
      <c r="AAP825" s="149"/>
      <c r="AAQ825" s="149"/>
      <c r="AAR825" s="149"/>
      <c r="AAS825" s="149"/>
      <c r="AAT825" s="149"/>
      <c r="AAU825" s="149"/>
      <c r="AAV825" s="149"/>
    </row>
    <row r="826" spans="714:724" ht="9.75" customHeight="1" x14ac:dyDescent="0.2">
      <c r="AAL826" s="149"/>
      <c r="AAM826" s="149"/>
      <c r="AAN826" s="149"/>
      <c r="AAO826" s="149"/>
      <c r="AAP826" s="149"/>
      <c r="AAQ826" s="149"/>
      <c r="AAR826" s="149"/>
      <c r="AAS826" s="149"/>
      <c r="AAT826" s="149"/>
      <c r="AAU826" s="149"/>
      <c r="AAV826" s="149"/>
    </row>
    <row r="827" spans="714:724" ht="9.75" customHeight="1" x14ac:dyDescent="0.2">
      <c r="AAL827" s="149"/>
      <c r="AAM827" s="149"/>
      <c r="AAN827" s="149"/>
      <c r="AAO827" s="149"/>
      <c r="AAP827" s="149"/>
      <c r="AAQ827" s="149"/>
      <c r="AAR827" s="149"/>
      <c r="AAS827" s="149"/>
      <c r="AAT827" s="149"/>
      <c r="AAU827" s="149"/>
      <c r="AAV827" s="149"/>
    </row>
    <row r="828" spans="714:724" ht="9.75" customHeight="1" x14ac:dyDescent="0.2">
      <c r="AAL828" s="149"/>
      <c r="AAM828" s="149"/>
      <c r="AAN828" s="149"/>
      <c r="AAO828" s="149"/>
      <c r="AAP828" s="149"/>
      <c r="AAQ828" s="149"/>
      <c r="AAR828" s="149"/>
      <c r="AAS828" s="149"/>
      <c r="AAT828" s="149"/>
      <c r="AAU828" s="149"/>
      <c r="AAV828" s="149"/>
    </row>
    <row r="829" spans="714:724" ht="9.75" customHeight="1" x14ac:dyDescent="0.2">
      <c r="AAL829" s="149"/>
      <c r="AAM829" s="149"/>
      <c r="AAN829" s="149"/>
      <c r="AAO829" s="149"/>
      <c r="AAP829" s="149"/>
      <c r="AAQ829" s="149"/>
      <c r="AAR829" s="149"/>
      <c r="AAS829" s="149"/>
      <c r="AAT829" s="149"/>
      <c r="AAU829" s="149"/>
      <c r="AAV829" s="149"/>
    </row>
    <row r="830" spans="714:724" ht="9.75" customHeight="1" x14ac:dyDescent="0.2">
      <c r="AAL830" s="149"/>
      <c r="AAM830" s="149"/>
      <c r="AAN830" s="149"/>
      <c r="AAO830" s="149"/>
      <c r="AAP830" s="149"/>
      <c r="AAQ830" s="149"/>
      <c r="AAR830" s="149"/>
      <c r="AAS830" s="149"/>
      <c r="AAT830" s="149"/>
      <c r="AAU830" s="149"/>
      <c r="AAV830" s="149"/>
    </row>
    <row r="831" spans="714:724" ht="9.75" customHeight="1" x14ac:dyDescent="0.2">
      <c r="AAL831" s="149"/>
      <c r="AAM831" s="149"/>
      <c r="AAN831" s="149"/>
      <c r="AAO831" s="149"/>
      <c r="AAP831" s="149"/>
      <c r="AAQ831" s="149"/>
      <c r="AAR831" s="149"/>
      <c r="AAS831" s="149"/>
      <c r="AAT831" s="149"/>
      <c r="AAU831" s="149"/>
      <c r="AAV831" s="149"/>
    </row>
    <row r="832" spans="714:724" ht="9.75" customHeight="1" x14ac:dyDescent="0.2">
      <c r="AAL832" s="149"/>
      <c r="AAM832" s="149"/>
      <c r="AAN832" s="149"/>
      <c r="AAO832" s="149"/>
      <c r="AAP832" s="149"/>
      <c r="AAQ832" s="149"/>
      <c r="AAR832" s="149"/>
      <c r="AAS832" s="149"/>
      <c r="AAT832" s="149"/>
      <c r="AAU832" s="149"/>
      <c r="AAV832" s="149"/>
    </row>
    <row r="833" spans="714:724" ht="9.75" customHeight="1" x14ac:dyDescent="0.2">
      <c r="AAL833" s="149"/>
      <c r="AAM833" s="149"/>
      <c r="AAN833" s="149"/>
      <c r="AAO833" s="149"/>
      <c r="AAP833" s="149"/>
      <c r="AAQ833" s="149"/>
      <c r="AAR833" s="149"/>
      <c r="AAS833" s="149"/>
      <c r="AAT833" s="149"/>
      <c r="AAU833" s="149"/>
      <c r="AAV833" s="149"/>
    </row>
    <row r="834" spans="714:724" ht="9.75" customHeight="1" x14ac:dyDescent="0.2">
      <c r="AAL834" s="149"/>
      <c r="AAM834" s="149"/>
      <c r="AAN834" s="149"/>
      <c r="AAO834" s="149"/>
      <c r="AAP834" s="149"/>
      <c r="AAQ834" s="149"/>
      <c r="AAR834" s="149"/>
      <c r="AAS834" s="149"/>
      <c r="AAT834" s="149"/>
      <c r="AAU834" s="149"/>
      <c r="AAV834" s="149"/>
    </row>
    <row r="835" spans="714:724" ht="9.75" customHeight="1" x14ac:dyDescent="0.2">
      <c r="AAL835" s="149"/>
      <c r="AAM835" s="149"/>
      <c r="AAN835" s="149"/>
      <c r="AAO835" s="149"/>
      <c r="AAP835" s="149"/>
      <c r="AAQ835" s="149"/>
      <c r="AAR835" s="149"/>
      <c r="AAS835" s="149"/>
      <c r="AAT835" s="149"/>
      <c r="AAU835" s="149"/>
      <c r="AAV835" s="149"/>
    </row>
    <row r="836" spans="714:724" ht="9.75" customHeight="1" x14ac:dyDescent="0.2">
      <c r="AAL836" s="149"/>
      <c r="AAM836" s="149"/>
      <c r="AAN836" s="149"/>
      <c r="AAO836" s="149"/>
      <c r="AAP836" s="149"/>
      <c r="AAQ836" s="149"/>
      <c r="AAR836" s="149"/>
      <c r="AAS836" s="149"/>
      <c r="AAT836" s="149"/>
      <c r="AAU836" s="149"/>
      <c r="AAV836" s="149"/>
    </row>
    <row r="837" spans="714:724" ht="9.75" customHeight="1" x14ac:dyDescent="0.2">
      <c r="AAL837" s="149"/>
      <c r="AAM837" s="149"/>
      <c r="AAN837" s="149"/>
      <c r="AAO837" s="149"/>
      <c r="AAP837" s="149"/>
      <c r="AAQ837" s="149"/>
      <c r="AAR837" s="149"/>
      <c r="AAS837" s="149"/>
      <c r="AAT837" s="149"/>
      <c r="AAU837" s="149"/>
      <c r="AAV837" s="149"/>
    </row>
    <row r="838" spans="714:724" ht="9.75" customHeight="1" x14ac:dyDescent="0.2">
      <c r="AAL838" s="149"/>
      <c r="AAM838" s="149"/>
      <c r="AAN838" s="149"/>
      <c r="AAO838" s="149"/>
      <c r="AAP838" s="149"/>
      <c r="AAQ838" s="149"/>
      <c r="AAR838" s="149"/>
      <c r="AAS838" s="149"/>
      <c r="AAT838" s="149"/>
      <c r="AAU838" s="149"/>
      <c r="AAV838" s="149"/>
    </row>
    <row r="839" spans="714:724" ht="9.75" customHeight="1" x14ac:dyDescent="0.2">
      <c r="AAL839" s="149"/>
      <c r="AAM839" s="149"/>
      <c r="AAN839" s="149"/>
      <c r="AAO839" s="149"/>
      <c r="AAP839" s="149"/>
      <c r="AAQ839" s="149"/>
      <c r="AAR839" s="149"/>
      <c r="AAS839" s="149"/>
      <c r="AAT839" s="149"/>
      <c r="AAU839" s="149"/>
      <c r="AAV839" s="149"/>
    </row>
    <row r="840" spans="714:724" ht="9.75" customHeight="1" x14ac:dyDescent="0.2">
      <c r="AAL840" s="149"/>
      <c r="AAM840" s="149"/>
      <c r="AAN840" s="149"/>
      <c r="AAO840" s="149"/>
      <c r="AAP840" s="149"/>
      <c r="AAQ840" s="149"/>
      <c r="AAR840" s="149"/>
      <c r="AAS840" s="149"/>
      <c r="AAT840" s="149"/>
      <c r="AAU840" s="149"/>
      <c r="AAV840" s="149"/>
    </row>
    <row r="841" spans="714:724" ht="9.75" customHeight="1" x14ac:dyDescent="0.2">
      <c r="AAL841" s="149"/>
      <c r="AAM841" s="149"/>
      <c r="AAN841" s="149"/>
      <c r="AAO841" s="149"/>
      <c r="AAP841" s="149"/>
      <c r="AAQ841" s="149"/>
      <c r="AAR841" s="149"/>
      <c r="AAS841" s="149"/>
      <c r="AAT841" s="149"/>
      <c r="AAU841" s="149"/>
      <c r="AAV841" s="149"/>
    </row>
    <row r="842" spans="714:724" ht="9.75" customHeight="1" x14ac:dyDescent="0.2">
      <c r="AAL842" s="149"/>
      <c r="AAM842" s="149"/>
      <c r="AAN842" s="149"/>
      <c r="AAO842" s="149"/>
      <c r="AAP842" s="149"/>
      <c r="AAQ842" s="149"/>
      <c r="AAR842" s="149"/>
      <c r="AAS842" s="149"/>
      <c r="AAT842" s="149"/>
      <c r="AAU842" s="149"/>
      <c r="AAV842" s="149"/>
    </row>
    <row r="843" spans="714:724" ht="9.75" customHeight="1" x14ac:dyDescent="0.2">
      <c r="AAL843" s="149"/>
      <c r="AAM843" s="149"/>
      <c r="AAN843" s="149"/>
      <c r="AAO843" s="149"/>
      <c r="AAP843" s="149"/>
      <c r="AAQ843" s="149"/>
      <c r="AAR843" s="149"/>
      <c r="AAS843" s="149"/>
      <c r="AAT843" s="149"/>
      <c r="AAU843" s="149"/>
      <c r="AAV843" s="149"/>
    </row>
    <row r="844" spans="714:724" ht="9.75" customHeight="1" x14ac:dyDescent="0.2">
      <c r="AAL844" s="149"/>
      <c r="AAM844" s="149"/>
      <c r="AAN844" s="149"/>
      <c r="AAO844" s="149"/>
      <c r="AAP844" s="149"/>
      <c r="AAQ844" s="149"/>
      <c r="AAR844" s="149"/>
      <c r="AAS844" s="149"/>
      <c r="AAT844" s="149"/>
      <c r="AAU844" s="149"/>
      <c r="AAV844" s="149"/>
    </row>
    <row r="845" spans="714:724" ht="9.75" customHeight="1" x14ac:dyDescent="0.2">
      <c r="AAL845" s="149"/>
      <c r="AAM845" s="149"/>
      <c r="AAN845" s="149"/>
      <c r="AAO845" s="149"/>
      <c r="AAP845" s="149"/>
      <c r="AAQ845" s="149"/>
      <c r="AAR845" s="149"/>
      <c r="AAS845" s="149"/>
      <c r="AAT845" s="149"/>
      <c r="AAU845" s="149"/>
      <c r="AAV845" s="149"/>
    </row>
    <row r="846" spans="714:724" ht="9.75" customHeight="1" x14ac:dyDescent="0.2">
      <c r="AAL846" s="149"/>
      <c r="AAM846" s="149"/>
      <c r="AAN846" s="149"/>
      <c r="AAO846" s="149"/>
      <c r="AAP846" s="149"/>
      <c r="AAQ846" s="149"/>
      <c r="AAR846" s="149"/>
      <c r="AAS846" s="149"/>
      <c r="AAT846" s="149"/>
      <c r="AAU846" s="149"/>
      <c r="AAV846" s="149"/>
    </row>
    <row r="847" spans="714:724" ht="9.75" customHeight="1" x14ac:dyDescent="0.2">
      <c r="AAL847" s="149"/>
      <c r="AAM847" s="149"/>
      <c r="AAN847" s="149"/>
      <c r="AAO847" s="149"/>
      <c r="AAP847" s="149"/>
      <c r="AAQ847" s="149"/>
      <c r="AAR847" s="149"/>
      <c r="AAS847" s="149"/>
      <c r="AAT847" s="149"/>
      <c r="AAU847" s="149"/>
      <c r="AAV847" s="149"/>
    </row>
    <row r="848" spans="714:724" ht="9.75" customHeight="1" x14ac:dyDescent="0.2">
      <c r="AAL848" s="149"/>
      <c r="AAM848" s="149"/>
      <c r="AAN848" s="149"/>
      <c r="AAO848" s="149"/>
      <c r="AAP848" s="149"/>
      <c r="AAQ848" s="149"/>
      <c r="AAR848" s="149"/>
      <c r="AAS848" s="149"/>
      <c r="AAT848" s="149"/>
      <c r="AAU848" s="149"/>
      <c r="AAV848" s="149"/>
    </row>
    <row r="849" spans="714:724" ht="9.75" customHeight="1" x14ac:dyDescent="0.2">
      <c r="AAL849" s="149"/>
      <c r="AAM849" s="149"/>
      <c r="AAN849" s="149"/>
      <c r="AAO849" s="149"/>
      <c r="AAP849" s="149"/>
      <c r="AAQ849" s="149"/>
      <c r="AAR849" s="149"/>
      <c r="AAS849" s="149"/>
      <c r="AAT849" s="149"/>
      <c r="AAU849" s="149"/>
      <c r="AAV849" s="149"/>
    </row>
    <row r="850" spans="714:724" ht="9.75" customHeight="1" x14ac:dyDescent="0.2">
      <c r="AAL850" s="149"/>
      <c r="AAM850" s="149"/>
      <c r="AAN850" s="149"/>
      <c r="AAO850" s="149"/>
      <c r="AAP850" s="149"/>
      <c r="AAQ850" s="149"/>
      <c r="AAR850" s="149"/>
      <c r="AAS850" s="149"/>
      <c r="AAT850" s="149"/>
      <c r="AAU850" s="149"/>
      <c r="AAV850" s="149"/>
    </row>
    <row r="851" spans="714:724" ht="9.75" customHeight="1" x14ac:dyDescent="0.2">
      <c r="AAL851" s="149"/>
      <c r="AAM851" s="149"/>
      <c r="AAN851" s="149"/>
      <c r="AAO851" s="149"/>
      <c r="AAP851" s="149"/>
      <c r="AAQ851" s="149"/>
      <c r="AAR851" s="149"/>
      <c r="AAS851" s="149"/>
      <c r="AAT851" s="149"/>
      <c r="AAU851" s="149"/>
      <c r="AAV851" s="149"/>
    </row>
    <row r="852" spans="714:724" ht="9.75" customHeight="1" x14ac:dyDescent="0.2">
      <c r="AAL852" s="149"/>
      <c r="AAM852" s="149"/>
      <c r="AAN852" s="149"/>
      <c r="AAO852" s="149"/>
      <c r="AAP852" s="149"/>
      <c r="AAQ852" s="149"/>
      <c r="AAR852" s="149"/>
      <c r="AAS852" s="149"/>
      <c r="AAT852" s="149"/>
      <c r="AAU852" s="149"/>
      <c r="AAV852" s="149"/>
    </row>
    <row r="853" spans="714:724" ht="9.75" customHeight="1" x14ac:dyDescent="0.2">
      <c r="AAL853" s="149"/>
      <c r="AAM853" s="149"/>
      <c r="AAN853" s="149"/>
      <c r="AAO853" s="149"/>
      <c r="AAP853" s="149"/>
      <c r="AAQ853" s="149"/>
      <c r="AAR853" s="149"/>
      <c r="AAS853" s="149"/>
      <c r="AAT853" s="149"/>
      <c r="AAU853" s="149"/>
      <c r="AAV853" s="149"/>
    </row>
    <row r="854" spans="714:724" ht="9.75" customHeight="1" x14ac:dyDescent="0.2">
      <c r="AAL854" s="149"/>
      <c r="AAM854" s="149"/>
      <c r="AAN854" s="149"/>
      <c r="AAO854" s="149"/>
      <c r="AAP854" s="149"/>
      <c r="AAQ854" s="149"/>
      <c r="AAR854" s="149"/>
      <c r="AAS854" s="149"/>
      <c r="AAT854" s="149"/>
      <c r="AAU854" s="149"/>
      <c r="AAV854" s="149"/>
    </row>
    <row r="855" spans="714:724" ht="9.75" customHeight="1" x14ac:dyDescent="0.2">
      <c r="AAL855" s="149"/>
      <c r="AAM855" s="149"/>
      <c r="AAN855" s="149"/>
      <c r="AAO855" s="149"/>
      <c r="AAP855" s="149"/>
      <c r="AAQ855" s="149"/>
      <c r="AAR855" s="149"/>
      <c r="AAS855" s="149"/>
      <c r="AAT855" s="149"/>
      <c r="AAU855" s="149"/>
      <c r="AAV855" s="149"/>
    </row>
    <row r="856" spans="714:724" ht="9.75" customHeight="1" x14ac:dyDescent="0.2">
      <c r="AAL856" s="149"/>
      <c r="AAM856" s="149"/>
      <c r="AAN856" s="149"/>
      <c r="AAO856" s="149"/>
      <c r="AAP856" s="149"/>
      <c r="AAQ856" s="149"/>
      <c r="AAR856" s="149"/>
      <c r="AAS856" s="149"/>
      <c r="AAT856" s="149"/>
      <c r="AAU856" s="149"/>
      <c r="AAV856" s="149"/>
    </row>
    <row r="857" spans="714:724" ht="9.75" customHeight="1" x14ac:dyDescent="0.2">
      <c r="AAL857" s="149"/>
      <c r="AAM857" s="149"/>
      <c r="AAN857" s="149"/>
      <c r="AAO857" s="149"/>
      <c r="AAP857" s="149"/>
      <c r="AAQ857" s="149"/>
      <c r="AAR857" s="149"/>
      <c r="AAS857" s="149"/>
      <c r="AAT857" s="149"/>
      <c r="AAU857" s="149"/>
      <c r="AAV857" s="149"/>
    </row>
    <row r="858" spans="714:724" ht="9.75" customHeight="1" x14ac:dyDescent="0.2">
      <c r="AAL858" s="149"/>
      <c r="AAM858" s="149"/>
      <c r="AAN858" s="149"/>
      <c r="AAO858" s="149"/>
      <c r="AAP858" s="149"/>
      <c r="AAQ858" s="149"/>
      <c r="AAR858" s="149"/>
      <c r="AAS858" s="149"/>
      <c r="AAT858" s="149"/>
      <c r="AAU858" s="149"/>
      <c r="AAV858" s="149"/>
    </row>
    <row r="859" spans="714:724" ht="9.75" customHeight="1" x14ac:dyDescent="0.2">
      <c r="AAL859" s="149"/>
      <c r="AAM859" s="149"/>
      <c r="AAN859" s="149"/>
      <c r="AAO859" s="149"/>
      <c r="AAP859" s="149"/>
      <c r="AAQ859" s="149"/>
      <c r="AAR859" s="149"/>
      <c r="AAS859" s="149"/>
      <c r="AAT859" s="149"/>
      <c r="AAU859" s="149"/>
      <c r="AAV859" s="149"/>
    </row>
    <row r="860" spans="714:724" ht="9.75" customHeight="1" x14ac:dyDescent="0.2">
      <c r="AAL860" s="149"/>
      <c r="AAM860" s="149"/>
      <c r="AAN860" s="149"/>
      <c r="AAO860" s="149"/>
      <c r="AAP860" s="149"/>
      <c r="AAQ860" s="149"/>
      <c r="AAR860" s="149"/>
      <c r="AAS860" s="149"/>
      <c r="AAT860" s="149"/>
      <c r="AAU860" s="149"/>
      <c r="AAV860" s="149"/>
    </row>
    <row r="861" spans="714:724" ht="9.75" customHeight="1" x14ac:dyDescent="0.2">
      <c r="AAL861" s="149"/>
      <c r="AAM861" s="149"/>
      <c r="AAN861" s="149"/>
      <c r="AAO861" s="149"/>
      <c r="AAP861" s="149"/>
      <c r="AAQ861" s="149"/>
      <c r="AAR861" s="149"/>
      <c r="AAS861" s="149"/>
      <c r="AAT861" s="149"/>
      <c r="AAU861" s="149"/>
      <c r="AAV861" s="149"/>
    </row>
    <row r="862" spans="714:724" ht="9.75" customHeight="1" x14ac:dyDescent="0.2">
      <c r="AAL862" s="149"/>
      <c r="AAM862" s="149"/>
      <c r="AAN862" s="149"/>
      <c r="AAO862" s="149"/>
      <c r="AAP862" s="149"/>
      <c r="AAQ862" s="149"/>
      <c r="AAR862" s="149"/>
      <c r="AAS862" s="149"/>
      <c r="AAT862" s="149"/>
      <c r="AAU862" s="149"/>
      <c r="AAV862" s="149"/>
    </row>
    <row r="863" spans="714:724" ht="9.75" customHeight="1" x14ac:dyDescent="0.2">
      <c r="AAL863" s="149"/>
      <c r="AAM863" s="149"/>
      <c r="AAN863" s="149"/>
      <c r="AAO863" s="149"/>
      <c r="AAP863" s="149"/>
      <c r="AAQ863" s="149"/>
      <c r="AAR863" s="149"/>
      <c r="AAS863" s="149"/>
      <c r="AAT863" s="149"/>
      <c r="AAU863" s="149"/>
      <c r="AAV863" s="149"/>
    </row>
    <row r="864" spans="714:724" ht="9.75" customHeight="1" x14ac:dyDescent="0.2">
      <c r="AAL864" s="149"/>
      <c r="AAM864" s="149"/>
      <c r="AAN864" s="149"/>
      <c r="AAO864" s="149"/>
      <c r="AAP864" s="149"/>
      <c r="AAQ864" s="149"/>
      <c r="AAR864" s="149"/>
      <c r="AAS864" s="149"/>
      <c r="AAT864" s="149"/>
      <c r="AAU864" s="149"/>
      <c r="AAV864" s="149"/>
    </row>
    <row r="865" spans="714:724" ht="9.75" customHeight="1" x14ac:dyDescent="0.2">
      <c r="AAL865" s="149"/>
      <c r="AAM865" s="149"/>
      <c r="AAN865" s="149"/>
      <c r="AAO865" s="149"/>
      <c r="AAP865" s="149"/>
      <c r="AAQ865" s="149"/>
      <c r="AAR865" s="149"/>
      <c r="AAS865" s="149"/>
      <c r="AAT865" s="149"/>
      <c r="AAU865" s="149"/>
      <c r="AAV865" s="149"/>
    </row>
    <row r="866" spans="714:724" ht="9.75" customHeight="1" x14ac:dyDescent="0.2">
      <c r="AAL866" s="149"/>
      <c r="AAM866" s="149"/>
      <c r="AAN866" s="149"/>
      <c r="AAO866" s="149"/>
      <c r="AAP866" s="149"/>
      <c r="AAQ866" s="149"/>
      <c r="AAR866" s="149"/>
      <c r="AAS866" s="149"/>
      <c r="AAT866" s="149"/>
      <c r="AAU866" s="149"/>
      <c r="AAV866" s="149"/>
    </row>
    <row r="867" spans="714:724" ht="9.75" customHeight="1" x14ac:dyDescent="0.2">
      <c r="AAL867" s="149"/>
      <c r="AAM867" s="149"/>
      <c r="AAN867" s="149"/>
      <c r="AAO867" s="149"/>
      <c r="AAP867" s="149"/>
      <c r="AAQ867" s="149"/>
      <c r="AAR867" s="149"/>
      <c r="AAS867" s="149"/>
      <c r="AAT867" s="149"/>
      <c r="AAU867" s="149"/>
      <c r="AAV867" s="149"/>
    </row>
    <row r="868" spans="714:724" ht="9.75" customHeight="1" x14ac:dyDescent="0.2">
      <c r="AAL868" s="149"/>
      <c r="AAM868" s="149"/>
      <c r="AAN868" s="149"/>
      <c r="AAO868" s="149"/>
      <c r="AAP868" s="149"/>
      <c r="AAQ868" s="149"/>
      <c r="AAR868" s="149"/>
      <c r="AAS868" s="149"/>
      <c r="AAT868" s="149"/>
      <c r="AAU868" s="149"/>
      <c r="AAV868" s="149"/>
    </row>
    <row r="869" spans="714:724" ht="9.75" customHeight="1" x14ac:dyDescent="0.2">
      <c r="AAL869" s="149"/>
      <c r="AAM869" s="149"/>
      <c r="AAN869" s="149"/>
      <c r="AAO869" s="149"/>
      <c r="AAP869" s="149"/>
      <c r="AAQ869" s="149"/>
      <c r="AAR869" s="149"/>
      <c r="AAS869" s="149"/>
      <c r="AAT869" s="149"/>
      <c r="AAU869" s="149"/>
      <c r="AAV869" s="149"/>
    </row>
    <row r="870" spans="714:724" ht="9.75" customHeight="1" x14ac:dyDescent="0.2">
      <c r="AAL870" s="149"/>
      <c r="AAM870" s="149"/>
      <c r="AAN870" s="149"/>
      <c r="AAO870" s="149"/>
      <c r="AAP870" s="149"/>
      <c r="AAQ870" s="149"/>
      <c r="AAR870" s="149"/>
      <c r="AAS870" s="149"/>
      <c r="AAT870" s="149"/>
      <c r="AAU870" s="149"/>
      <c r="AAV870" s="149"/>
    </row>
    <row r="871" spans="714:724" ht="9.75" customHeight="1" x14ac:dyDescent="0.2">
      <c r="AAL871" s="149"/>
      <c r="AAM871" s="149"/>
      <c r="AAN871" s="149"/>
      <c r="AAO871" s="149"/>
      <c r="AAP871" s="149"/>
      <c r="AAQ871" s="149"/>
      <c r="AAR871" s="149"/>
      <c r="AAS871" s="149"/>
      <c r="AAT871" s="149"/>
      <c r="AAU871" s="149"/>
      <c r="AAV871" s="149"/>
    </row>
    <row r="872" spans="714:724" ht="9.75" customHeight="1" x14ac:dyDescent="0.2">
      <c r="AAL872" s="149"/>
      <c r="AAM872" s="149"/>
      <c r="AAN872" s="149"/>
      <c r="AAO872" s="149"/>
      <c r="AAP872" s="149"/>
      <c r="AAQ872" s="149"/>
      <c r="AAR872" s="149"/>
      <c r="AAS872" s="149"/>
      <c r="AAT872" s="149"/>
      <c r="AAU872" s="149"/>
      <c r="AAV872" s="149"/>
    </row>
    <row r="873" spans="714:724" ht="9.75" customHeight="1" x14ac:dyDescent="0.2">
      <c r="AAL873" s="149"/>
      <c r="AAM873" s="149"/>
      <c r="AAN873" s="149"/>
      <c r="AAO873" s="149"/>
      <c r="AAP873" s="149"/>
      <c r="AAQ873" s="149"/>
      <c r="AAR873" s="149"/>
      <c r="AAS873" s="149"/>
      <c r="AAT873" s="149"/>
      <c r="AAU873" s="149"/>
      <c r="AAV873" s="149"/>
    </row>
    <row r="874" spans="714:724" ht="9.75" customHeight="1" x14ac:dyDescent="0.2">
      <c r="AAL874" s="149"/>
      <c r="AAM874" s="149"/>
      <c r="AAN874" s="149"/>
      <c r="AAO874" s="149"/>
      <c r="AAP874" s="149"/>
      <c r="AAQ874" s="149"/>
      <c r="AAR874" s="149"/>
      <c r="AAS874" s="149"/>
      <c r="AAT874" s="149"/>
      <c r="AAU874" s="149"/>
      <c r="AAV874" s="149"/>
    </row>
    <row r="875" spans="714:724" ht="9.75" customHeight="1" x14ac:dyDescent="0.2">
      <c r="AAL875" s="149"/>
      <c r="AAM875" s="149"/>
      <c r="AAN875" s="149"/>
      <c r="AAO875" s="149"/>
      <c r="AAP875" s="149"/>
      <c r="AAQ875" s="149"/>
      <c r="AAR875" s="149"/>
      <c r="AAS875" s="149"/>
      <c r="AAT875" s="149"/>
      <c r="AAU875" s="149"/>
      <c r="AAV875" s="149"/>
    </row>
    <row r="876" spans="714:724" ht="9.75" customHeight="1" x14ac:dyDescent="0.2">
      <c r="AAL876" s="149"/>
      <c r="AAM876" s="149"/>
      <c r="AAN876" s="149"/>
      <c r="AAO876" s="149"/>
      <c r="AAP876" s="149"/>
      <c r="AAQ876" s="149"/>
      <c r="AAR876" s="149"/>
      <c r="AAS876" s="149"/>
      <c r="AAT876" s="149"/>
      <c r="AAU876" s="149"/>
      <c r="AAV876" s="149"/>
    </row>
    <row r="877" spans="714:724" ht="9.75" customHeight="1" x14ac:dyDescent="0.2">
      <c r="AAL877" s="149"/>
      <c r="AAM877" s="149"/>
      <c r="AAN877" s="149"/>
      <c r="AAO877" s="149"/>
      <c r="AAP877" s="149"/>
      <c r="AAQ877" s="149"/>
      <c r="AAR877" s="149"/>
      <c r="AAS877" s="149"/>
      <c r="AAT877" s="149"/>
      <c r="AAU877" s="149"/>
      <c r="AAV877" s="149"/>
    </row>
    <row r="878" spans="714:724" ht="9.75" customHeight="1" x14ac:dyDescent="0.2">
      <c r="AAL878" s="149"/>
      <c r="AAM878" s="149"/>
      <c r="AAN878" s="149"/>
      <c r="AAO878" s="149"/>
      <c r="AAP878" s="149"/>
      <c r="AAQ878" s="149"/>
      <c r="AAR878" s="149"/>
      <c r="AAS878" s="149"/>
      <c r="AAT878" s="149"/>
      <c r="AAU878" s="149"/>
      <c r="AAV878" s="149"/>
    </row>
    <row r="879" spans="714:724" ht="9.75" customHeight="1" x14ac:dyDescent="0.2">
      <c r="AAL879" s="149"/>
      <c r="AAM879" s="149"/>
      <c r="AAN879" s="149"/>
      <c r="AAO879" s="149"/>
      <c r="AAP879" s="149"/>
      <c r="AAQ879" s="149"/>
      <c r="AAR879" s="149"/>
      <c r="AAS879" s="149"/>
      <c r="AAT879" s="149"/>
      <c r="AAU879" s="149"/>
      <c r="AAV879" s="149"/>
    </row>
    <row r="880" spans="714:724" ht="9.75" customHeight="1" x14ac:dyDescent="0.2">
      <c r="AAL880" s="149"/>
      <c r="AAM880" s="149"/>
      <c r="AAN880" s="149"/>
      <c r="AAO880" s="149"/>
      <c r="AAP880" s="149"/>
      <c r="AAQ880" s="149"/>
      <c r="AAR880" s="149"/>
      <c r="AAS880" s="149"/>
      <c r="AAT880" s="149"/>
      <c r="AAU880" s="149"/>
      <c r="AAV880" s="149"/>
    </row>
    <row r="881" spans="714:724" ht="9.75" customHeight="1" x14ac:dyDescent="0.2">
      <c r="AAL881" s="149"/>
      <c r="AAM881" s="149"/>
      <c r="AAN881" s="149"/>
      <c r="AAO881" s="149"/>
      <c r="AAP881" s="149"/>
      <c r="AAQ881" s="149"/>
      <c r="AAR881" s="149"/>
      <c r="AAS881" s="149"/>
      <c r="AAT881" s="149"/>
      <c r="AAU881" s="149"/>
      <c r="AAV881" s="149"/>
    </row>
    <row r="882" spans="714:724" ht="9.75" customHeight="1" x14ac:dyDescent="0.2">
      <c r="AAL882" s="149"/>
      <c r="AAM882" s="149"/>
      <c r="AAN882" s="149"/>
      <c r="AAO882" s="149"/>
      <c r="AAP882" s="149"/>
      <c r="AAQ882" s="149"/>
      <c r="AAR882" s="149"/>
      <c r="AAS882" s="149"/>
      <c r="AAT882" s="149"/>
      <c r="AAU882" s="149"/>
      <c r="AAV882" s="149"/>
    </row>
    <row r="883" spans="714:724" ht="9.75" customHeight="1" x14ac:dyDescent="0.2">
      <c r="AAL883" s="149"/>
      <c r="AAM883" s="149"/>
      <c r="AAN883" s="149"/>
      <c r="AAO883" s="149"/>
      <c r="AAP883" s="149"/>
      <c r="AAQ883" s="149"/>
      <c r="AAR883" s="149"/>
      <c r="AAS883" s="149"/>
      <c r="AAT883" s="149"/>
      <c r="AAU883" s="149"/>
      <c r="AAV883" s="149"/>
    </row>
    <row r="884" spans="714:724" ht="9.75" customHeight="1" x14ac:dyDescent="0.2">
      <c r="AAL884" s="149"/>
      <c r="AAM884" s="149"/>
      <c r="AAN884" s="149"/>
      <c r="AAO884" s="149"/>
      <c r="AAP884" s="149"/>
      <c r="AAQ884" s="149"/>
      <c r="AAR884" s="149"/>
      <c r="AAS884" s="149"/>
      <c r="AAT884" s="149"/>
      <c r="AAU884" s="149"/>
      <c r="AAV884" s="149"/>
    </row>
    <row r="885" spans="714:724" ht="9.75" customHeight="1" x14ac:dyDescent="0.2">
      <c r="AAL885" s="149"/>
      <c r="AAM885" s="149"/>
      <c r="AAN885" s="149"/>
      <c r="AAO885" s="149"/>
      <c r="AAP885" s="149"/>
      <c r="AAQ885" s="149"/>
      <c r="AAR885" s="149"/>
      <c r="AAS885" s="149"/>
      <c r="AAT885" s="149"/>
      <c r="AAU885" s="149"/>
      <c r="AAV885" s="149"/>
    </row>
    <row r="886" spans="714:724" ht="9.75" customHeight="1" x14ac:dyDescent="0.2">
      <c r="AAL886" s="149"/>
      <c r="AAM886" s="149"/>
      <c r="AAN886" s="149"/>
      <c r="AAO886" s="149"/>
      <c r="AAP886" s="149"/>
      <c r="AAQ886" s="149"/>
      <c r="AAR886" s="149"/>
      <c r="AAS886" s="149"/>
      <c r="AAT886" s="149"/>
      <c r="AAU886" s="149"/>
      <c r="AAV886" s="149"/>
    </row>
    <row r="887" spans="714:724" ht="9.75" customHeight="1" x14ac:dyDescent="0.2">
      <c r="AAL887" s="149"/>
      <c r="AAM887" s="149"/>
      <c r="AAN887" s="149"/>
      <c r="AAO887" s="149"/>
      <c r="AAP887" s="149"/>
      <c r="AAQ887" s="149"/>
      <c r="AAR887" s="149"/>
      <c r="AAS887" s="149"/>
      <c r="AAT887" s="149"/>
      <c r="AAU887" s="149"/>
      <c r="AAV887" s="149"/>
    </row>
    <row r="888" spans="714:724" ht="9.75" customHeight="1" x14ac:dyDescent="0.2">
      <c r="AAL888" s="149"/>
      <c r="AAM888" s="149"/>
      <c r="AAN888" s="149"/>
      <c r="AAO888" s="149"/>
      <c r="AAP888" s="149"/>
      <c r="AAQ888" s="149"/>
      <c r="AAR888" s="149"/>
      <c r="AAS888" s="149"/>
      <c r="AAT888" s="149"/>
      <c r="AAU888" s="149"/>
      <c r="AAV888" s="149"/>
    </row>
    <row r="889" spans="714:724" ht="9.75" customHeight="1" x14ac:dyDescent="0.2">
      <c r="AAL889" s="149"/>
      <c r="AAM889" s="149"/>
      <c r="AAN889" s="149"/>
      <c r="AAO889" s="149"/>
      <c r="AAP889" s="149"/>
      <c r="AAQ889" s="149"/>
      <c r="AAR889" s="149"/>
      <c r="AAS889" s="149"/>
      <c r="AAT889" s="149"/>
      <c r="AAU889" s="149"/>
      <c r="AAV889" s="149"/>
    </row>
    <row r="890" spans="714:724" ht="9.75" customHeight="1" x14ac:dyDescent="0.2">
      <c r="AAL890" s="149"/>
      <c r="AAM890" s="149"/>
      <c r="AAN890" s="149"/>
      <c r="AAO890" s="149"/>
      <c r="AAP890" s="149"/>
      <c r="AAQ890" s="149"/>
      <c r="AAR890" s="149"/>
      <c r="AAS890" s="149"/>
      <c r="AAT890" s="149"/>
      <c r="AAU890" s="149"/>
      <c r="AAV890" s="149"/>
    </row>
    <row r="891" spans="714:724" ht="9.75" customHeight="1" x14ac:dyDescent="0.2">
      <c r="AAL891" s="149"/>
      <c r="AAM891" s="149"/>
      <c r="AAN891" s="149"/>
      <c r="AAO891" s="149"/>
      <c r="AAP891" s="149"/>
      <c r="AAQ891" s="149"/>
      <c r="AAR891" s="149"/>
      <c r="AAS891" s="149"/>
      <c r="AAT891" s="149"/>
      <c r="AAU891" s="149"/>
      <c r="AAV891" s="149"/>
    </row>
    <row r="892" spans="714:724" ht="9.75" customHeight="1" x14ac:dyDescent="0.2">
      <c r="AAL892" s="149"/>
      <c r="AAM892" s="149"/>
      <c r="AAN892" s="149"/>
      <c r="AAO892" s="149"/>
      <c r="AAP892" s="149"/>
      <c r="AAQ892" s="149"/>
      <c r="AAR892" s="149"/>
      <c r="AAS892" s="149"/>
      <c r="AAT892" s="149"/>
      <c r="AAU892" s="149"/>
      <c r="AAV892" s="149"/>
    </row>
    <row r="893" spans="714:724" ht="9.75" customHeight="1" x14ac:dyDescent="0.2">
      <c r="AAL893" s="149"/>
      <c r="AAM893" s="149"/>
      <c r="AAN893" s="149"/>
      <c r="AAO893" s="149"/>
      <c r="AAP893" s="149"/>
      <c r="AAQ893" s="149"/>
      <c r="AAR893" s="149"/>
      <c r="AAS893" s="149"/>
      <c r="AAT893" s="149"/>
      <c r="AAU893" s="149"/>
      <c r="AAV893" s="149"/>
    </row>
    <row r="894" spans="714:724" ht="9.75" customHeight="1" x14ac:dyDescent="0.2">
      <c r="AAL894" s="149"/>
      <c r="AAM894" s="149"/>
      <c r="AAN894" s="149"/>
      <c r="AAO894" s="149"/>
      <c r="AAP894" s="149"/>
      <c r="AAQ894" s="149"/>
      <c r="AAR894" s="149"/>
      <c r="AAS894" s="149"/>
      <c r="AAT894" s="149"/>
      <c r="AAU894" s="149"/>
      <c r="AAV894" s="149"/>
    </row>
    <row r="895" spans="714:724" ht="9.75" customHeight="1" x14ac:dyDescent="0.2">
      <c r="AAL895" s="149"/>
      <c r="AAM895" s="149"/>
      <c r="AAN895" s="149"/>
      <c r="AAO895" s="149"/>
      <c r="AAP895" s="149"/>
      <c r="AAQ895" s="149"/>
      <c r="AAR895" s="149"/>
      <c r="AAS895" s="149"/>
      <c r="AAT895" s="149"/>
      <c r="AAU895" s="149"/>
      <c r="AAV895" s="149"/>
    </row>
    <row r="896" spans="714:724" ht="9.75" customHeight="1" x14ac:dyDescent="0.2">
      <c r="AAL896" s="149"/>
      <c r="AAM896" s="149"/>
      <c r="AAN896" s="149"/>
      <c r="AAO896" s="149"/>
      <c r="AAP896" s="149"/>
      <c r="AAQ896" s="149"/>
      <c r="AAR896" s="149"/>
      <c r="AAS896" s="149"/>
      <c r="AAT896" s="149"/>
      <c r="AAU896" s="149"/>
      <c r="AAV896" s="149"/>
    </row>
    <row r="897" spans="714:724" ht="9.75" customHeight="1" x14ac:dyDescent="0.2">
      <c r="AAL897" s="149"/>
      <c r="AAM897" s="149"/>
      <c r="AAN897" s="149"/>
      <c r="AAO897" s="149"/>
      <c r="AAP897" s="149"/>
      <c r="AAQ897" s="149"/>
      <c r="AAR897" s="149"/>
      <c r="AAS897" s="149"/>
      <c r="AAT897" s="149"/>
      <c r="AAU897" s="149"/>
      <c r="AAV897" s="149"/>
    </row>
    <row r="898" spans="714:724" ht="9.75" customHeight="1" x14ac:dyDescent="0.2">
      <c r="AAL898" s="149"/>
      <c r="AAM898" s="149"/>
      <c r="AAN898" s="149"/>
      <c r="AAO898" s="149"/>
      <c r="AAP898" s="149"/>
      <c r="AAQ898" s="149"/>
      <c r="AAR898" s="149"/>
      <c r="AAS898" s="149"/>
      <c r="AAT898" s="149"/>
      <c r="AAU898" s="149"/>
      <c r="AAV898" s="149"/>
    </row>
    <row r="899" spans="714:724" ht="9.75" customHeight="1" x14ac:dyDescent="0.2">
      <c r="AAL899" s="149"/>
      <c r="AAM899" s="149"/>
      <c r="AAN899" s="149"/>
      <c r="AAO899" s="149"/>
      <c r="AAP899" s="149"/>
      <c r="AAQ899" s="149"/>
      <c r="AAR899" s="149"/>
      <c r="AAS899" s="149"/>
      <c r="AAT899" s="149"/>
      <c r="AAU899" s="149"/>
      <c r="AAV899" s="149"/>
    </row>
    <row r="900" spans="714:724" ht="9.75" customHeight="1" x14ac:dyDescent="0.2">
      <c r="AAL900" s="149"/>
      <c r="AAM900" s="149"/>
      <c r="AAN900" s="149"/>
      <c r="AAO900" s="149"/>
      <c r="AAP900" s="149"/>
      <c r="AAQ900" s="149"/>
      <c r="AAR900" s="149"/>
      <c r="AAS900" s="149"/>
      <c r="AAT900" s="149"/>
      <c r="AAU900" s="149"/>
      <c r="AAV900" s="149"/>
    </row>
    <row r="901" spans="714:724" ht="9.75" customHeight="1" x14ac:dyDescent="0.2">
      <c r="AAL901" s="149"/>
      <c r="AAM901" s="149"/>
      <c r="AAN901" s="149"/>
      <c r="AAO901" s="149"/>
      <c r="AAP901" s="149"/>
      <c r="AAQ901" s="149"/>
      <c r="AAR901" s="149"/>
      <c r="AAS901" s="149"/>
      <c r="AAT901" s="149"/>
      <c r="AAU901" s="149"/>
      <c r="AAV901" s="149"/>
    </row>
    <row r="902" spans="714:724" ht="9.75" customHeight="1" x14ac:dyDescent="0.2">
      <c r="AAL902" s="149"/>
      <c r="AAM902" s="149"/>
      <c r="AAN902" s="149"/>
      <c r="AAO902" s="149"/>
      <c r="AAP902" s="149"/>
      <c r="AAQ902" s="149"/>
      <c r="AAR902" s="149"/>
      <c r="AAS902" s="149"/>
      <c r="AAT902" s="149"/>
      <c r="AAU902" s="149"/>
      <c r="AAV902" s="149"/>
    </row>
    <row r="903" spans="714:724" ht="9.75" customHeight="1" x14ac:dyDescent="0.2">
      <c r="AAL903" s="149"/>
      <c r="AAM903" s="149"/>
      <c r="AAN903" s="149"/>
      <c r="AAO903" s="149"/>
      <c r="AAP903" s="149"/>
      <c r="AAQ903" s="149"/>
      <c r="AAR903" s="149"/>
      <c r="AAS903" s="149"/>
      <c r="AAT903" s="149"/>
      <c r="AAU903" s="149"/>
      <c r="AAV903" s="149"/>
    </row>
    <row r="904" spans="714:724" ht="9.75" customHeight="1" x14ac:dyDescent="0.2">
      <c r="AAL904" s="149"/>
      <c r="AAM904" s="149"/>
      <c r="AAN904" s="149"/>
      <c r="AAO904" s="149"/>
      <c r="AAP904" s="149"/>
      <c r="AAQ904" s="149"/>
      <c r="AAR904" s="149"/>
      <c r="AAS904" s="149"/>
      <c r="AAT904" s="149"/>
      <c r="AAU904" s="149"/>
      <c r="AAV904" s="149"/>
    </row>
    <row r="905" spans="714:724" ht="9.75" customHeight="1" x14ac:dyDescent="0.2">
      <c r="AAL905" s="149"/>
      <c r="AAM905" s="149"/>
      <c r="AAN905" s="149"/>
      <c r="AAO905" s="149"/>
      <c r="AAP905" s="149"/>
      <c r="AAQ905" s="149"/>
      <c r="AAR905" s="149"/>
      <c r="AAS905" s="149"/>
      <c r="AAT905" s="149"/>
      <c r="AAU905" s="149"/>
      <c r="AAV905" s="149"/>
    </row>
    <row r="906" spans="714:724" ht="9.75" customHeight="1" x14ac:dyDescent="0.2">
      <c r="AAL906" s="149"/>
      <c r="AAM906" s="149"/>
      <c r="AAN906" s="149"/>
      <c r="AAO906" s="149"/>
      <c r="AAP906" s="149"/>
      <c r="AAQ906" s="149"/>
      <c r="AAR906" s="149"/>
      <c r="AAS906" s="149"/>
      <c r="AAT906" s="149"/>
      <c r="AAU906" s="149"/>
      <c r="AAV906" s="149"/>
    </row>
    <row r="907" spans="714:724" ht="9.75" customHeight="1" x14ac:dyDescent="0.2">
      <c r="AAL907" s="149"/>
      <c r="AAM907" s="149"/>
      <c r="AAN907" s="149"/>
      <c r="AAO907" s="149"/>
      <c r="AAP907" s="149"/>
      <c r="AAQ907" s="149"/>
      <c r="AAR907" s="149"/>
      <c r="AAS907" s="149"/>
      <c r="AAT907" s="149"/>
      <c r="AAU907" s="149"/>
      <c r="AAV907" s="149"/>
    </row>
    <row r="908" spans="714:724" ht="9.75" customHeight="1" x14ac:dyDescent="0.2">
      <c r="AAL908" s="149"/>
      <c r="AAM908" s="149"/>
      <c r="AAN908" s="149"/>
      <c r="AAO908" s="149"/>
      <c r="AAP908" s="149"/>
      <c r="AAQ908" s="149"/>
      <c r="AAR908" s="149"/>
      <c r="AAS908" s="149"/>
      <c r="AAT908" s="149"/>
      <c r="AAU908" s="149"/>
      <c r="AAV908" s="149"/>
    </row>
    <row r="909" spans="714:724" ht="9.75" customHeight="1" x14ac:dyDescent="0.2">
      <c r="AAL909" s="149"/>
      <c r="AAM909" s="149"/>
      <c r="AAN909" s="149"/>
      <c r="AAO909" s="149"/>
      <c r="AAP909" s="149"/>
      <c r="AAQ909" s="149"/>
      <c r="AAR909" s="149"/>
      <c r="AAS909" s="149"/>
      <c r="AAT909" s="149"/>
      <c r="AAU909" s="149"/>
      <c r="AAV909" s="149"/>
    </row>
    <row r="910" spans="714:724" ht="9.75" customHeight="1" x14ac:dyDescent="0.2">
      <c r="AAL910" s="149"/>
      <c r="AAM910" s="149"/>
      <c r="AAN910" s="149"/>
      <c r="AAO910" s="149"/>
      <c r="AAP910" s="149"/>
      <c r="AAQ910" s="149"/>
      <c r="AAR910" s="149"/>
      <c r="AAS910" s="149"/>
      <c r="AAT910" s="149"/>
      <c r="AAU910" s="149"/>
      <c r="AAV910" s="149"/>
    </row>
    <row r="911" spans="714:724" ht="9.75" customHeight="1" x14ac:dyDescent="0.2">
      <c r="AAL911" s="149"/>
      <c r="AAM911" s="149"/>
      <c r="AAN911" s="149"/>
      <c r="AAO911" s="149"/>
      <c r="AAP911" s="149"/>
      <c r="AAQ911" s="149"/>
      <c r="AAR911" s="149"/>
      <c r="AAS911" s="149"/>
      <c r="AAT911" s="149"/>
      <c r="AAU911" s="149"/>
      <c r="AAV911" s="149"/>
    </row>
    <row r="912" spans="714:724" ht="9.75" customHeight="1" x14ac:dyDescent="0.2">
      <c r="AAL912" s="149"/>
      <c r="AAM912" s="149"/>
      <c r="AAN912" s="149"/>
      <c r="AAO912" s="149"/>
      <c r="AAP912" s="149"/>
      <c r="AAQ912" s="149"/>
      <c r="AAR912" s="149"/>
      <c r="AAS912" s="149"/>
      <c r="AAT912" s="149"/>
      <c r="AAU912" s="149"/>
      <c r="AAV912" s="149"/>
    </row>
    <row r="913" spans="714:724" ht="9.75" customHeight="1" x14ac:dyDescent="0.2">
      <c r="AAL913" s="149"/>
      <c r="AAM913" s="149"/>
      <c r="AAN913" s="149"/>
      <c r="AAO913" s="149"/>
      <c r="AAP913" s="149"/>
      <c r="AAQ913" s="149"/>
      <c r="AAR913" s="149"/>
      <c r="AAS913" s="149"/>
      <c r="AAT913" s="149"/>
      <c r="AAU913" s="149"/>
      <c r="AAV913" s="149"/>
    </row>
    <row r="914" spans="714:724" ht="9.75" customHeight="1" x14ac:dyDescent="0.2">
      <c r="AAL914" s="149"/>
      <c r="AAM914" s="149"/>
      <c r="AAN914" s="149"/>
      <c r="AAO914" s="149"/>
      <c r="AAP914" s="149"/>
      <c r="AAQ914" s="149"/>
      <c r="AAR914" s="149"/>
      <c r="AAS914" s="149"/>
      <c r="AAT914" s="149"/>
      <c r="AAU914" s="149"/>
      <c r="AAV914" s="149"/>
    </row>
    <row r="915" spans="714:724" ht="9.75" customHeight="1" x14ac:dyDescent="0.2">
      <c r="AAL915" s="149"/>
      <c r="AAM915" s="149"/>
      <c r="AAN915" s="149"/>
      <c r="AAO915" s="149"/>
      <c r="AAP915" s="149"/>
      <c r="AAQ915" s="149"/>
      <c r="AAR915" s="149"/>
      <c r="AAS915" s="149"/>
      <c r="AAT915" s="149"/>
      <c r="AAU915" s="149"/>
      <c r="AAV915" s="149"/>
    </row>
    <row r="916" spans="714:724" ht="9.75" customHeight="1" x14ac:dyDescent="0.2">
      <c r="AAL916" s="149"/>
      <c r="AAM916" s="149"/>
      <c r="AAN916" s="149"/>
      <c r="AAO916" s="149"/>
      <c r="AAP916" s="149"/>
      <c r="AAQ916" s="149"/>
      <c r="AAR916" s="149"/>
      <c r="AAS916" s="149"/>
      <c r="AAT916" s="149"/>
      <c r="AAU916" s="149"/>
      <c r="AAV916" s="149"/>
    </row>
    <row r="917" spans="714:724" ht="9.75" customHeight="1" x14ac:dyDescent="0.2">
      <c r="AAL917" s="149"/>
      <c r="AAM917" s="149"/>
      <c r="AAN917" s="149"/>
      <c r="AAO917" s="149"/>
      <c r="AAP917" s="149"/>
      <c r="AAQ917" s="149"/>
      <c r="AAR917" s="149"/>
      <c r="AAS917" s="149"/>
      <c r="AAT917" s="149"/>
      <c r="AAU917" s="149"/>
      <c r="AAV917" s="149"/>
    </row>
    <row r="918" spans="714:724" ht="9.75" customHeight="1" x14ac:dyDescent="0.2">
      <c r="AAL918" s="149"/>
      <c r="AAM918" s="149"/>
      <c r="AAN918" s="149"/>
      <c r="AAO918" s="149"/>
      <c r="AAP918" s="149"/>
      <c r="AAQ918" s="149"/>
      <c r="AAR918" s="149"/>
      <c r="AAS918" s="149"/>
      <c r="AAT918" s="149"/>
      <c r="AAU918" s="149"/>
      <c r="AAV918" s="149"/>
    </row>
    <row r="919" spans="714:724" ht="9.75" customHeight="1" x14ac:dyDescent="0.2">
      <c r="AAL919" s="149"/>
      <c r="AAM919" s="149"/>
      <c r="AAN919" s="149"/>
      <c r="AAO919" s="149"/>
      <c r="AAP919" s="149"/>
      <c r="AAQ919" s="149"/>
      <c r="AAR919" s="149"/>
      <c r="AAS919" s="149"/>
      <c r="AAT919" s="149"/>
      <c r="AAU919" s="149"/>
      <c r="AAV919" s="149"/>
    </row>
    <row r="920" spans="714:724" ht="9.75" customHeight="1" x14ac:dyDescent="0.2">
      <c r="AAL920" s="149"/>
      <c r="AAM920" s="149"/>
      <c r="AAN920" s="149"/>
      <c r="AAO920" s="149"/>
      <c r="AAP920" s="149"/>
      <c r="AAQ920" s="149"/>
      <c r="AAR920" s="149"/>
      <c r="AAS920" s="149"/>
      <c r="AAT920" s="149"/>
      <c r="AAU920" s="149"/>
      <c r="AAV920" s="149"/>
    </row>
    <row r="921" spans="714:724" ht="9.75" customHeight="1" x14ac:dyDescent="0.2">
      <c r="AAL921" s="149"/>
      <c r="AAM921" s="149"/>
      <c r="AAN921" s="149"/>
      <c r="AAO921" s="149"/>
      <c r="AAP921" s="149"/>
      <c r="AAQ921" s="149"/>
      <c r="AAR921" s="149"/>
      <c r="AAS921" s="149"/>
      <c r="AAT921" s="149"/>
      <c r="AAU921" s="149"/>
      <c r="AAV921" s="149"/>
    </row>
    <row r="922" spans="714:724" ht="9.75" customHeight="1" x14ac:dyDescent="0.2">
      <c r="AAL922" s="149"/>
      <c r="AAM922" s="149"/>
      <c r="AAN922" s="149"/>
      <c r="AAO922" s="149"/>
      <c r="AAP922" s="149"/>
      <c r="AAQ922" s="149"/>
      <c r="AAR922" s="149"/>
      <c r="AAS922" s="149"/>
      <c r="AAT922" s="149"/>
      <c r="AAU922" s="149"/>
      <c r="AAV922" s="149"/>
    </row>
    <row r="923" spans="714:724" ht="9.75" customHeight="1" x14ac:dyDescent="0.2">
      <c r="AAL923" s="149"/>
      <c r="AAM923" s="149"/>
      <c r="AAN923" s="149"/>
      <c r="AAO923" s="149"/>
      <c r="AAP923" s="149"/>
      <c r="AAQ923" s="149"/>
      <c r="AAR923" s="149"/>
      <c r="AAS923" s="149"/>
      <c r="AAT923" s="149"/>
      <c r="AAU923" s="149"/>
      <c r="AAV923" s="149"/>
    </row>
    <row r="924" spans="714:724" ht="9.75" customHeight="1" x14ac:dyDescent="0.2">
      <c r="AAL924" s="149"/>
      <c r="AAM924" s="149"/>
      <c r="AAN924" s="149"/>
      <c r="AAO924" s="149"/>
      <c r="AAP924" s="149"/>
      <c r="AAQ924" s="149"/>
      <c r="AAR924" s="149"/>
      <c r="AAS924" s="149"/>
      <c r="AAT924" s="149"/>
      <c r="AAU924" s="149"/>
      <c r="AAV924" s="149"/>
    </row>
    <row r="925" spans="714:724" ht="9.75" customHeight="1" x14ac:dyDescent="0.2">
      <c r="AAL925" s="149"/>
      <c r="AAM925" s="149"/>
      <c r="AAN925" s="149"/>
      <c r="AAO925" s="149"/>
      <c r="AAP925" s="149"/>
      <c r="AAQ925" s="149"/>
      <c r="AAR925" s="149"/>
      <c r="AAS925" s="149"/>
      <c r="AAT925" s="149"/>
      <c r="AAU925" s="149"/>
      <c r="AAV925" s="149"/>
    </row>
    <row r="926" spans="714:724" ht="9.75" customHeight="1" x14ac:dyDescent="0.2">
      <c r="AAL926" s="149"/>
      <c r="AAM926" s="149"/>
      <c r="AAN926" s="149"/>
      <c r="AAO926" s="149"/>
      <c r="AAP926" s="149"/>
      <c r="AAQ926" s="149"/>
      <c r="AAR926" s="149"/>
      <c r="AAS926" s="149"/>
      <c r="AAT926" s="149"/>
      <c r="AAU926" s="149"/>
      <c r="AAV926" s="149"/>
    </row>
    <row r="927" spans="714:724" ht="9.75" customHeight="1" x14ac:dyDescent="0.2">
      <c r="AAL927" s="149"/>
      <c r="AAM927" s="149"/>
      <c r="AAN927" s="149"/>
      <c r="AAO927" s="149"/>
      <c r="AAP927" s="149"/>
      <c r="AAQ927" s="149"/>
      <c r="AAR927" s="149"/>
      <c r="AAS927" s="149"/>
      <c r="AAT927" s="149"/>
      <c r="AAU927" s="149"/>
      <c r="AAV927" s="149"/>
    </row>
    <row r="928" spans="714:724" ht="9.75" customHeight="1" x14ac:dyDescent="0.2">
      <c r="AAL928" s="149"/>
      <c r="AAM928" s="149"/>
      <c r="AAN928" s="149"/>
      <c r="AAO928" s="149"/>
      <c r="AAP928" s="149"/>
      <c r="AAQ928" s="149"/>
      <c r="AAR928" s="149"/>
      <c r="AAS928" s="149"/>
      <c r="AAT928" s="149"/>
      <c r="AAU928" s="149"/>
      <c r="AAV928" s="149"/>
    </row>
    <row r="929" spans="714:724" ht="9.75" customHeight="1" x14ac:dyDescent="0.2">
      <c r="AAL929" s="149"/>
      <c r="AAM929" s="149"/>
      <c r="AAN929" s="149"/>
      <c r="AAO929" s="149"/>
      <c r="AAP929" s="149"/>
      <c r="AAQ929" s="149"/>
      <c r="AAR929" s="149"/>
      <c r="AAS929" s="149"/>
      <c r="AAT929" s="149"/>
      <c r="AAU929" s="149"/>
      <c r="AAV929" s="149"/>
    </row>
    <row r="930" spans="714:724" ht="9.75" customHeight="1" x14ac:dyDescent="0.2">
      <c r="AAL930" s="149"/>
      <c r="AAM930" s="149"/>
      <c r="AAN930" s="149"/>
      <c r="AAO930" s="149"/>
      <c r="AAP930" s="149"/>
      <c r="AAQ930" s="149"/>
      <c r="AAR930" s="149"/>
      <c r="AAS930" s="149"/>
      <c r="AAT930" s="149"/>
      <c r="AAU930" s="149"/>
      <c r="AAV930" s="149"/>
    </row>
    <row r="931" spans="714:724" ht="9.75" customHeight="1" x14ac:dyDescent="0.2">
      <c r="AAL931" s="149"/>
      <c r="AAM931" s="149"/>
      <c r="AAN931" s="149"/>
      <c r="AAO931" s="149"/>
      <c r="AAP931" s="149"/>
      <c r="AAQ931" s="149"/>
      <c r="AAR931" s="149"/>
      <c r="AAS931" s="149"/>
      <c r="AAT931" s="149"/>
      <c r="AAU931" s="149"/>
      <c r="AAV931" s="149"/>
    </row>
    <row r="932" spans="714:724" ht="9.75" customHeight="1" x14ac:dyDescent="0.2">
      <c r="AAL932" s="149"/>
      <c r="AAM932" s="149"/>
      <c r="AAN932" s="149"/>
      <c r="AAO932" s="149"/>
      <c r="AAP932" s="149"/>
      <c r="AAQ932" s="149"/>
      <c r="AAR932" s="149"/>
      <c r="AAS932" s="149"/>
      <c r="AAT932" s="149"/>
      <c r="AAU932" s="149"/>
      <c r="AAV932" s="149"/>
    </row>
    <row r="933" spans="714:724" ht="9.75" customHeight="1" x14ac:dyDescent="0.2">
      <c r="AAL933" s="149"/>
      <c r="AAM933" s="149"/>
      <c r="AAN933" s="149"/>
      <c r="AAO933" s="149"/>
      <c r="AAP933" s="149"/>
      <c r="AAQ933" s="149"/>
      <c r="AAR933" s="149"/>
      <c r="AAS933" s="149"/>
      <c r="AAT933" s="149"/>
      <c r="AAU933" s="149"/>
      <c r="AAV933" s="149"/>
    </row>
    <row r="934" spans="714:724" ht="9.75" customHeight="1" x14ac:dyDescent="0.2">
      <c r="AAL934" s="149"/>
      <c r="AAM934" s="149"/>
      <c r="AAN934" s="149"/>
      <c r="AAO934" s="149"/>
      <c r="AAP934" s="149"/>
      <c r="AAQ934" s="149"/>
      <c r="AAR934" s="149"/>
      <c r="AAS934" s="149"/>
      <c r="AAT934" s="149"/>
      <c r="AAU934" s="149"/>
      <c r="AAV934" s="149"/>
    </row>
    <row r="935" spans="714:724" ht="9.75" customHeight="1" x14ac:dyDescent="0.2">
      <c r="AAL935" s="149"/>
      <c r="AAM935" s="149"/>
      <c r="AAN935" s="149"/>
      <c r="AAO935" s="149"/>
      <c r="AAP935" s="149"/>
      <c r="AAQ935" s="149"/>
      <c r="AAR935" s="149"/>
      <c r="AAS935" s="149"/>
      <c r="AAT935" s="149"/>
      <c r="AAU935" s="149"/>
      <c r="AAV935" s="149"/>
    </row>
    <row r="936" spans="714:724" ht="9.75" customHeight="1" x14ac:dyDescent="0.2">
      <c r="AAL936" s="149"/>
      <c r="AAM936" s="149"/>
      <c r="AAN936" s="149"/>
      <c r="AAO936" s="149"/>
      <c r="AAP936" s="149"/>
      <c r="AAQ936" s="149"/>
      <c r="AAR936" s="149"/>
      <c r="AAS936" s="149"/>
      <c r="AAT936" s="149"/>
      <c r="AAU936" s="149"/>
      <c r="AAV936" s="149"/>
    </row>
    <row r="937" spans="714:724" ht="9.75" customHeight="1" x14ac:dyDescent="0.2">
      <c r="AAL937" s="149"/>
      <c r="AAM937" s="149"/>
      <c r="AAN937" s="149"/>
      <c r="AAO937" s="149"/>
      <c r="AAP937" s="149"/>
      <c r="AAQ937" s="149"/>
      <c r="AAR937" s="149"/>
      <c r="AAS937" s="149"/>
      <c r="AAT937" s="149"/>
      <c r="AAU937" s="149"/>
      <c r="AAV937" s="149"/>
    </row>
    <row r="938" spans="714:724" ht="9.75" customHeight="1" x14ac:dyDescent="0.2">
      <c r="AAL938" s="149"/>
      <c r="AAM938" s="149"/>
      <c r="AAN938" s="149"/>
      <c r="AAO938" s="149"/>
      <c r="AAP938" s="149"/>
      <c r="AAQ938" s="149"/>
      <c r="AAR938" s="149"/>
      <c r="AAS938" s="149"/>
      <c r="AAT938" s="149"/>
      <c r="AAU938" s="149"/>
      <c r="AAV938" s="149"/>
    </row>
    <row r="939" spans="714:724" ht="9.75" customHeight="1" x14ac:dyDescent="0.2">
      <c r="AAL939" s="149"/>
      <c r="AAM939" s="149"/>
      <c r="AAN939" s="149"/>
      <c r="AAO939" s="149"/>
      <c r="AAP939" s="149"/>
      <c r="AAQ939" s="149"/>
      <c r="AAR939" s="149"/>
      <c r="AAS939" s="149"/>
      <c r="AAT939" s="149"/>
      <c r="AAU939" s="149"/>
      <c r="AAV939" s="149"/>
    </row>
    <row r="940" spans="714:724" ht="9.75" customHeight="1" x14ac:dyDescent="0.2">
      <c r="AAL940" s="149"/>
      <c r="AAM940" s="149"/>
      <c r="AAN940" s="149"/>
      <c r="AAO940" s="149"/>
      <c r="AAP940" s="149"/>
      <c r="AAQ940" s="149"/>
      <c r="AAR940" s="149"/>
      <c r="AAS940" s="149"/>
      <c r="AAT940" s="149"/>
      <c r="AAU940" s="149"/>
      <c r="AAV940" s="149"/>
    </row>
    <row r="941" spans="714:724" ht="9.75" customHeight="1" x14ac:dyDescent="0.2">
      <c r="AAL941" s="149"/>
      <c r="AAM941" s="149"/>
      <c r="AAN941" s="149"/>
      <c r="AAO941" s="149"/>
      <c r="AAP941" s="149"/>
      <c r="AAQ941" s="149"/>
      <c r="AAR941" s="149"/>
      <c r="AAS941" s="149"/>
      <c r="AAT941" s="149"/>
      <c r="AAU941" s="149"/>
      <c r="AAV941" s="149"/>
    </row>
    <row r="942" spans="714:724" ht="9.75" customHeight="1" x14ac:dyDescent="0.2">
      <c r="AAL942" s="149"/>
      <c r="AAM942" s="149"/>
      <c r="AAN942" s="149"/>
      <c r="AAO942" s="149"/>
      <c r="AAP942" s="149"/>
      <c r="AAQ942" s="149"/>
      <c r="AAR942" s="149"/>
      <c r="AAS942" s="149"/>
      <c r="AAT942" s="149"/>
      <c r="AAU942" s="149"/>
      <c r="AAV942" s="149"/>
    </row>
    <row r="943" spans="714:724" ht="9.75" customHeight="1" x14ac:dyDescent="0.2">
      <c r="AAL943" s="149"/>
      <c r="AAM943" s="149"/>
      <c r="AAN943" s="149"/>
      <c r="AAO943" s="149"/>
      <c r="AAP943" s="149"/>
      <c r="AAQ943" s="149"/>
      <c r="AAR943" s="149"/>
      <c r="AAS943" s="149"/>
      <c r="AAT943" s="149"/>
      <c r="AAU943" s="149"/>
      <c r="AAV943" s="149"/>
    </row>
    <row r="944" spans="714:724" ht="9.75" customHeight="1" x14ac:dyDescent="0.2">
      <c r="AAL944" s="149"/>
      <c r="AAM944" s="149"/>
      <c r="AAN944" s="149"/>
      <c r="AAO944" s="149"/>
      <c r="AAP944" s="149"/>
      <c r="AAQ944" s="149"/>
      <c r="AAR944" s="149"/>
      <c r="AAS944" s="149"/>
      <c r="AAT944" s="149"/>
      <c r="AAU944" s="149"/>
      <c r="AAV944" s="149"/>
    </row>
    <row r="945" spans="714:724" ht="9.75" customHeight="1" x14ac:dyDescent="0.2">
      <c r="AAL945" s="149"/>
      <c r="AAM945" s="149"/>
      <c r="AAN945" s="149"/>
      <c r="AAO945" s="149"/>
      <c r="AAP945" s="149"/>
      <c r="AAQ945" s="149"/>
      <c r="AAR945" s="149"/>
      <c r="AAS945" s="149"/>
      <c r="AAT945" s="149"/>
      <c r="AAU945" s="149"/>
      <c r="AAV945" s="149"/>
    </row>
    <row r="946" spans="714:724" ht="9.75" customHeight="1" x14ac:dyDescent="0.2">
      <c r="AAL946" s="149"/>
      <c r="AAM946" s="149"/>
      <c r="AAN946" s="149"/>
      <c r="AAO946" s="149"/>
      <c r="AAP946" s="149"/>
      <c r="AAQ946" s="149"/>
      <c r="AAR946" s="149"/>
      <c r="AAS946" s="149"/>
      <c r="AAT946" s="149"/>
      <c r="AAU946" s="149"/>
      <c r="AAV946" s="149"/>
    </row>
    <row r="947" spans="714:724" ht="9.75" customHeight="1" x14ac:dyDescent="0.2">
      <c r="AAL947" s="149"/>
      <c r="AAM947" s="149"/>
      <c r="AAN947" s="149"/>
      <c r="AAO947" s="149"/>
      <c r="AAP947" s="149"/>
      <c r="AAQ947" s="149"/>
      <c r="AAR947" s="149"/>
      <c r="AAS947" s="149"/>
      <c r="AAT947" s="149"/>
      <c r="AAU947" s="149"/>
      <c r="AAV947" s="149"/>
    </row>
    <row r="948" spans="714:724" ht="9.75" customHeight="1" x14ac:dyDescent="0.2">
      <c r="AAL948" s="149"/>
      <c r="AAM948" s="149"/>
      <c r="AAN948" s="149"/>
      <c r="AAO948" s="149"/>
      <c r="AAP948" s="149"/>
      <c r="AAQ948" s="149"/>
      <c r="AAR948" s="149"/>
      <c r="AAS948" s="149"/>
      <c r="AAT948" s="149"/>
      <c r="AAU948" s="149"/>
      <c r="AAV948" s="149"/>
    </row>
    <row r="949" spans="714:724" ht="9.75" customHeight="1" x14ac:dyDescent="0.2">
      <c r="AAL949" s="149"/>
      <c r="AAM949" s="149"/>
      <c r="AAN949" s="149"/>
      <c r="AAO949" s="149"/>
      <c r="AAP949" s="149"/>
      <c r="AAQ949" s="149"/>
      <c r="AAR949" s="149"/>
      <c r="AAS949" s="149"/>
      <c r="AAT949" s="149"/>
      <c r="AAU949" s="149"/>
      <c r="AAV949" s="149"/>
    </row>
    <row r="950" spans="714:724" ht="9.75" customHeight="1" x14ac:dyDescent="0.2">
      <c r="AAL950" s="149"/>
      <c r="AAM950" s="149"/>
      <c r="AAN950" s="149"/>
      <c r="AAO950" s="149"/>
      <c r="AAP950" s="149"/>
      <c r="AAQ950" s="149"/>
      <c r="AAR950" s="149"/>
      <c r="AAS950" s="149"/>
      <c r="AAT950" s="149"/>
      <c r="AAU950" s="149"/>
      <c r="AAV950" s="149"/>
    </row>
    <row r="951" spans="714:724" ht="9.75" customHeight="1" x14ac:dyDescent="0.2">
      <c r="AAL951" s="149"/>
      <c r="AAM951" s="149"/>
      <c r="AAN951" s="149"/>
      <c r="AAO951" s="149"/>
      <c r="AAP951" s="149"/>
      <c r="AAQ951" s="149"/>
      <c r="AAR951" s="149"/>
      <c r="AAS951" s="149"/>
      <c r="AAT951" s="149"/>
      <c r="AAU951" s="149"/>
      <c r="AAV951" s="149"/>
    </row>
    <row r="952" spans="714:724" ht="9.75" customHeight="1" x14ac:dyDescent="0.2">
      <c r="AAL952" s="149"/>
      <c r="AAM952" s="149"/>
      <c r="AAN952" s="149"/>
      <c r="AAO952" s="149"/>
      <c r="AAP952" s="149"/>
      <c r="AAQ952" s="149"/>
      <c r="AAR952" s="149"/>
      <c r="AAS952" s="149"/>
      <c r="AAT952" s="149"/>
      <c r="AAU952" s="149"/>
      <c r="AAV952" s="149"/>
    </row>
    <row r="953" spans="714:724" ht="9.75" customHeight="1" x14ac:dyDescent="0.2">
      <c r="AAL953" s="149"/>
      <c r="AAM953" s="149"/>
      <c r="AAN953" s="149"/>
      <c r="AAO953" s="149"/>
      <c r="AAP953" s="149"/>
      <c r="AAQ953" s="149"/>
      <c r="AAR953" s="149"/>
      <c r="AAS953" s="149"/>
      <c r="AAT953" s="149"/>
      <c r="AAU953" s="149"/>
      <c r="AAV953" s="149"/>
    </row>
    <row r="954" spans="714:724" ht="9.75" customHeight="1" x14ac:dyDescent="0.2">
      <c r="AAL954" s="149"/>
      <c r="AAM954" s="149"/>
      <c r="AAN954" s="149"/>
      <c r="AAO954" s="149"/>
      <c r="AAP954" s="149"/>
      <c r="AAQ954" s="149"/>
      <c r="AAR954" s="149"/>
      <c r="AAS954" s="149"/>
      <c r="AAT954" s="149"/>
      <c r="AAU954" s="149"/>
      <c r="AAV954" s="149"/>
    </row>
    <row r="955" spans="714:724" ht="9.75" customHeight="1" x14ac:dyDescent="0.2">
      <c r="AAL955" s="149"/>
      <c r="AAM955" s="149"/>
      <c r="AAN955" s="149"/>
      <c r="AAO955" s="149"/>
      <c r="AAP955" s="149"/>
      <c r="AAQ955" s="149"/>
      <c r="AAR955" s="149"/>
      <c r="AAS955" s="149"/>
      <c r="AAT955" s="149"/>
      <c r="AAU955" s="149"/>
      <c r="AAV955" s="149"/>
    </row>
    <row r="956" spans="714:724" ht="9.75" customHeight="1" x14ac:dyDescent="0.2">
      <c r="AAL956" s="149"/>
      <c r="AAM956" s="149"/>
      <c r="AAN956" s="149"/>
      <c r="AAO956" s="149"/>
      <c r="AAP956" s="149"/>
      <c r="AAQ956" s="149"/>
      <c r="AAR956" s="149"/>
      <c r="AAS956" s="149"/>
      <c r="AAT956" s="149"/>
      <c r="AAU956" s="149"/>
      <c r="AAV956" s="149"/>
    </row>
    <row r="957" spans="714:724" ht="9.75" customHeight="1" x14ac:dyDescent="0.2">
      <c r="AAL957" s="149"/>
      <c r="AAM957" s="149"/>
      <c r="AAN957" s="149"/>
      <c r="AAO957" s="149"/>
      <c r="AAP957" s="149"/>
      <c r="AAQ957" s="149"/>
      <c r="AAR957" s="149"/>
      <c r="AAS957" s="149"/>
      <c r="AAT957" s="149"/>
      <c r="AAU957" s="149"/>
      <c r="AAV957" s="149"/>
    </row>
    <row r="958" spans="714:724" ht="9.75" customHeight="1" x14ac:dyDescent="0.2">
      <c r="AAL958" s="149"/>
      <c r="AAM958" s="149"/>
      <c r="AAN958" s="149"/>
      <c r="AAO958" s="149"/>
      <c r="AAP958" s="149"/>
      <c r="AAQ958" s="149"/>
      <c r="AAR958" s="149"/>
      <c r="AAS958" s="149"/>
      <c r="AAT958" s="149"/>
      <c r="AAU958" s="149"/>
      <c r="AAV958" s="149"/>
    </row>
    <row r="959" spans="714:724" ht="9.75" customHeight="1" x14ac:dyDescent="0.2">
      <c r="AAL959" s="149"/>
      <c r="AAM959" s="149"/>
      <c r="AAN959" s="149"/>
      <c r="AAO959" s="149"/>
      <c r="AAP959" s="149"/>
      <c r="AAQ959" s="149"/>
      <c r="AAR959" s="149"/>
      <c r="AAS959" s="149"/>
      <c r="AAT959" s="149"/>
      <c r="AAU959" s="149"/>
      <c r="AAV959" s="149"/>
    </row>
    <row r="960" spans="714:724" ht="9.75" customHeight="1" x14ac:dyDescent="0.2">
      <c r="AAL960" s="149"/>
      <c r="AAM960" s="149"/>
      <c r="AAN960" s="149"/>
      <c r="AAO960" s="149"/>
      <c r="AAP960" s="149"/>
      <c r="AAQ960" s="149"/>
      <c r="AAR960" s="149"/>
      <c r="AAS960" s="149"/>
      <c r="AAT960" s="149"/>
      <c r="AAU960" s="149"/>
      <c r="AAV960" s="149"/>
    </row>
    <row r="961" spans="714:724" ht="9.75" customHeight="1" x14ac:dyDescent="0.2">
      <c r="AAL961" s="149"/>
      <c r="AAM961" s="149"/>
      <c r="AAN961" s="149"/>
      <c r="AAO961" s="149"/>
      <c r="AAP961" s="149"/>
      <c r="AAQ961" s="149"/>
      <c r="AAR961" s="149"/>
      <c r="AAS961" s="149"/>
      <c r="AAT961" s="149"/>
      <c r="AAU961" s="149"/>
      <c r="AAV961" s="149"/>
    </row>
    <row r="962" spans="714:724" ht="9.75" customHeight="1" x14ac:dyDescent="0.2">
      <c r="AAL962" s="149"/>
      <c r="AAM962" s="149"/>
      <c r="AAN962" s="149"/>
      <c r="AAO962" s="149"/>
      <c r="AAP962" s="149"/>
      <c r="AAQ962" s="149"/>
      <c r="AAR962" s="149"/>
      <c r="AAS962" s="149"/>
      <c r="AAT962" s="149"/>
      <c r="AAU962" s="149"/>
      <c r="AAV962" s="149"/>
    </row>
    <row r="963" spans="714:724" ht="9.75" customHeight="1" x14ac:dyDescent="0.2">
      <c r="AAL963" s="149"/>
      <c r="AAM963" s="149"/>
      <c r="AAN963" s="149"/>
      <c r="AAO963" s="149"/>
      <c r="AAP963" s="149"/>
      <c r="AAQ963" s="149"/>
      <c r="AAR963" s="149"/>
      <c r="AAS963" s="149"/>
      <c r="AAT963" s="149"/>
      <c r="AAU963" s="149"/>
      <c r="AAV963" s="149"/>
    </row>
    <row r="964" spans="714:724" ht="9.75" customHeight="1" x14ac:dyDescent="0.2">
      <c r="AAL964" s="149"/>
      <c r="AAM964" s="149"/>
      <c r="AAN964" s="149"/>
      <c r="AAO964" s="149"/>
      <c r="AAP964" s="149"/>
      <c r="AAQ964" s="149"/>
      <c r="AAR964" s="149"/>
      <c r="AAS964" s="149"/>
      <c r="AAT964" s="149"/>
      <c r="AAU964" s="149"/>
      <c r="AAV964" s="149"/>
    </row>
    <row r="965" spans="714:724" ht="9.75" customHeight="1" x14ac:dyDescent="0.2">
      <c r="AAL965" s="149"/>
      <c r="AAM965" s="149"/>
      <c r="AAN965" s="149"/>
      <c r="AAO965" s="149"/>
      <c r="AAP965" s="149"/>
      <c r="AAQ965" s="149"/>
      <c r="AAR965" s="149"/>
      <c r="AAS965" s="149"/>
      <c r="AAT965" s="149"/>
      <c r="AAU965" s="149"/>
      <c r="AAV965" s="149"/>
    </row>
    <row r="966" spans="714:724" ht="9.75" customHeight="1" x14ac:dyDescent="0.2">
      <c r="AAL966" s="149"/>
      <c r="AAM966" s="149"/>
      <c r="AAN966" s="149"/>
      <c r="AAO966" s="149"/>
      <c r="AAP966" s="149"/>
      <c r="AAQ966" s="149"/>
      <c r="AAR966" s="149"/>
      <c r="AAS966" s="149"/>
      <c r="AAT966" s="149"/>
      <c r="AAU966" s="149"/>
      <c r="AAV966" s="149"/>
    </row>
    <row r="967" spans="714:724" ht="9.75" customHeight="1" x14ac:dyDescent="0.2">
      <c r="AAL967" s="149"/>
      <c r="AAM967" s="149"/>
      <c r="AAN967" s="149"/>
      <c r="AAO967" s="149"/>
      <c r="AAP967" s="149"/>
      <c r="AAQ967" s="149"/>
      <c r="AAR967" s="149"/>
      <c r="AAS967" s="149"/>
      <c r="AAT967" s="149"/>
      <c r="AAU967" s="149"/>
      <c r="AAV967" s="149"/>
    </row>
    <row r="968" spans="714:724" ht="9.75" customHeight="1" x14ac:dyDescent="0.2">
      <c r="AAL968" s="149"/>
      <c r="AAM968" s="149"/>
      <c r="AAN968" s="149"/>
      <c r="AAO968" s="149"/>
      <c r="AAP968" s="149"/>
      <c r="AAQ968" s="149"/>
      <c r="AAR968" s="149"/>
      <c r="AAS968" s="149"/>
      <c r="AAT968" s="149"/>
      <c r="AAU968" s="149"/>
      <c r="AAV968" s="149"/>
    </row>
    <row r="969" spans="714:724" ht="9.75" customHeight="1" x14ac:dyDescent="0.2">
      <c r="AAL969" s="149"/>
      <c r="AAM969" s="149"/>
      <c r="AAN969" s="149"/>
      <c r="AAO969" s="149"/>
      <c r="AAP969" s="149"/>
      <c r="AAQ969" s="149"/>
      <c r="AAR969" s="149"/>
      <c r="AAS969" s="149"/>
      <c r="AAT969" s="149"/>
      <c r="AAU969" s="149"/>
      <c r="AAV969" s="149"/>
    </row>
    <row r="970" spans="714:724" ht="9.75" customHeight="1" x14ac:dyDescent="0.2">
      <c r="AAL970" s="149"/>
      <c r="AAM970" s="149"/>
      <c r="AAN970" s="149"/>
      <c r="AAO970" s="149"/>
      <c r="AAP970" s="149"/>
      <c r="AAQ970" s="149"/>
      <c r="AAR970" s="149"/>
      <c r="AAS970" s="149"/>
      <c r="AAT970" s="149"/>
      <c r="AAU970" s="149"/>
      <c r="AAV970" s="149"/>
    </row>
    <row r="971" spans="714:724" ht="9.75" customHeight="1" x14ac:dyDescent="0.2">
      <c r="AAL971" s="149"/>
      <c r="AAM971" s="149"/>
      <c r="AAN971" s="149"/>
      <c r="AAO971" s="149"/>
      <c r="AAP971" s="149"/>
      <c r="AAQ971" s="149"/>
      <c r="AAR971" s="149"/>
      <c r="AAS971" s="149"/>
      <c r="AAT971" s="149"/>
      <c r="AAU971" s="149"/>
      <c r="AAV971" s="149"/>
    </row>
    <row r="972" spans="714:724" ht="9.75" customHeight="1" x14ac:dyDescent="0.2">
      <c r="AAL972" s="149"/>
      <c r="AAM972" s="149"/>
      <c r="AAN972" s="149"/>
      <c r="AAO972" s="149"/>
      <c r="AAP972" s="149"/>
      <c r="AAQ972" s="149"/>
      <c r="AAR972" s="149"/>
      <c r="AAS972" s="149"/>
      <c r="AAT972" s="149"/>
      <c r="AAU972" s="149"/>
      <c r="AAV972" s="149"/>
    </row>
    <row r="973" spans="714:724" ht="9.75" customHeight="1" x14ac:dyDescent="0.2">
      <c r="AAL973" s="149"/>
      <c r="AAM973" s="149"/>
      <c r="AAN973" s="149"/>
      <c r="AAO973" s="149"/>
      <c r="AAP973" s="149"/>
      <c r="AAQ973" s="149"/>
      <c r="AAR973" s="149"/>
      <c r="AAS973" s="149"/>
      <c r="AAT973" s="149"/>
      <c r="AAU973" s="149"/>
      <c r="AAV973" s="149"/>
    </row>
    <row r="974" spans="714:724" ht="9.75" customHeight="1" x14ac:dyDescent="0.2">
      <c r="AAL974" s="149"/>
      <c r="AAM974" s="149"/>
      <c r="AAN974" s="149"/>
      <c r="AAO974" s="149"/>
      <c r="AAP974" s="149"/>
      <c r="AAQ974" s="149"/>
      <c r="AAR974" s="149"/>
      <c r="AAS974" s="149"/>
      <c r="AAT974" s="149"/>
      <c r="AAU974" s="149"/>
      <c r="AAV974" s="149"/>
    </row>
    <row r="975" spans="714:724" ht="9.75" customHeight="1" x14ac:dyDescent="0.2">
      <c r="AAL975" s="149"/>
      <c r="AAM975" s="149"/>
      <c r="AAN975" s="149"/>
      <c r="AAO975" s="149"/>
      <c r="AAP975" s="149"/>
      <c r="AAQ975" s="149"/>
      <c r="AAR975" s="149"/>
      <c r="AAS975" s="149"/>
      <c r="AAT975" s="149"/>
      <c r="AAU975" s="149"/>
      <c r="AAV975" s="149"/>
    </row>
    <row r="976" spans="714:724" ht="9.75" customHeight="1" x14ac:dyDescent="0.2">
      <c r="AAL976" s="149"/>
      <c r="AAM976" s="149"/>
      <c r="AAN976" s="149"/>
      <c r="AAO976" s="149"/>
      <c r="AAP976" s="149"/>
      <c r="AAQ976" s="149"/>
      <c r="AAR976" s="149"/>
      <c r="AAS976" s="149"/>
      <c r="AAT976" s="149"/>
      <c r="AAU976" s="149"/>
      <c r="AAV976" s="149"/>
    </row>
    <row r="977" spans="714:724" ht="9.75" customHeight="1" x14ac:dyDescent="0.2">
      <c r="AAL977" s="149"/>
      <c r="AAM977" s="149"/>
      <c r="AAN977" s="149"/>
      <c r="AAO977" s="149"/>
      <c r="AAP977" s="149"/>
      <c r="AAQ977" s="149"/>
      <c r="AAR977" s="149"/>
      <c r="AAS977" s="149"/>
      <c r="AAT977" s="149"/>
      <c r="AAU977" s="149"/>
      <c r="AAV977" s="149"/>
    </row>
    <row r="978" spans="714:724" ht="9.75" customHeight="1" x14ac:dyDescent="0.2">
      <c r="AAL978" s="149"/>
      <c r="AAM978" s="149"/>
      <c r="AAN978" s="149"/>
      <c r="AAO978" s="149"/>
      <c r="AAP978" s="149"/>
      <c r="AAQ978" s="149"/>
      <c r="AAR978" s="149"/>
      <c r="AAS978" s="149"/>
      <c r="AAT978" s="149"/>
      <c r="AAU978" s="149"/>
      <c r="AAV978" s="149"/>
    </row>
    <row r="979" spans="714:724" ht="9.75" customHeight="1" x14ac:dyDescent="0.2">
      <c r="AAL979" s="149"/>
      <c r="AAM979" s="149"/>
      <c r="AAN979" s="149"/>
      <c r="AAO979" s="149"/>
      <c r="AAP979" s="149"/>
      <c r="AAQ979" s="149"/>
      <c r="AAR979" s="149"/>
      <c r="AAS979" s="149"/>
      <c r="AAT979" s="149"/>
      <c r="AAU979" s="149"/>
      <c r="AAV979" s="149"/>
    </row>
    <row r="980" spans="714:724" ht="9.75" customHeight="1" x14ac:dyDescent="0.2">
      <c r="AAL980" s="149"/>
      <c r="AAM980" s="149"/>
      <c r="AAN980" s="149"/>
      <c r="AAO980" s="149"/>
      <c r="AAP980" s="149"/>
      <c r="AAQ980" s="149"/>
      <c r="AAR980" s="149"/>
      <c r="AAS980" s="149"/>
      <c r="AAT980" s="149"/>
      <c r="AAU980" s="149"/>
      <c r="AAV980" s="149"/>
    </row>
    <row r="981" spans="714:724" ht="9.75" customHeight="1" x14ac:dyDescent="0.2">
      <c r="AAL981" s="149"/>
      <c r="AAM981" s="149"/>
      <c r="AAN981" s="149"/>
      <c r="AAO981" s="149"/>
      <c r="AAP981" s="149"/>
      <c r="AAQ981" s="149"/>
      <c r="AAR981" s="149"/>
      <c r="AAS981" s="149"/>
      <c r="AAT981" s="149"/>
      <c r="AAU981" s="149"/>
      <c r="AAV981" s="149"/>
    </row>
    <row r="982" spans="714:724" ht="9.75" customHeight="1" x14ac:dyDescent="0.2">
      <c r="AAL982" s="149"/>
      <c r="AAM982" s="149"/>
      <c r="AAN982" s="149"/>
      <c r="AAO982" s="149"/>
      <c r="AAP982" s="149"/>
      <c r="AAQ982" s="149"/>
      <c r="AAR982" s="149"/>
      <c r="AAS982" s="149"/>
      <c r="AAT982" s="149"/>
      <c r="AAU982" s="149"/>
      <c r="AAV982" s="149"/>
    </row>
    <row r="983" spans="714:724" ht="9.75" customHeight="1" x14ac:dyDescent="0.2">
      <c r="AAL983" s="149"/>
      <c r="AAM983" s="149"/>
      <c r="AAN983" s="149"/>
      <c r="AAO983" s="149"/>
      <c r="AAP983" s="149"/>
      <c r="AAQ983" s="149"/>
      <c r="AAR983" s="149"/>
      <c r="AAS983" s="149"/>
      <c r="AAT983" s="149"/>
      <c r="AAU983" s="149"/>
      <c r="AAV983" s="149"/>
    </row>
    <row r="984" spans="714:724" ht="9.75" customHeight="1" x14ac:dyDescent="0.2">
      <c r="AAL984" s="149"/>
      <c r="AAM984" s="149"/>
      <c r="AAN984" s="149"/>
      <c r="AAO984" s="149"/>
      <c r="AAP984" s="149"/>
      <c r="AAQ984" s="149"/>
      <c r="AAR984" s="149"/>
      <c r="AAS984" s="149"/>
      <c r="AAT984" s="149"/>
      <c r="AAU984" s="149"/>
      <c r="AAV984" s="149"/>
    </row>
    <row r="985" spans="714:724" ht="9.75" customHeight="1" x14ac:dyDescent="0.2">
      <c r="AAL985" s="149"/>
      <c r="AAM985" s="149"/>
      <c r="AAN985" s="149"/>
      <c r="AAO985" s="149"/>
      <c r="AAP985" s="149"/>
      <c r="AAQ985" s="149"/>
      <c r="AAR985" s="149"/>
      <c r="AAS985" s="149"/>
      <c r="AAT985" s="149"/>
      <c r="AAU985" s="149"/>
      <c r="AAV985" s="149"/>
    </row>
    <row r="986" spans="714:724" ht="9.75" customHeight="1" x14ac:dyDescent="0.2">
      <c r="AAL986" s="149"/>
      <c r="AAM986" s="149"/>
      <c r="AAN986" s="149"/>
      <c r="AAO986" s="149"/>
      <c r="AAP986" s="149"/>
      <c r="AAQ986" s="149"/>
      <c r="AAR986" s="149"/>
      <c r="AAS986" s="149"/>
      <c r="AAT986" s="149"/>
      <c r="AAU986" s="149"/>
      <c r="AAV986" s="149"/>
    </row>
    <row r="987" spans="714:724" ht="9.75" customHeight="1" x14ac:dyDescent="0.2">
      <c r="AAL987" s="149"/>
      <c r="AAM987" s="149"/>
      <c r="AAN987" s="149"/>
      <c r="AAO987" s="149"/>
      <c r="AAP987" s="149"/>
      <c r="AAQ987" s="149"/>
      <c r="AAR987" s="149"/>
      <c r="AAS987" s="149"/>
      <c r="AAT987" s="149"/>
      <c r="AAU987" s="149"/>
      <c r="AAV987" s="149"/>
    </row>
    <row r="988" spans="714:724" ht="9.75" customHeight="1" x14ac:dyDescent="0.2">
      <c r="AAL988" s="149"/>
      <c r="AAM988" s="149"/>
      <c r="AAN988" s="149"/>
      <c r="AAO988" s="149"/>
      <c r="AAP988" s="149"/>
      <c r="AAQ988" s="149"/>
      <c r="AAR988" s="149"/>
      <c r="AAS988" s="149"/>
      <c r="AAT988" s="149"/>
      <c r="AAU988" s="149"/>
      <c r="AAV988" s="149"/>
    </row>
    <row r="989" spans="714:724" ht="9.75" customHeight="1" x14ac:dyDescent="0.2">
      <c r="AAL989" s="149"/>
      <c r="AAM989" s="149"/>
      <c r="AAN989" s="149"/>
      <c r="AAO989" s="149"/>
      <c r="AAP989" s="149"/>
      <c r="AAQ989" s="149"/>
      <c r="AAR989" s="149"/>
      <c r="AAS989" s="149"/>
      <c r="AAT989" s="149"/>
      <c r="AAU989" s="149"/>
      <c r="AAV989" s="149"/>
    </row>
    <row r="990" spans="714:724" ht="9.75" customHeight="1" x14ac:dyDescent="0.2">
      <c r="AAL990" s="149"/>
      <c r="AAM990" s="149"/>
      <c r="AAN990" s="149"/>
      <c r="AAO990" s="149"/>
      <c r="AAP990" s="149"/>
      <c r="AAQ990" s="149"/>
      <c r="AAR990" s="149"/>
      <c r="AAS990" s="149"/>
      <c r="AAT990" s="149"/>
      <c r="AAU990" s="149"/>
      <c r="AAV990" s="149"/>
    </row>
    <row r="991" spans="714:724" ht="9.75" customHeight="1" x14ac:dyDescent="0.2">
      <c r="AAL991" s="149"/>
      <c r="AAM991" s="149"/>
      <c r="AAN991" s="149"/>
      <c r="AAO991" s="149"/>
      <c r="AAP991" s="149"/>
      <c r="AAQ991" s="149"/>
      <c r="AAR991" s="149"/>
      <c r="AAS991" s="149"/>
      <c r="AAT991" s="149"/>
      <c r="AAU991" s="149"/>
      <c r="AAV991" s="149"/>
    </row>
    <row r="992" spans="714:724" ht="9.75" customHeight="1" x14ac:dyDescent="0.2">
      <c r="AAL992" s="149"/>
      <c r="AAM992" s="149"/>
      <c r="AAN992" s="149"/>
      <c r="AAO992" s="149"/>
      <c r="AAP992" s="149"/>
      <c r="AAQ992" s="149"/>
      <c r="AAR992" s="149"/>
      <c r="AAS992" s="149"/>
      <c r="AAT992" s="149"/>
      <c r="AAU992" s="149"/>
      <c r="AAV992" s="149"/>
    </row>
    <row r="993" spans="714:724" ht="9.75" customHeight="1" x14ac:dyDescent="0.2">
      <c r="AAL993" s="149"/>
      <c r="AAM993" s="149"/>
      <c r="AAN993" s="149"/>
      <c r="AAO993" s="149"/>
      <c r="AAP993" s="149"/>
      <c r="AAQ993" s="149"/>
      <c r="AAR993" s="149"/>
      <c r="AAS993" s="149"/>
      <c r="AAT993" s="149"/>
      <c r="AAU993" s="149"/>
      <c r="AAV993" s="149"/>
    </row>
    <row r="994" spans="714:724" ht="9.75" customHeight="1" x14ac:dyDescent="0.2">
      <c r="AAL994" s="149"/>
      <c r="AAM994" s="149"/>
      <c r="AAN994" s="149"/>
      <c r="AAO994" s="149"/>
      <c r="AAP994" s="149"/>
      <c r="AAQ994" s="149"/>
      <c r="AAR994" s="149"/>
      <c r="AAS994" s="149"/>
      <c r="AAT994" s="149"/>
      <c r="AAU994" s="149"/>
      <c r="AAV994" s="149"/>
    </row>
    <row r="995" spans="714:724" ht="9.75" customHeight="1" x14ac:dyDescent="0.2">
      <c r="AAL995" s="149"/>
      <c r="AAM995" s="149"/>
      <c r="AAN995" s="149"/>
      <c r="AAO995" s="149"/>
      <c r="AAP995" s="149"/>
      <c r="AAQ995" s="149"/>
      <c r="AAR995" s="149"/>
      <c r="AAS995" s="149"/>
      <c r="AAT995" s="149"/>
      <c r="AAU995" s="149"/>
      <c r="AAV995" s="149"/>
    </row>
    <row r="996" spans="714:724" ht="9.75" customHeight="1" x14ac:dyDescent="0.2">
      <c r="AAL996" s="149"/>
      <c r="AAM996" s="149"/>
      <c r="AAN996" s="149"/>
      <c r="AAO996" s="149"/>
      <c r="AAP996" s="149"/>
      <c r="AAQ996" s="149"/>
      <c r="AAR996" s="149"/>
      <c r="AAS996" s="149"/>
      <c r="AAT996" s="149"/>
      <c r="AAU996" s="149"/>
      <c r="AAV996" s="149"/>
    </row>
    <row r="997" spans="714:724" ht="9.75" customHeight="1" x14ac:dyDescent="0.2">
      <c r="AAL997" s="149"/>
      <c r="AAM997" s="149"/>
      <c r="AAN997" s="149"/>
      <c r="AAO997" s="149"/>
      <c r="AAP997" s="149"/>
      <c r="AAQ997" s="149"/>
      <c r="AAR997" s="149"/>
      <c r="AAS997" s="149"/>
      <c r="AAT997" s="149"/>
      <c r="AAU997" s="149"/>
      <c r="AAV997" s="149"/>
    </row>
    <row r="998" spans="714:724" ht="9.75" customHeight="1" x14ac:dyDescent="0.2">
      <c r="AAL998" s="149"/>
      <c r="AAM998" s="149"/>
      <c r="AAN998" s="149"/>
      <c r="AAO998" s="149"/>
      <c r="AAP998" s="149"/>
      <c r="AAQ998" s="149"/>
      <c r="AAR998" s="149"/>
      <c r="AAS998" s="149"/>
      <c r="AAT998" s="149"/>
      <c r="AAU998" s="149"/>
      <c r="AAV998" s="149"/>
    </row>
    <row r="999" spans="714:724" ht="9.75" customHeight="1" x14ac:dyDescent="0.2">
      <c r="AAL999" s="149"/>
      <c r="AAM999" s="149"/>
      <c r="AAN999" s="149"/>
      <c r="AAO999" s="149"/>
      <c r="AAP999" s="149"/>
      <c r="AAQ999" s="149"/>
      <c r="AAR999" s="149"/>
      <c r="AAS999" s="149"/>
      <c r="AAT999" s="149"/>
      <c r="AAU999" s="149"/>
      <c r="AAV999" s="149"/>
    </row>
    <row r="1000" spans="714:724" ht="9.75" customHeight="1" x14ac:dyDescent="0.2">
      <c r="AAL1000" s="149"/>
      <c r="AAM1000" s="149"/>
      <c r="AAN1000" s="149"/>
      <c r="AAO1000" s="149"/>
      <c r="AAP1000" s="149"/>
      <c r="AAQ1000" s="149"/>
      <c r="AAR1000" s="149"/>
      <c r="AAS1000" s="149"/>
      <c r="AAT1000" s="149"/>
      <c r="AAU1000" s="149"/>
      <c r="AAV1000" s="149"/>
    </row>
    <row r="1001" spans="714:724" ht="9.75" customHeight="1" x14ac:dyDescent="0.2">
      <c r="AAL1001" s="149"/>
      <c r="AAM1001" s="149"/>
      <c r="AAN1001" s="149"/>
      <c r="AAO1001" s="149"/>
      <c r="AAP1001" s="149"/>
      <c r="AAQ1001" s="149"/>
      <c r="AAR1001" s="149"/>
      <c r="AAS1001" s="149"/>
      <c r="AAT1001" s="149"/>
      <c r="AAU1001" s="149"/>
      <c r="AAV1001" s="149"/>
    </row>
    <row r="1002" spans="714:724" ht="9.75" customHeight="1" x14ac:dyDescent="0.2">
      <c r="AAL1002" s="149"/>
      <c r="AAM1002" s="149"/>
      <c r="AAN1002" s="149"/>
      <c r="AAO1002" s="149"/>
      <c r="AAP1002" s="149"/>
      <c r="AAQ1002" s="149"/>
      <c r="AAR1002" s="149"/>
      <c r="AAS1002" s="149"/>
      <c r="AAT1002" s="149"/>
      <c r="AAU1002" s="149"/>
      <c r="AAV1002" s="149"/>
    </row>
    <row r="1003" spans="714:724" ht="9.75" customHeight="1" x14ac:dyDescent="0.2">
      <c r="AAL1003" s="149"/>
      <c r="AAM1003" s="149"/>
      <c r="AAN1003" s="149"/>
      <c r="AAO1003" s="149"/>
      <c r="AAP1003" s="149"/>
      <c r="AAQ1003" s="149"/>
      <c r="AAR1003" s="149"/>
      <c r="AAS1003" s="149"/>
      <c r="AAT1003" s="149"/>
      <c r="AAU1003" s="149"/>
      <c r="AAV1003" s="149"/>
    </row>
    <row r="1004" spans="714:724" ht="9.75" customHeight="1" x14ac:dyDescent="0.2">
      <c r="AAL1004" s="149"/>
      <c r="AAM1004" s="149"/>
      <c r="AAN1004" s="149"/>
      <c r="AAO1004" s="149"/>
      <c r="AAP1004" s="149"/>
      <c r="AAQ1004" s="149"/>
      <c r="AAR1004" s="149"/>
      <c r="AAS1004" s="149"/>
      <c r="AAT1004" s="149"/>
      <c r="AAU1004" s="149"/>
      <c r="AAV1004" s="149"/>
    </row>
    <row r="1005" spans="714:724" ht="9.75" customHeight="1" x14ac:dyDescent="0.2">
      <c r="AAL1005" s="149"/>
      <c r="AAM1005" s="149"/>
      <c r="AAN1005" s="149"/>
      <c r="AAO1005" s="149"/>
      <c r="AAP1005" s="149"/>
      <c r="AAQ1005" s="149"/>
      <c r="AAR1005" s="149"/>
      <c r="AAS1005" s="149"/>
      <c r="AAT1005" s="149"/>
      <c r="AAU1005" s="149"/>
      <c r="AAV1005" s="149"/>
    </row>
    <row r="1006" spans="714:724" ht="9.75" customHeight="1" x14ac:dyDescent="0.2">
      <c r="AAL1006" s="149"/>
      <c r="AAM1006" s="149"/>
      <c r="AAN1006" s="149"/>
      <c r="AAO1006" s="149"/>
      <c r="AAP1006" s="149"/>
      <c r="AAQ1006" s="149"/>
      <c r="AAR1006" s="149"/>
      <c r="AAS1006" s="149"/>
      <c r="AAT1006" s="149"/>
      <c r="AAU1006" s="149"/>
      <c r="AAV1006" s="149"/>
    </row>
    <row r="1007" spans="714:724" ht="9.75" customHeight="1" x14ac:dyDescent="0.2">
      <c r="AAL1007" s="149"/>
      <c r="AAM1007" s="149"/>
      <c r="AAN1007" s="149"/>
      <c r="AAO1007" s="149"/>
      <c r="AAP1007" s="149"/>
      <c r="AAQ1007" s="149"/>
      <c r="AAR1007" s="149"/>
      <c r="AAS1007" s="149"/>
      <c r="AAT1007" s="149"/>
      <c r="AAU1007" s="149"/>
      <c r="AAV1007" s="149"/>
    </row>
    <row r="1008" spans="714:724" ht="9.75" customHeight="1" x14ac:dyDescent="0.2">
      <c r="AAL1008" s="149"/>
      <c r="AAM1008" s="149"/>
      <c r="AAN1008" s="149"/>
      <c r="AAO1008" s="149"/>
      <c r="AAP1008" s="149"/>
      <c r="AAQ1008" s="149"/>
      <c r="AAR1008" s="149"/>
      <c r="AAS1008" s="149"/>
      <c r="AAT1008" s="149"/>
      <c r="AAU1008" s="149"/>
      <c r="AAV1008" s="149"/>
    </row>
    <row r="1009" spans="714:724" ht="9.75" customHeight="1" x14ac:dyDescent="0.2">
      <c r="AAL1009" s="149"/>
      <c r="AAM1009" s="149"/>
      <c r="AAN1009" s="149"/>
      <c r="AAO1009" s="149"/>
      <c r="AAP1009" s="149"/>
      <c r="AAQ1009" s="149"/>
      <c r="AAR1009" s="149"/>
      <c r="AAS1009" s="149"/>
      <c r="AAT1009" s="149"/>
      <c r="AAU1009" s="149"/>
      <c r="AAV1009" s="149"/>
    </row>
    <row r="1010" spans="714:724" ht="9.75" customHeight="1" x14ac:dyDescent="0.2">
      <c r="AAL1010" s="149"/>
      <c r="AAM1010" s="149"/>
      <c r="AAN1010" s="149"/>
      <c r="AAO1010" s="149"/>
      <c r="AAP1010" s="149"/>
      <c r="AAQ1010" s="149"/>
      <c r="AAR1010" s="149"/>
      <c r="AAS1010" s="149"/>
      <c r="AAT1010" s="149"/>
      <c r="AAU1010" s="149"/>
      <c r="AAV1010" s="149"/>
    </row>
    <row r="1011" spans="714:724" ht="9.75" customHeight="1" x14ac:dyDescent="0.2">
      <c r="AAL1011" s="149"/>
      <c r="AAM1011" s="149"/>
      <c r="AAN1011" s="149"/>
      <c r="AAO1011" s="149"/>
      <c r="AAP1011" s="149"/>
      <c r="AAQ1011" s="149"/>
      <c r="AAR1011" s="149"/>
      <c r="AAS1011" s="149"/>
      <c r="AAT1011" s="149"/>
      <c r="AAU1011" s="149"/>
      <c r="AAV1011" s="149"/>
    </row>
    <row r="1012" spans="714:724" ht="9.75" customHeight="1" x14ac:dyDescent="0.2">
      <c r="AAL1012" s="149"/>
      <c r="AAM1012" s="149"/>
      <c r="AAN1012" s="149"/>
      <c r="AAO1012" s="149"/>
      <c r="AAP1012" s="149"/>
      <c r="AAQ1012" s="149"/>
      <c r="AAR1012" s="149"/>
      <c r="AAS1012" s="149"/>
      <c r="AAT1012" s="149"/>
      <c r="AAU1012" s="149"/>
      <c r="AAV1012" s="149"/>
    </row>
    <row r="1013" spans="714:724" ht="9.75" customHeight="1" x14ac:dyDescent="0.2">
      <c r="AAL1013" s="149"/>
      <c r="AAM1013" s="149"/>
      <c r="AAN1013" s="149"/>
      <c r="AAO1013" s="149"/>
      <c r="AAP1013" s="149"/>
      <c r="AAQ1013" s="149"/>
      <c r="AAR1013" s="149"/>
      <c r="AAS1013" s="149"/>
      <c r="AAT1013" s="149"/>
      <c r="AAU1013" s="149"/>
      <c r="AAV1013" s="149"/>
    </row>
    <row r="1014" spans="714:724" ht="9.75" customHeight="1" x14ac:dyDescent="0.2">
      <c r="AAL1014" s="149"/>
      <c r="AAM1014" s="149"/>
      <c r="AAN1014" s="149"/>
      <c r="AAO1014" s="149"/>
      <c r="AAP1014" s="149"/>
      <c r="AAQ1014" s="149"/>
      <c r="AAR1014" s="149"/>
      <c r="AAS1014" s="149"/>
      <c r="AAT1014" s="149"/>
      <c r="AAU1014" s="149"/>
      <c r="AAV1014" s="149"/>
    </row>
    <row r="1015" spans="714:724" ht="9.75" customHeight="1" x14ac:dyDescent="0.2">
      <c r="AAL1015" s="149"/>
      <c r="AAM1015" s="149"/>
      <c r="AAN1015" s="149"/>
      <c r="AAO1015" s="149"/>
      <c r="AAP1015" s="149"/>
      <c r="AAQ1015" s="149"/>
      <c r="AAR1015" s="149"/>
      <c r="AAS1015" s="149"/>
      <c r="AAT1015" s="149"/>
      <c r="AAU1015" s="149"/>
      <c r="AAV1015" s="149"/>
    </row>
    <row r="1016" spans="714:724" ht="9.75" customHeight="1" x14ac:dyDescent="0.2">
      <c r="AAL1016" s="149"/>
      <c r="AAM1016" s="149"/>
      <c r="AAN1016" s="149"/>
      <c r="AAO1016" s="149"/>
      <c r="AAP1016" s="149"/>
      <c r="AAQ1016" s="149"/>
      <c r="AAR1016" s="149"/>
      <c r="AAS1016" s="149"/>
      <c r="AAT1016" s="149"/>
      <c r="AAU1016" s="149"/>
      <c r="AAV1016" s="149"/>
    </row>
    <row r="1017" spans="714:724" ht="9.75" customHeight="1" x14ac:dyDescent="0.2">
      <c r="AAL1017" s="149"/>
      <c r="AAM1017" s="149"/>
      <c r="AAN1017" s="149"/>
      <c r="AAO1017" s="149"/>
      <c r="AAP1017" s="149"/>
      <c r="AAQ1017" s="149"/>
      <c r="AAR1017" s="149"/>
      <c r="AAS1017" s="149"/>
      <c r="AAT1017" s="149"/>
      <c r="AAU1017" s="149"/>
      <c r="AAV1017" s="149"/>
    </row>
    <row r="1018" spans="714:724" ht="9.75" customHeight="1" x14ac:dyDescent="0.2">
      <c r="AAL1018" s="149"/>
      <c r="AAM1018" s="149"/>
      <c r="AAN1018" s="149"/>
      <c r="AAO1018" s="149"/>
      <c r="AAP1018" s="149"/>
      <c r="AAQ1018" s="149"/>
      <c r="AAR1018" s="149"/>
      <c r="AAS1018" s="149"/>
      <c r="AAT1018" s="149"/>
      <c r="AAU1018" s="149"/>
      <c r="AAV1018" s="149"/>
    </row>
    <row r="1019" spans="714:724" ht="9.75" customHeight="1" x14ac:dyDescent="0.2">
      <c r="AAL1019" s="149"/>
      <c r="AAM1019" s="149"/>
      <c r="AAN1019" s="149"/>
      <c r="AAO1019" s="149"/>
      <c r="AAP1019" s="149"/>
      <c r="AAQ1019" s="149"/>
      <c r="AAR1019" s="149"/>
      <c r="AAS1019" s="149"/>
      <c r="AAT1019" s="149"/>
      <c r="AAU1019" s="149"/>
      <c r="AAV1019" s="149"/>
    </row>
    <row r="1020" spans="714:724" ht="9.75" customHeight="1" x14ac:dyDescent="0.2">
      <c r="AAL1020" s="149"/>
      <c r="AAM1020" s="149"/>
      <c r="AAN1020" s="149"/>
      <c r="AAO1020" s="149"/>
      <c r="AAP1020" s="149"/>
      <c r="AAQ1020" s="149"/>
      <c r="AAR1020" s="149"/>
      <c r="AAS1020" s="149"/>
      <c r="AAT1020" s="149"/>
      <c r="AAU1020" s="149"/>
      <c r="AAV1020" s="149"/>
    </row>
    <row r="1021" spans="714:724" ht="9.75" customHeight="1" x14ac:dyDescent="0.2">
      <c r="AAL1021" s="149"/>
      <c r="AAM1021" s="149"/>
      <c r="AAN1021" s="149"/>
      <c r="AAO1021" s="149"/>
      <c r="AAP1021" s="149"/>
      <c r="AAQ1021" s="149"/>
      <c r="AAR1021" s="149"/>
      <c r="AAS1021" s="149"/>
      <c r="AAT1021" s="149"/>
      <c r="AAU1021" s="149"/>
      <c r="AAV1021" s="149"/>
    </row>
    <row r="1022" spans="714:724" ht="9.75" customHeight="1" x14ac:dyDescent="0.2">
      <c r="AAL1022" s="149"/>
      <c r="AAM1022" s="149"/>
      <c r="AAN1022" s="149"/>
      <c r="AAO1022" s="149"/>
      <c r="AAP1022" s="149"/>
      <c r="AAQ1022" s="149"/>
      <c r="AAR1022" s="149"/>
      <c r="AAS1022" s="149"/>
      <c r="AAT1022" s="149"/>
      <c r="AAU1022" s="149"/>
      <c r="AAV1022" s="149"/>
    </row>
    <row r="1023" spans="714:724" ht="9.75" customHeight="1" x14ac:dyDescent="0.2">
      <c r="AAL1023" s="149"/>
      <c r="AAM1023" s="149"/>
      <c r="AAN1023" s="149"/>
      <c r="AAO1023" s="149"/>
      <c r="AAP1023" s="149"/>
      <c r="AAQ1023" s="149"/>
      <c r="AAR1023" s="149"/>
      <c r="AAS1023" s="149"/>
      <c r="AAT1023" s="149"/>
      <c r="AAU1023" s="149"/>
      <c r="AAV1023" s="149"/>
    </row>
    <row r="1024" spans="714:724" ht="9.75" customHeight="1" x14ac:dyDescent="0.2">
      <c r="AAL1024" s="149"/>
      <c r="AAM1024" s="149"/>
      <c r="AAN1024" s="149"/>
      <c r="AAO1024" s="149"/>
      <c r="AAP1024" s="149"/>
      <c r="AAQ1024" s="149"/>
      <c r="AAR1024" s="149"/>
      <c r="AAS1024" s="149"/>
      <c r="AAT1024" s="149"/>
      <c r="AAU1024" s="149"/>
      <c r="AAV1024" s="149"/>
    </row>
    <row r="1025" spans="714:724" ht="9.75" customHeight="1" x14ac:dyDescent="0.2">
      <c r="AAL1025" s="149"/>
      <c r="AAM1025" s="149"/>
      <c r="AAN1025" s="149"/>
      <c r="AAO1025" s="149"/>
      <c r="AAP1025" s="149"/>
      <c r="AAQ1025" s="149"/>
      <c r="AAR1025" s="149"/>
      <c r="AAS1025" s="149"/>
      <c r="AAT1025" s="149"/>
      <c r="AAU1025" s="149"/>
      <c r="AAV1025" s="149"/>
    </row>
    <row r="1026" spans="714:724" ht="9.75" customHeight="1" x14ac:dyDescent="0.2">
      <c r="AAL1026" s="149"/>
      <c r="AAM1026" s="149"/>
      <c r="AAN1026" s="149"/>
      <c r="AAO1026" s="149"/>
      <c r="AAP1026" s="149"/>
      <c r="AAQ1026" s="149"/>
      <c r="AAR1026" s="149"/>
      <c r="AAS1026" s="149"/>
      <c r="AAT1026" s="149"/>
      <c r="AAU1026" s="149"/>
      <c r="AAV1026" s="149"/>
    </row>
    <row r="1027" spans="714:724" ht="9.75" customHeight="1" x14ac:dyDescent="0.2">
      <c r="AAL1027" s="149"/>
      <c r="AAM1027" s="149"/>
      <c r="AAN1027" s="149"/>
      <c r="AAO1027" s="149"/>
      <c r="AAP1027" s="149"/>
      <c r="AAQ1027" s="149"/>
      <c r="AAR1027" s="149"/>
      <c r="AAS1027" s="149"/>
      <c r="AAT1027" s="149"/>
      <c r="AAU1027" s="149"/>
      <c r="AAV1027" s="149"/>
    </row>
    <row r="1028" spans="714:724" ht="9.75" customHeight="1" x14ac:dyDescent="0.2">
      <c r="AAL1028" s="149"/>
      <c r="AAM1028" s="149"/>
      <c r="AAN1028" s="149"/>
      <c r="AAO1028" s="149"/>
      <c r="AAP1028" s="149"/>
      <c r="AAQ1028" s="149"/>
      <c r="AAR1028" s="149"/>
      <c r="AAS1028" s="149"/>
      <c r="AAT1028" s="149"/>
      <c r="AAU1028" s="149"/>
      <c r="AAV1028" s="149"/>
    </row>
    <row r="1029" spans="714:724" ht="9.75" customHeight="1" x14ac:dyDescent="0.2">
      <c r="AAL1029" s="149"/>
      <c r="AAM1029" s="149"/>
      <c r="AAN1029" s="149"/>
      <c r="AAO1029" s="149"/>
      <c r="AAP1029" s="149"/>
      <c r="AAQ1029" s="149"/>
      <c r="AAR1029" s="149"/>
      <c r="AAS1029" s="149"/>
      <c r="AAT1029" s="149"/>
      <c r="AAU1029" s="149"/>
      <c r="AAV1029" s="149"/>
    </row>
    <row r="1030" spans="714:724" ht="9.75" customHeight="1" x14ac:dyDescent="0.2">
      <c r="AAL1030" s="149"/>
      <c r="AAM1030" s="149"/>
      <c r="AAN1030" s="149"/>
      <c r="AAO1030" s="149"/>
      <c r="AAP1030" s="149"/>
      <c r="AAQ1030" s="149"/>
      <c r="AAR1030" s="149"/>
      <c r="AAS1030" s="149"/>
      <c r="AAT1030" s="149"/>
      <c r="AAU1030" s="149"/>
      <c r="AAV1030" s="149"/>
    </row>
    <row r="1031" spans="714:724" ht="9.75" customHeight="1" x14ac:dyDescent="0.2">
      <c r="AAL1031" s="149"/>
      <c r="AAM1031" s="149"/>
      <c r="AAN1031" s="149"/>
      <c r="AAO1031" s="149"/>
      <c r="AAP1031" s="149"/>
      <c r="AAQ1031" s="149"/>
      <c r="AAR1031" s="149"/>
      <c r="AAS1031" s="149"/>
      <c r="AAT1031" s="149"/>
      <c r="AAU1031" s="149"/>
      <c r="AAV1031" s="149"/>
    </row>
    <row r="1032" spans="714:724" ht="9.75" customHeight="1" x14ac:dyDescent="0.2">
      <c r="AAL1032" s="149"/>
      <c r="AAM1032" s="149"/>
      <c r="AAN1032" s="149"/>
      <c r="AAO1032" s="149"/>
      <c r="AAP1032" s="149"/>
      <c r="AAQ1032" s="149"/>
      <c r="AAR1032" s="149"/>
      <c r="AAS1032" s="149"/>
      <c r="AAT1032" s="149"/>
      <c r="AAU1032" s="149"/>
      <c r="AAV1032" s="149"/>
    </row>
    <row r="1033" spans="714:724" ht="9.75" customHeight="1" x14ac:dyDescent="0.2">
      <c r="AAL1033" s="149"/>
      <c r="AAM1033" s="149"/>
      <c r="AAN1033" s="149"/>
      <c r="AAO1033" s="149"/>
      <c r="AAP1033" s="149"/>
      <c r="AAQ1033" s="149"/>
      <c r="AAR1033" s="149"/>
      <c r="AAS1033" s="149"/>
      <c r="AAT1033" s="149"/>
      <c r="AAU1033" s="149"/>
      <c r="AAV1033" s="149"/>
    </row>
    <row r="1034" spans="714:724" ht="9.75" customHeight="1" x14ac:dyDescent="0.2">
      <c r="AAL1034" s="149"/>
      <c r="AAM1034" s="149"/>
      <c r="AAN1034" s="149"/>
      <c r="AAO1034" s="149"/>
      <c r="AAP1034" s="149"/>
      <c r="AAQ1034" s="149"/>
      <c r="AAR1034" s="149"/>
      <c r="AAS1034" s="149"/>
      <c r="AAT1034" s="149"/>
      <c r="AAU1034" s="149"/>
      <c r="AAV1034" s="149"/>
    </row>
    <row r="1035" spans="714:724" ht="9.75" customHeight="1" x14ac:dyDescent="0.2">
      <c r="AAL1035" s="149"/>
      <c r="AAM1035" s="149"/>
      <c r="AAN1035" s="149"/>
      <c r="AAO1035" s="149"/>
      <c r="AAP1035" s="149"/>
      <c r="AAQ1035" s="149"/>
      <c r="AAR1035" s="149"/>
      <c r="AAS1035" s="149"/>
      <c r="AAT1035" s="149"/>
      <c r="AAU1035" s="149"/>
      <c r="AAV1035" s="149"/>
    </row>
    <row r="1036" spans="714:724" ht="9.75" customHeight="1" x14ac:dyDescent="0.2">
      <c r="AAL1036" s="149"/>
      <c r="AAM1036" s="149"/>
      <c r="AAN1036" s="149"/>
      <c r="AAO1036" s="149"/>
      <c r="AAP1036" s="149"/>
      <c r="AAQ1036" s="149"/>
      <c r="AAR1036" s="149"/>
      <c r="AAS1036" s="149"/>
      <c r="AAT1036" s="149"/>
      <c r="AAU1036" s="149"/>
      <c r="AAV1036" s="149"/>
    </row>
    <row r="1037" spans="714:724" ht="9.75" customHeight="1" x14ac:dyDescent="0.2">
      <c r="AAL1037" s="149"/>
      <c r="AAM1037" s="149"/>
      <c r="AAN1037" s="149"/>
      <c r="AAO1037" s="149"/>
      <c r="AAP1037" s="149"/>
      <c r="AAQ1037" s="149"/>
      <c r="AAR1037" s="149"/>
      <c r="AAS1037" s="149"/>
      <c r="AAT1037" s="149"/>
      <c r="AAU1037" s="149"/>
      <c r="AAV1037" s="149"/>
    </row>
    <row r="1038" spans="714:724" ht="9.75" customHeight="1" x14ac:dyDescent="0.2">
      <c r="AAL1038" s="149"/>
      <c r="AAM1038" s="149"/>
      <c r="AAN1038" s="149"/>
      <c r="AAO1038" s="149"/>
      <c r="AAP1038" s="149"/>
      <c r="AAQ1038" s="149"/>
      <c r="AAR1038" s="149"/>
      <c r="AAS1038" s="149"/>
      <c r="AAT1038" s="149"/>
      <c r="AAU1038" s="149"/>
      <c r="AAV1038" s="149"/>
    </row>
    <row r="1039" spans="714:724" ht="9.75" customHeight="1" x14ac:dyDescent="0.2">
      <c r="AAL1039" s="149"/>
      <c r="AAM1039" s="149"/>
      <c r="AAN1039" s="149"/>
      <c r="AAO1039" s="149"/>
      <c r="AAP1039" s="149"/>
      <c r="AAQ1039" s="149"/>
      <c r="AAR1039" s="149"/>
      <c r="AAS1039" s="149"/>
      <c r="AAT1039" s="149"/>
      <c r="AAU1039" s="149"/>
      <c r="AAV1039" s="149"/>
    </row>
    <row r="1040" spans="714:724" ht="9.75" customHeight="1" x14ac:dyDescent="0.2">
      <c r="AAL1040" s="149"/>
      <c r="AAM1040" s="149"/>
      <c r="AAN1040" s="149"/>
      <c r="AAO1040" s="149"/>
      <c r="AAP1040" s="149"/>
      <c r="AAQ1040" s="149"/>
      <c r="AAR1040" s="149"/>
      <c r="AAS1040" s="149"/>
      <c r="AAT1040" s="149"/>
      <c r="AAU1040" s="149"/>
      <c r="AAV1040" s="149"/>
    </row>
    <row r="1041" spans="714:724" ht="9.75" customHeight="1" x14ac:dyDescent="0.2">
      <c r="AAL1041" s="149"/>
      <c r="AAM1041" s="149"/>
      <c r="AAN1041" s="149"/>
      <c r="AAO1041" s="149"/>
      <c r="AAP1041" s="149"/>
      <c r="AAQ1041" s="149"/>
      <c r="AAR1041" s="149"/>
      <c r="AAS1041" s="149"/>
      <c r="AAT1041" s="149"/>
      <c r="AAU1041" s="149"/>
      <c r="AAV1041" s="149"/>
    </row>
    <row r="1042" spans="714:724" ht="9.75" customHeight="1" x14ac:dyDescent="0.2">
      <c r="AAL1042" s="149"/>
      <c r="AAM1042" s="149"/>
      <c r="AAN1042" s="149"/>
      <c r="AAO1042" s="149"/>
      <c r="AAP1042" s="149"/>
      <c r="AAQ1042" s="149"/>
      <c r="AAR1042" s="149"/>
      <c r="AAS1042" s="149"/>
      <c r="AAT1042" s="149"/>
      <c r="AAU1042" s="149"/>
      <c r="AAV1042" s="149"/>
    </row>
    <row r="1043" spans="714:724" ht="9.75" customHeight="1" x14ac:dyDescent="0.2">
      <c r="AAL1043" s="149"/>
      <c r="AAM1043" s="149"/>
      <c r="AAN1043" s="149"/>
      <c r="AAO1043" s="149"/>
      <c r="AAP1043" s="149"/>
      <c r="AAQ1043" s="149"/>
      <c r="AAR1043" s="149"/>
      <c r="AAS1043" s="149"/>
      <c r="AAT1043" s="149"/>
      <c r="AAU1043" s="149"/>
      <c r="AAV1043" s="149"/>
    </row>
    <row r="1044" spans="714:724" ht="9.75" customHeight="1" x14ac:dyDescent="0.2">
      <c r="AAL1044" s="149"/>
      <c r="AAM1044" s="149"/>
      <c r="AAN1044" s="149"/>
      <c r="AAO1044" s="149"/>
      <c r="AAP1044" s="149"/>
      <c r="AAQ1044" s="149"/>
      <c r="AAR1044" s="149"/>
      <c r="AAS1044" s="149"/>
      <c r="AAT1044" s="149"/>
      <c r="AAU1044" s="149"/>
      <c r="AAV1044" s="149"/>
    </row>
    <row r="1045" spans="714:724" ht="9.75" customHeight="1" x14ac:dyDescent="0.2">
      <c r="AAL1045" s="149"/>
      <c r="AAM1045" s="149"/>
      <c r="AAN1045" s="149"/>
      <c r="AAO1045" s="149"/>
      <c r="AAP1045" s="149"/>
      <c r="AAQ1045" s="149"/>
      <c r="AAR1045" s="149"/>
      <c r="AAS1045" s="149"/>
      <c r="AAT1045" s="149"/>
      <c r="AAU1045" s="149"/>
      <c r="AAV1045" s="149"/>
    </row>
    <row r="1046" spans="714:724" ht="9.75" customHeight="1" x14ac:dyDescent="0.2">
      <c r="AAL1046" s="149"/>
      <c r="AAM1046" s="149"/>
      <c r="AAN1046" s="149"/>
      <c r="AAO1046" s="149"/>
      <c r="AAP1046" s="149"/>
      <c r="AAQ1046" s="149"/>
      <c r="AAR1046" s="149"/>
      <c r="AAS1046" s="149"/>
      <c r="AAT1046" s="149"/>
      <c r="AAU1046" s="149"/>
      <c r="AAV1046" s="149"/>
    </row>
    <row r="1047" spans="714:724" ht="9.75" customHeight="1" x14ac:dyDescent="0.2">
      <c r="AAL1047" s="149"/>
      <c r="AAM1047" s="149"/>
      <c r="AAN1047" s="149"/>
      <c r="AAO1047" s="149"/>
      <c r="AAP1047" s="149"/>
      <c r="AAQ1047" s="149"/>
      <c r="AAR1047" s="149"/>
      <c r="AAS1047" s="149"/>
      <c r="AAT1047" s="149"/>
      <c r="AAU1047" s="149"/>
      <c r="AAV1047" s="149"/>
    </row>
    <row r="1048" spans="714:724" ht="9.75" customHeight="1" x14ac:dyDescent="0.2">
      <c r="AAL1048" s="149"/>
      <c r="AAM1048" s="149"/>
      <c r="AAN1048" s="149"/>
      <c r="AAO1048" s="149"/>
      <c r="AAP1048" s="149"/>
      <c r="AAQ1048" s="149"/>
      <c r="AAR1048" s="149"/>
      <c r="AAS1048" s="149"/>
      <c r="AAT1048" s="149"/>
      <c r="AAU1048" s="149"/>
      <c r="AAV1048" s="149"/>
    </row>
    <row r="1049" spans="714:724" ht="9.75" customHeight="1" x14ac:dyDescent="0.2">
      <c r="AAL1049" s="149"/>
      <c r="AAM1049" s="149"/>
      <c r="AAN1049" s="149"/>
      <c r="AAO1049" s="149"/>
      <c r="AAP1049" s="149"/>
      <c r="AAQ1049" s="149"/>
      <c r="AAR1049" s="149"/>
      <c r="AAS1049" s="149"/>
      <c r="AAT1049" s="149"/>
      <c r="AAU1049" s="149"/>
      <c r="AAV1049" s="149"/>
    </row>
    <row r="1050" spans="714:724" ht="9.75" customHeight="1" x14ac:dyDescent="0.2">
      <c r="AAL1050" s="149"/>
      <c r="AAM1050" s="149"/>
      <c r="AAN1050" s="149"/>
      <c r="AAO1050" s="149"/>
      <c r="AAP1050" s="149"/>
      <c r="AAQ1050" s="149"/>
      <c r="AAR1050" s="149"/>
      <c r="AAS1050" s="149"/>
      <c r="AAT1050" s="149"/>
      <c r="AAU1050" s="149"/>
      <c r="AAV1050" s="149"/>
    </row>
    <row r="1051" spans="714:724" ht="9.75" customHeight="1" x14ac:dyDescent="0.2">
      <c r="AAL1051" s="149"/>
      <c r="AAM1051" s="149"/>
      <c r="AAN1051" s="149"/>
      <c r="AAO1051" s="149"/>
      <c r="AAP1051" s="149"/>
      <c r="AAQ1051" s="149"/>
      <c r="AAR1051" s="149"/>
      <c r="AAS1051" s="149"/>
      <c r="AAT1051" s="149"/>
      <c r="AAU1051" s="149"/>
      <c r="AAV1051" s="149"/>
    </row>
    <row r="1052" spans="714:724" ht="9.75" customHeight="1" x14ac:dyDescent="0.2">
      <c r="AAL1052" s="149"/>
      <c r="AAM1052" s="149"/>
      <c r="AAN1052" s="149"/>
      <c r="AAO1052" s="149"/>
      <c r="AAP1052" s="149"/>
      <c r="AAQ1052" s="149"/>
      <c r="AAR1052" s="149"/>
      <c r="AAS1052" s="149"/>
      <c r="AAT1052" s="149"/>
      <c r="AAU1052" s="149"/>
      <c r="AAV1052" s="149"/>
    </row>
    <row r="1053" spans="714:724" ht="9.75" customHeight="1" x14ac:dyDescent="0.2">
      <c r="AAL1053" s="149"/>
      <c r="AAM1053" s="149"/>
      <c r="AAN1053" s="149"/>
      <c r="AAO1053" s="149"/>
      <c r="AAP1053" s="149"/>
      <c r="AAQ1053" s="149"/>
      <c r="AAR1053" s="149"/>
      <c r="AAS1053" s="149"/>
      <c r="AAT1053" s="149"/>
      <c r="AAU1053" s="149"/>
      <c r="AAV1053" s="149"/>
    </row>
    <row r="1054" spans="714:724" ht="9.75" customHeight="1" x14ac:dyDescent="0.2">
      <c r="AAL1054" s="149"/>
      <c r="AAM1054" s="149"/>
      <c r="AAN1054" s="149"/>
      <c r="AAO1054" s="149"/>
      <c r="AAP1054" s="149"/>
      <c r="AAQ1054" s="149"/>
      <c r="AAR1054" s="149"/>
      <c r="AAS1054" s="149"/>
      <c r="AAT1054" s="149"/>
      <c r="AAU1054" s="149"/>
      <c r="AAV1054" s="149"/>
    </row>
    <row r="1055" spans="714:724" ht="9.75" customHeight="1" x14ac:dyDescent="0.2">
      <c r="AAL1055" s="149"/>
      <c r="AAM1055" s="149"/>
      <c r="AAN1055" s="149"/>
      <c r="AAO1055" s="149"/>
      <c r="AAP1055" s="149"/>
      <c r="AAQ1055" s="149"/>
      <c r="AAR1055" s="149"/>
      <c r="AAS1055" s="149"/>
      <c r="AAT1055" s="149"/>
      <c r="AAU1055" s="149"/>
      <c r="AAV1055" s="149"/>
    </row>
    <row r="1056" spans="714:724" ht="9.75" customHeight="1" x14ac:dyDescent="0.2">
      <c r="AAL1056" s="149"/>
      <c r="AAM1056" s="149"/>
      <c r="AAN1056" s="149"/>
      <c r="AAO1056" s="149"/>
      <c r="AAP1056" s="149"/>
      <c r="AAQ1056" s="149"/>
      <c r="AAR1056" s="149"/>
      <c r="AAS1056" s="149"/>
      <c r="AAT1056" s="149"/>
      <c r="AAU1056" s="149"/>
      <c r="AAV1056" s="149"/>
    </row>
    <row r="1057" spans="1:738" ht="9.75" customHeight="1" x14ac:dyDescent="0.2">
      <c r="AAL1057" s="149"/>
      <c r="AAM1057" s="149"/>
      <c r="AAN1057" s="149"/>
      <c r="AAO1057" s="149"/>
      <c r="AAP1057" s="149"/>
      <c r="AAQ1057" s="149"/>
      <c r="AAR1057" s="149"/>
      <c r="AAS1057" s="149"/>
      <c r="AAT1057" s="149"/>
      <c r="AAU1057" s="149"/>
      <c r="AAV1057" s="149"/>
    </row>
    <row r="1058" spans="1:738" ht="9.75" customHeight="1" x14ac:dyDescent="0.2">
      <c r="AAL1058" s="149"/>
      <c r="AAM1058" s="149"/>
      <c r="AAN1058" s="149"/>
      <c r="AAO1058" s="149"/>
      <c r="AAP1058" s="149"/>
      <c r="AAQ1058" s="149"/>
      <c r="AAR1058" s="149"/>
      <c r="AAS1058" s="149"/>
      <c r="AAT1058" s="149"/>
      <c r="AAU1058" s="149"/>
      <c r="AAV1058" s="149"/>
    </row>
    <row r="1059" spans="1:738" ht="9.75" customHeight="1" x14ac:dyDescent="0.2">
      <c r="AAL1059" s="149"/>
      <c r="AAM1059" s="149"/>
      <c r="AAN1059" s="149"/>
      <c r="AAO1059" s="149"/>
      <c r="AAP1059" s="149"/>
      <c r="AAQ1059" s="149"/>
      <c r="AAR1059" s="149"/>
      <c r="AAS1059" s="149"/>
      <c r="AAT1059" s="149"/>
      <c r="AAU1059" s="149"/>
      <c r="AAV1059" s="149"/>
    </row>
    <row r="1060" spans="1:738" ht="9.75" customHeight="1" x14ac:dyDescent="0.2">
      <c r="AAL1060" s="149"/>
      <c r="AAM1060" s="149"/>
      <c r="AAN1060" s="149"/>
      <c r="AAO1060" s="149"/>
      <c r="AAP1060" s="149"/>
      <c r="AAQ1060" s="149"/>
      <c r="AAR1060" s="149"/>
      <c r="AAS1060" s="149"/>
      <c r="AAT1060" s="149"/>
      <c r="AAU1060" s="149"/>
      <c r="AAV1060" s="149"/>
    </row>
    <row r="1061" spans="1:738" ht="9.75" customHeight="1" x14ac:dyDescent="0.2">
      <c r="AAL1061" s="149"/>
      <c r="AAM1061" s="149"/>
      <c r="AAN1061" s="149"/>
      <c r="AAO1061" s="149"/>
      <c r="AAP1061" s="149"/>
      <c r="AAQ1061" s="149"/>
      <c r="AAR1061" s="149"/>
      <c r="AAS1061" s="149"/>
      <c r="AAT1061" s="149"/>
      <c r="AAU1061" s="149"/>
      <c r="AAV1061" s="149"/>
    </row>
    <row r="1062" spans="1:738" ht="9.75" customHeight="1" x14ac:dyDescent="0.2">
      <c r="AAL1062" s="149"/>
      <c r="AAM1062" s="149"/>
      <c r="AAN1062" s="149"/>
      <c r="AAO1062" s="149"/>
      <c r="AAP1062" s="149"/>
      <c r="AAQ1062" s="149"/>
      <c r="AAR1062" s="149"/>
      <c r="AAS1062" s="149"/>
      <c r="AAT1062" s="149"/>
      <c r="AAU1062" s="149"/>
      <c r="AAV1062" s="149"/>
    </row>
    <row r="1063" spans="1:738" ht="9.75" customHeight="1" x14ac:dyDescent="0.2">
      <c r="AAL1063" s="149"/>
      <c r="AAM1063" s="149"/>
      <c r="AAN1063" s="149"/>
      <c r="AAO1063" s="149"/>
      <c r="AAP1063" s="149"/>
      <c r="AAQ1063" s="149"/>
      <c r="AAR1063" s="149"/>
      <c r="AAS1063" s="149"/>
      <c r="AAT1063" s="149"/>
      <c r="AAU1063" s="149"/>
      <c r="AAV1063" s="149"/>
    </row>
    <row r="1064" spans="1:738" ht="9.75" customHeight="1" x14ac:dyDescent="0.2">
      <c r="AAL1064" s="149"/>
      <c r="AAM1064" s="149"/>
      <c r="AAN1064" s="149"/>
      <c r="AAO1064" s="149"/>
      <c r="AAP1064" s="149"/>
      <c r="AAQ1064" s="149"/>
      <c r="AAR1064" s="149"/>
      <c r="AAS1064" s="149"/>
      <c r="AAT1064" s="149"/>
      <c r="AAU1064" s="149"/>
      <c r="AAV1064" s="149"/>
    </row>
    <row r="1065" spans="1:738" ht="9.75" customHeight="1" x14ac:dyDescent="0.2">
      <c r="AAL1065" s="149"/>
      <c r="AAM1065" s="149"/>
      <c r="AAN1065" s="149"/>
      <c r="AAO1065" s="149"/>
      <c r="AAP1065" s="149"/>
      <c r="AAQ1065" s="149"/>
      <c r="AAR1065" s="149"/>
      <c r="AAS1065" s="149"/>
      <c r="AAT1065" s="149"/>
      <c r="AAU1065" s="149"/>
      <c r="AAV1065" s="149"/>
    </row>
    <row r="1066" spans="1:738" ht="10.5" customHeight="1" x14ac:dyDescent="0.2">
      <c r="AAL1066" s="149"/>
      <c r="AAM1066" s="149"/>
      <c r="AAN1066" s="149"/>
      <c r="AAO1066" s="149"/>
      <c r="AAP1066" s="149"/>
      <c r="AAQ1066" s="149"/>
      <c r="AAR1066" s="149"/>
      <c r="AAS1066" s="149"/>
      <c r="AAT1066" s="149"/>
      <c r="AAU1066" s="149"/>
      <c r="AAV1066" s="149"/>
    </row>
    <row r="1067" spans="1:738" ht="9.75" customHeight="1" x14ac:dyDescent="0.2">
      <c r="AAL1067" s="149"/>
      <c r="AAM1067" s="149"/>
      <c r="AAN1067" s="149"/>
      <c r="AAO1067" s="149"/>
      <c r="AAP1067" s="149"/>
      <c r="AAQ1067" s="149"/>
      <c r="AAR1067" s="149"/>
      <c r="AAS1067" s="149"/>
      <c r="AAT1067" s="149"/>
      <c r="AAU1067" s="149"/>
      <c r="AAV1067" s="149"/>
    </row>
    <row r="1068" spans="1:738" x14ac:dyDescent="0.2">
      <c r="A1068" s="148" t="s">
        <v>102</v>
      </c>
      <c r="B1068" s="149"/>
      <c r="C1068" s="167"/>
      <c r="D1068" s="167"/>
      <c r="E1068" s="167"/>
      <c r="F1068" s="167"/>
      <c r="G1068" s="167"/>
      <c r="H1068" s="149"/>
      <c r="I1068" s="149"/>
      <c r="J1068" s="149"/>
      <c r="K1068" s="149"/>
      <c r="L1068" s="149"/>
      <c r="M1068" s="149"/>
      <c r="N1068" s="149"/>
      <c r="O1068" s="149"/>
      <c r="P1068" s="149"/>
      <c r="Q1068" s="149"/>
      <c r="R1068" s="149"/>
      <c r="S1068" s="149"/>
      <c r="T1068" s="149"/>
      <c r="U1068" s="149"/>
      <c r="V1068" s="149"/>
      <c r="W1068" s="149"/>
      <c r="X1068" s="149"/>
      <c r="Y1068" s="149"/>
      <c r="Z1068" s="149"/>
      <c r="AA1068" s="149"/>
      <c r="AB1068" s="149"/>
      <c r="AC1068" s="149"/>
      <c r="AD1068" s="149"/>
      <c r="AE1068" s="149"/>
      <c r="AF1068" s="149"/>
      <c r="AG1068" s="149"/>
      <c r="AH1068" s="149"/>
      <c r="AI1068" s="149"/>
      <c r="AJ1068" s="149"/>
      <c r="AK1068" s="149"/>
      <c r="AL1068" s="149"/>
      <c r="AM1068" s="149"/>
      <c r="AN1068" s="149"/>
      <c r="AO1068" s="149"/>
      <c r="AP1068" s="167"/>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c r="MC1068" s="149"/>
      <c r="MD1068" s="149"/>
      <c r="ME1068" s="149"/>
      <c r="MF1068" s="149"/>
      <c r="MG1068" s="149"/>
      <c r="MH1068" s="149"/>
      <c r="MI1068" s="149"/>
      <c r="MJ1068" s="149"/>
      <c r="MK1068" s="149"/>
      <c r="ML1068" s="149"/>
      <c r="MM1068" s="149"/>
      <c r="MN1068" s="149"/>
      <c r="MO1068" s="149"/>
      <c r="MP1068" s="149"/>
      <c r="MQ1068" s="149"/>
      <c r="MR1068" s="149"/>
      <c r="MS1068" s="149"/>
      <c r="MT1068" s="149"/>
      <c r="MU1068" s="149"/>
      <c r="MV1068" s="149"/>
      <c r="MW1068" s="149"/>
      <c r="MX1068" s="149"/>
      <c r="MY1068" s="149"/>
      <c r="MZ1068" s="149"/>
      <c r="NA1068" s="149"/>
      <c r="NB1068" s="149"/>
      <c r="NC1068" s="149"/>
      <c r="ND1068" s="149"/>
      <c r="NE1068" s="149"/>
      <c r="NF1068" s="149"/>
      <c r="NG1068" s="149"/>
      <c r="NH1068" s="149"/>
      <c r="NI1068" s="149"/>
      <c r="NJ1068" s="149"/>
      <c r="NK1068" s="149"/>
      <c r="NL1068" s="149"/>
      <c r="NM1068" s="149"/>
      <c r="NN1068" s="149"/>
      <c r="NO1068" s="149"/>
      <c r="NP1068" s="149"/>
      <c r="NQ1068" s="149"/>
      <c r="NR1068" s="149"/>
      <c r="NS1068" s="149"/>
      <c r="NT1068" s="149"/>
      <c r="NU1068" s="149"/>
      <c r="NV1068" s="149"/>
      <c r="NW1068" s="149"/>
      <c r="NX1068" s="149"/>
      <c r="NY1068" s="149"/>
      <c r="NZ1068" s="149"/>
      <c r="OA1068" s="149"/>
      <c r="OB1068" s="149"/>
      <c r="OC1068" s="149"/>
      <c r="OD1068" s="149"/>
      <c r="OE1068" s="149"/>
      <c r="OF1068" s="149"/>
      <c r="OG1068" s="149"/>
      <c r="OH1068" s="149"/>
      <c r="OI1068" s="149"/>
      <c r="OJ1068" s="149"/>
      <c r="OK1068" s="149"/>
      <c r="OL1068" s="149"/>
      <c r="OM1068" s="149"/>
      <c r="ON1068" s="149"/>
      <c r="OO1068" s="149"/>
      <c r="OP1068" s="149"/>
      <c r="OQ1068" s="149"/>
      <c r="OR1068" s="149"/>
      <c r="OS1068" s="149"/>
      <c r="OT1068" s="149"/>
      <c r="OU1068" s="149"/>
      <c r="OV1068" s="149"/>
      <c r="OW1068" s="149"/>
      <c r="OX1068" s="149"/>
      <c r="OY1068" s="149"/>
      <c r="OZ1068" s="149"/>
      <c r="PA1068" s="149"/>
      <c r="PB1068" s="149"/>
      <c r="PC1068" s="149"/>
      <c r="PD1068" s="149"/>
      <c r="PE1068" s="149"/>
      <c r="PF1068" s="149"/>
      <c r="PG1068" s="149"/>
      <c r="PH1068" s="149"/>
      <c r="PI1068" s="149"/>
      <c r="PJ1068" s="149"/>
      <c r="PK1068" s="149"/>
      <c r="PL1068" s="149"/>
      <c r="PM1068" s="149"/>
      <c r="PN1068" s="149"/>
      <c r="PO1068" s="149"/>
      <c r="PP1068" s="149"/>
      <c r="PQ1068" s="149"/>
      <c r="PR1068" s="149"/>
      <c r="PS1068" s="149"/>
      <c r="PT1068" s="149"/>
      <c r="PU1068" s="149"/>
      <c r="PV1068" s="149"/>
      <c r="PW1068" s="149"/>
      <c r="PX1068" s="149"/>
      <c r="PY1068" s="149"/>
      <c r="PZ1068" s="149"/>
      <c r="QA1068" s="149"/>
      <c r="QB1068" s="149"/>
      <c r="QC1068" s="149"/>
      <c r="QD1068" s="149"/>
      <c r="QE1068" s="149"/>
      <c r="QF1068" s="149"/>
      <c r="QG1068" s="149"/>
      <c r="QH1068" s="149"/>
      <c r="QI1068" s="149"/>
      <c r="QJ1068" s="149"/>
      <c r="QK1068" s="149"/>
      <c r="QL1068" s="149"/>
      <c r="QM1068" s="149"/>
      <c r="QN1068" s="149"/>
      <c r="QO1068" s="149"/>
      <c r="QP1068" s="149"/>
      <c r="QQ1068" s="149"/>
      <c r="QR1068" s="149"/>
      <c r="QS1068" s="149"/>
      <c r="QT1068" s="149"/>
      <c r="QU1068" s="149"/>
      <c r="QV1068" s="149"/>
      <c r="QW1068" s="149"/>
      <c r="QX1068" s="149"/>
      <c r="QY1068" s="149"/>
      <c r="QZ1068" s="149"/>
      <c r="RA1068" s="149"/>
      <c r="RB1068" s="149"/>
      <c r="RC1068" s="149"/>
      <c r="RD1068" s="149"/>
      <c r="RE1068" s="149"/>
      <c r="RF1068" s="149"/>
      <c r="RG1068" s="149"/>
      <c r="RH1068" s="149"/>
      <c r="RI1068" s="149"/>
      <c r="RJ1068" s="149"/>
      <c r="RK1068" s="149"/>
      <c r="RL1068" s="149"/>
      <c r="RM1068" s="149"/>
      <c r="RN1068" s="149"/>
      <c r="RO1068" s="149"/>
      <c r="RP1068" s="149"/>
      <c r="RQ1068" s="149"/>
      <c r="RR1068" s="149"/>
      <c r="RS1068" s="149"/>
      <c r="RT1068" s="149"/>
      <c r="RU1068" s="149"/>
      <c r="RV1068" s="149"/>
      <c r="RW1068" s="149"/>
      <c r="RX1068" s="149"/>
      <c r="RY1068" s="149"/>
      <c r="RZ1068" s="149"/>
      <c r="SA1068" s="149"/>
      <c r="SB1068" s="149"/>
      <c r="SC1068" s="149"/>
      <c r="SD1068" s="149"/>
      <c r="SE1068" s="149"/>
      <c r="SF1068" s="149"/>
      <c r="SG1068" s="149"/>
      <c r="SH1068" s="149"/>
      <c r="SI1068" s="149"/>
      <c r="SJ1068" s="149"/>
      <c r="SK1068" s="149"/>
      <c r="SL1068" s="149"/>
      <c r="SM1068" s="149"/>
      <c r="SN1068" s="149"/>
      <c r="SO1068" s="149"/>
      <c r="SP1068" s="149"/>
      <c r="SQ1068" s="149"/>
      <c r="SR1068" s="149"/>
      <c r="SS1068" s="149"/>
      <c r="ST1068" s="149"/>
      <c r="SU1068" s="149"/>
      <c r="SV1068" s="149"/>
      <c r="SW1068" s="149"/>
      <c r="SX1068" s="149"/>
      <c r="SY1068" s="149"/>
      <c r="SZ1068" s="149"/>
      <c r="TA1068" s="149"/>
      <c r="TB1068" s="149"/>
      <c r="TC1068" s="149"/>
      <c r="TD1068" s="149"/>
      <c r="TE1068" s="149"/>
      <c r="TF1068" s="149"/>
      <c r="TG1068" s="149"/>
      <c r="TH1068" s="149"/>
      <c r="TI1068" s="149"/>
      <c r="TJ1068" s="149"/>
      <c r="TK1068" s="149"/>
      <c r="TL1068" s="149"/>
      <c r="TM1068" s="149"/>
      <c r="TN1068" s="149"/>
      <c r="TO1068" s="149"/>
      <c r="TP1068" s="149"/>
      <c r="TQ1068" s="149"/>
      <c r="TR1068" s="149"/>
      <c r="TS1068" s="149"/>
      <c r="TT1068" s="149"/>
      <c r="TU1068" s="149"/>
      <c r="TV1068" s="149"/>
      <c r="TW1068" s="149"/>
      <c r="TX1068" s="149"/>
      <c r="TY1068" s="149"/>
      <c r="TZ1068" s="149"/>
      <c r="UA1068" s="149"/>
      <c r="UB1068" s="149"/>
      <c r="UC1068" s="149"/>
      <c r="UD1068" s="149"/>
      <c r="UE1068" s="149"/>
      <c r="UF1068" s="149"/>
      <c r="UG1068" s="149"/>
      <c r="UH1068" s="149"/>
      <c r="UI1068" s="149"/>
      <c r="UJ1068" s="149"/>
      <c r="UK1068" s="149"/>
      <c r="UL1068" s="149"/>
      <c r="UM1068" s="149"/>
      <c r="UN1068" s="149"/>
      <c r="UO1068" s="149"/>
      <c r="UP1068" s="149"/>
      <c r="UQ1068" s="149"/>
      <c r="UR1068" s="149"/>
      <c r="US1068" s="149"/>
      <c r="UT1068" s="149"/>
      <c r="UU1068" s="149"/>
      <c r="UV1068" s="149"/>
      <c r="UW1068" s="149"/>
      <c r="UX1068" s="149"/>
      <c r="UY1068" s="149"/>
      <c r="UZ1068" s="149"/>
      <c r="VA1068" s="149"/>
      <c r="VB1068" s="149"/>
      <c r="VC1068" s="149"/>
      <c r="VD1068" s="149"/>
      <c r="VE1068" s="149"/>
      <c r="VF1068" s="149"/>
      <c r="VG1068" s="149"/>
      <c r="VH1068" s="149"/>
      <c r="VI1068" s="149"/>
      <c r="VJ1068" s="149"/>
      <c r="VK1068" s="149"/>
      <c r="VL1068" s="149"/>
      <c r="VM1068" s="149"/>
      <c r="VN1068" s="149"/>
      <c r="VO1068" s="149"/>
      <c r="VP1068" s="149"/>
      <c r="VQ1068" s="149"/>
      <c r="VR1068" s="149"/>
      <c r="VS1068" s="149"/>
      <c r="VT1068" s="149"/>
      <c r="VU1068" s="149"/>
      <c r="VV1068" s="149"/>
      <c r="VW1068" s="149"/>
      <c r="VX1068" s="149"/>
      <c r="VY1068" s="149"/>
      <c r="VZ1068" s="149"/>
      <c r="WA1068" s="149"/>
      <c r="WB1068" s="149"/>
      <c r="WC1068" s="149"/>
      <c r="WD1068" s="149"/>
      <c r="WE1068" s="149"/>
      <c r="WF1068" s="149"/>
      <c r="WG1068" s="149"/>
      <c r="WH1068" s="149"/>
      <c r="WI1068" s="149"/>
      <c r="WJ1068" s="149"/>
      <c r="WK1068" s="149"/>
      <c r="WL1068" s="149"/>
      <c r="WM1068" s="149"/>
      <c r="WN1068" s="149"/>
      <c r="WO1068" s="149"/>
      <c r="WP1068" s="149"/>
      <c r="WQ1068" s="149"/>
      <c r="WR1068" s="149"/>
      <c r="WS1068" s="149"/>
      <c r="WT1068" s="149"/>
      <c r="WU1068" s="149"/>
      <c r="WV1068" s="149"/>
      <c r="WW1068" s="149"/>
      <c r="WX1068" s="149"/>
      <c r="WY1068" s="149"/>
      <c r="WZ1068" s="149"/>
      <c r="XA1068" s="149"/>
      <c r="XB1068" s="149"/>
      <c r="XC1068" s="149"/>
      <c r="XD1068" s="149"/>
      <c r="XE1068" s="149"/>
      <c r="XF1068" s="149"/>
      <c r="XG1068" s="149"/>
      <c r="XH1068" s="149"/>
      <c r="XI1068" s="149"/>
      <c r="XJ1068" s="149"/>
      <c r="XK1068" s="149"/>
      <c r="XL1068" s="149"/>
      <c r="XM1068" s="149"/>
      <c r="XN1068" s="149"/>
      <c r="XO1068" s="149"/>
      <c r="XP1068" s="149"/>
      <c r="XQ1068" s="149"/>
      <c r="XR1068" s="149"/>
      <c r="XS1068" s="149"/>
      <c r="XT1068" s="149"/>
      <c r="XU1068" s="149"/>
      <c r="XV1068" s="149"/>
      <c r="XW1068" s="149"/>
      <c r="XX1068" s="149"/>
      <c r="XY1068" s="149"/>
      <c r="XZ1068" s="149"/>
      <c r="YA1068" s="149"/>
      <c r="YB1068" s="149"/>
      <c r="YC1068" s="149"/>
      <c r="YD1068" s="149"/>
      <c r="YE1068" s="149"/>
      <c r="YF1068" s="149"/>
      <c r="YG1068" s="149"/>
      <c r="YH1068" s="149"/>
      <c r="YI1068" s="149"/>
      <c r="YJ1068" s="149"/>
      <c r="YK1068" s="149"/>
      <c r="YL1068" s="149"/>
      <c r="YM1068" s="149"/>
      <c r="YN1068" s="149"/>
      <c r="YO1068" s="149"/>
      <c r="YP1068" s="149"/>
      <c r="YQ1068" s="149"/>
      <c r="YR1068" s="149"/>
      <c r="YS1068" s="149"/>
      <c r="YT1068" s="149"/>
      <c r="YU1068" s="149"/>
      <c r="YV1068" s="149"/>
      <c r="YW1068" s="149"/>
      <c r="YX1068" s="149"/>
      <c r="YY1068" s="149"/>
      <c r="YZ1068" s="149"/>
      <c r="ZA1068" s="149"/>
      <c r="ZB1068" s="149"/>
      <c r="ZC1068" s="149"/>
      <c r="ZD1068" s="149"/>
      <c r="ZE1068" s="149"/>
      <c r="ZF1068" s="149"/>
      <c r="ZG1068" s="149"/>
      <c r="ZH1068" s="149"/>
      <c r="ZI1068" s="149"/>
      <c r="ZJ1068" s="149"/>
      <c r="ZK1068" s="149"/>
      <c r="ZL1068" s="149"/>
      <c r="ZM1068" s="149"/>
      <c r="ZN1068" s="149"/>
      <c r="ZO1068" s="149"/>
      <c r="ZP1068" s="149"/>
      <c r="ZQ1068" s="149"/>
      <c r="ZR1068" s="149"/>
      <c r="ZS1068" s="149"/>
      <c r="ZT1068" s="149"/>
      <c r="ZU1068" s="149"/>
      <c r="ZV1068" s="149"/>
      <c r="ZW1068" s="149"/>
      <c r="ZX1068" s="149"/>
      <c r="ZY1068" s="149"/>
      <c r="ZZ1068" s="149"/>
      <c r="AAA1068" s="149"/>
      <c r="AAB1068" s="149"/>
      <c r="AAC1068" s="149"/>
      <c r="AAD1068" s="149"/>
      <c r="AAE1068" s="149"/>
      <c r="AAF1068" s="149"/>
      <c r="AAG1068" s="149"/>
      <c r="AAH1068" s="149"/>
      <c r="AAI1068" s="149"/>
      <c r="AAJ1068" s="149"/>
      <c r="AAK1068" s="149"/>
      <c r="AAL1068" s="148" t="s">
        <v>102</v>
      </c>
      <c r="AAM1068" s="148"/>
      <c r="AAN1068" s="148"/>
      <c r="AAO1068" s="148"/>
      <c r="AAP1068" s="148"/>
      <c r="AAQ1068" s="148"/>
      <c r="AAR1068" s="148"/>
      <c r="AAS1068" s="148"/>
      <c r="AAT1068" s="148"/>
      <c r="AAU1068" s="148"/>
      <c r="AAV1068" s="148"/>
      <c r="AAY1068" s="15"/>
      <c r="AAZ1068" s="15"/>
      <c r="ABA1068" s="15"/>
      <c r="ABB1068" s="15"/>
      <c r="ABC1068" s="15"/>
      <c r="ABD1068" s="15"/>
      <c r="ABE1068" s="15"/>
      <c r="ABF1068" s="15"/>
      <c r="ABG1068" s="15"/>
      <c r="ABH1068" s="15"/>
      <c r="ABI1068" s="15"/>
      <c r="ABJ1068" s="15"/>
    </row>
    <row r="1069" spans="1:738" x14ac:dyDescent="0.2">
      <c r="A1069" s="148"/>
      <c r="B1069" s="33"/>
      <c r="C1069" s="53"/>
      <c r="D1069" s="53"/>
      <c r="E1069" s="53"/>
      <c r="F1069" s="53"/>
      <c r="G1069" s="5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149"/>
      <c r="AP1069" s="167"/>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149"/>
      <c r="BU1069" s="149"/>
      <c r="BV1069" s="149"/>
      <c r="BW1069" s="149"/>
      <c r="BX1069" s="149"/>
      <c r="BY1069" s="149"/>
      <c r="BZ1069" s="149"/>
      <c r="CA1069" s="149"/>
      <c r="CB1069" s="149"/>
      <c r="CC1069" s="149"/>
      <c r="CD1069" s="149"/>
      <c r="CE1069" s="149"/>
      <c r="CF1069" s="149"/>
      <c r="CG1069" s="149"/>
      <c r="CH1069" s="149"/>
      <c r="CI1069" s="149"/>
      <c r="CJ1069" s="149"/>
      <c r="CK1069" s="149"/>
      <c r="CL1069" s="149"/>
      <c r="CM1069" s="149"/>
      <c r="CN1069" s="149"/>
      <c r="CO1069" s="149"/>
      <c r="CP1069" s="149"/>
      <c r="CQ1069" s="149"/>
      <c r="CR1069" s="149"/>
      <c r="CS1069" s="149"/>
      <c r="CT1069" s="149"/>
      <c r="CU1069" s="149"/>
      <c r="CV1069" s="149"/>
      <c r="CW1069" s="149"/>
      <c r="CX1069" s="149"/>
      <c r="CY1069" s="149"/>
      <c r="CZ1069" s="149"/>
      <c r="DA1069" s="149"/>
      <c r="DB1069" s="149"/>
      <c r="DC1069" s="149"/>
      <c r="DD1069" s="149"/>
      <c r="DE1069" s="149"/>
      <c r="DF1069" s="149"/>
      <c r="DG1069" s="149"/>
      <c r="DH1069" s="149"/>
      <c r="DI1069" s="149"/>
      <c r="DJ1069" s="149"/>
      <c r="DK1069" s="149"/>
      <c r="DL1069" s="149"/>
      <c r="DM1069" s="149"/>
      <c r="DN1069" s="149"/>
      <c r="DO1069" s="149"/>
      <c r="DP1069" s="149"/>
      <c r="DQ1069" s="149"/>
      <c r="DR1069" s="149"/>
      <c r="DS1069" s="149"/>
      <c r="DT1069" s="149"/>
      <c r="DU1069" s="149"/>
      <c r="DV1069" s="149"/>
      <c r="DW1069" s="149"/>
      <c r="DX1069" s="149"/>
      <c r="DY1069" s="149"/>
      <c r="DZ1069" s="149"/>
      <c r="EA1069" s="149"/>
      <c r="EB1069" s="149"/>
      <c r="EC1069" s="149"/>
      <c r="ED1069" s="149"/>
      <c r="EE1069" s="149"/>
      <c r="EF1069" s="149"/>
      <c r="EG1069" s="149"/>
      <c r="EH1069" s="149"/>
      <c r="EI1069" s="149"/>
      <c r="EJ1069" s="149"/>
      <c r="EK1069" s="149"/>
      <c r="EL1069" s="149"/>
      <c r="EM1069" s="149"/>
      <c r="EN1069" s="149"/>
      <c r="EO1069" s="149"/>
      <c r="EP1069" s="149"/>
      <c r="EQ1069" s="149"/>
      <c r="ER1069" s="149"/>
      <c r="ES1069" s="149"/>
      <c r="ET1069" s="149"/>
      <c r="EU1069" s="149"/>
      <c r="EV1069" s="149"/>
      <c r="EW1069" s="149"/>
      <c r="EX1069" s="149"/>
      <c r="EY1069" s="149"/>
      <c r="EZ1069" s="149"/>
      <c r="FA1069" s="149"/>
      <c r="FB1069" s="149"/>
      <c r="FC1069" s="149"/>
      <c r="FD1069" s="149"/>
      <c r="FE1069" s="149"/>
      <c r="FF1069" s="149"/>
      <c r="FG1069" s="149"/>
      <c r="FH1069" s="149"/>
      <c r="FI1069" s="149"/>
      <c r="FJ1069" s="149"/>
      <c r="FK1069" s="149"/>
      <c r="FL1069" s="149"/>
      <c r="FM1069" s="149"/>
      <c r="FN1069" s="149"/>
      <c r="FO1069" s="149"/>
      <c r="FP1069" s="149"/>
      <c r="FQ1069" s="149"/>
      <c r="FR1069" s="149"/>
      <c r="FS1069" s="149"/>
      <c r="FT1069" s="149"/>
      <c r="FU1069" s="149"/>
      <c r="FV1069" s="149"/>
      <c r="FW1069" s="149"/>
      <c r="FX1069" s="149"/>
      <c r="FY1069" s="149"/>
      <c r="FZ1069" s="149"/>
      <c r="GA1069" s="149"/>
      <c r="GB1069" s="149"/>
      <c r="GC1069" s="149"/>
      <c r="GD1069" s="149"/>
      <c r="GE1069" s="149"/>
      <c r="GF1069" s="149"/>
      <c r="GG1069" s="149"/>
      <c r="GH1069" s="149"/>
      <c r="GI1069" s="149"/>
      <c r="GJ1069" s="149"/>
      <c r="GK1069" s="149"/>
      <c r="GL1069" s="149"/>
      <c r="GM1069" s="149"/>
      <c r="GN1069" s="149"/>
      <c r="GO1069" s="149"/>
      <c r="GP1069" s="149"/>
      <c r="GQ1069" s="149"/>
      <c r="GR1069" s="149"/>
      <c r="GS1069" s="149"/>
      <c r="GT1069" s="149"/>
      <c r="GU1069" s="149"/>
      <c r="GV1069" s="149"/>
      <c r="GW1069" s="149"/>
      <c r="GX1069" s="149"/>
      <c r="GY1069" s="149"/>
      <c r="GZ1069" s="149"/>
      <c r="HA1069" s="149"/>
      <c r="HB1069" s="149"/>
      <c r="HC1069" s="149"/>
      <c r="HD1069" s="149"/>
      <c r="HE1069" s="149"/>
      <c r="HF1069" s="149"/>
      <c r="HG1069" s="149"/>
      <c r="HH1069" s="149"/>
      <c r="HI1069" s="149"/>
      <c r="HJ1069" s="149"/>
      <c r="HK1069" s="149"/>
      <c r="HL1069" s="149"/>
      <c r="HM1069" s="149"/>
      <c r="HN1069" s="149"/>
      <c r="HO1069" s="149"/>
      <c r="HP1069" s="149"/>
      <c r="HQ1069" s="149"/>
      <c r="HR1069" s="149"/>
      <c r="HS1069" s="149"/>
      <c r="HT1069" s="149"/>
      <c r="HU1069" s="149"/>
      <c r="HV1069" s="149"/>
      <c r="HW1069" s="149"/>
      <c r="HX1069" s="149"/>
      <c r="HY1069" s="149"/>
      <c r="HZ1069" s="149"/>
      <c r="IA1069" s="149"/>
      <c r="IB1069" s="149"/>
      <c r="IC1069" s="149"/>
      <c r="ID1069" s="149"/>
      <c r="IE1069" s="149"/>
      <c r="IF1069" s="149"/>
      <c r="IG1069" s="149"/>
      <c r="IH1069" s="149"/>
      <c r="II1069" s="149"/>
      <c r="IJ1069" s="149"/>
      <c r="IK1069" s="149"/>
      <c r="IL1069" s="149"/>
      <c r="IM1069" s="149"/>
      <c r="IN1069" s="149"/>
      <c r="IO1069" s="149"/>
      <c r="IP1069" s="149"/>
      <c r="IQ1069" s="149"/>
      <c r="IR1069" s="149"/>
      <c r="IS1069" s="149"/>
      <c r="IT1069" s="149"/>
      <c r="IU1069" s="149"/>
      <c r="IV1069" s="149"/>
      <c r="IW1069" s="149"/>
      <c r="IX1069" s="149"/>
      <c r="IY1069" s="149"/>
      <c r="IZ1069" s="149"/>
      <c r="JA1069" s="149"/>
      <c r="JB1069" s="149"/>
      <c r="JC1069" s="149"/>
      <c r="JD1069" s="149"/>
      <c r="JE1069" s="149"/>
      <c r="JF1069" s="149"/>
      <c r="JG1069" s="149"/>
      <c r="JH1069" s="149"/>
      <c r="JI1069" s="149"/>
      <c r="JJ1069" s="149"/>
      <c r="JK1069" s="149"/>
      <c r="JL1069" s="149"/>
      <c r="JM1069" s="149"/>
      <c r="JN1069" s="149"/>
      <c r="JO1069" s="149"/>
      <c r="JP1069" s="149"/>
      <c r="JQ1069" s="149"/>
      <c r="JR1069" s="149"/>
      <c r="JS1069" s="149"/>
      <c r="JT1069" s="149"/>
      <c r="JU1069" s="149"/>
      <c r="JV1069" s="149"/>
      <c r="JW1069" s="149"/>
      <c r="JX1069" s="149"/>
      <c r="JY1069" s="149"/>
      <c r="JZ1069" s="149"/>
      <c r="KA1069" s="149"/>
      <c r="KB1069" s="149"/>
      <c r="KC1069" s="149"/>
      <c r="KD1069" s="149"/>
      <c r="KE1069" s="149"/>
      <c r="KF1069" s="149"/>
      <c r="KG1069" s="149"/>
      <c r="KH1069" s="149"/>
      <c r="KI1069" s="149"/>
      <c r="KJ1069" s="149"/>
      <c r="KK1069" s="149"/>
      <c r="KL1069" s="149"/>
      <c r="KM1069" s="149"/>
      <c r="KN1069" s="149"/>
      <c r="KO1069" s="149"/>
      <c r="KP1069" s="149"/>
      <c r="KQ1069" s="149"/>
      <c r="KR1069" s="149"/>
      <c r="KS1069" s="149"/>
      <c r="KT1069" s="149"/>
      <c r="KU1069" s="149"/>
      <c r="KV1069" s="149"/>
      <c r="KW1069" s="149"/>
      <c r="KX1069" s="149"/>
      <c r="KY1069" s="149"/>
      <c r="KZ1069" s="149"/>
      <c r="LA1069" s="149"/>
      <c r="LB1069" s="149"/>
      <c r="LC1069" s="149"/>
      <c r="LD1069" s="149"/>
      <c r="LE1069" s="149"/>
      <c r="LF1069" s="149"/>
      <c r="LG1069" s="149"/>
      <c r="LH1069" s="149"/>
      <c r="LI1069" s="149"/>
      <c r="LJ1069" s="149"/>
      <c r="LK1069" s="149"/>
      <c r="LL1069" s="149"/>
      <c r="LM1069" s="149"/>
      <c r="LN1069" s="149"/>
      <c r="LO1069" s="149"/>
      <c r="LP1069" s="149"/>
      <c r="LQ1069" s="149"/>
      <c r="LR1069" s="149"/>
      <c r="LS1069" s="149"/>
      <c r="LT1069" s="149"/>
      <c r="LU1069" s="149"/>
      <c r="LV1069" s="149"/>
      <c r="LW1069" s="149"/>
      <c r="LX1069" s="149"/>
      <c r="LY1069" s="149"/>
      <c r="LZ1069" s="149"/>
      <c r="MA1069" s="149"/>
      <c r="MB1069" s="149"/>
      <c r="MC1069" s="149"/>
      <c r="MD1069" s="149"/>
      <c r="ME1069" s="149"/>
      <c r="MF1069" s="149"/>
      <c r="MG1069" s="149"/>
      <c r="MH1069" s="149"/>
      <c r="MI1069" s="149"/>
      <c r="MJ1069" s="149"/>
      <c r="MK1069" s="149"/>
      <c r="ML1069" s="149"/>
      <c r="MM1069" s="149"/>
      <c r="MN1069" s="149"/>
      <c r="MO1069" s="149"/>
      <c r="MP1069" s="149"/>
      <c r="MQ1069" s="149"/>
      <c r="MR1069" s="149"/>
      <c r="MS1069" s="149"/>
      <c r="MT1069" s="149"/>
      <c r="MU1069" s="149"/>
      <c r="MV1069" s="149"/>
      <c r="MW1069" s="149"/>
      <c r="MX1069" s="149"/>
      <c r="MY1069" s="149"/>
      <c r="MZ1069" s="149"/>
      <c r="NA1069" s="149"/>
      <c r="NB1069" s="149"/>
      <c r="NC1069" s="149"/>
      <c r="ND1069" s="149"/>
      <c r="NE1069" s="149"/>
      <c r="NF1069" s="149"/>
      <c r="NG1069" s="149"/>
      <c r="NH1069" s="149"/>
      <c r="NI1069" s="149"/>
      <c r="NJ1069" s="149"/>
      <c r="NK1069" s="149"/>
      <c r="NL1069" s="149"/>
      <c r="NM1069" s="149"/>
      <c r="NN1069" s="149"/>
      <c r="NO1069" s="149"/>
      <c r="NP1069" s="149"/>
      <c r="NQ1069" s="149"/>
      <c r="NR1069" s="149"/>
      <c r="NS1069" s="149"/>
      <c r="NT1069" s="149"/>
      <c r="NU1069" s="149"/>
      <c r="NV1069" s="149"/>
      <c r="NW1069" s="149"/>
      <c r="NX1069" s="149"/>
      <c r="NY1069" s="149"/>
      <c r="NZ1069" s="149"/>
      <c r="OA1069" s="149"/>
      <c r="OB1069" s="149"/>
      <c r="OC1069" s="149"/>
      <c r="OD1069" s="149"/>
      <c r="OE1069" s="149"/>
      <c r="OF1069" s="149"/>
      <c r="OG1069" s="149"/>
      <c r="OH1069" s="149"/>
      <c r="OI1069" s="149"/>
      <c r="OJ1069" s="149"/>
      <c r="OK1069" s="149"/>
      <c r="OL1069" s="149"/>
      <c r="OM1069" s="149"/>
      <c r="ON1069" s="149"/>
      <c r="OO1069" s="149"/>
      <c r="OP1069" s="149"/>
      <c r="OQ1069" s="149"/>
      <c r="OR1069" s="149"/>
      <c r="OS1069" s="149"/>
      <c r="OT1069" s="149"/>
      <c r="OU1069" s="149"/>
      <c r="OV1069" s="149"/>
      <c r="OW1069" s="149"/>
      <c r="OX1069" s="149"/>
      <c r="OY1069" s="149"/>
      <c r="OZ1069" s="149"/>
      <c r="PA1069" s="149"/>
      <c r="PB1069" s="149"/>
      <c r="PC1069" s="149"/>
      <c r="PD1069" s="149"/>
      <c r="PE1069" s="149"/>
      <c r="PF1069" s="149"/>
      <c r="PG1069" s="149"/>
      <c r="PH1069" s="149"/>
      <c r="PI1069" s="149"/>
      <c r="PJ1069" s="149"/>
      <c r="PK1069" s="149"/>
      <c r="PL1069" s="149"/>
      <c r="PM1069" s="149"/>
      <c r="PN1069" s="149"/>
      <c r="PO1069" s="149"/>
      <c r="PP1069" s="149"/>
      <c r="PQ1069" s="149"/>
      <c r="PR1069" s="149"/>
      <c r="PS1069" s="149"/>
      <c r="PT1069" s="149"/>
      <c r="PU1069" s="149"/>
      <c r="PV1069" s="149"/>
      <c r="PW1069" s="149"/>
      <c r="PX1069" s="149"/>
      <c r="PY1069" s="149"/>
      <c r="PZ1069" s="149"/>
      <c r="QA1069" s="149"/>
      <c r="QB1069" s="149"/>
      <c r="QC1069" s="149"/>
      <c r="QD1069" s="149"/>
      <c r="QE1069" s="149"/>
      <c r="QF1069" s="149"/>
      <c r="QG1069" s="149"/>
      <c r="QH1069" s="149"/>
      <c r="QI1069" s="149"/>
      <c r="QJ1069" s="149"/>
      <c r="QK1069" s="149"/>
      <c r="QL1069" s="149"/>
      <c r="QM1069" s="149"/>
      <c r="QN1069" s="149"/>
      <c r="QO1069" s="149"/>
      <c r="QP1069" s="149"/>
      <c r="QQ1069" s="149"/>
      <c r="QR1069" s="149"/>
      <c r="QS1069" s="149"/>
      <c r="QT1069" s="149"/>
      <c r="QU1069" s="149"/>
      <c r="QV1069" s="149"/>
      <c r="QW1069" s="149"/>
      <c r="QX1069" s="149"/>
      <c r="QY1069" s="149"/>
      <c r="QZ1069" s="149"/>
      <c r="RA1069" s="149"/>
      <c r="RB1069" s="149"/>
      <c r="RC1069" s="149"/>
      <c r="RD1069" s="149"/>
      <c r="RE1069" s="149"/>
      <c r="RF1069" s="149"/>
      <c r="RG1069" s="149"/>
      <c r="RH1069" s="149"/>
      <c r="RI1069" s="149"/>
      <c r="RJ1069" s="149"/>
      <c r="RK1069" s="149"/>
      <c r="RL1069" s="149"/>
      <c r="RM1069" s="149"/>
      <c r="RN1069" s="149"/>
      <c r="RO1069" s="149"/>
      <c r="RP1069" s="149"/>
      <c r="RQ1069" s="149"/>
      <c r="RR1069" s="149"/>
      <c r="RS1069" s="149"/>
      <c r="RT1069" s="149"/>
      <c r="RU1069" s="149"/>
      <c r="RV1069" s="149"/>
      <c r="RW1069" s="149"/>
      <c r="RX1069" s="149"/>
      <c r="RY1069" s="149"/>
      <c r="RZ1069" s="149"/>
      <c r="SA1069" s="149"/>
      <c r="SB1069" s="149"/>
      <c r="SC1069" s="149"/>
      <c r="SD1069" s="149"/>
      <c r="SE1069" s="149"/>
      <c r="SF1069" s="149"/>
      <c r="SG1069" s="149"/>
      <c r="SH1069" s="149"/>
      <c r="SI1069" s="149"/>
      <c r="SJ1069" s="149"/>
      <c r="SK1069" s="149"/>
      <c r="SL1069" s="149"/>
      <c r="SM1069" s="149"/>
      <c r="SN1069" s="149"/>
      <c r="SO1069" s="149"/>
      <c r="SP1069" s="149"/>
      <c r="SQ1069" s="149"/>
      <c r="SR1069" s="149"/>
      <c r="SS1069" s="149"/>
      <c r="ST1069" s="149"/>
      <c r="SU1069" s="149"/>
      <c r="SV1069" s="149"/>
      <c r="SW1069" s="149"/>
      <c r="SX1069" s="149"/>
      <c r="SY1069" s="149"/>
      <c r="SZ1069" s="149"/>
      <c r="TA1069" s="149"/>
      <c r="TB1069" s="149"/>
      <c r="TC1069" s="149"/>
      <c r="TD1069" s="149"/>
      <c r="TE1069" s="149"/>
      <c r="TF1069" s="149"/>
      <c r="TG1069" s="149"/>
      <c r="TH1069" s="149"/>
      <c r="TI1069" s="149"/>
      <c r="TJ1069" s="149"/>
      <c r="TK1069" s="149"/>
      <c r="TL1069" s="149"/>
      <c r="TM1069" s="149"/>
      <c r="TN1069" s="149"/>
      <c r="TO1069" s="149"/>
      <c r="TP1069" s="149"/>
      <c r="TQ1069" s="149"/>
      <c r="TR1069" s="149"/>
      <c r="TS1069" s="149"/>
      <c r="TT1069" s="149"/>
      <c r="TU1069" s="149"/>
      <c r="TV1069" s="149"/>
      <c r="TW1069" s="149"/>
      <c r="TX1069" s="149"/>
      <c r="TY1069" s="149"/>
      <c r="TZ1069" s="149"/>
      <c r="UA1069" s="149"/>
      <c r="UB1069" s="149"/>
      <c r="UC1069" s="149"/>
      <c r="UD1069" s="149"/>
      <c r="UE1069" s="149"/>
      <c r="UF1069" s="149"/>
      <c r="UG1069" s="149"/>
      <c r="UH1069" s="149"/>
      <c r="UI1069" s="149"/>
      <c r="UJ1069" s="149"/>
      <c r="UK1069" s="149"/>
      <c r="UL1069" s="149"/>
      <c r="UM1069" s="149"/>
      <c r="UN1069" s="149"/>
      <c r="UO1069" s="149"/>
      <c r="UP1069" s="149"/>
      <c r="UQ1069" s="149"/>
      <c r="UR1069" s="149"/>
      <c r="US1069" s="149"/>
      <c r="UT1069" s="149"/>
      <c r="UU1069" s="149"/>
      <c r="UV1069" s="149"/>
      <c r="UW1069" s="149"/>
      <c r="UX1069" s="149"/>
      <c r="UY1069" s="149"/>
      <c r="UZ1069" s="149"/>
      <c r="VA1069" s="149"/>
      <c r="VB1069" s="149"/>
      <c r="VC1069" s="149"/>
      <c r="VD1069" s="149"/>
      <c r="VE1069" s="149"/>
      <c r="VF1069" s="149"/>
      <c r="VG1069" s="149"/>
      <c r="VH1069" s="149"/>
      <c r="VI1069" s="149"/>
      <c r="VJ1069" s="149"/>
      <c r="VK1069" s="149"/>
      <c r="VL1069" s="149"/>
      <c r="VM1069" s="149"/>
      <c r="VN1069" s="149"/>
      <c r="VO1069" s="149"/>
      <c r="VP1069" s="149"/>
      <c r="VQ1069" s="149"/>
      <c r="VR1069" s="149"/>
      <c r="VS1069" s="149"/>
      <c r="VT1069" s="149"/>
      <c r="VU1069" s="149"/>
      <c r="VV1069" s="149"/>
      <c r="VW1069" s="149"/>
      <c r="VX1069" s="149"/>
      <c r="VY1069" s="149"/>
      <c r="VZ1069" s="149"/>
      <c r="WA1069" s="149"/>
      <c r="WB1069" s="149"/>
      <c r="WC1069" s="149"/>
      <c r="WD1069" s="149"/>
      <c r="WE1069" s="149"/>
      <c r="WF1069" s="149"/>
      <c r="WG1069" s="149"/>
      <c r="WH1069" s="149"/>
      <c r="WI1069" s="149"/>
      <c r="WJ1069" s="149"/>
      <c r="WK1069" s="149"/>
      <c r="WL1069" s="149"/>
      <c r="WM1069" s="149"/>
      <c r="WN1069" s="149"/>
      <c r="WO1069" s="149"/>
      <c r="WP1069" s="149"/>
      <c r="WQ1069" s="149"/>
      <c r="WR1069" s="149"/>
      <c r="WS1069" s="149"/>
      <c r="WT1069" s="149"/>
      <c r="WU1069" s="149"/>
      <c r="WV1069" s="149"/>
      <c r="WW1069" s="149"/>
      <c r="WX1069" s="149"/>
      <c r="WY1069" s="149"/>
      <c r="WZ1069" s="149"/>
      <c r="XA1069" s="149"/>
      <c r="XB1069" s="149"/>
      <c r="XC1069" s="149"/>
      <c r="XD1069" s="149"/>
      <c r="XE1069" s="149"/>
      <c r="XF1069" s="149"/>
      <c r="XG1069" s="149"/>
      <c r="XH1069" s="149"/>
      <c r="XI1069" s="149"/>
      <c r="XJ1069" s="149"/>
      <c r="XK1069" s="149"/>
      <c r="XL1069" s="149"/>
      <c r="XM1069" s="149"/>
      <c r="XN1069" s="149"/>
      <c r="XO1069" s="149"/>
      <c r="XP1069" s="149"/>
      <c r="XQ1069" s="149"/>
      <c r="XR1069" s="149"/>
      <c r="XS1069" s="149"/>
      <c r="XT1069" s="149"/>
      <c r="XU1069" s="149"/>
      <c r="XV1069" s="149"/>
      <c r="XW1069" s="149"/>
      <c r="XX1069" s="149"/>
      <c r="XY1069" s="149"/>
      <c r="XZ1069" s="149"/>
      <c r="YA1069" s="149"/>
      <c r="YB1069" s="149"/>
      <c r="YC1069" s="149"/>
      <c r="YD1069" s="149"/>
      <c r="YE1069" s="149"/>
      <c r="YF1069" s="149"/>
      <c r="YG1069" s="149"/>
      <c r="YH1069" s="149"/>
      <c r="YI1069" s="149"/>
      <c r="YJ1069" s="149"/>
      <c r="YK1069" s="149"/>
      <c r="YL1069" s="149"/>
      <c r="YM1069" s="149"/>
      <c r="YN1069" s="149"/>
      <c r="YO1069" s="149"/>
      <c r="YP1069" s="149"/>
      <c r="YQ1069" s="149"/>
      <c r="YR1069" s="149"/>
      <c r="YS1069" s="149"/>
      <c r="YT1069" s="149"/>
      <c r="YU1069" s="149"/>
      <c r="YV1069" s="149"/>
      <c r="YW1069" s="149"/>
      <c r="YX1069" s="149"/>
      <c r="YY1069" s="149"/>
      <c r="YZ1069" s="149"/>
      <c r="ZA1069" s="149"/>
      <c r="ZB1069" s="149"/>
      <c r="ZC1069" s="149"/>
      <c r="ZD1069" s="149"/>
      <c r="ZE1069" s="149"/>
      <c r="ZF1069" s="149"/>
      <c r="ZG1069" s="149"/>
      <c r="ZH1069" s="149"/>
      <c r="ZI1069" s="149"/>
      <c r="ZJ1069" s="149"/>
      <c r="ZK1069" s="149"/>
      <c r="ZL1069" s="149"/>
      <c r="ZM1069" s="149"/>
      <c r="ZN1069" s="149"/>
      <c r="ZO1069" s="149"/>
      <c r="ZP1069" s="149"/>
      <c r="ZQ1069" s="149"/>
      <c r="ZR1069" s="149"/>
      <c r="ZS1069" s="149"/>
      <c r="ZT1069" s="149"/>
      <c r="ZU1069" s="149"/>
      <c r="ZV1069" s="149"/>
      <c r="ZW1069" s="149"/>
      <c r="ZX1069" s="149"/>
      <c r="ZY1069" s="149"/>
      <c r="ZZ1069" s="149"/>
      <c r="AAA1069" s="149"/>
      <c r="AAB1069" s="149"/>
      <c r="AAC1069" s="149"/>
      <c r="AAD1069" s="149"/>
      <c r="AAE1069" s="149"/>
      <c r="AAF1069" s="149"/>
      <c r="AAG1069" s="149"/>
      <c r="AAH1069" s="149"/>
      <c r="AAI1069" s="149"/>
      <c r="AAJ1069" s="149"/>
      <c r="AAK1069" s="149"/>
      <c r="AAL1069" s="148"/>
      <c r="AAM1069" s="148" t="s">
        <v>276</v>
      </c>
      <c r="AAN1069" s="148"/>
      <c r="AAO1069" s="148"/>
      <c r="AAP1069" s="148"/>
      <c r="AAQ1069" s="148"/>
      <c r="AAR1069" s="148"/>
      <c r="AAY1069" s="15"/>
      <c r="AAZ1069" s="15"/>
      <c r="ABA1069" s="15"/>
      <c r="ABB1069" s="15"/>
      <c r="ABC1069" s="15"/>
      <c r="ABD1069" s="15"/>
      <c r="ABE1069" s="15"/>
      <c r="ABF1069" s="15"/>
      <c r="ABG1069" s="15"/>
      <c r="ABH1069" s="15"/>
      <c r="ABI1069" s="15"/>
      <c r="ABJ1069" s="15"/>
    </row>
    <row r="1070" spans="1:738" ht="12.75" x14ac:dyDescent="0.2">
      <c r="A1070" s="148"/>
      <c r="B1070" s="33"/>
      <c r="C1070" s="53"/>
      <c r="D1070" s="53"/>
      <c r="E1070" s="53"/>
      <c r="F1070" s="53"/>
      <c r="G1070" s="5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149"/>
      <c r="AP1070" s="167"/>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149"/>
      <c r="BU1070" s="149"/>
      <c r="BV1070" s="149"/>
      <c r="BW1070" s="149"/>
      <c r="BX1070" s="149"/>
      <c r="BY1070" s="149"/>
      <c r="BZ1070" s="149"/>
      <c r="CA1070" s="149"/>
      <c r="CB1070" s="149"/>
      <c r="CC1070" s="149"/>
      <c r="CD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L1070" s="149"/>
      <c r="EM1070" s="149"/>
      <c r="EN1070" s="149"/>
      <c r="EO1070" s="149"/>
      <c r="EP1070" s="149"/>
      <c r="EQ1070" s="149"/>
      <c r="ER1070" s="149"/>
      <c r="ES1070" s="149"/>
      <c r="ET1070" s="149"/>
      <c r="EU1070" s="149"/>
      <c r="EV1070" s="149"/>
      <c r="EW1070" s="149"/>
      <c r="EX1070" s="149"/>
      <c r="EY1070" s="149"/>
      <c r="EZ1070" s="149"/>
      <c r="FA1070" s="149"/>
      <c r="FB1070" s="149"/>
      <c r="FC1070" s="149"/>
      <c r="FD1070" s="149"/>
      <c r="FE1070" s="149"/>
      <c r="FF1070" s="149"/>
      <c r="FG1070" s="149"/>
      <c r="FH1070" s="149"/>
      <c r="FI1070" s="149"/>
      <c r="FJ1070" s="149"/>
      <c r="FK1070" s="149"/>
      <c r="FL1070" s="149"/>
      <c r="FM1070" s="149"/>
      <c r="FN1070" s="149"/>
      <c r="FO1070" s="149"/>
      <c r="FP1070" s="149"/>
      <c r="FQ1070" s="149"/>
      <c r="FR1070" s="149"/>
      <c r="FS1070" s="149"/>
      <c r="FT1070" s="149"/>
      <c r="FU1070" s="149"/>
      <c r="FV1070" s="149"/>
      <c r="FW1070" s="149"/>
      <c r="FX1070" s="149"/>
      <c r="FY1070" s="149"/>
      <c r="FZ1070" s="149"/>
      <c r="GA1070" s="149"/>
      <c r="GB1070" s="149"/>
      <c r="GC1070" s="149"/>
      <c r="GD1070" s="149"/>
      <c r="GE1070" s="149"/>
      <c r="GF1070" s="149"/>
      <c r="GG1070" s="149"/>
      <c r="GH1070" s="149"/>
      <c r="GI1070" s="149"/>
      <c r="GJ1070" s="149"/>
      <c r="GK1070" s="149"/>
      <c r="GL1070" s="149"/>
      <c r="GM1070" s="149"/>
      <c r="GN1070" s="149"/>
      <c r="GO1070" s="149"/>
      <c r="GP1070" s="149"/>
      <c r="GQ1070" s="149"/>
      <c r="GR1070" s="149"/>
      <c r="GS1070" s="149"/>
      <c r="GT1070" s="149"/>
      <c r="GU1070" s="149"/>
      <c r="GV1070" s="149"/>
      <c r="GW1070" s="149"/>
      <c r="GX1070" s="149"/>
      <c r="GY1070" s="149"/>
      <c r="GZ1070" s="149"/>
      <c r="HA1070" s="149"/>
      <c r="HB1070" s="149"/>
      <c r="HC1070" s="149"/>
      <c r="HD1070" s="149"/>
      <c r="HE1070" s="149"/>
      <c r="HF1070" s="149"/>
      <c r="HG1070" s="149"/>
      <c r="HH1070" s="149"/>
      <c r="HI1070" s="149"/>
      <c r="HJ1070" s="149"/>
      <c r="HK1070" s="149"/>
      <c r="HL1070" s="149"/>
      <c r="HM1070" s="149"/>
      <c r="HN1070" s="149"/>
      <c r="HO1070" s="149"/>
      <c r="HP1070" s="149"/>
      <c r="HQ1070" s="149"/>
      <c r="HR1070" s="149"/>
      <c r="HS1070" s="149"/>
      <c r="HT1070" s="149"/>
      <c r="HU1070" s="149"/>
      <c r="HV1070" s="149"/>
      <c r="HW1070" s="149"/>
      <c r="HX1070" s="149"/>
      <c r="HY1070" s="149"/>
      <c r="HZ1070" s="149"/>
      <c r="IA1070" s="149"/>
      <c r="IB1070" s="149"/>
      <c r="IC1070" s="149"/>
      <c r="ID1070" s="149"/>
      <c r="IE1070" s="149"/>
      <c r="IF1070" s="149"/>
      <c r="IG1070" s="149"/>
      <c r="IH1070" s="149"/>
      <c r="II1070" s="149"/>
      <c r="IJ1070" s="149"/>
      <c r="IK1070" s="149"/>
      <c r="IL1070" s="149"/>
      <c r="IM1070" s="149"/>
      <c r="IN1070" s="149"/>
      <c r="IO1070" s="149"/>
      <c r="IP1070" s="149"/>
      <c r="IQ1070" s="149"/>
      <c r="IR1070" s="149"/>
      <c r="IS1070" s="149"/>
      <c r="IT1070" s="149"/>
      <c r="IU1070" s="149"/>
      <c r="IV1070" s="149"/>
      <c r="IW1070" s="149"/>
      <c r="IX1070" s="149"/>
      <c r="IY1070" s="149"/>
      <c r="IZ1070" s="149"/>
      <c r="JA1070" s="149"/>
      <c r="JB1070" s="149"/>
      <c r="JC1070" s="149"/>
      <c r="JD1070" s="149"/>
      <c r="JE1070" s="149"/>
      <c r="JF1070" s="149"/>
      <c r="JG1070" s="149"/>
      <c r="JH1070" s="149"/>
      <c r="JI1070" s="149"/>
      <c r="JJ1070" s="149"/>
      <c r="JK1070" s="149"/>
      <c r="JL1070" s="149"/>
      <c r="JM1070" s="149"/>
      <c r="JN1070" s="149"/>
      <c r="JO1070" s="149"/>
      <c r="JP1070" s="149"/>
      <c r="JQ1070" s="149"/>
      <c r="JR1070" s="149"/>
      <c r="JS1070" s="149"/>
      <c r="JT1070" s="149"/>
      <c r="JU1070" s="149"/>
      <c r="JV1070" s="149"/>
      <c r="JW1070" s="149"/>
      <c r="JX1070" s="149"/>
      <c r="JY1070" s="149"/>
      <c r="JZ1070" s="149"/>
      <c r="KA1070" s="149"/>
      <c r="KB1070" s="149"/>
      <c r="KC1070" s="149"/>
      <c r="KD1070" s="149"/>
      <c r="KE1070" s="149"/>
      <c r="KF1070" s="149"/>
      <c r="KG1070" s="149"/>
      <c r="KH1070" s="149"/>
      <c r="KI1070" s="149"/>
      <c r="KJ1070" s="149"/>
      <c r="KK1070" s="149"/>
      <c r="KL1070" s="149"/>
      <c r="KM1070" s="149"/>
      <c r="KN1070" s="149"/>
      <c r="KO1070" s="149"/>
      <c r="KP1070" s="149"/>
      <c r="KQ1070" s="149"/>
      <c r="KR1070" s="149"/>
      <c r="KS1070" s="149"/>
      <c r="KT1070" s="149"/>
      <c r="KU1070" s="149"/>
      <c r="KV1070" s="149"/>
      <c r="KW1070" s="149"/>
      <c r="KX1070" s="149"/>
      <c r="KY1070" s="149"/>
      <c r="KZ1070" s="149"/>
      <c r="LA1070" s="149"/>
      <c r="LB1070" s="149"/>
      <c r="LC1070" s="149"/>
      <c r="LD1070" s="149"/>
      <c r="LE1070" s="149"/>
      <c r="LF1070" s="149"/>
      <c r="LG1070" s="149"/>
      <c r="LH1070" s="149"/>
      <c r="LI1070" s="149"/>
      <c r="LJ1070" s="149"/>
      <c r="LK1070" s="149"/>
      <c r="LL1070" s="149"/>
      <c r="LM1070" s="149"/>
      <c r="LN1070" s="149"/>
      <c r="LO1070" s="149"/>
      <c r="LP1070" s="149"/>
      <c r="LQ1070" s="149"/>
      <c r="LR1070" s="149"/>
      <c r="LS1070" s="149"/>
      <c r="LT1070" s="149"/>
      <c r="LU1070" s="149"/>
      <c r="LV1070" s="149"/>
      <c r="LW1070" s="149"/>
      <c r="LX1070" s="149"/>
      <c r="LY1070" s="149"/>
      <c r="LZ1070" s="149"/>
      <c r="MA1070" s="149"/>
      <c r="MB1070" s="149"/>
      <c r="MC1070" s="149"/>
      <c r="MD1070" s="149"/>
      <c r="ME1070" s="149"/>
      <c r="MF1070" s="149"/>
      <c r="MG1070" s="149"/>
      <c r="MH1070" s="149"/>
      <c r="MI1070" s="149"/>
      <c r="MJ1070" s="149"/>
      <c r="MK1070" s="149"/>
      <c r="ML1070" s="149"/>
      <c r="MM1070" s="149"/>
      <c r="MN1070" s="149"/>
      <c r="MO1070" s="149"/>
      <c r="MP1070" s="149"/>
      <c r="MQ1070" s="149"/>
      <c r="MR1070" s="149"/>
      <c r="MS1070" s="149"/>
      <c r="MT1070" s="149"/>
      <c r="MU1070" s="149"/>
      <c r="MV1070" s="149"/>
      <c r="MW1070" s="149"/>
      <c r="MX1070" s="149"/>
      <c r="MY1070" s="149"/>
      <c r="MZ1070" s="149"/>
      <c r="NA1070" s="149"/>
      <c r="NB1070" s="149"/>
      <c r="NC1070" s="149"/>
      <c r="ND1070" s="149"/>
      <c r="NE1070" s="149"/>
      <c r="NF1070" s="149"/>
      <c r="NG1070" s="149"/>
      <c r="NH1070" s="149"/>
      <c r="NI1070" s="149"/>
      <c r="NJ1070" s="149"/>
      <c r="NK1070" s="149"/>
      <c r="NL1070" s="149"/>
      <c r="NM1070" s="149"/>
      <c r="NN1070" s="149"/>
      <c r="NO1070" s="149"/>
      <c r="NP1070" s="149"/>
      <c r="NQ1070" s="149"/>
      <c r="NR1070" s="149"/>
      <c r="NS1070" s="149"/>
      <c r="NT1070" s="149"/>
      <c r="NU1070" s="149"/>
      <c r="NV1070" s="149"/>
      <c r="NW1070" s="149"/>
      <c r="NX1070" s="149"/>
      <c r="NY1070" s="149"/>
      <c r="NZ1070" s="149"/>
      <c r="OA1070" s="149"/>
      <c r="OB1070" s="149"/>
      <c r="OC1070" s="149"/>
      <c r="OD1070" s="149"/>
      <c r="OE1070" s="149"/>
      <c r="OF1070" s="149"/>
      <c r="OG1070" s="149"/>
      <c r="OH1070" s="149"/>
      <c r="OI1070" s="149"/>
      <c r="OJ1070" s="149"/>
      <c r="OK1070" s="149"/>
      <c r="OL1070" s="149"/>
      <c r="OM1070" s="149"/>
      <c r="ON1070" s="149"/>
      <c r="OO1070" s="149"/>
      <c r="OP1070" s="149"/>
      <c r="OQ1070" s="149"/>
      <c r="OR1070" s="149"/>
      <c r="OS1070" s="149"/>
      <c r="OT1070" s="149"/>
      <c r="OU1070" s="149"/>
      <c r="OV1070" s="149"/>
      <c r="OW1070" s="149"/>
      <c r="OX1070" s="149"/>
      <c r="OY1070" s="149"/>
      <c r="OZ1070" s="149"/>
      <c r="PA1070" s="149"/>
      <c r="PB1070" s="149"/>
      <c r="PC1070" s="149"/>
      <c r="PD1070" s="149"/>
      <c r="PE1070" s="149"/>
      <c r="PF1070" s="149"/>
      <c r="PG1070" s="149"/>
      <c r="PH1070" s="149"/>
      <c r="PI1070" s="149"/>
      <c r="PJ1070" s="149"/>
      <c r="PK1070" s="149"/>
      <c r="PL1070" s="149"/>
      <c r="PM1070" s="149"/>
      <c r="PN1070" s="149"/>
      <c r="PO1070" s="149"/>
      <c r="PP1070" s="149"/>
      <c r="PQ1070" s="149"/>
      <c r="PR1070" s="149"/>
      <c r="PS1070" s="149"/>
      <c r="PT1070" s="149"/>
      <c r="PU1070" s="149"/>
      <c r="PV1070" s="149"/>
      <c r="PW1070" s="149"/>
      <c r="PX1070" s="149"/>
      <c r="PY1070" s="149"/>
      <c r="PZ1070" s="149"/>
      <c r="QA1070" s="149"/>
      <c r="QB1070" s="149"/>
      <c r="QC1070" s="149"/>
      <c r="QD1070" s="149"/>
      <c r="QE1070" s="149"/>
      <c r="QF1070" s="149"/>
      <c r="QG1070" s="149"/>
      <c r="QH1070" s="149"/>
      <c r="QI1070" s="149"/>
      <c r="QJ1070" s="149"/>
      <c r="QK1070" s="149"/>
      <c r="QL1070" s="149"/>
      <c r="QM1070" s="149"/>
      <c r="QN1070" s="149"/>
      <c r="QO1070" s="149"/>
      <c r="QP1070" s="149"/>
      <c r="QQ1070" s="149"/>
      <c r="QR1070" s="149"/>
      <c r="QS1070" s="149"/>
      <c r="QT1070" s="149"/>
      <c r="QU1070" s="149"/>
      <c r="QV1070" s="149"/>
      <c r="QW1070" s="149"/>
      <c r="QX1070" s="149"/>
      <c r="QY1070" s="149"/>
      <c r="QZ1070" s="149"/>
      <c r="RA1070" s="149"/>
      <c r="RB1070" s="149"/>
      <c r="RC1070" s="149"/>
      <c r="RD1070" s="149"/>
      <c r="RE1070" s="149"/>
      <c r="RF1070" s="149"/>
      <c r="RG1070" s="149"/>
      <c r="RH1070" s="149"/>
      <c r="RI1070" s="149"/>
      <c r="RJ1070" s="149"/>
      <c r="RK1070" s="149"/>
      <c r="RL1070" s="149"/>
      <c r="RM1070" s="149"/>
      <c r="RN1070" s="149"/>
      <c r="RO1070" s="149"/>
      <c r="RP1070" s="149"/>
      <c r="RQ1070" s="149"/>
      <c r="RR1070" s="149"/>
      <c r="RS1070" s="149"/>
      <c r="RT1070" s="149"/>
      <c r="RU1070" s="149"/>
      <c r="RV1070" s="149"/>
      <c r="RW1070" s="149"/>
      <c r="RX1070" s="149"/>
      <c r="RY1070" s="149"/>
      <c r="RZ1070" s="149"/>
      <c r="SA1070" s="149"/>
      <c r="SB1070" s="149"/>
      <c r="SC1070" s="149"/>
      <c r="SD1070" s="149"/>
      <c r="SE1070" s="149"/>
      <c r="SF1070" s="149"/>
      <c r="SG1070" s="149"/>
      <c r="SH1070" s="149"/>
      <c r="SI1070" s="149"/>
      <c r="SJ1070" s="149"/>
      <c r="SK1070" s="149"/>
      <c r="SL1070" s="149"/>
      <c r="SM1070" s="149"/>
      <c r="SN1070" s="149"/>
      <c r="SO1070" s="149"/>
      <c r="SP1070" s="149"/>
      <c r="SQ1070" s="149"/>
      <c r="SR1070" s="149"/>
      <c r="SS1070" s="149"/>
      <c r="ST1070" s="149"/>
      <c r="SU1070" s="149"/>
      <c r="SV1070" s="149"/>
      <c r="SW1070" s="149"/>
      <c r="SX1070" s="149"/>
      <c r="SY1070" s="149"/>
      <c r="SZ1070" s="149"/>
      <c r="TA1070" s="149"/>
      <c r="TB1070" s="149"/>
      <c r="TC1070" s="149"/>
      <c r="TD1070" s="149"/>
      <c r="TE1070" s="149"/>
      <c r="TF1070" s="149"/>
      <c r="TG1070" s="149"/>
      <c r="TH1070" s="149"/>
      <c r="TI1070" s="149"/>
      <c r="TJ1070" s="149"/>
      <c r="TK1070" s="149"/>
      <c r="TL1070" s="149"/>
      <c r="TM1070" s="149"/>
      <c r="TN1070" s="149"/>
      <c r="TO1070" s="149"/>
      <c r="TP1070" s="149"/>
      <c r="TQ1070" s="149"/>
      <c r="TR1070" s="149"/>
      <c r="TS1070" s="149"/>
      <c r="TT1070" s="149"/>
      <c r="TU1070" s="149"/>
      <c r="TV1070" s="149"/>
      <c r="TW1070" s="149"/>
      <c r="TX1070" s="149"/>
      <c r="TY1070" s="149"/>
      <c r="TZ1070" s="149"/>
      <c r="UA1070" s="149"/>
      <c r="UB1070" s="149"/>
      <c r="UC1070" s="149"/>
      <c r="UD1070" s="149"/>
      <c r="UE1070" s="149"/>
      <c r="UF1070" s="149"/>
      <c r="UG1070" s="149"/>
      <c r="UH1070" s="149"/>
      <c r="UI1070" s="149"/>
      <c r="UJ1070" s="149"/>
      <c r="UK1070" s="149"/>
      <c r="UL1070" s="149"/>
      <c r="UM1070" s="149"/>
      <c r="UN1070" s="149"/>
      <c r="UO1070" s="149"/>
      <c r="UP1070" s="149"/>
      <c r="UQ1070" s="149"/>
      <c r="UR1070" s="149"/>
      <c r="US1070" s="149"/>
      <c r="UT1070" s="149"/>
      <c r="UU1070" s="149"/>
      <c r="UV1070" s="149"/>
      <c r="UW1070" s="149"/>
      <c r="UX1070" s="149"/>
      <c r="UY1070" s="149"/>
      <c r="UZ1070" s="149"/>
      <c r="VA1070" s="149"/>
      <c r="VB1070" s="149"/>
      <c r="VC1070" s="149"/>
      <c r="VD1070" s="149"/>
      <c r="VE1070" s="149"/>
      <c r="VF1070" s="149"/>
      <c r="VG1070" s="149"/>
      <c r="VH1070" s="149"/>
      <c r="VI1070" s="149"/>
      <c r="VJ1070" s="149"/>
      <c r="VK1070" s="149"/>
      <c r="VL1070" s="149"/>
      <c r="VM1070" s="149"/>
      <c r="VN1070" s="149"/>
      <c r="VO1070" s="149"/>
      <c r="VP1070" s="149"/>
      <c r="VQ1070" s="149"/>
      <c r="VR1070" s="149"/>
      <c r="VS1070" s="149"/>
      <c r="VT1070" s="149"/>
      <c r="VU1070" s="149"/>
      <c r="VV1070" s="149"/>
      <c r="VW1070" s="149"/>
      <c r="VX1070" s="149"/>
      <c r="VY1070" s="149"/>
      <c r="VZ1070" s="149"/>
      <c r="WA1070" s="149"/>
      <c r="WB1070" s="149"/>
      <c r="WC1070" s="149"/>
      <c r="WD1070" s="149"/>
      <c r="WE1070" s="149"/>
      <c r="WF1070" s="149"/>
      <c r="WG1070" s="149"/>
      <c r="WH1070" s="149"/>
      <c r="WI1070" s="149"/>
      <c r="WJ1070" s="149"/>
      <c r="WK1070" s="149"/>
      <c r="WL1070" s="149"/>
      <c r="WM1070" s="149"/>
      <c r="WN1070" s="149"/>
      <c r="WO1070" s="149"/>
      <c r="WP1070" s="149"/>
      <c r="WQ1070" s="149"/>
      <c r="WR1070" s="149"/>
      <c r="WS1070" s="149"/>
      <c r="WT1070" s="149"/>
      <c r="WU1070" s="149"/>
      <c r="WV1070" s="149"/>
      <c r="WW1070" s="149"/>
      <c r="WX1070" s="149"/>
      <c r="WY1070" s="149"/>
      <c r="WZ1070" s="149"/>
      <c r="XA1070" s="149"/>
      <c r="XB1070" s="149"/>
      <c r="XC1070" s="149"/>
      <c r="XD1070" s="149"/>
      <c r="XE1070" s="149"/>
      <c r="XF1070" s="149"/>
      <c r="XG1070" s="149"/>
      <c r="XH1070" s="149"/>
      <c r="XI1070" s="149"/>
      <c r="XJ1070" s="149"/>
      <c r="XK1070" s="149"/>
      <c r="XL1070" s="149"/>
      <c r="XM1070" s="149"/>
      <c r="XN1070" s="149"/>
      <c r="XO1070" s="149"/>
      <c r="XP1070" s="149"/>
      <c r="XQ1070" s="149"/>
      <c r="XR1070" s="149"/>
      <c r="XS1070" s="149"/>
      <c r="XT1070" s="149"/>
      <c r="XU1070" s="149"/>
      <c r="XV1070" s="149"/>
      <c r="XW1070" s="149"/>
      <c r="XX1070" s="149"/>
      <c r="XY1070" s="149"/>
      <c r="XZ1070" s="149"/>
      <c r="YA1070" s="149"/>
      <c r="YB1070" s="149"/>
      <c r="YC1070" s="149"/>
      <c r="YD1070" s="149"/>
      <c r="YE1070" s="149"/>
      <c r="YF1070" s="149"/>
      <c r="YG1070" s="149"/>
      <c r="YH1070" s="149"/>
      <c r="YI1070" s="149"/>
      <c r="YJ1070" s="149"/>
      <c r="YK1070" s="149"/>
      <c r="YL1070" s="149"/>
      <c r="YM1070" s="149"/>
      <c r="YN1070" s="149"/>
      <c r="YO1070" s="149"/>
      <c r="YP1070" s="149"/>
      <c r="YQ1070" s="149"/>
      <c r="YR1070" s="149"/>
      <c r="YS1070" s="149"/>
      <c r="YT1070" s="149"/>
      <c r="YU1070" s="149"/>
      <c r="YV1070" s="149"/>
      <c r="YW1070" s="149"/>
      <c r="YX1070" s="149"/>
      <c r="YY1070" s="149"/>
      <c r="YZ1070" s="149"/>
      <c r="ZA1070" s="149"/>
      <c r="ZB1070" s="149"/>
      <c r="ZC1070" s="149"/>
      <c r="ZD1070" s="149"/>
      <c r="ZE1070" s="149"/>
      <c r="ZF1070" s="149"/>
      <c r="ZG1070" s="149"/>
      <c r="ZH1070" s="149"/>
      <c r="ZI1070" s="149"/>
      <c r="ZJ1070" s="149"/>
      <c r="ZK1070" s="149"/>
      <c r="ZL1070" s="149"/>
      <c r="ZM1070" s="149"/>
      <c r="ZN1070" s="149"/>
      <c r="ZO1070" s="149"/>
      <c r="ZP1070" s="149"/>
      <c r="ZQ1070" s="149"/>
      <c r="ZR1070" s="149"/>
      <c r="ZS1070" s="149"/>
      <c r="ZT1070" s="149"/>
      <c r="ZU1070" s="149"/>
      <c r="ZV1070" s="149"/>
      <c r="ZW1070" s="149"/>
      <c r="ZX1070" s="149"/>
      <c r="ZY1070" s="149"/>
      <c r="ZZ1070" s="149"/>
      <c r="AAA1070" s="149"/>
      <c r="AAB1070" s="149"/>
      <c r="AAC1070" s="149"/>
      <c r="AAD1070" s="149"/>
      <c r="AAE1070" s="149"/>
      <c r="AAF1070" s="149"/>
      <c r="AAG1070" s="149"/>
      <c r="AAH1070" s="149"/>
      <c r="AAI1070" s="149"/>
      <c r="AAJ1070" s="149"/>
      <c r="AAK1070" s="149"/>
      <c r="AAL1070" s="148"/>
      <c r="AAM1070" s="7" t="s">
        <v>280</v>
      </c>
      <c r="AAN1070" s="148"/>
      <c r="AAO1070" s="148"/>
      <c r="AAP1070" s="148"/>
      <c r="AAQ1070" s="148"/>
      <c r="AAR1070" s="148"/>
      <c r="AAY1070" s="15"/>
      <c r="AAZ1070" s="15"/>
      <c r="ABA1070" s="15"/>
      <c r="ABB1070" s="15"/>
      <c r="ABC1070" s="15"/>
      <c r="ABD1070" s="15"/>
      <c r="ABE1070" s="15"/>
      <c r="ABF1070" s="15"/>
      <c r="ABG1070" s="15"/>
      <c r="ABH1070" s="15"/>
      <c r="ABI1070" s="15"/>
      <c r="ABJ1070" s="15"/>
    </row>
    <row r="1071" spans="1:738" ht="12.75" x14ac:dyDescent="0.2">
      <c r="A1071" s="148"/>
      <c r="B1071" s="33"/>
      <c r="C1071" s="53"/>
      <c r="D1071" s="53"/>
      <c r="E1071" s="53"/>
      <c r="F1071" s="53"/>
      <c r="G1071" s="5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149"/>
      <c r="AP1071" s="167"/>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149"/>
      <c r="BU1071" s="149"/>
      <c r="BV1071" s="149"/>
      <c r="BW1071" s="149"/>
      <c r="BX1071" s="149"/>
      <c r="BY1071" s="149"/>
      <c r="BZ1071" s="149"/>
      <c r="CA1071" s="149"/>
      <c r="CB1071" s="149"/>
      <c r="CC1071" s="149"/>
      <c r="CD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P1071" s="149"/>
      <c r="EQ1071" s="149"/>
      <c r="ER1071" s="149"/>
      <c r="ES1071" s="149"/>
      <c r="ET1071" s="149"/>
      <c r="EU1071" s="149"/>
      <c r="EV1071" s="149"/>
      <c r="EW1071" s="149"/>
      <c r="EX1071" s="149"/>
      <c r="EY1071" s="149"/>
      <c r="EZ1071" s="149"/>
      <c r="FA1071" s="149"/>
      <c r="FB1071" s="149"/>
      <c r="FC1071" s="149"/>
      <c r="FD1071" s="149"/>
      <c r="FE1071" s="149"/>
      <c r="FF1071" s="149"/>
      <c r="FG1071" s="149"/>
      <c r="FH1071" s="149"/>
      <c r="FI1071" s="149"/>
      <c r="FJ1071" s="149"/>
      <c r="FK1071" s="149"/>
      <c r="FL1071" s="149"/>
      <c r="FM1071" s="149"/>
      <c r="FN1071" s="149"/>
      <c r="FO1071" s="149"/>
      <c r="FP1071" s="149"/>
      <c r="FQ1071" s="149"/>
      <c r="FR1071" s="149"/>
      <c r="FS1071" s="149"/>
      <c r="FT1071" s="149"/>
      <c r="FU1071" s="149"/>
      <c r="FV1071" s="149"/>
      <c r="FW1071" s="149"/>
      <c r="FX1071" s="149"/>
      <c r="FY1071" s="149"/>
      <c r="FZ1071" s="149"/>
      <c r="GA1071" s="149"/>
      <c r="GB1071" s="149"/>
      <c r="GC1071" s="149"/>
      <c r="GD1071" s="149"/>
      <c r="GE1071" s="149"/>
      <c r="GF1071" s="149"/>
      <c r="GG1071" s="149"/>
      <c r="GH1071" s="149"/>
      <c r="GI1071" s="149"/>
      <c r="GJ1071" s="149"/>
      <c r="GK1071" s="149"/>
      <c r="GL1071" s="149"/>
      <c r="GM1071" s="149"/>
      <c r="GN1071" s="149"/>
      <c r="GO1071" s="149"/>
      <c r="GP1071" s="149"/>
      <c r="GQ1071" s="149"/>
      <c r="GR1071" s="149"/>
      <c r="GS1071" s="149"/>
      <c r="GT1071" s="149"/>
      <c r="GU1071" s="149"/>
      <c r="GV1071" s="149"/>
      <c r="GW1071" s="149"/>
      <c r="GX1071" s="149"/>
      <c r="GY1071" s="149"/>
      <c r="GZ1071" s="149"/>
      <c r="HA1071" s="149"/>
      <c r="HB1071" s="149"/>
      <c r="HC1071" s="149"/>
      <c r="HD1071" s="149"/>
      <c r="HE1071" s="149"/>
      <c r="HF1071" s="149"/>
      <c r="HG1071" s="149"/>
      <c r="HH1071" s="149"/>
      <c r="HI1071" s="149"/>
      <c r="HJ1071" s="149"/>
      <c r="HK1071" s="149"/>
      <c r="HL1071" s="149"/>
      <c r="HM1071" s="149"/>
      <c r="HN1071" s="149"/>
      <c r="HO1071" s="149"/>
      <c r="HP1071" s="149"/>
      <c r="HQ1071" s="149"/>
      <c r="HR1071" s="149"/>
      <c r="HS1071" s="149"/>
      <c r="HT1071" s="149"/>
      <c r="HU1071" s="149"/>
      <c r="HV1071" s="149"/>
      <c r="HW1071" s="149"/>
      <c r="HX1071" s="149"/>
      <c r="HY1071" s="149"/>
      <c r="HZ1071" s="149"/>
      <c r="IA1071" s="149"/>
      <c r="IB1071" s="149"/>
      <c r="IC1071" s="149"/>
      <c r="ID1071" s="149"/>
      <c r="IE1071" s="149"/>
      <c r="IF1071" s="149"/>
      <c r="IG1071" s="149"/>
      <c r="IH1071" s="149"/>
      <c r="II1071" s="149"/>
      <c r="IJ1071" s="149"/>
      <c r="IK1071" s="149"/>
      <c r="IL1071" s="149"/>
      <c r="IM1071" s="149"/>
      <c r="IN1071" s="149"/>
      <c r="IO1071" s="149"/>
      <c r="IP1071" s="149"/>
      <c r="IQ1071" s="149"/>
      <c r="IR1071" s="149"/>
      <c r="IS1071" s="149"/>
      <c r="IT1071" s="149"/>
      <c r="IU1071" s="149"/>
      <c r="IV1071" s="149"/>
      <c r="IW1071" s="149"/>
      <c r="IX1071" s="149"/>
      <c r="IY1071" s="149"/>
      <c r="IZ1071" s="149"/>
      <c r="JA1071" s="149"/>
      <c r="JB1071" s="149"/>
      <c r="JC1071" s="149"/>
      <c r="JD1071" s="149"/>
      <c r="JE1071" s="149"/>
      <c r="JF1071" s="149"/>
      <c r="JG1071" s="149"/>
      <c r="JH1071" s="149"/>
      <c r="JI1071" s="149"/>
      <c r="JJ1071" s="149"/>
      <c r="JK1071" s="149"/>
      <c r="JL1071" s="149"/>
      <c r="JM1071" s="149"/>
      <c r="JN1071" s="149"/>
      <c r="JO1071" s="149"/>
      <c r="JP1071" s="149"/>
      <c r="JQ1071" s="149"/>
      <c r="JR1071" s="149"/>
      <c r="JS1071" s="149"/>
      <c r="JT1071" s="149"/>
      <c r="JU1071" s="149"/>
      <c r="JV1071" s="149"/>
      <c r="JW1071" s="149"/>
      <c r="JX1071" s="149"/>
      <c r="JY1071" s="149"/>
      <c r="JZ1071" s="149"/>
      <c r="KA1071" s="149"/>
      <c r="KB1071" s="149"/>
      <c r="KC1071" s="149"/>
      <c r="KD1071" s="149"/>
      <c r="KE1071" s="149"/>
      <c r="KF1071" s="149"/>
      <c r="KG1071" s="149"/>
      <c r="KH1071" s="149"/>
      <c r="KI1071" s="149"/>
      <c r="KJ1071" s="149"/>
      <c r="KK1071" s="149"/>
      <c r="KL1071" s="149"/>
      <c r="KM1071" s="149"/>
      <c r="KN1071" s="149"/>
      <c r="KO1071" s="149"/>
      <c r="KP1071" s="149"/>
      <c r="KQ1071" s="149"/>
      <c r="KR1071" s="149"/>
      <c r="KS1071" s="149"/>
      <c r="KT1071" s="149"/>
      <c r="KU1071" s="149"/>
      <c r="KV1071" s="149"/>
      <c r="KW1071" s="149"/>
      <c r="KX1071" s="149"/>
      <c r="KY1071" s="149"/>
      <c r="KZ1071" s="149"/>
      <c r="LA1071" s="149"/>
      <c r="LB1071" s="149"/>
      <c r="LC1071" s="149"/>
      <c r="LD1071" s="149"/>
      <c r="LE1071" s="149"/>
      <c r="LF1071" s="149"/>
      <c r="LG1071" s="149"/>
      <c r="LH1071" s="149"/>
      <c r="LI1071" s="149"/>
      <c r="LJ1071" s="149"/>
      <c r="LK1071" s="149"/>
      <c r="LL1071" s="149"/>
      <c r="LM1071" s="149"/>
      <c r="LN1071" s="149"/>
      <c r="LO1071" s="149"/>
      <c r="LP1071" s="149"/>
      <c r="LQ1071" s="149"/>
      <c r="LR1071" s="149"/>
      <c r="LS1071" s="149"/>
      <c r="LT1071" s="149"/>
      <c r="LU1071" s="149"/>
      <c r="LV1071" s="149"/>
      <c r="LW1071" s="149"/>
      <c r="LX1071" s="149"/>
      <c r="LY1071" s="149"/>
      <c r="LZ1071" s="149"/>
      <c r="MA1071" s="149"/>
      <c r="MB1071" s="149"/>
      <c r="MC1071" s="149"/>
      <c r="MD1071" s="149"/>
      <c r="ME1071" s="149"/>
      <c r="MF1071" s="149"/>
      <c r="MG1071" s="149"/>
      <c r="MH1071" s="149"/>
      <c r="MI1071" s="149"/>
      <c r="MJ1071" s="149"/>
      <c r="MK1071" s="149"/>
      <c r="ML1071" s="149"/>
      <c r="MM1071" s="149"/>
      <c r="MN1071" s="149"/>
      <c r="MO1071" s="149"/>
      <c r="MP1071" s="149"/>
      <c r="MQ1071" s="149"/>
      <c r="MR1071" s="149"/>
      <c r="MS1071" s="149"/>
      <c r="MT1071" s="149"/>
      <c r="MU1071" s="149"/>
      <c r="MV1071" s="149"/>
      <c r="MW1071" s="149"/>
      <c r="MX1071" s="149"/>
      <c r="MY1071" s="149"/>
      <c r="MZ1071" s="149"/>
      <c r="NA1071" s="149"/>
      <c r="NB1071" s="149"/>
      <c r="NC1071" s="149"/>
      <c r="ND1071" s="149"/>
      <c r="NE1071" s="149"/>
      <c r="NF1071" s="149"/>
      <c r="NG1071" s="149"/>
      <c r="NH1071" s="149"/>
      <c r="NI1071" s="149"/>
      <c r="NJ1071" s="149"/>
      <c r="NK1071" s="149"/>
      <c r="NL1071" s="149"/>
      <c r="NM1071" s="149"/>
      <c r="NN1071" s="149"/>
      <c r="NO1071" s="149"/>
      <c r="NP1071" s="149"/>
      <c r="NQ1071" s="149"/>
      <c r="NR1071" s="149"/>
      <c r="NS1071" s="149"/>
      <c r="NT1071" s="149"/>
      <c r="NU1071" s="149"/>
      <c r="NV1071" s="149"/>
      <c r="NW1071" s="149"/>
      <c r="NX1071" s="149"/>
      <c r="NY1071" s="149"/>
      <c r="NZ1071" s="149"/>
      <c r="OA1071" s="149"/>
      <c r="OB1071" s="149"/>
      <c r="OC1071" s="149"/>
      <c r="OD1071" s="149"/>
      <c r="OE1071" s="149"/>
      <c r="OF1071" s="149"/>
      <c r="OG1071" s="149"/>
      <c r="OH1071" s="149"/>
      <c r="OI1071" s="149"/>
      <c r="OJ1071" s="149"/>
      <c r="OK1071" s="149"/>
      <c r="OL1071" s="149"/>
      <c r="OM1071" s="149"/>
      <c r="ON1071" s="149"/>
      <c r="OO1071" s="149"/>
      <c r="OP1071" s="149"/>
      <c r="OQ1071" s="149"/>
      <c r="OR1071" s="149"/>
      <c r="OS1071" s="149"/>
      <c r="OT1071" s="149"/>
      <c r="OU1071" s="149"/>
      <c r="OV1071" s="149"/>
      <c r="OW1071" s="149"/>
      <c r="OX1071" s="149"/>
      <c r="OY1071" s="149"/>
      <c r="OZ1071" s="149"/>
      <c r="PA1071" s="149"/>
      <c r="PB1071" s="149"/>
      <c r="PC1071" s="149"/>
      <c r="PD1071" s="149"/>
      <c r="PE1071" s="149"/>
      <c r="PF1071" s="149"/>
      <c r="PG1071" s="149"/>
      <c r="PH1071" s="149"/>
      <c r="PI1071" s="149"/>
      <c r="PJ1071" s="149"/>
      <c r="PK1071" s="149"/>
      <c r="PL1071" s="149"/>
      <c r="PM1071" s="149"/>
      <c r="PN1071" s="149"/>
      <c r="PO1071" s="149"/>
      <c r="PP1071" s="149"/>
      <c r="PQ1071" s="149"/>
      <c r="PR1071" s="149"/>
      <c r="PS1071" s="149"/>
      <c r="PT1071" s="149"/>
      <c r="PU1071" s="149"/>
      <c r="PV1071" s="149"/>
      <c r="PW1071" s="149"/>
      <c r="PX1071" s="149"/>
      <c r="PY1071" s="149"/>
      <c r="PZ1071" s="149"/>
      <c r="QA1071" s="149"/>
      <c r="QB1071" s="149"/>
      <c r="QC1071" s="149"/>
      <c r="QD1071" s="149"/>
      <c r="QE1071" s="149"/>
      <c r="QF1071" s="149"/>
      <c r="QG1071" s="149"/>
      <c r="QH1071" s="149"/>
      <c r="QI1071" s="149"/>
      <c r="QJ1071" s="149"/>
      <c r="QK1071" s="149"/>
      <c r="QL1071" s="149"/>
      <c r="QM1071" s="149"/>
      <c r="QN1071" s="149"/>
      <c r="QO1071" s="149"/>
      <c r="QP1071" s="149"/>
      <c r="QQ1071" s="149"/>
      <c r="QR1071" s="149"/>
      <c r="QS1071" s="149"/>
      <c r="QT1071" s="149"/>
      <c r="QU1071" s="149"/>
      <c r="QV1071" s="149"/>
      <c r="QW1071" s="149"/>
      <c r="QX1071" s="149"/>
      <c r="QY1071" s="149"/>
      <c r="QZ1071" s="149"/>
      <c r="RA1071" s="149"/>
      <c r="RB1071" s="149"/>
      <c r="RC1071" s="149"/>
      <c r="RD1071" s="149"/>
      <c r="RE1071" s="149"/>
      <c r="RF1071" s="149"/>
      <c r="RG1071" s="149"/>
      <c r="RH1071" s="149"/>
      <c r="RI1071" s="149"/>
      <c r="RJ1071" s="149"/>
      <c r="RK1071" s="149"/>
      <c r="RL1071" s="149"/>
      <c r="RM1071" s="149"/>
      <c r="RN1071" s="149"/>
      <c r="RO1071" s="149"/>
      <c r="RP1071" s="149"/>
      <c r="RQ1071" s="149"/>
      <c r="RR1071" s="149"/>
      <c r="RS1071" s="149"/>
      <c r="RT1071" s="149"/>
      <c r="RU1071" s="149"/>
      <c r="RV1071" s="149"/>
      <c r="RW1071" s="149"/>
      <c r="RX1071" s="149"/>
      <c r="RY1071" s="149"/>
      <c r="RZ1071" s="149"/>
      <c r="SA1071" s="149"/>
      <c r="SB1071" s="149"/>
      <c r="SC1071" s="149"/>
      <c r="SD1071" s="149"/>
      <c r="SE1071" s="149"/>
      <c r="SF1071" s="149"/>
      <c r="SG1071" s="149"/>
      <c r="SH1071" s="149"/>
      <c r="SI1071" s="149"/>
      <c r="SJ1071" s="149"/>
      <c r="SK1071" s="149"/>
      <c r="SL1071" s="149"/>
      <c r="SM1071" s="149"/>
      <c r="SN1071" s="149"/>
      <c r="SO1071" s="149"/>
      <c r="SP1071" s="149"/>
      <c r="SQ1071" s="149"/>
      <c r="SR1071" s="149"/>
      <c r="SS1071" s="149"/>
      <c r="ST1071" s="149"/>
      <c r="SU1071" s="149"/>
      <c r="SV1071" s="149"/>
      <c r="SW1071" s="149"/>
      <c r="SX1071" s="149"/>
      <c r="SY1071" s="149"/>
      <c r="SZ1071" s="149"/>
      <c r="TA1071" s="149"/>
      <c r="TB1071" s="149"/>
      <c r="TC1071" s="149"/>
      <c r="TD1071" s="149"/>
      <c r="TE1071" s="149"/>
      <c r="TF1071" s="149"/>
      <c r="TG1071" s="149"/>
      <c r="TH1071" s="149"/>
      <c r="TI1071" s="149"/>
      <c r="TJ1071" s="149"/>
      <c r="TK1071" s="149"/>
      <c r="TL1071" s="149"/>
      <c r="TM1071" s="149"/>
      <c r="TN1071" s="149"/>
      <c r="TO1071" s="149"/>
      <c r="TP1071" s="149"/>
      <c r="TQ1071" s="149"/>
      <c r="TR1071" s="149"/>
      <c r="TS1071" s="149"/>
      <c r="TT1071" s="149"/>
      <c r="TU1071" s="149"/>
      <c r="TV1071" s="149"/>
      <c r="TW1071" s="149"/>
      <c r="TX1071" s="149"/>
      <c r="TY1071" s="149"/>
      <c r="TZ1071" s="149"/>
      <c r="UA1071" s="149"/>
      <c r="UB1071" s="149"/>
      <c r="UC1071" s="149"/>
      <c r="UD1071" s="149"/>
      <c r="UE1071" s="149"/>
      <c r="UF1071" s="149"/>
      <c r="UG1071" s="149"/>
      <c r="UH1071" s="149"/>
      <c r="UI1071" s="149"/>
      <c r="UJ1071" s="149"/>
      <c r="UK1071" s="149"/>
      <c r="UL1071" s="149"/>
      <c r="UM1071" s="149"/>
      <c r="UN1071" s="149"/>
      <c r="UO1071" s="149"/>
      <c r="UP1071" s="149"/>
      <c r="UQ1071" s="149"/>
      <c r="UR1071" s="149"/>
      <c r="US1071" s="149"/>
      <c r="UT1071" s="149"/>
      <c r="UU1071" s="149"/>
      <c r="UV1071" s="149"/>
      <c r="UW1071" s="149"/>
      <c r="UX1071" s="149"/>
      <c r="UY1071" s="149"/>
      <c r="UZ1071" s="149"/>
      <c r="VA1071" s="149"/>
      <c r="VB1071" s="149"/>
      <c r="VC1071" s="149"/>
      <c r="VD1071" s="149"/>
      <c r="VE1071" s="149"/>
      <c r="VF1071" s="149"/>
      <c r="VG1071" s="149"/>
      <c r="VH1071" s="149"/>
      <c r="VI1071" s="149"/>
      <c r="VJ1071" s="149"/>
      <c r="VK1071" s="149"/>
      <c r="VL1071" s="149"/>
      <c r="VM1071" s="149"/>
      <c r="VN1071" s="149"/>
      <c r="VO1071" s="149"/>
      <c r="VP1071" s="149"/>
      <c r="VQ1071" s="149"/>
      <c r="VR1071" s="149"/>
      <c r="VS1071" s="149"/>
      <c r="VT1071" s="149"/>
      <c r="VU1071" s="149"/>
      <c r="VV1071" s="149"/>
      <c r="VW1071" s="149"/>
      <c r="VX1071" s="149"/>
      <c r="VY1071" s="149"/>
      <c r="VZ1071" s="149"/>
      <c r="WA1071" s="149"/>
      <c r="WB1071" s="149"/>
      <c r="WC1071" s="149"/>
      <c r="WD1071" s="149"/>
      <c r="WE1071" s="149"/>
      <c r="WF1071" s="149"/>
      <c r="WG1071" s="149"/>
      <c r="WH1071" s="149"/>
      <c r="WI1071" s="149"/>
      <c r="WJ1071" s="149"/>
      <c r="WK1071" s="149"/>
      <c r="WL1071" s="149"/>
      <c r="WM1071" s="149"/>
      <c r="WN1071" s="149"/>
      <c r="WO1071" s="149"/>
      <c r="WP1071" s="149"/>
      <c r="WQ1071" s="149"/>
      <c r="WR1071" s="149"/>
      <c r="WS1071" s="149"/>
      <c r="WT1071" s="149"/>
      <c r="WU1071" s="149"/>
      <c r="WV1071" s="149"/>
      <c r="WW1071" s="149"/>
      <c r="WX1071" s="149"/>
      <c r="WY1071" s="149"/>
      <c r="WZ1071" s="149"/>
      <c r="XA1071" s="149"/>
      <c r="XB1071" s="149"/>
      <c r="XC1071" s="149"/>
      <c r="XD1071" s="149"/>
      <c r="XE1071" s="149"/>
      <c r="XF1071" s="149"/>
      <c r="XG1071" s="149"/>
      <c r="XH1071" s="149"/>
      <c r="XI1071" s="149"/>
      <c r="XJ1071" s="149"/>
      <c r="XK1071" s="149"/>
      <c r="XL1071" s="149"/>
      <c r="XM1071" s="149"/>
      <c r="XN1071" s="149"/>
      <c r="XO1071" s="149"/>
      <c r="XP1071" s="149"/>
      <c r="XQ1071" s="149"/>
      <c r="XR1071" s="149"/>
      <c r="XS1071" s="149"/>
      <c r="XT1071" s="149"/>
      <c r="XU1071" s="149"/>
      <c r="XV1071" s="149"/>
      <c r="XW1071" s="149"/>
      <c r="XX1071" s="149"/>
      <c r="XY1071" s="149"/>
      <c r="XZ1071" s="149"/>
      <c r="YA1071" s="149"/>
      <c r="YB1071" s="149"/>
      <c r="YC1071" s="149"/>
      <c r="YD1071" s="149"/>
      <c r="YE1071" s="149"/>
      <c r="YF1071" s="149"/>
      <c r="YG1071" s="149"/>
      <c r="YH1071" s="149"/>
      <c r="YI1071" s="149"/>
      <c r="YJ1071" s="149"/>
      <c r="YK1071" s="149"/>
      <c r="YL1071" s="149"/>
      <c r="YM1071" s="149"/>
      <c r="YN1071" s="149"/>
      <c r="YO1071" s="149"/>
      <c r="YP1071" s="149"/>
      <c r="YQ1071" s="149"/>
      <c r="YR1071" s="149"/>
      <c r="YS1071" s="149"/>
      <c r="YT1071" s="149"/>
      <c r="YU1071" s="149"/>
      <c r="YV1071" s="149"/>
      <c r="YW1071" s="149"/>
      <c r="YX1071" s="149"/>
      <c r="YY1071" s="149"/>
      <c r="YZ1071" s="149"/>
      <c r="ZA1071" s="149"/>
      <c r="ZB1071" s="149"/>
      <c r="ZC1071" s="149"/>
      <c r="ZD1071" s="149"/>
      <c r="ZE1071" s="149"/>
      <c r="ZF1071" s="149"/>
      <c r="ZG1071" s="149"/>
      <c r="ZH1071" s="149"/>
      <c r="ZI1071" s="149"/>
      <c r="ZJ1071" s="149"/>
      <c r="ZK1071" s="149"/>
      <c r="ZL1071" s="149"/>
      <c r="ZM1071" s="149"/>
      <c r="ZN1071" s="149"/>
      <c r="ZO1071" s="149"/>
      <c r="ZP1071" s="149"/>
      <c r="ZQ1071" s="149"/>
      <c r="ZR1071" s="149"/>
      <c r="ZS1071" s="149"/>
      <c r="ZT1071" s="149"/>
      <c r="ZU1071" s="149"/>
      <c r="ZV1071" s="149"/>
      <c r="ZW1071" s="149"/>
      <c r="ZX1071" s="149"/>
      <c r="ZY1071" s="149"/>
      <c r="ZZ1071" s="149"/>
      <c r="AAA1071" s="149"/>
      <c r="AAB1071" s="149"/>
      <c r="AAC1071" s="149"/>
      <c r="AAD1071" s="149"/>
      <c r="AAE1071" s="149"/>
      <c r="AAF1071" s="149"/>
      <c r="AAG1071" s="149"/>
      <c r="AAH1071" s="149"/>
      <c r="AAI1071" s="149"/>
      <c r="AAJ1071" s="149"/>
      <c r="AAK1071" s="149"/>
      <c r="AAL1071" s="148"/>
      <c r="AAM1071" s="7" t="s">
        <v>279</v>
      </c>
      <c r="AAN1071" s="148"/>
      <c r="AAO1071" s="148"/>
      <c r="AAP1071" s="148"/>
      <c r="AAQ1071" s="148"/>
      <c r="AAR1071" s="148"/>
      <c r="AAY1071" s="15"/>
      <c r="AAZ1071" s="15"/>
      <c r="ABA1071" s="15"/>
      <c r="ABB1071" s="15"/>
      <c r="ABC1071" s="15"/>
      <c r="ABD1071" s="15"/>
      <c r="ABE1071" s="15"/>
      <c r="ABF1071" s="15"/>
      <c r="ABG1071" s="15"/>
      <c r="ABH1071" s="15"/>
      <c r="ABI1071" s="15"/>
      <c r="ABJ1071" s="15"/>
    </row>
    <row r="1072" spans="1:738" ht="12.75" x14ac:dyDescent="0.2">
      <c r="A1072" s="148"/>
      <c r="B1072" s="33"/>
      <c r="C1072" s="53"/>
      <c r="D1072" s="53"/>
      <c r="E1072" s="53"/>
      <c r="F1072" s="53"/>
      <c r="G1072" s="5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149"/>
      <c r="AP1072" s="167"/>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149"/>
      <c r="BU1072" s="149"/>
      <c r="BV1072" s="149"/>
      <c r="BW1072" s="149"/>
      <c r="BX1072" s="149"/>
      <c r="BY1072" s="149"/>
      <c r="BZ1072" s="149"/>
      <c r="CA1072" s="149"/>
      <c r="CB1072" s="149"/>
      <c r="CC1072" s="149"/>
      <c r="CD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L1072" s="149"/>
      <c r="EM1072" s="149"/>
      <c r="EN1072" s="149"/>
      <c r="EO1072" s="149"/>
      <c r="EP1072" s="149"/>
      <c r="EQ1072" s="149"/>
      <c r="ER1072" s="149"/>
      <c r="ES1072" s="149"/>
      <c r="ET1072" s="149"/>
      <c r="EU1072" s="149"/>
      <c r="EV1072" s="149"/>
      <c r="EW1072" s="149"/>
      <c r="EX1072" s="149"/>
      <c r="EY1072" s="149"/>
      <c r="EZ1072" s="149"/>
      <c r="FA1072" s="149"/>
      <c r="FB1072" s="149"/>
      <c r="FC1072" s="149"/>
      <c r="FD1072" s="149"/>
      <c r="FE1072" s="149"/>
      <c r="FF1072" s="149"/>
      <c r="FG1072" s="149"/>
      <c r="FH1072" s="149"/>
      <c r="FI1072" s="149"/>
      <c r="FJ1072" s="149"/>
      <c r="FK1072" s="149"/>
      <c r="FL1072" s="149"/>
      <c r="FM1072" s="149"/>
      <c r="FN1072" s="149"/>
      <c r="FO1072" s="149"/>
      <c r="FP1072" s="149"/>
      <c r="FQ1072" s="149"/>
      <c r="FR1072" s="149"/>
      <c r="FS1072" s="149"/>
      <c r="FT1072" s="149"/>
      <c r="FU1072" s="149"/>
      <c r="FV1072" s="149"/>
      <c r="FW1072" s="149"/>
      <c r="FX1072" s="149"/>
      <c r="FY1072" s="149"/>
      <c r="FZ1072" s="149"/>
      <c r="GA1072" s="149"/>
      <c r="GB1072" s="149"/>
      <c r="GC1072" s="149"/>
      <c r="GD1072" s="149"/>
      <c r="GE1072" s="149"/>
      <c r="GF1072" s="149"/>
      <c r="GG1072" s="149"/>
      <c r="GH1072" s="149"/>
      <c r="GI1072" s="149"/>
      <c r="GJ1072" s="149"/>
      <c r="GK1072" s="149"/>
      <c r="GL1072" s="149"/>
      <c r="GM1072" s="149"/>
      <c r="GN1072" s="149"/>
      <c r="GO1072" s="149"/>
      <c r="GP1072" s="149"/>
      <c r="GQ1072" s="149"/>
      <c r="GR1072" s="149"/>
      <c r="GS1072" s="149"/>
      <c r="GT1072" s="149"/>
      <c r="GU1072" s="149"/>
      <c r="GV1072" s="149"/>
      <c r="GW1072" s="149"/>
      <c r="GX1072" s="149"/>
      <c r="GY1072" s="149"/>
      <c r="GZ1072" s="149"/>
      <c r="HA1072" s="149"/>
      <c r="HB1072" s="149"/>
      <c r="HC1072" s="149"/>
      <c r="HD1072" s="149"/>
      <c r="HE1072" s="149"/>
      <c r="HF1072" s="149"/>
      <c r="HG1072" s="149"/>
      <c r="HH1072" s="149"/>
      <c r="HI1072" s="149"/>
      <c r="HJ1072" s="149"/>
      <c r="HK1072" s="149"/>
      <c r="HL1072" s="149"/>
      <c r="HM1072" s="149"/>
      <c r="HN1072" s="149"/>
      <c r="HO1072" s="149"/>
      <c r="HP1072" s="149"/>
      <c r="HQ1072" s="149"/>
      <c r="HR1072" s="149"/>
      <c r="HS1072" s="149"/>
      <c r="HT1072" s="149"/>
      <c r="HU1072" s="149"/>
      <c r="HV1072" s="149"/>
      <c r="HW1072" s="149"/>
      <c r="HX1072" s="149"/>
      <c r="HY1072" s="149"/>
      <c r="HZ1072" s="149"/>
      <c r="IA1072" s="149"/>
      <c r="IB1072" s="149"/>
      <c r="IC1072" s="149"/>
      <c r="ID1072" s="149"/>
      <c r="IE1072" s="149"/>
      <c r="IF1072" s="149"/>
      <c r="IG1072" s="149"/>
      <c r="IH1072" s="149"/>
      <c r="II1072" s="149"/>
      <c r="IJ1072" s="149"/>
      <c r="IK1072" s="149"/>
      <c r="IL1072" s="149"/>
      <c r="IM1072" s="149"/>
      <c r="IN1072" s="149"/>
      <c r="IO1072" s="149"/>
      <c r="IP1072" s="149"/>
      <c r="IQ1072" s="149"/>
      <c r="IR1072" s="149"/>
      <c r="IS1072" s="149"/>
      <c r="IT1072" s="149"/>
      <c r="IU1072" s="149"/>
      <c r="IV1072" s="149"/>
      <c r="IW1072" s="149"/>
      <c r="IX1072" s="149"/>
      <c r="IY1072" s="149"/>
      <c r="IZ1072" s="149"/>
      <c r="JA1072" s="149"/>
      <c r="JB1072" s="149"/>
      <c r="JC1072" s="149"/>
      <c r="JD1072" s="149"/>
      <c r="JE1072" s="149"/>
      <c r="JF1072" s="149"/>
      <c r="JG1072" s="149"/>
      <c r="JH1072" s="149"/>
      <c r="JI1072" s="149"/>
      <c r="JJ1072" s="149"/>
      <c r="JK1072" s="149"/>
      <c r="JL1072" s="149"/>
      <c r="JM1072" s="149"/>
      <c r="JN1072" s="149"/>
      <c r="JO1072" s="149"/>
      <c r="JP1072" s="149"/>
      <c r="JQ1072" s="149"/>
      <c r="JR1072" s="149"/>
      <c r="JS1072" s="149"/>
      <c r="JT1072" s="149"/>
      <c r="JU1072" s="149"/>
      <c r="JV1072" s="149"/>
      <c r="JW1072" s="149"/>
      <c r="JX1072" s="149"/>
      <c r="JY1072" s="149"/>
      <c r="JZ1072" s="149"/>
      <c r="KA1072" s="149"/>
      <c r="KB1072" s="149"/>
      <c r="KC1072" s="149"/>
      <c r="KD1072" s="149"/>
      <c r="KE1072" s="149"/>
      <c r="KF1072" s="149"/>
      <c r="KG1072" s="149"/>
      <c r="KH1072" s="149"/>
      <c r="KI1072" s="149"/>
      <c r="KJ1072" s="149"/>
      <c r="KK1072" s="149"/>
      <c r="KL1072" s="149"/>
      <c r="KM1072" s="149"/>
      <c r="KN1072" s="149"/>
      <c r="KO1072" s="149"/>
      <c r="KP1072" s="149"/>
      <c r="KQ1072" s="149"/>
      <c r="KR1072" s="149"/>
      <c r="KS1072" s="149"/>
      <c r="KT1072" s="149"/>
      <c r="KU1072" s="149"/>
      <c r="KV1072" s="149"/>
      <c r="KW1072" s="149"/>
      <c r="KX1072" s="149"/>
      <c r="KY1072" s="149"/>
      <c r="KZ1072" s="149"/>
      <c r="LA1072" s="149"/>
      <c r="LB1072" s="149"/>
      <c r="LC1072" s="149"/>
      <c r="LD1072" s="149"/>
      <c r="LE1072" s="149"/>
      <c r="LF1072" s="149"/>
      <c r="LG1072" s="149"/>
      <c r="LH1072" s="149"/>
      <c r="LI1072" s="149"/>
      <c r="LJ1072" s="149"/>
      <c r="LK1072" s="149"/>
      <c r="LL1072" s="149"/>
      <c r="LM1072" s="149"/>
      <c r="LN1072" s="149"/>
      <c r="LO1072" s="149"/>
      <c r="LP1072" s="149"/>
      <c r="LQ1072" s="149"/>
      <c r="LR1072" s="149"/>
      <c r="LS1072" s="149"/>
      <c r="LT1072" s="149"/>
      <c r="LU1072" s="149"/>
      <c r="LV1072" s="149"/>
      <c r="LW1072" s="149"/>
      <c r="LX1072" s="149"/>
      <c r="LY1072" s="149"/>
      <c r="LZ1072" s="149"/>
      <c r="MA1072" s="149"/>
      <c r="MB1072" s="149"/>
      <c r="MC1072" s="149"/>
      <c r="MD1072" s="149"/>
      <c r="ME1072" s="149"/>
      <c r="MF1072" s="149"/>
      <c r="MG1072" s="149"/>
      <c r="MH1072" s="149"/>
      <c r="MI1072" s="149"/>
      <c r="MJ1072" s="149"/>
      <c r="MK1072" s="149"/>
      <c r="ML1072" s="149"/>
      <c r="MM1072" s="149"/>
      <c r="MN1072" s="149"/>
      <c r="MO1072" s="149"/>
      <c r="MP1072" s="149"/>
      <c r="MQ1072" s="149"/>
      <c r="MR1072" s="149"/>
      <c r="MS1072" s="149"/>
      <c r="MT1072" s="149"/>
      <c r="MU1072" s="149"/>
      <c r="MV1072" s="149"/>
      <c r="MW1072" s="149"/>
      <c r="MX1072" s="149"/>
      <c r="MY1072" s="149"/>
      <c r="MZ1072" s="149"/>
      <c r="NA1072" s="149"/>
      <c r="NB1072" s="149"/>
      <c r="NC1072" s="149"/>
      <c r="ND1072" s="149"/>
      <c r="NE1072" s="149"/>
      <c r="NF1072" s="149"/>
      <c r="NG1072" s="149"/>
      <c r="NH1072" s="149"/>
      <c r="NI1072" s="149"/>
      <c r="NJ1072" s="149"/>
      <c r="NK1072" s="149"/>
      <c r="NL1072" s="149"/>
      <c r="NM1072" s="149"/>
      <c r="NN1072" s="149"/>
      <c r="NO1072" s="149"/>
      <c r="NP1072" s="149"/>
      <c r="NQ1072" s="149"/>
      <c r="NR1072" s="149"/>
      <c r="NS1072" s="149"/>
      <c r="NT1072" s="149"/>
      <c r="NU1072" s="149"/>
      <c r="NV1072" s="149"/>
      <c r="NW1072" s="149"/>
      <c r="NX1072" s="149"/>
      <c r="NY1072" s="149"/>
      <c r="NZ1072" s="149"/>
      <c r="OA1072" s="149"/>
      <c r="OB1072" s="149"/>
      <c r="OC1072" s="149"/>
      <c r="OD1072" s="149"/>
      <c r="OE1072" s="149"/>
      <c r="OF1072" s="149"/>
      <c r="OG1072" s="149"/>
      <c r="OH1072" s="149"/>
      <c r="OI1072" s="149"/>
      <c r="OJ1072" s="149"/>
      <c r="OK1072" s="149"/>
      <c r="OL1072" s="149"/>
      <c r="OM1072" s="149"/>
      <c r="ON1072" s="149"/>
      <c r="OO1072" s="149"/>
      <c r="OP1072" s="149"/>
      <c r="OQ1072" s="149"/>
      <c r="OR1072" s="149"/>
      <c r="OS1072" s="149"/>
      <c r="OT1072" s="149"/>
      <c r="OU1072" s="149"/>
      <c r="OV1072" s="149"/>
      <c r="OW1072" s="149"/>
      <c r="OX1072" s="149"/>
      <c r="OY1072" s="149"/>
      <c r="OZ1072" s="149"/>
      <c r="PA1072" s="149"/>
      <c r="PB1072" s="149"/>
      <c r="PC1072" s="149"/>
      <c r="PD1072" s="149"/>
      <c r="PE1072" s="149"/>
      <c r="PF1072" s="149"/>
      <c r="PG1072" s="149"/>
      <c r="PH1072" s="149"/>
      <c r="PI1072" s="149"/>
      <c r="PJ1072" s="149"/>
      <c r="PK1072" s="149"/>
      <c r="PL1072" s="149"/>
      <c r="PM1072" s="149"/>
      <c r="PN1072" s="149"/>
      <c r="PO1072" s="149"/>
      <c r="PP1072" s="149"/>
      <c r="PQ1072" s="149"/>
      <c r="PR1072" s="149"/>
      <c r="PS1072" s="149"/>
      <c r="PT1072" s="149"/>
      <c r="PU1072" s="149"/>
      <c r="PV1072" s="149"/>
      <c r="PW1072" s="149"/>
      <c r="PX1072" s="149"/>
      <c r="PY1072" s="149"/>
      <c r="PZ1072" s="149"/>
      <c r="QA1072" s="149"/>
      <c r="QB1072" s="149"/>
      <c r="QC1072" s="149"/>
      <c r="QD1072" s="149"/>
      <c r="QE1072" s="149"/>
      <c r="QF1072" s="149"/>
      <c r="QG1072" s="149"/>
      <c r="QH1072" s="149"/>
      <c r="QI1072" s="149"/>
      <c r="QJ1072" s="149"/>
      <c r="QK1072" s="149"/>
      <c r="QL1072" s="149"/>
      <c r="QM1072" s="149"/>
      <c r="QN1072" s="149"/>
      <c r="QO1072" s="149"/>
      <c r="QP1072" s="149"/>
      <c r="QQ1072" s="149"/>
      <c r="QR1072" s="149"/>
      <c r="QS1072" s="149"/>
      <c r="QT1072" s="149"/>
      <c r="QU1072" s="149"/>
      <c r="QV1072" s="149"/>
      <c r="QW1072" s="149"/>
      <c r="QX1072" s="149"/>
      <c r="QY1072" s="149"/>
      <c r="QZ1072" s="149"/>
      <c r="RA1072" s="149"/>
      <c r="RB1072" s="149"/>
      <c r="RC1072" s="149"/>
      <c r="RD1072" s="149"/>
      <c r="RE1072" s="149"/>
      <c r="RF1072" s="149"/>
      <c r="RG1072" s="149"/>
      <c r="RH1072" s="149"/>
      <c r="RI1072" s="149"/>
      <c r="RJ1072" s="149"/>
      <c r="RK1072" s="149"/>
      <c r="RL1072" s="149"/>
      <c r="RM1072" s="149"/>
      <c r="RN1072" s="149"/>
      <c r="RO1072" s="149"/>
      <c r="RP1072" s="149"/>
      <c r="RQ1072" s="149"/>
      <c r="RR1072" s="149"/>
      <c r="RS1072" s="149"/>
      <c r="RT1072" s="149"/>
      <c r="RU1072" s="149"/>
      <c r="RV1072" s="149"/>
      <c r="RW1072" s="149"/>
      <c r="RX1072" s="149"/>
      <c r="RY1072" s="149"/>
      <c r="RZ1072" s="149"/>
      <c r="SA1072" s="149"/>
      <c r="SB1072" s="149"/>
      <c r="SC1072" s="149"/>
      <c r="SD1072" s="149"/>
      <c r="SE1072" s="149"/>
      <c r="SF1072" s="149"/>
      <c r="SG1072" s="149"/>
      <c r="SH1072" s="149"/>
      <c r="SI1072" s="149"/>
      <c r="SJ1072" s="149"/>
      <c r="SK1072" s="149"/>
      <c r="SL1072" s="149"/>
      <c r="SM1072" s="149"/>
      <c r="SN1072" s="149"/>
      <c r="SO1072" s="149"/>
      <c r="SP1072" s="149"/>
      <c r="SQ1072" s="149"/>
      <c r="SR1072" s="149"/>
      <c r="SS1072" s="149"/>
      <c r="ST1072" s="149"/>
      <c r="SU1072" s="149"/>
      <c r="SV1072" s="149"/>
      <c r="SW1072" s="149"/>
      <c r="SX1072" s="149"/>
      <c r="SY1072" s="149"/>
      <c r="SZ1072" s="149"/>
      <c r="TA1072" s="149"/>
      <c r="TB1072" s="149"/>
      <c r="TC1072" s="149"/>
      <c r="TD1072" s="149"/>
      <c r="TE1072" s="149"/>
      <c r="TF1072" s="149"/>
      <c r="TG1072" s="149"/>
      <c r="TH1072" s="149"/>
      <c r="TI1072" s="149"/>
      <c r="TJ1072" s="149"/>
      <c r="TK1072" s="149"/>
      <c r="TL1072" s="149"/>
      <c r="TM1072" s="149"/>
      <c r="TN1072" s="149"/>
      <c r="TO1072" s="149"/>
      <c r="TP1072" s="149"/>
      <c r="TQ1072" s="149"/>
      <c r="TR1072" s="149"/>
      <c r="TS1072" s="149"/>
      <c r="TT1072" s="149"/>
      <c r="TU1072" s="149"/>
      <c r="TV1072" s="149"/>
      <c r="TW1072" s="149"/>
      <c r="TX1072" s="149"/>
      <c r="TY1072" s="149"/>
      <c r="TZ1072" s="149"/>
      <c r="UA1072" s="149"/>
      <c r="UB1072" s="149"/>
      <c r="UC1072" s="149"/>
      <c r="UD1072" s="149"/>
      <c r="UE1072" s="149"/>
      <c r="UF1072" s="149"/>
      <c r="UG1072" s="149"/>
      <c r="UH1072" s="149"/>
      <c r="UI1072" s="149"/>
      <c r="UJ1072" s="149"/>
      <c r="UK1072" s="149"/>
      <c r="UL1072" s="149"/>
      <c r="UM1072" s="149"/>
      <c r="UN1072" s="149"/>
      <c r="UO1072" s="149"/>
      <c r="UP1072" s="149"/>
      <c r="UQ1072" s="149"/>
      <c r="UR1072" s="149"/>
      <c r="US1072" s="149"/>
      <c r="UT1072" s="149"/>
      <c r="UU1072" s="149"/>
      <c r="UV1072" s="149"/>
      <c r="UW1072" s="149"/>
      <c r="UX1072" s="149"/>
      <c r="UY1072" s="149"/>
      <c r="UZ1072" s="149"/>
      <c r="VA1072" s="149"/>
      <c r="VB1072" s="149"/>
      <c r="VC1072" s="149"/>
      <c r="VD1072" s="149"/>
      <c r="VE1072" s="149"/>
      <c r="VF1072" s="149"/>
      <c r="VG1072" s="149"/>
      <c r="VH1072" s="149"/>
      <c r="VI1072" s="149"/>
      <c r="VJ1072" s="149"/>
      <c r="VK1072" s="149"/>
      <c r="VL1072" s="149"/>
      <c r="VM1072" s="149"/>
      <c r="VN1072" s="149"/>
      <c r="VO1072" s="149"/>
      <c r="VP1072" s="149"/>
      <c r="VQ1072" s="149"/>
      <c r="VR1072" s="149"/>
      <c r="VS1072" s="149"/>
      <c r="VT1072" s="149"/>
      <c r="VU1072" s="149"/>
      <c r="VV1072" s="149"/>
      <c r="VW1072" s="149"/>
      <c r="VX1072" s="149"/>
      <c r="VY1072" s="149"/>
      <c r="VZ1072" s="149"/>
      <c r="WA1072" s="149"/>
      <c r="WB1072" s="149"/>
      <c r="WC1072" s="149"/>
      <c r="WD1072" s="149"/>
      <c r="WE1072" s="149"/>
      <c r="WF1072" s="149"/>
      <c r="WG1072" s="149"/>
      <c r="WH1072" s="149"/>
      <c r="WI1072" s="149"/>
      <c r="WJ1072" s="149"/>
      <c r="WK1072" s="149"/>
      <c r="WL1072" s="149"/>
      <c r="WM1072" s="149"/>
      <c r="WN1072" s="149"/>
      <c r="WO1072" s="149"/>
      <c r="WP1072" s="149"/>
      <c r="WQ1072" s="149"/>
      <c r="WR1072" s="149"/>
      <c r="WS1072" s="149"/>
      <c r="WT1072" s="149"/>
      <c r="WU1072" s="149"/>
      <c r="WV1072" s="149"/>
      <c r="WW1072" s="149"/>
      <c r="WX1072" s="149"/>
      <c r="WY1072" s="149"/>
      <c r="WZ1072" s="149"/>
      <c r="XA1072" s="149"/>
      <c r="XB1072" s="149"/>
      <c r="XC1072" s="149"/>
      <c r="XD1072" s="149"/>
      <c r="XE1072" s="149"/>
      <c r="XF1072" s="149"/>
      <c r="XG1072" s="149"/>
      <c r="XH1072" s="149"/>
      <c r="XI1072" s="149"/>
      <c r="XJ1072" s="149"/>
      <c r="XK1072" s="149"/>
      <c r="XL1072" s="149"/>
      <c r="XM1072" s="149"/>
      <c r="XN1072" s="149"/>
      <c r="XO1072" s="149"/>
      <c r="XP1072" s="149"/>
      <c r="XQ1072" s="149"/>
      <c r="XR1072" s="149"/>
      <c r="XS1072" s="149"/>
      <c r="XT1072" s="149"/>
      <c r="XU1072" s="149"/>
      <c r="XV1072" s="149"/>
      <c r="XW1072" s="149"/>
      <c r="XX1072" s="149"/>
      <c r="XY1072" s="149"/>
      <c r="XZ1072" s="149"/>
      <c r="YA1072" s="149"/>
      <c r="YB1072" s="149"/>
      <c r="YC1072" s="149"/>
      <c r="YD1072" s="149"/>
      <c r="YE1072" s="149"/>
      <c r="YF1072" s="149"/>
      <c r="YG1072" s="149"/>
      <c r="YH1072" s="149"/>
      <c r="YI1072" s="149"/>
      <c r="YJ1072" s="149"/>
      <c r="YK1072" s="149"/>
      <c r="YL1072" s="149"/>
      <c r="YM1072" s="149"/>
      <c r="YN1072" s="149"/>
      <c r="YO1072" s="149"/>
      <c r="YP1072" s="149"/>
      <c r="YQ1072" s="149"/>
      <c r="YR1072" s="149"/>
      <c r="YS1072" s="149"/>
      <c r="YT1072" s="149"/>
      <c r="YU1072" s="149"/>
      <c r="YV1072" s="149"/>
      <c r="YW1072" s="149"/>
      <c r="YX1072" s="149"/>
      <c r="YY1072" s="149"/>
      <c r="YZ1072" s="149"/>
      <c r="ZA1072" s="149"/>
      <c r="ZB1072" s="149"/>
      <c r="ZC1072" s="149"/>
      <c r="ZD1072" s="149"/>
      <c r="ZE1072" s="149"/>
      <c r="ZF1072" s="149"/>
      <c r="ZG1072" s="149"/>
      <c r="ZH1072" s="149"/>
      <c r="ZI1072" s="149"/>
      <c r="ZJ1072" s="149"/>
      <c r="ZK1072" s="149"/>
      <c r="ZL1072" s="149"/>
      <c r="ZM1072" s="149"/>
      <c r="ZN1072" s="149"/>
      <c r="ZO1072" s="149"/>
      <c r="ZP1072" s="149"/>
      <c r="ZQ1072" s="149"/>
      <c r="ZR1072" s="149"/>
      <c r="ZS1072" s="149"/>
      <c r="ZT1072" s="149"/>
      <c r="ZU1072" s="149"/>
      <c r="ZV1072" s="149"/>
      <c r="ZW1072" s="149"/>
      <c r="ZX1072" s="149"/>
      <c r="ZY1072" s="149"/>
      <c r="ZZ1072" s="149"/>
      <c r="AAA1072" s="149"/>
      <c r="AAB1072" s="149"/>
      <c r="AAC1072" s="149"/>
      <c r="AAD1072" s="149"/>
      <c r="AAE1072" s="149"/>
      <c r="AAF1072" s="149"/>
      <c r="AAG1072" s="149"/>
      <c r="AAH1072" s="149"/>
      <c r="AAI1072" s="149"/>
      <c r="AAJ1072" s="149"/>
      <c r="AAK1072" s="149"/>
      <c r="AAL1072" s="148"/>
      <c r="AAM1072" s="7" t="s">
        <v>281</v>
      </c>
      <c r="AAN1072" s="148"/>
      <c r="AAO1072" s="148"/>
      <c r="AAP1072" s="148"/>
      <c r="AAQ1072" s="148"/>
      <c r="AAR1072" s="148"/>
      <c r="AAY1072" s="15"/>
      <c r="AAZ1072" s="15"/>
      <c r="ABA1072" s="15"/>
      <c r="ABB1072" s="15"/>
      <c r="ABC1072" s="15"/>
      <c r="ABD1072" s="15"/>
      <c r="ABE1072" s="15"/>
      <c r="ABF1072" s="15"/>
      <c r="ABG1072" s="15"/>
      <c r="ABH1072" s="15"/>
      <c r="ABI1072" s="15"/>
      <c r="ABJ1072" s="15"/>
    </row>
    <row r="1073" spans="1:738" ht="12.75" x14ac:dyDescent="0.2">
      <c r="A1073" s="148"/>
      <c r="B1073" s="33"/>
      <c r="C1073" s="53"/>
      <c r="D1073" s="53"/>
      <c r="E1073" s="53"/>
      <c r="F1073" s="53"/>
      <c r="G1073" s="5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149"/>
      <c r="AP1073" s="167"/>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c r="MC1073" s="149"/>
      <c r="MD1073" s="149"/>
      <c r="ME1073" s="149"/>
      <c r="MF1073" s="149"/>
      <c r="MG1073" s="149"/>
      <c r="MH1073" s="149"/>
      <c r="MI1073" s="149"/>
      <c r="MJ1073" s="149"/>
      <c r="MK1073" s="149"/>
      <c r="ML1073" s="149"/>
      <c r="MM1073" s="149"/>
      <c r="MN1073" s="149"/>
      <c r="MO1073" s="149"/>
      <c r="MP1073" s="149"/>
      <c r="MQ1073" s="149"/>
      <c r="MR1073" s="149"/>
      <c r="MS1073" s="149"/>
      <c r="MT1073" s="149"/>
      <c r="MU1073" s="149"/>
      <c r="MV1073" s="149"/>
      <c r="MW1073" s="149"/>
      <c r="MX1073" s="149"/>
      <c r="MY1073" s="149"/>
      <c r="MZ1073" s="149"/>
      <c r="NA1073" s="149"/>
      <c r="NB1073" s="149"/>
      <c r="NC1073" s="149"/>
      <c r="ND1073" s="149"/>
      <c r="NE1073" s="149"/>
      <c r="NF1073" s="149"/>
      <c r="NG1073" s="149"/>
      <c r="NH1073" s="149"/>
      <c r="NI1073" s="149"/>
      <c r="NJ1073" s="149"/>
      <c r="NK1073" s="149"/>
      <c r="NL1073" s="149"/>
      <c r="NM1073" s="149"/>
      <c r="NN1073" s="149"/>
      <c r="NO1073" s="149"/>
      <c r="NP1073" s="149"/>
      <c r="NQ1073" s="149"/>
      <c r="NR1073" s="149"/>
      <c r="NS1073" s="149"/>
      <c r="NT1073" s="149"/>
      <c r="NU1073" s="149"/>
      <c r="NV1073" s="149"/>
      <c r="NW1073" s="149"/>
      <c r="NX1073" s="149"/>
      <c r="NY1073" s="149"/>
      <c r="NZ1073" s="149"/>
      <c r="OA1073" s="149"/>
      <c r="OB1073" s="149"/>
      <c r="OC1073" s="149"/>
      <c r="OD1073" s="149"/>
      <c r="OE1073" s="149"/>
      <c r="OF1073" s="149"/>
      <c r="OG1073" s="149"/>
      <c r="OH1073" s="149"/>
      <c r="OI1073" s="149"/>
      <c r="OJ1073" s="149"/>
      <c r="OK1073" s="149"/>
      <c r="OL1073" s="149"/>
      <c r="OM1073" s="149"/>
      <c r="ON1073" s="149"/>
      <c r="OO1073" s="149"/>
      <c r="OP1073" s="149"/>
      <c r="OQ1073" s="149"/>
      <c r="OR1073" s="149"/>
      <c r="OS1073" s="149"/>
      <c r="OT1073" s="149"/>
      <c r="OU1073" s="149"/>
      <c r="OV1073" s="149"/>
      <c r="OW1073" s="149"/>
      <c r="OX1073" s="149"/>
      <c r="OY1073" s="149"/>
      <c r="OZ1073" s="149"/>
      <c r="PA1073" s="149"/>
      <c r="PB1073" s="149"/>
      <c r="PC1073" s="149"/>
      <c r="PD1073" s="149"/>
      <c r="PE1073" s="149"/>
      <c r="PF1073" s="149"/>
      <c r="PG1073" s="149"/>
      <c r="PH1073" s="149"/>
      <c r="PI1073" s="149"/>
      <c r="PJ1073" s="149"/>
      <c r="PK1073" s="149"/>
      <c r="PL1073" s="149"/>
      <c r="PM1073" s="149"/>
      <c r="PN1073" s="149"/>
      <c r="PO1073" s="149"/>
      <c r="PP1073" s="149"/>
      <c r="PQ1073" s="149"/>
      <c r="PR1073" s="149"/>
      <c r="PS1073" s="149"/>
      <c r="PT1073" s="149"/>
      <c r="PU1073" s="149"/>
      <c r="PV1073" s="149"/>
      <c r="PW1073" s="149"/>
      <c r="PX1073" s="149"/>
      <c r="PY1073" s="149"/>
      <c r="PZ1073" s="149"/>
      <c r="QA1073" s="149"/>
      <c r="QB1073" s="149"/>
      <c r="QC1073" s="149"/>
      <c r="QD1073" s="149"/>
      <c r="QE1073" s="149"/>
      <c r="QF1073" s="149"/>
      <c r="QG1073" s="149"/>
      <c r="QH1073" s="149"/>
      <c r="QI1073" s="149"/>
      <c r="QJ1073" s="149"/>
      <c r="QK1073" s="149"/>
      <c r="QL1073" s="149"/>
      <c r="QM1073" s="149"/>
      <c r="QN1073" s="149"/>
      <c r="QO1073" s="149"/>
      <c r="QP1073" s="149"/>
      <c r="QQ1073" s="149"/>
      <c r="QR1073" s="149"/>
      <c r="QS1073" s="149"/>
      <c r="QT1073" s="149"/>
      <c r="QU1073" s="149"/>
      <c r="QV1073" s="149"/>
      <c r="QW1073" s="149"/>
      <c r="QX1073" s="149"/>
      <c r="QY1073" s="149"/>
      <c r="QZ1073" s="149"/>
      <c r="RA1073" s="149"/>
      <c r="RB1073" s="149"/>
      <c r="RC1073" s="149"/>
      <c r="RD1073" s="149"/>
      <c r="RE1073" s="149"/>
      <c r="RF1073" s="149"/>
      <c r="RG1073" s="149"/>
      <c r="RH1073" s="149"/>
      <c r="RI1073" s="149"/>
      <c r="RJ1073" s="149"/>
      <c r="RK1073" s="149"/>
      <c r="RL1073" s="149"/>
      <c r="RM1073" s="149"/>
      <c r="RN1073" s="149"/>
      <c r="RO1073" s="149"/>
      <c r="RP1073" s="149"/>
      <c r="RQ1073" s="149"/>
      <c r="RR1073" s="149"/>
      <c r="RS1073" s="149"/>
      <c r="RT1073" s="149"/>
      <c r="RU1073" s="149"/>
      <c r="RV1073" s="149"/>
      <c r="RW1073" s="149"/>
      <c r="RX1073" s="149"/>
      <c r="RY1073" s="149"/>
      <c r="RZ1073" s="149"/>
      <c r="SA1073" s="149"/>
      <c r="SB1073" s="149"/>
      <c r="SC1073" s="149"/>
      <c r="SD1073" s="149"/>
      <c r="SE1073" s="149"/>
      <c r="SF1073" s="149"/>
      <c r="SG1073" s="149"/>
      <c r="SH1073" s="149"/>
      <c r="SI1073" s="149"/>
      <c r="SJ1073" s="149"/>
      <c r="SK1073" s="149"/>
      <c r="SL1073" s="149"/>
      <c r="SM1073" s="149"/>
      <c r="SN1073" s="149"/>
      <c r="SO1073" s="149"/>
      <c r="SP1073" s="149"/>
      <c r="SQ1073" s="149"/>
      <c r="SR1073" s="149"/>
      <c r="SS1073" s="149"/>
      <c r="ST1073" s="149"/>
      <c r="SU1073" s="149"/>
      <c r="SV1073" s="149"/>
      <c r="SW1073" s="149"/>
      <c r="SX1073" s="149"/>
      <c r="SY1073" s="149"/>
      <c r="SZ1073" s="149"/>
      <c r="TA1073" s="149"/>
      <c r="TB1073" s="149"/>
      <c r="TC1073" s="149"/>
      <c r="TD1073" s="149"/>
      <c r="TE1073" s="149"/>
      <c r="TF1073" s="149"/>
      <c r="TG1073" s="149"/>
      <c r="TH1073" s="149"/>
      <c r="TI1073" s="149"/>
      <c r="TJ1073" s="149"/>
      <c r="TK1073" s="149"/>
      <c r="TL1073" s="149"/>
      <c r="TM1073" s="149"/>
      <c r="TN1073" s="149"/>
      <c r="TO1073" s="149"/>
      <c r="TP1073" s="149"/>
      <c r="TQ1073" s="149"/>
      <c r="TR1073" s="149"/>
      <c r="TS1073" s="149"/>
      <c r="TT1073" s="149"/>
      <c r="TU1073" s="149"/>
      <c r="TV1073" s="149"/>
      <c r="TW1073" s="149"/>
      <c r="TX1073" s="149"/>
      <c r="TY1073" s="149"/>
      <c r="TZ1073" s="149"/>
      <c r="UA1073" s="149"/>
      <c r="UB1073" s="149"/>
      <c r="UC1073" s="149"/>
      <c r="UD1073" s="149"/>
      <c r="UE1073" s="149"/>
      <c r="UF1073" s="149"/>
      <c r="UG1073" s="149"/>
      <c r="UH1073" s="149"/>
      <c r="UI1073" s="149"/>
      <c r="UJ1073" s="149"/>
      <c r="UK1073" s="149"/>
      <c r="UL1073" s="149"/>
      <c r="UM1073" s="149"/>
      <c r="UN1073" s="149"/>
      <c r="UO1073" s="149"/>
      <c r="UP1073" s="149"/>
      <c r="UQ1073" s="149"/>
      <c r="UR1073" s="149"/>
      <c r="US1073" s="149"/>
      <c r="UT1073" s="149"/>
      <c r="UU1073" s="149"/>
      <c r="UV1073" s="149"/>
      <c r="UW1073" s="149"/>
      <c r="UX1073" s="149"/>
      <c r="UY1073" s="149"/>
      <c r="UZ1073" s="149"/>
      <c r="VA1073" s="149"/>
      <c r="VB1073" s="149"/>
      <c r="VC1073" s="149"/>
      <c r="VD1073" s="149"/>
      <c r="VE1073" s="149"/>
      <c r="VF1073" s="149"/>
      <c r="VG1073" s="149"/>
      <c r="VH1073" s="149"/>
      <c r="VI1073" s="149"/>
      <c r="VJ1073" s="149"/>
      <c r="VK1073" s="149"/>
      <c r="VL1073" s="149"/>
      <c r="VM1073" s="149"/>
      <c r="VN1073" s="149"/>
      <c r="VO1073" s="149"/>
      <c r="VP1073" s="149"/>
      <c r="VQ1073" s="149"/>
      <c r="VR1073" s="149"/>
      <c r="VS1073" s="149"/>
      <c r="VT1073" s="149"/>
      <c r="VU1073" s="149"/>
      <c r="VV1073" s="149"/>
      <c r="VW1073" s="149"/>
      <c r="VX1073" s="149"/>
      <c r="VY1073" s="149"/>
      <c r="VZ1073" s="149"/>
      <c r="WA1073" s="149"/>
      <c r="WB1073" s="149"/>
      <c r="WC1073" s="149"/>
      <c r="WD1073" s="149"/>
      <c r="WE1073" s="149"/>
      <c r="WF1073" s="149"/>
      <c r="WG1073" s="149"/>
      <c r="WH1073" s="149"/>
      <c r="WI1073" s="149"/>
      <c r="WJ1073" s="149"/>
      <c r="WK1073" s="149"/>
      <c r="WL1073" s="149"/>
      <c r="WM1073" s="149"/>
      <c r="WN1073" s="149"/>
      <c r="WO1073" s="149"/>
      <c r="WP1073" s="149"/>
      <c r="WQ1073" s="149"/>
      <c r="WR1073" s="149"/>
      <c r="WS1073" s="149"/>
      <c r="WT1073" s="149"/>
      <c r="WU1073" s="149"/>
      <c r="WV1073" s="149"/>
      <c r="WW1073" s="149"/>
      <c r="WX1073" s="149"/>
      <c r="WY1073" s="149"/>
      <c r="WZ1073" s="149"/>
      <c r="XA1073" s="149"/>
      <c r="XB1073" s="149"/>
      <c r="XC1073" s="149"/>
      <c r="XD1073" s="149"/>
      <c r="XE1073" s="149"/>
      <c r="XF1073" s="149"/>
      <c r="XG1073" s="149"/>
      <c r="XH1073" s="149"/>
      <c r="XI1073" s="149"/>
      <c r="XJ1073" s="149"/>
      <c r="XK1073" s="149"/>
      <c r="XL1073" s="149"/>
      <c r="XM1073" s="149"/>
      <c r="XN1073" s="149"/>
      <c r="XO1073" s="149"/>
      <c r="XP1073" s="149"/>
      <c r="XQ1073" s="149"/>
      <c r="XR1073" s="149"/>
      <c r="XS1073" s="149"/>
      <c r="XT1073" s="149"/>
      <c r="XU1073" s="149"/>
      <c r="XV1073" s="149"/>
      <c r="XW1073" s="149"/>
      <c r="XX1073" s="149"/>
      <c r="XY1073" s="149"/>
      <c r="XZ1073" s="149"/>
      <c r="YA1073" s="149"/>
      <c r="YB1073" s="149"/>
      <c r="YC1073" s="149"/>
      <c r="YD1073" s="149"/>
      <c r="YE1073" s="149"/>
      <c r="YF1073" s="149"/>
      <c r="YG1073" s="149"/>
      <c r="YH1073" s="149"/>
      <c r="YI1073" s="149"/>
      <c r="YJ1073" s="149"/>
      <c r="YK1073" s="149"/>
      <c r="YL1073" s="149"/>
      <c r="YM1073" s="149"/>
      <c r="YN1073" s="149"/>
      <c r="YO1073" s="149"/>
      <c r="YP1073" s="149"/>
      <c r="YQ1073" s="149"/>
      <c r="YR1073" s="149"/>
      <c r="YS1073" s="149"/>
      <c r="YT1073" s="149"/>
      <c r="YU1073" s="149"/>
      <c r="YV1073" s="149"/>
      <c r="YW1073" s="149"/>
      <c r="YX1073" s="149"/>
      <c r="YY1073" s="149"/>
      <c r="YZ1073" s="149"/>
      <c r="ZA1073" s="149"/>
      <c r="ZB1073" s="149"/>
      <c r="ZC1073" s="149"/>
      <c r="ZD1073" s="149"/>
      <c r="ZE1073" s="149"/>
      <c r="ZF1073" s="149"/>
      <c r="ZG1073" s="149"/>
      <c r="ZH1073" s="149"/>
      <c r="ZI1073" s="149"/>
      <c r="ZJ1073" s="149"/>
      <c r="ZK1073" s="149"/>
      <c r="ZL1073" s="149"/>
      <c r="ZM1073" s="149"/>
      <c r="ZN1073" s="149"/>
      <c r="ZO1073" s="149"/>
      <c r="ZP1073" s="149"/>
      <c r="ZQ1073" s="149"/>
      <c r="ZR1073" s="149"/>
      <c r="ZS1073" s="149"/>
      <c r="ZT1073" s="149"/>
      <c r="ZU1073" s="149"/>
      <c r="ZV1073" s="149"/>
      <c r="ZW1073" s="149"/>
      <c r="ZX1073" s="149"/>
      <c r="ZY1073" s="149"/>
      <c r="ZZ1073" s="149"/>
      <c r="AAA1073" s="149"/>
      <c r="AAB1073" s="149"/>
      <c r="AAC1073" s="149"/>
      <c r="AAD1073" s="149"/>
      <c r="AAE1073" s="149"/>
      <c r="AAF1073" s="149"/>
      <c r="AAG1073" s="149"/>
      <c r="AAH1073" s="149"/>
      <c r="AAI1073" s="149"/>
      <c r="AAJ1073" s="149"/>
      <c r="AAK1073" s="149"/>
      <c r="AAL1073" s="148"/>
      <c r="AAM1073" s="7" t="s">
        <v>286</v>
      </c>
      <c r="AAN1073" s="148"/>
      <c r="AAO1073" s="148"/>
      <c r="AAP1073" s="148"/>
      <c r="AAQ1073" s="148"/>
      <c r="AAR1073" s="148"/>
      <c r="AAY1073" s="15"/>
      <c r="AAZ1073" s="15"/>
      <c r="ABA1073" s="15"/>
      <c r="ABB1073" s="15"/>
      <c r="ABC1073" s="15"/>
      <c r="ABD1073" s="15"/>
      <c r="ABE1073" s="15"/>
      <c r="ABF1073" s="15"/>
      <c r="ABG1073" s="15"/>
      <c r="ABH1073" s="15"/>
      <c r="ABI1073" s="15"/>
      <c r="ABJ1073" s="15"/>
    </row>
    <row r="1074" spans="1:738" ht="12.75" x14ac:dyDescent="0.2">
      <c r="A1074" s="148"/>
      <c r="B1074" s="33"/>
      <c r="C1074" s="53"/>
      <c r="D1074" s="53"/>
      <c r="E1074" s="53"/>
      <c r="F1074" s="53"/>
      <c r="G1074" s="5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149"/>
      <c r="AP1074" s="167"/>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149"/>
      <c r="BU1074" s="149"/>
      <c r="BV1074" s="149"/>
      <c r="BW1074" s="149"/>
      <c r="BX1074" s="149"/>
      <c r="BY1074" s="149"/>
      <c r="BZ1074" s="149"/>
      <c r="CA1074" s="149"/>
      <c r="CB1074" s="149"/>
      <c r="CC1074" s="149"/>
      <c r="CD1074" s="149"/>
      <c r="CE1074" s="149"/>
      <c r="CF1074" s="149"/>
      <c r="CG1074" s="149"/>
      <c r="CH1074" s="149"/>
      <c r="CI1074" s="149"/>
      <c r="CJ1074" s="149"/>
      <c r="CK1074" s="149"/>
      <c r="CL1074" s="149"/>
      <c r="CM1074" s="149"/>
      <c r="CN1074" s="149"/>
      <c r="CO1074" s="149"/>
      <c r="CP1074" s="149"/>
      <c r="CQ1074" s="149"/>
      <c r="CR1074" s="149"/>
      <c r="CS1074" s="149"/>
      <c r="CT1074" s="149"/>
      <c r="CU1074" s="149"/>
      <c r="CV1074" s="149"/>
      <c r="CW1074" s="149"/>
      <c r="CX1074" s="149"/>
      <c r="CY1074" s="149"/>
      <c r="CZ1074" s="149"/>
      <c r="DA1074" s="149"/>
      <c r="DB1074" s="149"/>
      <c r="DC1074" s="149"/>
      <c r="DD1074" s="149"/>
      <c r="DE1074" s="149"/>
      <c r="DF1074" s="149"/>
      <c r="DG1074" s="149"/>
      <c r="DH1074" s="149"/>
      <c r="DI1074" s="149"/>
      <c r="DJ1074" s="149"/>
      <c r="DK1074" s="149"/>
      <c r="DL1074" s="149"/>
      <c r="DM1074" s="149"/>
      <c r="DN1074" s="149"/>
      <c r="DO1074" s="149"/>
      <c r="DP1074" s="149"/>
      <c r="DQ1074" s="149"/>
      <c r="DR1074" s="149"/>
      <c r="DS1074" s="149"/>
      <c r="DT1074" s="149"/>
      <c r="DU1074" s="149"/>
      <c r="DV1074" s="149"/>
      <c r="DW1074" s="149"/>
      <c r="DX1074" s="149"/>
      <c r="DY1074" s="149"/>
      <c r="DZ1074" s="149"/>
      <c r="EA1074" s="149"/>
      <c r="EB1074" s="149"/>
      <c r="EC1074" s="149"/>
      <c r="ED1074" s="149"/>
      <c r="EE1074" s="149"/>
      <c r="EF1074" s="149"/>
      <c r="EG1074" s="149"/>
      <c r="EH1074" s="149"/>
      <c r="EI1074" s="149"/>
      <c r="EJ1074" s="149"/>
      <c r="EK1074" s="149"/>
      <c r="EL1074" s="149"/>
      <c r="EM1074" s="149"/>
      <c r="EN1074" s="149"/>
      <c r="EO1074" s="149"/>
      <c r="EP1074" s="149"/>
      <c r="EQ1074" s="149"/>
      <c r="ER1074" s="149"/>
      <c r="ES1074" s="149"/>
      <c r="ET1074" s="149"/>
      <c r="EU1074" s="149"/>
      <c r="EV1074" s="149"/>
      <c r="EW1074" s="149"/>
      <c r="EX1074" s="149"/>
      <c r="EY1074" s="149"/>
      <c r="EZ1074" s="149"/>
      <c r="FA1074" s="149"/>
      <c r="FB1074" s="149"/>
      <c r="FC1074" s="149"/>
      <c r="FD1074" s="149"/>
      <c r="FE1074" s="149"/>
      <c r="FF1074" s="149"/>
      <c r="FG1074" s="149"/>
      <c r="FH1074" s="149"/>
      <c r="FI1074" s="149"/>
      <c r="FJ1074" s="149"/>
      <c r="FK1074" s="149"/>
      <c r="FL1074" s="149"/>
      <c r="FM1074" s="149"/>
      <c r="FN1074" s="149"/>
      <c r="FO1074" s="149"/>
      <c r="FP1074" s="149"/>
      <c r="FQ1074" s="149"/>
      <c r="FR1074" s="149"/>
      <c r="FS1074" s="149"/>
      <c r="FT1074" s="149"/>
      <c r="FU1074" s="149"/>
      <c r="FV1074" s="149"/>
      <c r="FW1074" s="149"/>
      <c r="FX1074" s="149"/>
      <c r="FY1074" s="149"/>
      <c r="FZ1074" s="149"/>
      <c r="GA1074" s="149"/>
      <c r="GB1074" s="149"/>
      <c r="GC1074" s="149"/>
      <c r="GD1074" s="149"/>
      <c r="GE1074" s="149"/>
      <c r="GF1074" s="149"/>
      <c r="GG1074" s="149"/>
      <c r="GH1074" s="149"/>
      <c r="GI1074" s="149"/>
      <c r="GJ1074" s="149"/>
      <c r="GK1074" s="149"/>
      <c r="GL1074" s="149"/>
      <c r="GM1074" s="149"/>
      <c r="GN1074" s="149"/>
      <c r="GO1074" s="149"/>
      <c r="GP1074" s="149"/>
      <c r="GQ1074" s="149"/>
      <c r="GR1074" s="149"/>
      <c r="GS1074" s="149"/>
      <c r="GT1074" s="149"/>
      <c r="GU1074" s="149"/>
      <c r="GV1074" s="149"/>
      <c r="GW1074" s="149"/>
      <c r="GX1074" s="149"/>
      <c r="GY1074" s="149"/>
      <c r="GZ1074" s="149"/>
      <c r="HA1074" s="149"/>
      <c r="HB1074" s="149"/>
      <c r="HC1074" s="149"/>
      <c r="HD1074" s="149"/>
      <c r="HE1074" s="149"/>
      <c r="HF1074" s="149"/>
      <c r="HG1074" s="149"/>
      <c r="HH1074" s="149"/>
      <c r="HI1074" s="149"/>
      <c r="HJ1074" s="149"/>
      <c r="HK1074" s="149"/>
      <c r="HL1074" s="149"/>
      <c r="HM1074" s="149"/>
      <c r="HN1074" s="149"/>
      <c r="HO1074" s="149"/>
      <c r="HP1074" s="149"/>
      <c r="HQ1074" s="149"/>
      <c r="HR1074" s="149"/>
      <c r="HS1074" s="149"/>
      <c r="HT1074" s="149"/>
      <c r="HU1074" s="149"/>
      <c r="HV1074" s="149"/>
      <c r="HW1074" s="149"/>
      <c r="HX1074" s="149"/>
      <c r="HY1074" s="149"/>
      <c r="HZ1074" s="149"/>
      <c r="IA1074" s="149"/>
      <c r="IB1074" s="149"/>
      <c r="IC1074" s="149"/>
      <c r="ID1074" s="149"/>
      <c r="IE1074" s="149"/>
      <c r="IF1074" s="149"/>
      <c r="IG1074" s="149"/>
      <c r="IH1074" s="149"/>
      <c r="II1074" s="149"/>
      <c r="IJ1074" s="149"/>
      <c r="IK1074" s="149"/>
      <c r="IL1074" s="149"/>
      <c r="IM1074" s="149"/>
      <c r="IN1074" s="149"/>
      <c r="IO1074" s="149"/>
      <c r="IP1074" s="149"/>
      <c r="IQ1074" s="149"/>
      <c r="IR1074" s="149"/>
      <c r="IS1074" s="149"/>
      <c r="IT1074" s="149"/>
      <c r="IU1074" s="149"/>
      <c r="IV1074" s="149"/>
      <c r="IW1074" s="149"/>
      <c r="IX1074" s="149"/>
      <c r="IY1074" s="149"/>
      <c r="IZ1074" s="149"/>
      <c r="JA1074" s="149"/>
      <c r="JB1074" s="149"/>
      <c r="JC1074" s="149"/>
      <c r="JD1074" s="149"/>
      <c r="JE1074" s="149"/>
      <c r="JF1074" s="149"/>
      <c r="JG1074" s="149"/>
      <c r="JH1074" s="149"/>
      <c r="JI1074" s="149"/>
      <c r="JJ1074" s="149"/>
      <c r="JK1074" s="149"/>
      <c r="JL1074" s="149"/>
      <c r="JM1074" s="149"/>
      <c r="JN1074" s="149"/>
      <c r="JO1074" s="149"/>
      <c r="JP1074" s="149"/>
      <c r="JQ1074" s="149"/>
      <c r="JR1074" s="149"/>
      <c r="JS1074" s="149"/>
      <c r="JT1074" s="149"/>
      <c r="JU1074" s="149"/>
      <c r="JV1074" s="149"/>
      <c r="JW1074" s="149"/>
      <c r="JX1074" s="149"/>
      <c r="JY1074" s="149"/>
      <c r="JZ1074" s="149"/>
      <c r="KA1074" s="149"/>
      <c r="KB1074" s="149"/>
      <c r="KC1074" s="149"/>
      <c r="KD1074" s="149"/>
      <c r="KE1074" s="149"/>
      <c r="KF1074" s="149"/>
      <c r="KG1074" s="149"/>
      <c r="KH1074" s="149"/>
      <c r="KI1074" s="149"/>
      <c r="KJ1074" s="149"/>
      <c r="KK1074" s="149"/>
      <c r="KL1074" s="149"/>
      <c r="KM1074" s="149"/>
      <c r="KN1074" s="149"/>
      <c r="KO1074" s="149"/>
      <c r="KP1074" s="149"/>
      <c r="KQ1074" s="149"/>
      <c r="KR1074" s="149"/>
      <c r="KS1074" s="149"/>
      <c r="KT1074" s="149"/>
      <c r="KU1074" s="149"/>
      <c r="KV1074" s="149"/>
      <c r="KW1074" s="149"/>
      <c r="KX1074" s="149"/>
      <c r="KY1074" s="149"/>
      <c r="KZ1074" s="149"/>
      <c r="LA1074" s="149"/>
      <c r="LB1074" s="149"/>
      <c r="LC1074" s="149"/>
      <c r="LD1074" s="149"/>
      <c r="LE1074" s="149"/>
      <c r="LF1074" s="149"/>
      <c r="LG1074" s="149"/>
      <c r="LH1074" s="149"/>
      <c r="LI1074" s="149"/>
      <c r="LJ1074" s="149"/>
      <c r="LK1074" s="149"/>
      <c r="LL1074" s="149"/>
      <c r="LM1074" s="149"/>
      <c r="LN1074" s="149"/>
      <c r="LO1074" s="149"/>
      <c r="LP1074" s="149"/>
      <c r="LQ1074" s="149"/>
      <c r="LR1074" s="149"/>
      <c r="LS1074" s="149"/>
      <c r="LT1074" s="149"/>
      <c r="LU1074" s="149"/>
      <c r="LV1074" s="149"/>
      <c r="LW1074" s="149"/>
      <c r="LX1074" s="149"/>
      <c r="LY1074" s="149"/>
      <c r="LZ1074" s="149"/>
      <c r="MA1074" s="149"/>
      <c r="MB1074" s="149"/>
      <c r="MC1074" s="149"/>
      <c r="MD1074" s="149"/>
      <c r="ME1074" s="149"/>
      <c r="MF1074" s="149"/>
      <c r="MG1074" s="149"/>
      <c r="MH1074" s="149"/>
      <c r="MI1074" s="149"/>
      <c r="MJ1074" s="149"/>
      <c r="MK1074" s="149"/>
      <c r="ML1074" s="149"/>
      <c r="MM1074" s="149"/>
      <c r="MN1074" s="149"/>
      <c r="MO1074" s="149"/>
      <c r="MP1074" s="149"/>
      <c r="MQ1074" s="149"/>
      <c r="MR1074" s="149"/>
      <c r="MS1074" s="149"/>
      <c r="MT1074" s="149"/>
      <c r="MU1074" s="149"/>
      <c r="MV1074" s="149"/>
      <c r="MW1074" s="149"/>
      <c r="MX1074" s="149"/>
      <c r="MY1074" s="149"/>
      <c r="MZ1074" s="149"/>
      <c r="NA1074" s="149"/>
      <c r="NB1074" s="149"/>
      <c r="NC1074" s="149"/>
      <c r="ND1074" s="149"/>
      <c r="NE1074" s="149"/>
      <c r="NF1074" s="149"/>
      <c r="NG1074" s="149"/>
      <c r="NH1074" s="149"/>
      <c r="NI1074" s="149"/>
      <c r="NJ1074" s="149"/>
      <c r="NK1074" s="149"/>
      <c r="NL1074" s="149"/>
      <c r="NM1074" s="149"/>
      <c r="NN1074" s="149"/>
      <c r="NO1074" s="149"/>
      <c r="NP1074" s="149"/>
      <c r="NQ1074" s="149"/>
      <c r="NR1074" s="149"/>
      <c r="NS1074" s="149"/>
      <c r="NT1074" s="149"/>
      <c r="NU1074" s="149"/>
      <c r="NV1074" s="149"/>
      <c r="NW1074" s="149"/>
      <c r="NX1074" s="149"/>
      <c r="NY1074" s="149"/>
      <c r="NZ1074" s="149"/>
      <c r="OA1074" s="149"/>
      <c r="OB1074" s="149"/>
      <c r="OC1074" s="149"/>
      <c r="OD1074" s="149"/>
      <c r="OE1074" s="149"/>
      <c r="OF1074" s="149"/>
      <c r="OG1074" s="149"/>
      <c r="OH1074" s="149"/>
      <c r="OI1074" s="149"/>
      <c r="OJ1074" s="149"/>
      <c r="OK1074" s="149"/>
      <c r="OL1074" s="149"/>
      <c r="OM1074" s="149"/>
      <c r="ON1074" s="149"/>
      <c r="OO1074" s="149"/>
      <c r="OP1074" s="149"/>
      <c r="OQ1074" s="149"/>
      <c r="OR1074" s="149"/>
      <c r="OS1074" s="149"/>
      <c r="OT1074" s="149"/>
      <c r="OU1074" s="149"/>
      <c r="OV1074" s="149"/>
      <c r="OW1074" s="149"/>
      <c r="OX1074" s="149"/>
      <c r="OY1074" s="149"/>
      <c r="OZ1074" s="149"/>
      <c r="PA1074" s="149"/>
      <c r="PB1074" s="149"/>
      <c r="PC1074" s="149"/>
      <c r="PD1074" s="149"/>
      <c r="PE1074" s="149"/>
      <c r="PF1074" s="149"/>
      <c r="PG1074" s="149"/>
      <c r="PH1074" s="149"/>
      <c r="PI1074" s="149"/>
      <c r="PJ1074" s="149"/>
      <c r="PK1074" s="149"/>
      <c r="PL1074" s="149"/>
      <c r="PM1074" s="149"/>
      <c r="PN1074" s="149"/>
      <c r="PO1074" s="149"/>
      <c r="PP1074" s="149"/>
      <c r="PQ1074" s="149"/>
      <c r="PR1074" s="149"/>
      <c r="PS1074" s="149"/>
      <c r="PT1074" s="149"/>
      <c r="PU1074" s="149"/>
      <c r="PV1074" s="149"/>
      <c r="PW1074" s="149"/>
      <c r="PX1074" s="149"/>
      <c r="PY1074" s="149"/>
      <c r="PZ1074" s="149"/>
      <c r="QA1074" s="149"/>
      <c r="QB1074" s="149"/>
      <c r="QC1074" s="149"/>
      <c r="QD1074" s="149"/>
      <c r="QE1074" s="149"/>
      <c r="QF1074" s="149"/>
      <c r="QG1074" s="149"/>
      <c r="QH1074" s="149"/>
      <c r="QI1074" s="149"/>
      <c r="QJ1074" s="149"/>
      <c r="QK1074" s="149"/>
      <c r="QL1074" s="149"/>
      <c r="QM1074" s="149"/>
      <c r="QN1074" s="149"/>
      <c r="QO1074" s="149"/>
      <c r="QP1074" s="149"/>
      <c r="QQ1074" s="149"/>
      <c r="QR1074" s="149"/>
      <c r="QS1074" s="149"/>
      <c r="QT1074" s="149"/>
      <c r="QU1074" s="149"/>
      <c r="QV1074" s="149"/>
      <c r="QW1074" s="149"/>
      <c r="QX1074" s="149"/>
      <c r="QY1074" s="149"/>
      <c r="QZ1074" s="149"/>
      <c r="RA1074" s="149"/>
      <c r="RB1074" s="149"/>
      <c r="RC1074" s="149"/>
      <c r="RD1074" s="149"/>
      <c r="RE1074" s="149"/>
      <c r="RF1074" s="149"/>
      <c r="RG1074" s="149"/>
      <c r="RH1074" s="149"/>
      <c r="RI1074" s="149"/>
      <c r="RJ1074" s="149"/>
      <c r="RK1074" s="149"/>
      <c r="RL1074" s="149"/>
      <c r="RM1074" s="149"/>
      <c r="RN1074" s="149"/>
      <c r="RO1074" s="149"/>
      <c r="RP1074" s="149"/>
      <c r="RQ1074" s="149"/>
      <c r="RR1074" s="149"/>
      <c r="RS1074" s="149"/>
      <c r="RT1074" s="149"/>
      <c r="RU1074" s="149"/>
      <c r="RV1074" s="149"/>
      <c r="RW1074" s="149"/>
      <c r="RX1074" s="149"/>
      <c r="RY1074" s="149"/>
      <c r="RZ1074" s="149"/>
      <c r="SA1074" s="149"/>
      <c r="SB1074" s="149"/>
      <c r="SC1074" s="149"/>
      <c r="SD1074" s="149"/>
      <c r="SE1074" s="149"/>
      <c r="SF1074" s="149"/>
      <c r="SG1074" s="149"/>
      <c r="SH1074" s="149"/>
      <c r="SI1074" s="149"/>
      <c r="SJ1074" s="149"/>
      <c r="SK1074" s="149"/>
      <c r="SL1074" s="149"/>
      <c r="SM1074" s="149"/>
      <c r="SN1074" s="149"/>
      <c r="SO1074" s="149"/>
      <c r="SP1074" s="149"/>
      <c r="SQ1074" s="149"/>
      <c r="SR1074" s="149"/>
      <c r="SS1074" s="149"/>
      <c r="ST1074" s="149"/>
      <c r="SU1074" s="149"/>
      <c r="SV1074" s="149"/>
      <c r="SW1074" s="149"/>
      <c r="SX1074" s="149"/>
      <c r="SY1074" s="149"/>
      <c r="SZ1074" s="149"/>
      <c r="TA1074" s="149"/>
      <c r="TB1074" s="149"/>
      <c r="TC1074" s="149"/>
      <c r="TD1074" s="149"/>
      <c r="TE1074" s="149"/>
      <c r="TF1074" s="149"/>
      <c r="TG1074" s="149"/>
      <c r="TH1074" s="149"/>
      <c r="TI1074" s="149"/>
      <c r="TJ1074" s="149"/>
      <c r="TK1074" s="149"/>
      <c r="TL1074" s="149"/>
      <c r="TM1074" s="149"/>
      <c r="TN1074" s="149"/>
      <c r="TO1074" s="149"/>
      <c r="TP1074" s="149"/>
      <c r="TQ1074" s="149"/>
      <c r="TR1074" s="149"/>
      <c r="TS1074" s="149"/>
      <c r="TT1074" s="149"/>
      <c r="TU1074" s="149"/>
      <c r="TV1074" s="149"/>
      <c r="TW1074" s="149"/>
      <c r="TX1074" s="149"/>
      <c r="TY1074" s="149"/>
      <c r="TZ1074" s="149"/>
      <c r="UA1074" s="149"/>
      <c r="UB1074" s="149"/>
      <c r="UC1074" s="149"/>
      <c r="UD1074" s="149"/>
      <c r="UE1074" s="149"/>
      <c r="UF1074" s="149"/>
      <c r="UG1074" s="149"/>
      <c r="UH1074" s="149"/>
      <c r="UI1074" s="149"/>
      <c r="UJ1074" s="149"/>
      <c r="UK1074" s="149"/>
      <c r="UL1074" s="149"/>
      <c r="UM1074" s="149"/>
      <c r="UN1074" s="149"/>
      <c r="UO1074" s="149"/>
      <c r="UP1074" s="149"/>
      <c r="UQ1074" s="149"/>
      <c r="UR1074" s="149"/>
      <c r="US1074" s="149"/>
      <c r="UT1074" s="149"/>
      <c r="UU1074" s="149"/>
      <c r="UV1074" s="149"/>
      <c r="UW1074" s="149"/>
      <c r="UX1074" s="149"/>
      <c r="UY1074" s="149"/>
      <c r="UZ1074" s="149"/>
      <c r="VA1074" s="149"/>
      <c r="VB1074" s="149"/>
      <c r="VC1074" s="149"/>
      <c r="VD1074" s="149"/>
      <c r="VE1074" s="149"/>
      <c r="VF1074" s="149"/>
      <c r="VG1074" s="149"/>
      <c r="VH1074" s="149"/>
      <c r="VI1074" s="149"/>
      <c r="VJ1074" s="149"/>
      <c r="VK1074" s="149"/>
      <c r="VL1074" s="149"/>
      <c r="VM1074" s="149"/>
      <c r="VN1074" s="149"/>
      <c r="VO1074" s="149"/>
      <c r="VP1074" s="149"/>
      <c r="VQ1074" s="149"/>
      <c r="VR1074" s="149"/>
      <c r="VS1074" s="149"/>
      <c r="VT1074" s="149"/>
      <c r="VU1074" s="149"/>
      <c r="VV1074" s="149"/>
      <c r="VW1074" s="149"/>
      <c r="VX1074" s="149"/>
      <c r="VY1074" s="149"/>
      <c r="VZ1074" s="149"/>
      <c r="WA1074" s="149"/>
      <c r="WB1074" s="149"/>
      <c r="WC1074" s="149"/>
      <c r="WD1074" s="149"/>
      <c r="WE1074" s="149"/>
      <c r="WF1074" s="149"/>
      <c r="WG1074" s="149"/>
      <c r="WH1074" s="149"/>
      <c r="WI1074" s="149"/>
      <c r="WJ1074" s="149"/>
      <c r="WK1074" s="149"/>
      <c r="WL1074" s="149"/>
      <c r="WM1074" s="149"/>
      <c r="WN1074" s="149"/>
      <c r="WO1074" s="149"/>
      <c r="WP1074" s="149"/>
      <c r="WQ1074" s="149"/>
      <c r="WR1074" s="149"/>
      <c r="WS1074" s="149"/>
      <c r="WT1074" s="149"/>
      <c r="WU1074" s="149"/>
      <c r="WV1074" s="149"/>
      <c r="WW1074" s="149"/>
      <c r="WX1074" s="149"/>
      <c r="WY1074" s="149"/>
      <c r="WZ1074" s="149"/>
      <c r="XA1074" s="149"/>
      <c r="XB1074" s="149"/>
      <c r="XC1074" s="149"/>
      <c r="XD1074" s="149"/>
      <c r="XE1074" s="149"/>
      <c r="XF1074" s="149"/>
      <c r="XG1074" s="149"/>
      <c r="XH1074" s="149"/>
      <c r="XI1074" s="149"/>
      <c r="XJ1074" s="149"/>
      <c r="XK1074" s="149"/>
      <c r="XL1074" s="149"/>
      <c r="XM1074" s="149"/>
      <c r="XN1074" s="149"/>
      <c r="XO1074" s="149"/>
      <c r="XP1074" s="149"/>
      <c r="XQ1074" s="149"/>
      <c r="XR1074" s="149"/>
      <c r="XS1074" s="149"/>
      <c r="XT1074" s="149"/>
      <c r="XU1074" s="149"/>
      <c r="XV1074" s="149"/>
      <c r="XW1074" s="149"/>
      <c r="XX1074" s="149"/>
      <c r="XY1074" s="149"/>
      <c r="XZ1074" s="149"/>
      <c r="YA1074" s="149"/>
      <c r="YB1074" s="149"/>
      <c r="YC1074" s="149"/>
      <c r="YD1074" s="149"/>
      <c r="YE1074" s="149"/>
      <c r="YF1074" s="149"/>
      <c r="YG1074" s="149"/>
      <c r="YH1074" s="149"/>
      <c r="YI1074" s="149"/>
      <c r="YJ1074" s="149"/>
      <c r="YK1074" s="149"/>
      <c r="YL1074" s="149"/>
      <c r="YM1074" s="149"/>
      <c r="YN1074" s="149"/>
      <c r="YO1074" s="149"/>
      <c r="YP1074" s="149"/>
      <c r="YQ1074" s="149"/>
      <c r="YR1074" s="149"/>
      <c r="YS1074" s="149"/>
      <c r="YT1074" s="149"/>
      <c r="YU1074" s="149"/>
      <c r="YV1074" s="149"/>
      <c r="YW1074" s="149"/>
      <c r="YX1074" s="149"/>
      <c r="YY1074" s="149"/>
      <c r="YZ1074" s="149"/>
      <c r="ZA1074" s="149"/>
      <c r="ZB1074" s="149"/>
      <c r="ZC1074" s="149"/>
      <c r="ZD1074" s="149"/>
      <c r="ZE1074" s="149"/>
      <c r="ZF1074" s="149"/>
      <c r="ZG1074" s="149"/>
      <c r="ZH1074" s="149"/>
      <c r="ZI1074" s="149"/>
      <c r="ZJ1074" s="149"/>
      <c r="ZK1074" s="149"/>
      <c r="ZL1074" s="149"/>
      <c r="ZM1074" s="149"/>
      <c r="ZN1074" s="149"/>
      <c r="ZO1074" s="149"/>
      <c r="ZP1074" s="149"/>
      <c r="ZQ1074" s="149"/>
      <c r="ZR1074" s="149"/>
      <c r="ZS1074" s="149"/>
      <c r="ZT1074" s="149"/>
      <c r="ZU1074" s="149"/>
      <c r="ZV1074" s="149"/>
      <c r="ZW1074" s="149"/>
      <c r="ZX1074" s="149"/>
      <c r="ZY1074" s="149"/>
      <c r="ZZ1074" s="149"/>
      <c r="AAA1074" s="149"/>
      <c r="AAB1074" s="149"/>
      <c r="AAC1074" s="149"/>
      <c r="AAD1074" s="149"/>
      <c r="AAE1074" s="149"/>
      <c r="AAF1074" s="149"/>
      <c r="AAG1074" s="149"/>
      <c r="AAH1074" s="149"/>
      <c r="AAI1074" s="149"/>
      <c r="AAJ1074" s="149"/>
      <c r="AAK1074" s="149"/>
      <c r="AAL1074" s="148"/>
      <c r="AAM1074" s="7" t="s">
        <v>283</v>
      </c>
      <c r="AAN1074" s="148"/>
      <c r="AAO1074" s="148"/>
      <c r="AAP1074" s="148"/>
      <c r="AAQ1074" s="148"/>
      <c r="AAR1074" s="148"/>
      <c r="AAY1074" s="15"/>
      <c r="AAZ1074" s="15"/>
      <c r="ABA1074" s="15"/>
      <c r="ABB1074" s="15"/>
      <c r="ABC1074" s="15"/>
      <c r="ABD1074" s="15"/>
      <c r="ABE1074" s="15"/>
      <c r="ABF1074" s="15"/>
      <c r="ABG1074" s="15"/>
      <c r="ABH1074" s="15"/>
      <c r="ABI1074" s="15"/>
      <c r="ABJ1074" s="15"/>
    </row>
    <row r="1075" spans="1:738" ht="12.75" x14ac:dyDescent="0.2">
      <c r="A1075" s="148"/>
      <c r="B1075" s="33"/>
      <c r="C1075" s="53"/>
      <c r="D1075" s="53"/>
      <c r="E1075" s="53"/>
      <c r="F1075" s="53"/>
      <c r="G1075" s="5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149"/>
      <c r="AP1075" s="167"/>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c r="MC1075" s="149"/>
      <c r="MD1075" s="149"/>
      <c r="ME1075" s="149"/>
      <c r="MF1075" s="149"/>
      <c r="MG1075" s="149"/>
      <c r="MH1075" s="149"/>
      <c r="MI1075" s="149"/>
      <c r="MJ1075" s="149"/>
      <c r="MK1075" s="149"/>
      <c r="ML1075" s="149"/>
      <c r="MM1075" s="149"/>
      <c r="MN1075" s="149"/>
      <c r="MO1075" s="149"/>
      <c r="MP1075" s="149"/>
      <c r="MQ1075" s="149"/>
      <c r="MR1075" s="149"/>
      <c r="MS1075" s="149"/>
      <c r="MT1075" s="149"/>
      <c r="MU1075" s="149"/>
      <c r="MV1075" s="149"/>
      <c r="MW1075" s="149"/>
      <c r="MX1075" s="149"/>
      <c r="MY1075" s="149"/>
      <c r="MZ1075" s="149"/>
      <c r="NA1075" s="149"/>
      <c r="NB1075" s="149"/>
      <c r="NC1075" s="149"/>
      <c r="ND1075" s="149"/>
      <c r="NE1075" s="149"/>
      <c r="NF1075" s="149"/>
      <c r="NG1075" s="149"/>
      <c r="NH1075" s="149"/>
      <c r="NI1075" s="149"/>
      <c r="NJ1075" s="149"/>
      <c r="NK1075" s="149"/>
      <c r="NL1075" s="149"/>
      <c r="NM1075" s="149"/>
      <c r="NN1075" s="149"/>
      <c r="NO1075" s="149"/>
      <c r="NP1075" s="149"/>
      <c r="NQ1075" s="149"/>
      <c r="NR1075" s="149"/>
      <c r="NS1075" s="149"/>
      <c r="NT1075" s="149"/>
      <c r="NU1075" s="149"/>
      <c r="NV1075" s="149"/>
      <c r="NW1075" s="149"/>
      <c r="NX1075" s="149"/>
      <c r="NY1075" s="149"/>
      <c r="NZ1075" s="149"/>
      <c r="OA1075" s="149"/>
      <c r="OB1075" s="149"/>
      <c r="OC1075" s="149"/>
      <c r="OD1075" s="149"/>
      <c r="OE1075" s="149"/>
      <c r="OF1075" s="149"/>
      <c r="OG1075" s="149"/>
      <c r="OH1075" s="149"/>
      <c r="OI1075" s="149"/>
      <c r="OJ1075" s="149"/>
      <c r="OK1075" s="149"/>
      <c r="OL1075" s="149"/>
      <c r="OM1075" s="149"/>
      <c r="ON1075" s="149"/>
      <c r="OO1075" s="149"/>
      <c r="OP1075" s="149"/>
      <c r="OQ1075" s="149"/>
      <c r="OR1075" s="149"/>
      <c r="OS1075" s="149"/>
      <c r="OT1075" s="149"/>
      <c r="OU1075" s="149"/>
      <c r="OV1075" s="149"/>
      <c r="OW1075" s="149"/>
      <c r="OX1075" s="149"/>
      <c r="OY1075" s="149"/>
      <c r="OZ1075" s="149"/>
      <c r="PA1075" s="149"/>
      <c r="PB1075" s="149"/>
      <c r="PC1075" s="149"/>
      <c r="PD1075" s="149"/>
      <c r="PE1075" s="149"/>
      <c r="PF1075" s="149"/>
      <c r="PG1075" s="149"/>
      <c r="PH1075" s="149"/>
      <c r="PI1075" s="149"/>
      <c r="PJ1075" s="149"/>
      <c r="PK1075" s="149"/>
      <c r="PL1075" s="149"/>
      <c r="PM1075" s="149"/>
      <c r="PN1075" s="149"/>
      <c r="PO1075" s="149"/>
      <c r="PP1075" s="149"/>
      <c r="PQ1075" s="149"/>
      <c r="PR1075" s="149"/>
      <c r="PS1075" s="149"/>
      <c r="PT1075" s="149"/>
      <c r="PU1075" s="149"/>
      <c r="PV1075" s="149"/>
      <c r="PW1075" s="149"/>
      <c r="PX1075" s="149"/>
      <c r="PY1075" s="149"/>
      <c r="PZ1075" s="149"/>
      <c r="QA1075" s="149"/>
      <c r="QB1075" s="149"/>
      <c r="QC1075" s="149"/>
      <c r="QD1075" s="149"/>
      <c r="QE1075" s="149"/>
      <c r="QF1075" s="149"/>
      <c r="QG1075" s="149"/>
      <c r="QH1075" s="149"/>
      <c r="QI1075" s="149"/>
      <c r="QJ1075" s="149"/>
      <c r="QK1075" s="149"/>
      <c r="QL1075" s="149"/>
      <c r="QM1075" s="149"/>
      <c r="QN1075" s="149"/>
      <c r="QO1075" s="149"/>
      <c r="QP1075" s="149"/>
      <c r="QQ1075" s="149"/>
      <c r="QR1075" s="149"/>
      <c r="QS1075" s="149"/>
      <c r="QT1075" s="149"/>
      <c r="QU1075" s="149"/>
      <c r="QV1075" s="149"/>
      <c r="QW1075" s="149"/>
      <c r="QX1075" s="149"/>
      <c r="QY1075" s="149"/>
      <c r="QZ1075" s="149"/>
      <c r="RA1075" s="149"/>
      <c r="RB1075" s="149"/>
      <c r="RC1075" s="149"/>
      <c r="RD1075" s="149"/>
      <c r="RE1075" s="149"/>
      <c r="RF1075" s="149"/>
      <c r="RG1075" s="149"/>
      <c r="RH1075" s="149"/>
      <c r="RI1075" s="149"/>
      <c r="RJ1075" s="149"/>
      <c r="RK1075" s="149"/>
      <c r="RL1075" s="149"/>
      <c r="RM1075" s="149"/>
      <c r="RN1075" s="149"/>
      <c r="RO1075" s="149"/>
      <c r="RP1075" s="149"/>
      <c r="RQ1075" s="149"/>
      <c r="RR1075" s="149"/>
      <c r="RS1075" s="149"/>
      <c r="RT1075" s="149"/>
      <c r="RU1075" s="149"/>
      <c r="RV1075" s="149"/>
      <c r="RW1075" s="149"/>
      <c r="RX1075" s="149"/>
      <c r="RY1075" s="149"/>
      <c r="RZ1075" s="149"/>
      <c r="SA1075" s="149"/>
      <c r="SB1075" s="149"/>
      <c r="SC1075" s="149"/>
      <c r="SD1075" s="149"/>
      <c r="SE1075" s="149"/>
      <c r="SF1075" s="149"/>
      <c r="SG1075" s="149"/>
      <c r="SH1075" s="149"/>
      <c r="SI1075" s="149"/>
      <c r="SJ1075" s="149"/>
      <c r="SK1075" s="149"/>
      <c r="SL1075" s="149"/>
      <c r="SM1075" s="149"/>
      <c r="SN1075" s="149"/>
      <c r="SO1075" s="149"/>
      <c r="SP1075" s="149"/>
      <c r="SQ1075" s="149"/>
      <c r="SR1075" s="149"/>
      <c r="SS1075" s="149"/>
      <c r="ST1075" s="149"/>
      <c r="SU1075" s="149"/>
      <c r="SV1075" s="149"/>
      <c r="SW1075" s="149"/>
      <c r="SX1075" s="149"/>
      <c r="SY1075" s="149"/>
      <c r="SZ1075" s="149"/>
      <c r="TA1075" s="149"/>
      <c r="TB1075" s="149"/>
      <c r="TC1075" s="149"/>
      <c r="TD1075" s="149"/>
      <c r="TE1075" s="149"/>
      <c r="TF1075" s="149"/>
      <c r="TG1075" s="149"/>
      <c r="TH1075" s="149"/>
      <c r="TI1075" s="149"/>
      <c r="TJ1075" s="149"/>
      <c r="TK1075" s="149"/>
      <c r="TL1075" s="149"/>
      <c r="TM1075" s="149"/>
      <c r="TN1075" s="149"/>
      <c r="TO1075" s="149"/>
      <c r="TP1075" s="149"/>
      <c r="TQ1075" s="149"/>
      <c r="TR1075" s="149"/>
      <c r="TS1075" s="149"/>
      <c r="TT1075" s="149"/>
      <c r="TU1075" s="149"/>
      <c r="TV1075" s="149"/>
      <c r="TW1075" s="149"/>
      <c r="TX1075" s="149"/>
      <c r="TY1075" s="149"/>
      <c r="TZ1075" s="149"/>
      <c r="UA1075" s="149"/>
      <c r="UB1075" s="149"/>
      <c r="UC1075" s="149"/>
      <c r="UD1075" s="149"/>
      <c r="UE1075" s="149"/>
      <c r="UF1075" s="149"/>
      <c r="UG1075" s="149"/>
      <c r="UH1075" s="149"/>
      <c r="UI1075" s="149"/>
      <c r="UJ1075" s="149"/>
      <c r="UK1075" s="149"/>
      <c r="UL1075" s="149"/>
      <c r="UM1075" s="149"/>
      <c r="UN1075" s="149"/>
      <c r="UO1075" s="149"/>
      <c r="UP1075" s="149"/>
      <c r="UQ1075" s="149"/>
      <c r="UR1075" s="149"/>
      <c r="US1075" s="149"/>
      <c r="UT1075" s="149"/>
      <c r="UU1075" s="149"/>
      <c r="UV1075" s="149"/>
      <c r="UW1075" s="149"/>
      <c r="UX1075" s="149"/>
      <c r="UY1075" s="149"/>
      <c r="UZ1075" s="149"/>
      <c r="VA1075" s="149"/>
      <c r="VB1075" s="149"/>
      <c r="VC1075" s="149"/>
      <c r="VD1075" s="149"/>
      <c r="VE1075" s="149"/>
      <c r="VF1075" s="149"/>
      <c r="VG1075" s="149"/>
      <c r="VH1075" s="149"/>
      <c r="VI1075" s="149"/>
      <c r="VJ1075" s="149"/>
      <c r="VK1075" s="149"/>
      <c r="VL1075" s="149"/>
      <c r="VM1075" s="149"/>
      <c r="VN1075" s="149"/>
      <c r="VO1075" s="149"/>
      <c r="VP1075" s="149"/>
      <c r="VQ1075" s="149"/>
      <c r="VR1075" s="149"/>
      <c r="VS1075" s="149"/>
      <c r="VT1075" s="149"/>
      <c r="VU1075" s="149"/>
      <c r="VV1075" s="149"/>
      <c r="VW1075" s="149"/>
      <c r="VX1075" s="149"/>
      <c r="VY1075" s="149"/>
      <c r="VZ1075" s="149"/>
      <c r="WA1075" s="149"/>
      <c r="WB1075" s="149"/>
      <c r="WC1075" s="149"/>
      <c r="WD1075" s="149"/>
      <c r="WE1075" s="149"/>
      <c r="WF1075" s="149"/>
      <c r="WG1075" s="149"/>
      <c r="WH1075" s="149"/>
      <c r="WI1075" s="149"/>
      <c r="WJ1075" s="149"/>
      <c r="WK1075" s="149"/>
      <c r="WL1075" s="149"/>
      <c r="WM1075" s="149"/>
      <c r="WN1075" s="149"/>
      <c r="WO1075" s="149"/>
      <c r="WP1075" s="149"/>
      <c r="WQ1075" s="149"/>
      <c r="WR1075" s="149"/>
      <c r="WS1075" s="149"/>
      <c r="WT1075" s="149"/>
      <c r="WU1075" s="149"/>
      <c r="WV1075" s="149"/>
      <c r="WW1075" s="149"/>
      <c r="WX1075" s="149"/>
      <c r="WY1075" s="149"/>
      <c r="WZ1075" s="149"/>
      <c r="XA1075" s="149"/>
      <c r="XB1075" s="149"/>
      <c r="XC1075" s="149"/>
      <c r="XD1075" s="149"/>
      <c r="XE1075" s="149"/>
      <c r="XF1075" s="149"/>
      <c r="XG1075" s="149"/>
      <c r="XH1075" s="149"/>
      <c r="XI1075" s="149"/>
      <c r="XJ1075" s="149"/>
      <c r="XK1075" s="149"/>
      <c r="XL1075" s="149"/>
      <c r="XM1075" s="149"/>
      <c r="XN1075" s="149"/>
      <c r="XO1075" s="149"/>
      <c r="XP1075" s="149"/>
      <c r="XQ1075" s="149"/>
      <c r="XR1075" s="149"/>
      <c r="XS1075" s="149"/>
      <c r="XT1075" s="149"/>
      <c r="XU1075" s="149"/>
      <c r="XV1075" s="149"/>
      <c r="XW1075" s="149"/>
      <c r="XX1075" s="149"/>
      <c r="XY1075" s="149"/>
      <c r="XZ1075" s="149"/>
      <c r="YA1075" s="149"/>
      <c r="YB1075" s="149"/>
      <c r="YC1075" s="149"/>
      <c r="YD1075" s="149"/>
      <c r="YE1075" s="149"/>
      <c r="YF1075" s="149"/>
      <c r="YG1075" s="149"/>
      <c r="YH1075" s="149"/>
      <c r="YI1075" s="149"/>
      <c r="YJ1075" s="149"/>
      <c r="YK1075" s="149"/>
      <c r="YL1075" s="149"/>
      <c r="YM1075" s="149"/>
      <c r="YN1075" s="149"/>
      <c r="YO1075" s="149"/>
      <c r="YP1075" s="149"/>
      <c r="YQ1075" s="149"/>
      <c r="YR1075" s="149"/>
      <c r="YS1075" s="149"/>
      <c r="YT1075" s="149"/>
      <c r="YU1075" s="149"/>
      <c r="YV1075" s="149"/>
      <c r="YW1075" s="149"/>
      <c r="YX1075" s="149"/>
      <c r="YY1075" s="149"/>
      <c r="YZ1075" s="149"/>
      <c r="ZA1075" s="149"/>
      <c r="ZB1075" s="149"/>
      <c r="ZC1075" s="149"/>
      <c r="ZD1075" s="149"/>
      <c r="ZE1075" s="149"/>
      <c r="ZF1075" s="149"/>
      <c r="ZG1075" s="149"/>
      <c r="ZH1075" s="149"/>
      <c r="ZI1075" s="149"/>
      <c r="ZJ1075" s="149"/>
      <c r="ZK1075" s="149"/>
      <c r="ZL1075" s="149"/>
      <c r="ZM1075" s="149"/>
      <c r="ZN1075" s="149"/>
      <c r="ZO1075" s="149"/>
      <c r="ZP1075" s="149"/>
      <c r="ZQ1075" s="149"/>
      <c r="ZR1075" s="149"/>
      <c r="ZS1075" s="149"/>
      <c r="ZT1075" s="149"/>
      <c r="ZU1075" s="149"/>
      <c r="ZV1075" s="149"/>
      <c r="ZW1075" s="149"/>
      <c r="ZX1075" s="149"/>
      <c r="ZY1075" s="149"/>
      <c r="ZZ1075" s="149"/>
      <c r="AAA1075" s="149"/>
      <c r="AAB1075" s="149"/>
      <c r="AAC1075" s="149"/>
      <c r="AAD1075" s="149"/>
      <c r="AAE1075" s="149"/>
      <c r="AAF1075" s="149"/>
      <c r="AAG1075" s="149"/>
      <c r="AAH1075" s="149"/>
      <c r="AAI1075" s="149"/>
      <c r="AAJ1075" s="149"/>
      <c r="AAK1075" s="149"/>
      <c r="AAL1075" s="148"/>
      <c r="AAM1075" s="7" t="s">
        <v>455</v>
      </c>
      <c r="AAN1075" s="148"/>
      <c r="AAO1075" s="148"/>
      <c r="AAP1075" s="148"/>
      <c r="AAQ1075" s="148"/>
      <c r="AAR1075" s="148"/>
      <c r="AAY1075" s="15"/>
      <c r="AAZ1075" s="15"/>
      <c r="ABA1075" s="15"/>
      <c r="ABB1075" s="15"/>
      <c r="ABC1075" s="15"/>
      <c r="ABD1075" s="15"/>
      <c r="ABE1075" s="15"/>
      <c r="ABF1075" s="15"/>
      <c r="ABG1075" s="15"/>
      <c r="ABH1075" s="15"/>
      <c r="ABI1075" s="15"/>
      <c r="ABJ1075" s="15"/>
    </row>
    <row r="1076" spans="1:738" ht="12.75" x14ac:dyDescent="0.2">
      <c r="A1076" s="148"/>
      <c r="B1076" s="33"/>
      <c r="C1076" s="53"/>
      <c r="D1076" s="53"/>
      <c r="E1076" s="53"/>
      <c r="F1076" s="53"/>
      <c r="G1076" s="5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149"/>
      <c r="AP1076" s="167"/>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c r="MC1076" s="149"/>
      <c r="MD1076" s="149"/>
      <c r="ME1076" s="149"/>
      <c r="MF1076" s="149"/>
      <c r="MG1076" s="149"/>
      <c r="MH1076" s="149"/>
      <c r="MI1076" s="149"/>
      <c r="MJ1076" s="149"/>
      <c r="MK1076" s="149"/>
      <c r="ML1076" s="149"/>
      <c r="MM1076" s="149"/>
      <c r="MN1076" s="149"/>
      <c r="MO1076" s="149"/>
      <c r="MP1076" s="149"/>
      <c r="MQ1076" s="149"/>
      <c r="MR1076" s="149"/>
      <c r="MS1076" s="149"/>
      <c r="MT1076" s="149"/>
      <c r="MU1076" s="149"/>
      <c r="MV1076" s="149"/>
      <c r="MW1076" s="149"/>
      <c r="MX1076" s="149"/>
      <c r="MY1076" s="149"/>
      <c r="MZ1076" s="149"/>
      <c r="NA1076" s="149"/>
      <c r="NB1076" s="149"/>
      <c r="NC1076" s="149"/>
      <c r="ND1076" s="149"/>
      <c r="NE1076" s="149"/>
      <c r="NF1076" s="149"/>
      <c r="NG1076" s="149"/>
      <c r="NH1076" s="149"/>
      <c r="NI1076" s="149"/>
      <c r="NJ1076" s="149"/>
      <c r="NK1076" s="149"/>
      <c r="NL1076" s="149"/>
      <c r="NM1076" s="149"/>
      <c r="NN1076" s="149"/>
      <c r="NO1076" s="149"/>
      <c r="NP1076" s="149"/>
      <c r="NQ1076" s="149"/>
      <c r="NR1076" s="149"/>
      <c r="NS1076" s="149"/>
      <c r="NT1076" s="149"/>
      <c r="NU1076" s="149"/>
      <c r="NV1076" s="149"/>
      <c r="NW1076" s="149"/>
      <c r="NX1076" s="149"/>
      <c r="NY1076" s="149"/>
      <c r="NZ1076" s="149"/>
      <c r="OA1076" s="149"/>
      <c r="OB1076" s="149"/>
      <c r="OC1076" s="149"/>
      <c r="OD1076" s="149"/>
      <c r="OE1076" s="149"/>
      <c r="OF1076" s="149"/>
      <c r="OG1076" s="149"/>
      <c r="OH1076" s="149"/>
      <c r="OI1076" s="149"/>
      <c r="OJ1076" s="149"/>
      <c r="OK1076" s="149"/>
      <c r="OL1076" s="149"/>
      <c r="OM1076" s="149"/>
      <c r="ON1076" s="149"/>
      <c r="OO1076" s="149"/>
      <c r="OP1076" s="149"/>
      <c r="OQ1076" s="149"/>
      <c r="OR1076" s="149"/>
      <c r="OS1076" s="149"/>
      <c r="OT1076" s="149"/>
      <c r="OU1076" s="149"/>
      <c r="OV1076" s="149"/>
      <c r="OW1076" s="149"/>
      <c r="OX1076" s="149"/>
      <c r="OY1076" s="149"/>
      <c r="OZ1076" s="149"/>
      <c r="PA1076" s="149"/>
      <c r="PB1076" s="149"/>
      <c r="PC1076" s="149"/>
      <c r="PD1076" s="149"/>
      <c r="PE1076" s="149"/>
      <c r="PF1076" s="149"/>
      <c r="PG1076" s="149"/>
      <c r="PH1076" s="149"/>
      <c r="PI1076" s="149"/>
      <c r="PJ1076" s="149"/>
      <c r="PK1076" s="149"/>
      <c r="PL1076" s="149"/>
      <c r="PM1076" s="149"/>
      <c r="PN1076" s="149"/>
      <c r="PO1076" s="149"/>
      <c r="PP1076" s="149"/>
      <c r="PQ1076" s="149"/>
      <c r="PR1076" s="149"/>
      <c r="PS1076" s="149"/>
      <c r="PT1076" s="149"/>
      <c r="PU1076" s="149"/>
      <c r="PV1076" s="149"/>
      <c r="PW1076" s="149"/>
      <c r="PX1076" s="149"/>
      <c r="PY1076" s="149"/>
      <c r="PZ1076" s="149"/>
      <c r="QA1076" s="149"/>
      <c r="QB1076" s="149"/>
      <c r="QC1076" s="149"/>
      <c r="QD1076" s="149"/>
      <c r="QE1076" s="149"/>
      <c r="QF1076" s="149"/>
      <c r="QG1076" s="149"/>
      <c r="QH1076" s="149"/>
      <c r="QI1076" s="149"/>
      <c r="QJ1076" s="149"/>
      <c r="QK1076" s="149"/>
      <c r="QL1076" s="149"/>
      <c r="QM1076" s="149"/>
      <c r="QN1076" s="149"/>
      <c r="QO1076" s="149"/>
      <c r="QP1076" s="149"/>
      <c r="QQ1076" s="149"/>
      <c r="QR1076" s="149"/>
      <c r="QS1076" s="149"/>
      <c r="QT1076" s="149"/>
      <c r="QU1076" s="149"/>
      <c r="QV1076" s="149"/>
      <c r="QW1076" s="149"/>
      <c r="QX1076" s="149"/>
      <c r="QY1076" s="149"/>
      <c r="QZ1076" s="149"/>
      <c r="RA1076" s="149"/>
      <c r="RB1076" s="149"/>
      <c r="RC1076" s="149"/>
      <c r="RD1076" s="149"/>
      <c r="RE1076" s="149"/>
      <c r="RF1076" s="149"/>
      <c r="RG1076" s="149"/>
      <c r="RH1076" s="149"/>
      <c r="RI1076" s="149"/>
      <c r="RJ1076" s="149"/>
      <c r="RK1076" s="149"/>
      <c r="RL1076" s="149"/>
      <c r="RM1076" s="149"/>
      <c r="RN1076" s="149"/>
      <c r="RO1076" s="149"/>
      <c r="RP1076" s="149"/>
      <c r="RQ1076" s="149"/>
      <c r="RR1076" s="149"/>
      <c r="RS1076" s="149"/>
      <c r="RT1076" s="149"/>
      <c r="RU1076" s="149"/>
      <c r="RV1076" s="149"/>
      <c r="RW1076" s="149"/>
      <c r="RX1076" s="149"/>
      <c r="RY1076" s="149"/>
      <c r="RZ1076" s="149"/>
      <c r="SA1076" s="149"/>
      <c r="SB1076" s="149"/>
      <c r="SC1076" s="149"/>
      <c r="SD1076" s="149"/>
      <c r="SE1076" s="149"/>
      <c r="SF1076" s="149"/>
      <c r="SG1076" s="149"/>
      <c r="SH1076" s="149"/>
      <c r="SI1076" s="149"/>
      <c r="SJ1076" s="149"/>
      <c r="SK1076" s="149"/>
      <c r="SL1076" s="149"/>
      <c r="SM1076" s="149"/>
      <c r="SN1076" s="149"/>
      <c r="SO1076" s="149"/>
      <c r="SP1076" s="149"/>
      <c r="SQ1076" s="149"/>
      <c r="SR1076" s="149"/>
      <c r="SS1076" s="149"/>
      <c r="ST1076" s="149"/>
      <c r="SU1076" s="149"/>
      <c r="SV1076" s="149"/>
      <c r="SW1076" s="149"/>
      <c r="SX1076" s="149"/>
      <c r="SY1076" s="149"/>
      <c r="SZ1076" s="149"/>
      <c r="TA1076" s="149"/>
      <c r="TB1076" s="149"/>
      <c r="TC1076" s="149"/>
      <c r="TD1076" s="149"/>
      <c r="TE1076" s="149"/>
      <c r="TF1076" s="149"/>
      <c r="TG1076" s="149"/>
      <c r="TH1076" s="149"/>
      <c r="TI1076" s="149"/>
      <c r="TJ1076" s="149"/>
      <c r="TK1076" s="149"/>
      <c r="TL1076" s="149"/>
      <c r="TM1076" s="149"/>
      <c r="TN1076" s="149"/>
      <c r="TO1076" s="149"/>
      <c r="TP1076" s="149"/>
      <c r="TQ1076" s="149"/>
      <c r="TR1076" s="149"/>
      <c r="TS1076" s="149"/>
      <c r="TT1076" s="149"/>
      <c r="TU1076" s="149"/>
      <c r="TV1076" s="149"/>
      <c r="TW1076" s="149"/>
      <c r="TX1076" s="149"/>
      <c r="TY1076" s="149"/>
      <c r="TZ1076" s="149"/>
      <c r="UA1076" s="149"/>
      <c r="UB1076" s="149"/>
      <c r="UC1076" s="149"/>
      <c r="UD1076" s="149"/>
      <c r="UE1076" s="149"/>
      <c r="UF1076" s="149"/>
      <c r="UG1076" s="149"/>
      <c r="UH1076" s="149"/>
      <c r="UI1076" s="149"/>
      <c r="UJ1076" s="149"/>
      <c r="UK1076" s="149"/>
      <c r="UL1076" s="149"/>
      <c r="UM1076" s="149"/>
      <c r="UN1076" s="149"/>
      <c r="UO1076" s="149"/>
      <c r="UP1076" s="149"/>
      <c r="UQ1076" s="149"/>
      <c r="UR1076" s="149"/>
      <c r="US1076" s="149"/>
      <c r="UT1076" s="149"/>
      <c r="UU1076" s="149"/>
      <c r="UV1076" s="149"/>
      <c r="UW1076" s="149"/>
      <c r="UX1076" s="149"/>
      <c r="UY1076" s="149"/>
      <c r="UZ1076" s="149"/>
      <c r="VA1076" s="149"/>
      <c r="VB1076" s="149"/>
      <c r="VC1076" s="149"/>
      <c r="VD1076" s="149"/>
      <c r="VE1076" s="149"/>
      <c r="VF1076" s="149"/>
      <c r="VG1076" s="149"/>
      <c r="VH1076" s="149"/>
      <c r="VI1076" s="149"/>
      <c r="VJ1076" s="149"/>
      <c r="VK1076" s="149"/>
      <c r="VL1076" s="149"/>
      <c r="VM1076" s="149"/>
      <c r="VN1076" s="149"/>
      <c r="VO1076" s="149"/>
      <c r="VP1076" s="149"/>
      <c r="VQ1076" s="149"/>
      <c r="VR1076" s="149"/>
      <c r="VS1076" s="149"/>
      <c r="VT1076" s="149"/>
      <c r="VU1076" s="149"/>
      <c r="VV1076" s="149"/>
      <c r="VW1076" s="149"/>
      <c r="VX1076" s="149"/>
      <c r="VY1076" s="149"/>
      <c r="VZ1076" s="149"/>
      <c r="WA1076" s="149"/>
      <c r="WB1076" s="149"/>
      <c r="WC1076" s="149"/>
      <c r="WD1076" s="149"/>
      <c r="WE1076" s="149"/>
      <c r="WF1076" s="149"/>
      <c r="WG1076" s="149"/>
      <c r="WH1076" s="149"/>
      <c r="WI1076" s="149"/>
      <c r="WJ1076" s="149"/>
      <c r="WK1076" s="149"/>
      <c r="WL1076" s="149"/>
      <c r="WM1076" s="149"/>
      <c r="WN1076" s="149"/>
      <c r="WO1076" s="149"/>
      <c r="WP1076" s="149"/>
      <c r="WQ1076" s="149"/>
      <c r="WR1076" s="149"/>
      <c r="WS1076" s="149"/>
      <c r="WT1076" s="149"/>
      <c r="WU1076" s="149"/>
      <c r="WV1076" s="149"/>
      <c r="WW1076" s="149"/>
      <c r="WX1076" s="149"/>
      <c r="WY1076" s="149"/>
      <c r="WZ1076" s="149"/>
      <c r="XA1076" s="149"/>
      <c r="XB1076" s="149"/>
      <c r="XC1076" s="149"/>
      <c r="XD1076" s="149"/>
      <c r="XE1076" s="149"/>
      <c r="XF1076" s="149"/>
      <c r="XG1076" s="149"/>
      <c r="XH1076" s="149"/>
      <c r="XI1076" s="149"/>
      <c r="XJ1076" s="149"/>
      <c r="XK1076" s="149"/>
      <c r="XL1076" s="149"/>
      <c r="XM1076" s="149"/>
      <c r="XN1076" s="149"/>
      <c r="XO1076" s="149"/>
      <c r="XP1076" s="149"/>
      <c r="XQ1076" s="149"/>
      <c r="XR1076" s="149"/>
      <c r="XS1076" s="149"/>
      <c r="XT1076" s="149"/>
      <c r="XU1076" s="149"/>
      <c r="XV1076" s="149"/>
      <c r="XW1076" s="149"/>
      <c r="XX1076" s="149"/>
      <c r="XY1076" s="149"/>
      <c r="XZ1076" s="149"/>
      <c r="YA1076" s="149"/>
      <c r="YB1076" s="149"/>
      <c r="YC1076" s="149"/>
      <c r="YD1076" s="149"/>
      <c r="YE1076" s="149"/>
      <c r="YF1076" s="149"/>
      <c r="YG1076" s="149"/>
      <c r="YH1076" s="149"/>
      <c r="YI1076" s="149"/>
      <c r="YJ1076" s="149"/>
      <c r="YK1076" s="149"/>
      <c r="YL1076" s="149"/>
      <c r="YM1076" s="149"/>
      <c r="YN1076" s="149"/>
      <c r="YO1076" s="149"/>
      <c r="YP1076" s="149"/>
      <c r="YQ1076" s="149"/>
      <c r="YR1076" s="149"/>
      <c r="YS1076" s="149"/>
      <c r="YT1076" s="149"/>
      <c r="YU1076" s="149"/>
      <c r="YV1076" s="149"/>
      <c r="YW1076" s="149"/>
      <c r="YX1076" s="149"/>
      <c r="YY1076" s="149"/>
      <c r="YZ1076" s="149"/>
      <c r="ZA1076" s="149"/>
      <c r="ZB1076" s="149"/>
      <c r="ZC1076" s="149"/>
      <c r="ZD1076" s="149"/>
      <c r="ZE1076" s="149"/>
      <c r="ZF1076" s="149"/>
      <c r="ZG1076" s="149"/>
      <c r="ZH1076" s="149"/>
      <c r="ZI1076" s="149"/>
      <c r="ZJ1076" s="149"/>
      <c r="ZK1076" s="149"/>
      <c r="ZL1076" s="149"/>
      <c r="ZM1076" s="149"/>
      <c r="ZN1076" s="149"/>
      <c r="ZO1076" s="149"/>
      <c r="ZP1076" s="149"/>
      <c r="ZQ1076" s="149"/>
      <c r="ZR1076" s="149"/>
      <c r="ZS1076" s="149"/>
      <c r="ZT1076" s="149"/>
      <c r="ZU1076" s="149"/>
      <c r="ZV1076" s="149"/>
      <c r="ZW1076" s="149"/>
      <c r="ZX1076" s="149"/>
      <c r="ZY1076" s="149"/>
      <c r="ZZ1076" s="149"/>
      <c r="AAA1076" s="149"/>
      <c r="AAB1076" s="149"/>
      <c r="AAC1076" s="149"/>
      <c r="AAD1076" s="149"/>
      <c r="AAE1076" s="149"/>
      <c r="AAF1076" s="149"/>
      <c r="AAG1076" s="149"/>
      <c r="AAH1076" s="149"/>
      <c r="AAI1076" s="149"/>
      <c r="AAJ1076" s="149"/>
      <c r="AAK1076" s="149"/>
      <c r="AAL1076" s="148"/>
      <c r="AAM1076" s="7" t="s">
        <v>278</v>
      </c>
      <c r="AAN1076" s="148"/>
      <c r="AAO1076" s="148"/>
      <c r="AAP1076" s="148"/>
      <c r="AAQ1076" s="148"/>
      <c r="AAR1076" s="148"/>
      <c r="AAY1076" s="15"/>
      <c r="AAZ1076" s="15"/>
      <c r="ABA1076" s="15"/>
      <c r="ABB1076" s="15"/>
      <c r="ABC1076" s="15"/>
      <c r="ABD1076" s="15"/>
      <c r="ABE1076" s="15"/>
      <c r="ABF1076" s="15"/>
      <c r="ABG1076" s="15"/>
      <c r="ABH1076" s="15"/>
      <c r="ABI1076" s="15"/>
      <c r="ABJ1076" s="15"/>
    </row>
    <row r="1077" spans="1:738" ht="12.75" x14ac:dyDescent="0.2">
      <c r="A1077" s="148"/>
      <c r="B1077" s="33"/>
      <c r="C1077" s="53"/>
      <c r="D1077" s="53"/>
      <c r="E1077" s="53"/>
      <c r="F1077" s="53"/>
      <c r="G1077" s="5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149"/>
      <c r="AP1077" s="167"/>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149"/>
      <c r="BU1077" s="149"/>
      <c r="BV1077" s="149"/>
      <c r="BW1077" s="149"/>
      <c r="BX1077" s="149"/>
      <c r="BY1077" s="149"/>
      <c r="BZ1077" s="149"/>
      <c r="CA1077" s="149"/>
      <c r="CB1077" s="149"/>
      <c r="CC1077" s="149"/>
      <c r="CD1077" s="149"/>
      <c r="CE1077" s="149"/>
      <c r="CF1077" s="149"/>
      <c r="CG1077" s="149"/>
      <c r="CH1077" s="149"/>
      <c r="CI1077" s="149"/>
      <c r="CJ1077" s="149"/>
      <c r="CK1077" s="149"/>
      <c r="CL1077" s="149"/>
      <c r="CM1077" s="149"/>
      <c r="CN1077" s="149"/>
      <c r="CO1077" s="149"/>
      <c r="CP1077" s="149"/>
      <c r="CQ1077" s="149"/>
      <c r="CR1077" s="149"/>
      <c r="CS1077" s="149"/>
      <c r="CT1077" s="149"/>
      <c r="CU1077" s="149"/>
      <c r="CV1077" s="149"/>
      <c r="CW1077" s="149"/>
      <c r="CX1077" s="149"/>
      <c r="CY1077" s="149"/>
      <c r="CZ1077" s="149"/>
      <c r="DA1077" s="149"/>
      <c r="DB1077" s="149"/>
      <c r="DC1077" s="149"/>
      <c r="DD1077" s="149"/>
      <c r="DE1077" s="149"/>
      <c r="DF1077" s="149"/>
      <c r="DG1077" s="149"/>
      <c r="DH1077" s="149"/>
      <c r="DI1077" s="149"/>
      <c r="DJ1077" s="149"/>
      <c r="DK1077" s="149"/>
      <c r="DL1077" s="149"/>
      <c r="DM1077" s="149"/>
      <c r="DN1077" s="149"/>
      <c r="DO1077" s="149"/>
      <c r="DP1077" s="149"/>
      <c r="DQ1077" s="149"/>
      <c r="DR1077" s="149"/>
      <c r="DS1077" s="149"/>
      <c r="DT1077" s="149"/>
      <c r="DU1077" s="149"/>
      <c r="DV1077" s="149"/>
      <c r="DW1077" s="149"/>
      <c r="DX1077" s="149"/>
      <c r="DY1077" s="149"/>
      <c r="DZ1077" s="149"/>
      <c r="EA1077" s="149"/>
      <c r="EB1077" s="149"/>
      <c r="EC1077" s="149"/>
      <c r="ED1077" s="149"/>
      <c r="EE1077" s="149"/>
      <c r="EF1077" s="149"/>
      <c r="EG1077" s="149"/>
      <c r="EH1077" s="149"/>
      <c r="EI1077" s="149"/>
      <c r="EJ1077" s="149"/>
      <c r="EK1077" s="149"/>
      <c r="EL1077" s="149"/>
      <c r="EM1077" s="149"/>
      <c r="EN1077" s="149"/>
      <c r="EO1077" s="149"/>
      <c r="EP1077" s="149"/>
      <c r="EQ1077" s="149"/>
      <c r="ER1077" s="149"/>
      <c r="ES1077" s="149"/>
      <c r="ET1077" s="149"/>
      <c r="EU1077" s="149"/>
      <c r="EV1077" s="149"/>
      <c r="EW1077" s="149"/>
      <c r="EX1077" s="149"/>
      <c r="EY1077" s="149"/>
      <c r="EZ1077" s="149"/>
      <c r="FA1077" s="149"/>
      <c r="FB1077" s="149"/>
      <c r="FC1077" s="149"/>
      <c r="FD1077" s="149"/>
      <c r="FE1077" s="149"/>
      <c r="FF1077" s="149"/>
      <c r="FG1077" s="149"/>
      <c r="FH1077" s="149"/>
      <c r="FI1077" s="149"/>
      <c r="FJ1077" s="149"/>
      <c r="FK1077" s="149"/>
      <c r="FL1077" s="149"/>
      <c r="FM1077" s="149"/>
      <c r="FN1077" s="149"/>
      <c r="FO1077" s="149"/>
      <c r="FP1077" s="149"/>
      <c r="FQ1077" s="149"/>
      <c r="FR1077" s="149"/>
      <c r="FS1077" s="149"/>
      <c r="FT1077" s="149"/>
      <c r="FU1077" s="149"/>
      <c r="FV1077" s="149"/>
      <c r="FW1077" s="149"/>
      <c r="FX1077" s="149"/>
      <c r="FY1077" s="149"/>
      <c r="FZ1077" s="149"/>
      <c r="GA1077" s="149"/>
      <c r="GB1077" s="149"/>
      <c r="GC1077" s="149"/>
      <c r="GD1077" s="149"/>
      <c r="GE1077" s="149"/>
      <c r="GF1077" s="149"/>
      <c r="GG1077" s="149"/>
      <c r="GH1077" s="149"/>
      <c r="GI1077" s="149"/>
      <c r="GJ1077" s="149"/>
      <c r="GK1077" s="149"/>
      <c r="GL1077" s="149"/>
      <c r="GM1077" s="149"/>
      <c r="GN1077" s="149"/>
      <c r="GO1077" s="149"/>
      <c r="GP1077" s="149"/>
      <c r="GQ1077" s="149"/>
      <c r="GR1077" s="149"/>
      <c r="GS1077" s="149"/>
      <c r="GT1077" s="149"/>
      <c r="GU1077" s="149"/>
      <c r="GV1077" s="149"/>
      <c r="GW1077" s="149"/>
      <c r="GX1077" s="149"/>
      <c r="GY1077" s="149"/>
      <c r="GZ1077" s="149"/>
      <c r="HA1077" s="149"/>
      <c r="HB1077" s="149"/>
      <c r="HC1077" s="149"/>
      <c r="HD1077" s="149"/>
      <c r="HE1077" s="149"/>
      <c r="HF1077" s="149"/>
      <c r="HG1077" s="149"/>
      <c r="HH1077" s="149"/>
      <c r="HI1077" s="149"/>
      <c r="HJ1077" s="149"/>
      <c r="HK1077" s="149"/>
      <c r="HL1077" s="149"/>
      <c r="HM1077" s="149"/>
      <c r="HN1077" s="149"/>
      <c r="HO1077" s="149"/>
      <c r="HP1077" s="149"/>
      <c r="HQ1077" s="149"/>
      <c r="HR1077" s="149"/>
      <c r="HS1077" s="149"/>
      <c r="HT1077" s="149"/>
      <c r="HU1077" s="149"/>
      <c r="HV1077" s="149"/>
      <c r="HW1077" s="149"/>
      <c r="HX1077" s="149"/>
      <c r="HY1077" s="149"/>
      <c r="HZ1077" s="149"/>
      <c r="IA1077" s="149"/>
      <c r="IB1077" s="149"/>
      <c r="IC1077" s="149"/>
      <c r="ID1077" s="149"/>
      <c r="IE1077" s="149"/>
      <c r="IF1077" s="149"/>
      <c r="IG1077" s="149"/>
      <c r="IH1077" s="149"/>
      <c r="II1077" s="149"/>
      <c r="IJ1077" s="149"/>
      <c r="IK1077" s="149"/>
      <c r="IL1077" s="149"/>
      <c r="IM1077" s="149"/>
      <c r="IN1077" s="149"/>
      <c r="IO1077" s="149"/>
      <c r="IP1077" s="149"/>
      <c r="IQ1077" s="149"/>
      <c r="IR1077" s="149"/>
      <c r="IS1077" s="149"/>
      <c r="IT1077" s="149"/>
      <c r="IU1077" s="149"/>
      <c r="IV1077" s="149"/>
      <c r="IW1077" s="149"/>
      <c r="IX1077" s="149"/>
      <c r="IY1077" s="149"/>
      <c r="IZ1077" s="149"/>
      <c r="JA1077" s="149"/>
      <c r="JB1077" s="149"/>
      <c r="JC1077" s="149"/>
      <c r="JD1077" s="149"/>
      <c r="JE1077" s="149"/>
      <c r="JF1077" s="149"/>
      <c r="JG1077" s="149"/>
      <c r="JH1077" s="149"/>
      <c r="JI1077" s="149"/>
      <c r="JJ1077" s="149"/>
      <c r="JK1077" s="149"/>
      <c r="JL1077" s="149"/>
      <c r="JM1077" s="149"/>
      <c r="JN1077" s="149"/>
      <c r="JO1077" s="149"/>
      <c r="JP1077" s="149"/>
      <c r="JQ1077" s="149"/>
      <c r="JR1077" s="149"/>
      <c r="JS1077" s="149"/>
      <c r="JT1077" s="149"/>
      <c r="JU1077" s="149"/>
      <c r="JV1077" s="149"/>
      <c r="JW1077" s="149"/>
      <c r="JX1077" s="149"/>
      <c r="JY1077" s="149"/>
      <c r="JZ1077" s="149"/>
      <c r="KA1077" s="149"/>
      <c r="KB1077" s="149"/>
      <c r="KC1077" s="149"/>
      <c r="KD1077" s="149"/>
      <c r="KE1077" s="149"/>
      <c r="KF1077" s="149"/>
      <c r="KG1077" s="149"/>
      <c r="KH1077" s="149"/>
      <c r="KI1077" s="149"/>
      <c r="KJ1077" s="149"/>
      <c r="KK1077" s="149"/>
      <c r="KL1077" s="149"/>
      <c r="KM1077" s="149"/>
      <c r="KN1077" s="149"/>
      <c r="KO1077" s="149"/>
      <c r="KP1077" s="149"/>
      <c r="KQ1077" s="149"/>
      <c r="KR1077" s="149"/>
      <c r="KS1077" s="149"/>
      <c r="KT1077" s="149"/>
      <c r="KU1077" s="149"/>
      <c r="KV1077" s="149"/>
      <c r="KW1077" s="149"/>
      <c r="KX1077" s="149"/>
      <c r="KY1077" s="149"/>
      <c r="KZ1077" s="149"/>
      <c r="LA1077" s="149"/>
      <c r="LB1077" s="149"/>
      <c r="LC1077" s="149"/>
      <c r="LD1077" s="149"/>
      <c r="LE1077" s="149"/>
      <c r="LF1077" s="149"/>
      <c r="LG1077" s="149"/>
      <c r="LH1077" s="149"/>
      <c r="LI1077" s="149"/>
      <c r="LJ1077" s="149"/>
      <c r="LK1077" s="149"/>
      <c r="LL1077" s="149"/>
      <c r="LM1077" s="149"/>
      <c r="LN1077" s="149"/>
      <c r="LO1077" s="149"/>
      <c r="LP1077" s="149"/>
      <c r="LQ1077" s="149"/>
      <c r="LR1077" s="149"/>
      <c r="LS1077" s="149"/>
      <c r="LT1077" s="149"/>
      <c r="LU1077" s="149"/>
      <c r="LV1077" s="149"/>
      <c r="LW1077" s="149"/>
      <c r="LX1077" s="149"/>
      <c r="LY1077" s="149"/>
      <c r="LZ1077" s="149"/>
      <c r="MA1077" s="149"/>
      <c r="MB1077" s="149"/>
      <c r="MC1077" s="149"/>
      <c r="MD1077" s="149"/>
      <c r="ME1077" s="149"/>
      <c r="MF1077" s="149"/>
      <c r="MG1077" s="149"/>
      <c r="MH1077" s="149"/>
      <c r="MI1077" s="149"/>
      <c r="MJ1077" s="149"/>
      <c r="MK1077" s="149"/>
      <c r="ML1077" s="149"/>
      <c r="MM1077" s="149"/>
      <c r="MN1077" s="149"/>
      <c r="MO1077" s="149"/>
      <c r="MP1077" s="149"/>
      <c r="MQ1077" s="149"/>
      <c r="MR1077" s="149"/>
      <c r="MS1077" s="149"/>
      <c r="MT1077" s="149"/>
      <c r="MU1077" s="149"/>
      <c r="MV1077" s="149"/>
      <c r="MW1077" s="149"/>
      <c r="MX1077" s="149"/>
      <c r="MY1077" s="149"/>
      <c r="MZ1077" s="149"/>
      <c r="NA1077" s="149"/>
      <c r="NB1077" s="149"/>
      <c r="NC1077" s="149"/>
      <c r="ND1077" s="149"/>
      <c r="NE1077" s="149"/>
      <c r="NF1077" s="149"/>
      <c r="NG1077" s="149"/>
      <c r="NH1077" s="149"/>
      <c r="NI1077" s="149"/>
      <c r="NJ1077" s="149"/>
      <c r="NK1077" s="149"/>
      <c r="NL1077" s="149"/>
      <c r="NM1077" s="149"/>
      <c r="NN1077" s="149"/>
      <c r="NO1077" s="149"/>
      <c r="NP1077" s="149"/>
      <c r="NQ1077" s="149"/>
      <c r="NR1077" s="149"/>
      <c r="NS1077" s="149"/>
      <c r="NT1077" s="149"/>
      <c r="NU1077" s="149"/>
      <c r="NV1077" s="149"/>
      <c r="NW1077" s="149"/>
      <c r="NX1077" s="149"/>
      <c r="NY1077" s="149"/>
      <c r="NZ1077" s="149"/>
      <c r="OA1077" s="149"/>
      <c r="OB1077" s="149"/>
      <c r="OC1077" s="149"/>
      <c r="OD1077" s="149"/>
      <c r="OE1077" s="149"/>
      <c r="OF1077" s="149"/>
      <c r="OG1077" s="149"/>
      <c r="OH1077" s="149"/>
      <c r="OI1077" s="149"/>
      <c r="OJ1077" s="149"/>
      <c r="OK1077" s="149"/>
      <c r="OL1077" s="149"/>
      <c r="OM1077" s="149"/>
      <c r="ON1077" s="149"/>
      <c r="OO1077" s="149"/>
      <c r="OP1077" s="149"/>
      <c r="OQ1077" s="149"/>
      <c r="OR1077" s="149"/>
      <c r="OS1077" s="149"/>
      <c r="OT1077" s="149"/>
      <c r="OU1077" s="149"/>
      <c r="OV1077" s="149"/>
      <c r="OW1077" s="149"/>
      <c r="OX1077" s="149"/>
      <c r="OY1077" s="149"/>
      <c r="OZ1077" s="149"/>
      <c r="PA1077" s="149"/>
      <c r="PB1077" s="149"/>
      <c r="PC1077" s="149"/>
      <c r="PD1077" s="149"/>
      <c r="PE1077" s="149"/>
      <c r="PF1077" s="149"/>
      <c r="PG1077" s="149"/>
      <c r="PH1077" s="149"/>
      <c r="PI1077" s="149"/>
      <c r="PJ1077" s="149"/>
      <c r="PK1077" s="149"/>
      <c r="PL1077" s="149"/>
      <c r="PM1077" s="149"/>
      <c r="PN1077" s="149"/>
      <c r="PO1077" s="149"/>
      <c r="PP1077" s="149"/>
      <c r="PQ1077" s="149"/>
      <c r="PR1077" s="149"/>
      <c r="PS1077" s="149"/>
      <c r="PT1077" s="149"/>
      <c r="PU1077" s="149"/>
      <c r="PV1077" s="149"/>
      <c r="PW1077" s="149"/>
      <c r="PX1077" s="149"/>
      <c r="PY1077" s="149"/>
      <c r="PZ1077" s="149"/>
      <c r="QA1077" s="149"/>
      <c r="QB1077" s="149"/>
      <c r="QC1077" s="149"/>
      <c r="QD1077" s="149"/>
      <c r="QE1077" s="149"/>
      <c r="QF1077" s="149"/>
      <c r="QG1077" s="149"/>
      <c r="QH1077" s="149"/>
      <c r="QI1077" s="149"/>
      <c r="QJ1077" s="149"/>
      <c r="QK1077" s="149"/>
      <c r="QL1077" s="149"/>
      <c r="QM1077" s="149"/>
      <c r="QN1077" s="149"/>
      <c r="QO1077" s="149"/>
      <c r="QP1077" s="149"/>
      <c r="QQ1077" s="149"/>
      <c r="QR1077" s="149"/>
      <c r="QS1077" s="149"/>
      <c r="QT1077" s="149"/>
      <c r="QU1077" s="149"/>
      <c r="QV1077" s="149"/>
      <c r="QW1077" s="149"/>
      <c r="QX1077" s="149"/>
      <c r="QY1077" s="149"/>
      <c r="QZ1077" s="149"/>
      <c r="RA1077" s="149"/>
      <c r="RB1077" s="149"/>
      <c r="RC1077" s="149"/>
      <c r="RD1077" s="149"/>
      <c r="RE1077" s="149"/>
      <c r="RF1077" s="149"/>
      <c r="RG1077" s="149"/>
      <c r="RH1077" s="149"/>
      <c r="RI1077" s="149"/>
      <c r="RJ1077" s="149"/>
      <c r="RK1077" s="149"/>
      <c r="RL1077" s="149"/>
      <c r="RM1077" s="149"/>
      <c r="RN1077" s="149"/>
      <c r="RO1077" s="149"/>
      <c r="RP1077" s="149"/>
      <c r="RQ1077" s="149"/>
      <c r="RR1077" s="149"/>
      <c r="RS1077" s="149"/>
      <c r="RT1077" s="149"/>
      <c r="RU1077" s="149"/>
      <c r="RV1077" s="149"/>
      <c r="RW1077" s="149"/>
      <c r="RX1077" s="149"/>
      <c r="RY1077" s="149"/>
      <c r="RZ1077" s="149"/>
      <c r="SA1077" s="149"/>
      <c r="SB1077" s="149"/>
      <c r="SC1077" s="149"/>
      <c r="SD1077" s="149"/>
      <c r="SE1077" s="149"/>
      <c r="SF1077" s="149"/>
      <c r="SG1077" s="149"/>
      <c r="SH1077" s="149"/>
      <c r="SI1077" s="149"/>
      <c r="SJ1077" s="149"/>
      <c r="SK1077" s="149"/>
      <c r="SL1077" s="149"/>
      <c r="SM1077" s="149"/>
      <c r="SN1077" s="149"/>
      <c r="SO1077" s="149"/>
      <c r="SP1077" s="149"/>
      <c r="SQ1077" s="149"/>
      <c r="SR1077" s="149"/>
      <c r="SS1077" s="149"/>
      <c r="ST1077" s="149"/>
      <c r="SU1077" s="149"/>
      <c r="SV1077" s="149"/>
      <c r="SW1077" s="149"/>
      <c r="SX1077" s="149"/>
      <c r="SY1077" s="149"/>
      <c r="SZ1077" s="149"/>
      <c r="TA1077" s="149"/>
      <c r="TB1077" s="149"/>
      <c r="TC1077" s="149"/>
      <c r="TD1077" s="149"/>
      <c r="TE1077" s="149"/>
      <c r="TF1077" s="149"/>
      <c r="TG1077" s="149"/>
      <c r="TH1077" s="149"/>
      <c r="TI1077" s="149"/>
      <c r="TJ1077" s="149"/>
      <c r="TK1077" s="149"/>
      <c r="TL1077" s="149"/>
      <c r="TM1077" s="149"/>
      <c r="TN1077" s="149"/>
      <c r="TO1077" s="149"/>
      <c r="TP1077" s="149"/>
      <c r="TQ1077" s="149"/>
      <c r="TR1077" s="149"/>
      <c r="TS1077" s="149"/>
      <c r="TT1077" s="149"/>
      <c r="TU1077" s="149"/>
      <c r="TV1077" s="149"/>
      <c r="TW1077" s="149"/>
      <c r="TX1077" s="149"/>
      <c r="TY1077" s="149"/>
      <c r="TZ1077" s="149"/>
      <c r="UA1077" s="149"/>
      <c r="UB1077" s="149"/>
      <c r="UC1077" s="149"/>
      <c r="UD1077" s="149"/>
      <c r="UE1077" s="149"/>
      <c r="UF1077" s="149"/>
      <c r="UG1077" s="149"/>
      <c r="UH1077" s="149"/>
      <c r="UI1077" s="149"/>
      <c r="UJ1077" s="149"/>
      <c r="UK1077" s="149"/>
      <c r="UL1077" s="149"/>
      <c r="UM1077" s="149"/>
      <c r="UN1077" s="149"/>
      <c r="UO1077" s="149"/>
      <c r="UP1077" s="149"/>
      <c r="UQ1077" s="149"/>
      <c r="UR1077" s="149"/>
      <c r="US1077" s="149"/>
      <c r="UT1077" s="149"/>
      <c r="UU1077" s="149"/>
      <c r="UV1077" s="149"/>
      <c r="UW1077" s="149"/>
      <c r="UX1077" s="149"/>
      <c r="UY1077" s="149"/>
      <c r="UZ1077" s="149"/>
      <c r="VA1077" s="149"/>
      <c r="VB1077" s="149"/>
      <c r="VC1077" s="149"/>
      <c r="VD1077" s="149"/>
      <c r="VE1077" s="149"/>
      <c r="VF1077" s="149"/>
      <c r="VG1077" s="149"/>
      <c r="VH1077" s="149"/>
      <c r="VI1077" s="149"/>
      <c r="VJ1077" s="149"/>
      <c r="VK1077" s="149"/>
      <c r="VL1077" s="149"/>
      <c r="VM1077" s="149"/>
      <c r="VN1077" s="149"/>
      <c r="VO1077" s="149"/>
      <c r="VP1077" s="149"/>
      <c r="VQ1077" s="149"/>
      <c r="VR1077" s="149"/>
      <c r="VS1077" s="149"/>
      <c r="VT1077" s="149"/>
      <c r="VU1077" s="149"/>
      <c r="VV1077" s="149"/>
      <c r="VW1077" s="149"/>
      <c r="VX1077" s="149"/>
      <c r="VY1077" s="149"/>
      <c r="VZ1077" s="149"/>
      <c r="WA1077" s="149"/>
      <c r="WB1077" s="149"/>
      <c r="WC1077" s="149"/>
      <c r="WD1077" s="149"/>
      <c r="WE1077" s="149"/>
      <c r="WF1077" s="149"/>
      <c r="WG1077" s="149"/>
      <c r="WH1077" s="149"/>
      <c r="WI1077" s="149"/>
      <c r="WJ1077" s="149"/>
      <c r="WK1077" s="149"/>
      <c r="WL1077" s="149"/>
      <c r="WM1077" s="149"/>
      <c r="WN1077" s="149"/>
      <c r="WO1077" s="149"/>
      <c r="WP1077" s="149"/>
      <c r="WQ1077" s="149"/>
      <c r="WR1077" s="149"/>
      <c r="WS1077" s="149"/>
      <c r="WT1077" s="149"/>
      <c r="WU1077" s="149"/>
      <c r="WV1077" s="149"/>
      <c r="WW1077" s="149"/>
      <c r="WX1077" s="149"/>
      <c r="WY1077" s="149"/>
      <c r="WZ1077" s="149"/>
      <c r="XA1077" s="149"/>
      <c r="XB1077" s="149"/>
      <c r="XC1077" s="149"/>
      <c r="XD1077" s="149"/>
      <c r="XE1077" s="149"/>
      <c r="XF1077" s="149"/>
      <c r="XG1077" s="149"/>
      <c r="XH1077" s="149"/>
      <c r="XI1077" s="149"/>
      <c r="XJ1077" s="149"/>
      <c r="XK1077" s="149"/>
      <c r="XL1077" s="149"/>
      <c r="XM1077" s="149"/>
      <c r="XN1077" s="149"/>
      <c r="XO1077" s="149"/>
      <c r="XP1077" s="149"/>
      <c r="XQ1077" s="149"/>
      <c r="XR1077" s="149"/>
      <c r="XS1077" s="149"/>
      <c r="XT1077" s="149"/>
      <c r="XU1077" s="149"/>
      <c r="XV1077" s="149"/>
      <c r="XW1077" s="149"/>
      <c r="XX1077" s="149"/>
      <c r="XY1077" s="149"/>
      <c r="XZ1077" s="149"/>
      <c r="YA1077" s="149"/>
      <c r="YB1077" s="149"/>
      <c r="YC1077" s="149"/>
      <c r="YD1077" s="149"/>
      <c r="YE1077" s="149"/>
      <c r="YF1077" s="149"/>
      <c r="YG1077" s="149"/>
      <c r="YH1077" s="149"/>
      <c r="YI1077" s="149"/>
      <c r="YJ1077" s="149"/>
      <c r="YK1077" s="149"/>
      <c r="YL1077" s="149"/>
      <c r="YM1077" s="149"/>
      <c r="YN1077" s="149"/>
      <c r="YO1077" s="149"/>
      <c r="YP1077" s="149"/>
      <c r="YQ1077" s="149"/>
      <c r="YR1077" s="149"/>
      <c r="YS1077" s="149"/>
      <c r="YT1077" s="149"/>
      <c r="YU1077" s="149"/>
      <c r="YV1077" s="149"/>
      <c r="YW1077" s="149"/>
      <c r="YX1077" s="149"/>
      <c r="YY1077" s="149"/>
      <c r="YZ1077" s="149"/>
      <c r="ZA1077" s="149"/>
      <c r="ZB1077" s="149"/>
      <c r="ZC1077" s="149"/>
      <c r="ZD1077" s="149"/>
      <c r="ZE1077" s="149"/>
      <c r="ZF1077" s="149"/>
      <c r="ZG1077" s="149"/>
      <c r="ZH1077" s="149"/>
      <c r="ZI1077" s="149"/>
      <c r="ZJ1077" s="149"/>
      <c r="ZK1077" s="149"/>
      <c r="ZL1077" s="149"/>
      <c r="ZM1077" s="149"/>
      <c r="ZN1077" s="149"/>
      <c r="ZO1077" s="149"/>
      <c r="ZP1077" s="149"/>
      <c r="ZQ1077" s="149"/>
      <c r="ZR1077" s="149"/>
      <c r="ZS1077" s="149"/>
      <c r="ZT1077" s="149"/>
      <c r="ZU1077" s="149"/>
      <c r="ZV1077" s="149"/>
      <c r="ZW1077" s="149"/>
      <c r="ZX1077" s="149"/>
      <c r="ZY1077" s="149"/>
      <c r="ZZ1077" s="149"/>
      <c r="AAA1077" s="149"/>
      <c r="AAB1077" s="149"/>
      <c r="AAC1077" s="149"/>
      <c r="AAD1077" s="149"/>
      <c r="AAE1077" s="149"/>
      <c r="AAF1077" s="149"/>
      <c r="AAG1077" s="149"/>
      <c r="AAH1077" s="149"/>
      <c r="AAI1077" s="149"/>
      <c r="AAJ1077" s="149"/>
      <c r="AAK1077" s="149"/>
      <c r="AAL1077" s="148"/>
      <c r="AAM1077" s="7" t="s">
        <v>285</v>
      </c>
      <c r="AAN1077" s="148"/>
      <c r="AAO1077" s="148"/>
      <c r="AAP1077" s="148"/>
      <c r="AAQ1077" s="148"/>
      <c r="AAR1077" s="148"/>
      <c r="AAY1077" s="15"/>
      <c r="AAZ1077" s="15"/>
      <c r="ABA1077" s="15"/>
      <c r="ABB1077" s="15"/>
      <c r="ABC1077" s="15"/>
      <c r="ABD1077" s="15"/>
      <c r="ABE1077" s="15"/>
      <c r="ABF1077" s="15"/>
      <c r="ABG1077" s="15"/>
      <c r="ABH1077" s="15"/>
      <c r="ABI1077" s="15"/>
      <c r="ABJ1077" s="15"/>
    </row>
    <row r="1078" spans="1:738" ht="12.75" x14ac:dyDescent="0.2">
      <c r="A1078" s="148"/>
      <c r="B1078" s="33"/>
      <c r="C1078" s="53"/>
      <c r="D1078" s="53"/>
      <c r="E1078" s="53"/>
      <c r="F1078" s="53"/>
      <c r="G1078" s="5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149"/>
      <c r="AP1078" s="167"/>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c r="MC1078" s="149"/>
      <c r="MD1078" s="149"/>
      <c r="ME1078" s="149"/>
      <c r="MF1078" s="149"/>
      <c r="MG1078" s="149"/>
      <c r="MH1078" s="149"/>
      <c r="MI1078" s="149"/>
      <c r="MJ1078" s="149"/>
      <c r="MK1078" s="149"/>
      <c r="ML1078" s="149"/>
      <c r="MM1078" s="149"/>
      <c r="MN1078" s="149"/>
      <c r="MO1078" s="149"/>
      <c r="MP1078" s="149"/>
      <c r="MQ1078" s="149"/>
      <c r="MR1078" s="149"/>
      <c r="MS1078" s="149"/>
      <c r="MT1078" s="149"/>
      <c r="MU1078" s="149"/>
      <c r="MV1078" s="149"/>
      <c r="MW1078" s="149"/>
      <c r="MX1078" s="149"/>
      <c r="MY1078" s="149"/>
      <c r="MZ1078" s="149"/>
      <c r="NA1078" s="149"/>
      <c r="NB1078" s="149"/>
      <c r="NC1078" s="149"/>
      <c r="ND1078" s="149"/>
      <c r="NE1078" s="149"/>
      <c r="NF1078" s="149"/>
      <c r="NG1078" s="149"/>
      <c r="NH1078" s="149"/>
      <c r="NI1078" s="149"/>
      <c r="NJ1078" s="149"/>
      <c r="NK1078" s="149"/>
      <c r="NL1078" s="149"/>
      <c r="NM1078" s="149"/>
      <c r="NN1078" s="149"/>
      <c r="NO1078" s="149"/>
      <c r="NP1078" s="149"/>
      <c r="NQ1078" s="149"/>
      <c r="NR1078" s="149"/>
      <c r="NS1078" s="149"/>
      <c r="NT1078" s="149"/>
      <c r="NU1078" s="149"/>
      <c r="NV1078" s="149"/>
      <c r="NW1078" s="149"/>
      <c r="NX1078" s="149"/>
      <c r="NY1078" s="149"/>
      <c r="NZ1078" s="149"/>
      <c r="OA1078" s="149"/>
      <c r="OB1078" s="149"/>
      <c r="OC1078" s="149"/>
      <c r="OD1078" s="149"/>
      <c r="OE1078" s="149"/>
      <c r="OF1078" s="149"/>
      <c r="OG1078" s="149"/>
      <c r="OH1078" s="149"/>
      <c r="OI1078" s="149"/>
      <c r="OJ1078" s="149"/>
      <c r="OK1078" s="149"/>
      <c r="OL1078" s="149"/>
      <c r="OM1078" s="149"/>
      <c r="ON1078" s="149"/>
      <c r="OO1078" s="149"/>
      <c r="OP1078" s="149"/>
      <c r="OQ1078" s="149"/>
      <c r="OR1078" s="149"/>
      <c r="OS1078" s="149"/>
      <c r="OT1078" s="149"/>
      <c r="OU1078" s="149"/>
      <c r="OV1078" s="149"/>
      <c r="OW1078" s="149"/>
      <c r="OX1078" s="149"/>
      <c r="OY1078" s="149"/>
      <c r="OZ1078" s="149"/>
      <c r="PA1078" s="149"/>
      <c r="PB1078" s="149"/>
      <c r="PC1078" s="149"/>
      <c r="PD1078" s="149"/>
      <c r="PE1078" s="149"/>
      <c r="PF1078" s="149"/>
      <c r="PG1078" s="149"/>
      <c r="PH1078" s="149"/>
      <c r="PI1078" s="149"/>
      <c r="PJ1078" s="149"/>
      <c r="PK1078" s="149"/>
      <c r="PL1078" s="149"/>
      <c r="PM1078" s="149"/>
      <c r="PN1078" s="149"/>
      <c r="PO1078" s="149"/>
      <c r="PP1078" s="149"/>
      <c r="PQ1078" s="149"/>
      <c r="PR1078" s="149"/>
      <c r="PS1078" s="149"/>
      <c r="PT1078" s="149"/>
      <c r="PU1078" s="149"/>
      <c r="PV1078" s="149"/>
      <c r="PW1078" s="149"/>
      <c r="PX1078" s="149"/>
      <c r="PY1078" s="149"/>
      <c r="PZ1078" s="149"/>
      <c r="QA1078" s="149"/>
      <c r="QB1078" s="149"/>
      <c r="QC1078" s="149"/>
      <c r="QD1078" s="149"/>
      <c r="QE1078" s="149"/>
      <c r="QF1078" s="149"/>
      <c r="QG1078" s="149"/>
      <c r="QH1078" s="149"/>
      <c r="QI1078" s="149"/>
      <c r="QJ1078" s="149"/>
      <c r="QK1078" s="149"/>
      <c r="QL1078" s="149"/>
      <c r="QM1078" s="149"/>
      <c r="QN1078" s="149"/>
      <c r="QO1078" s="149"/>
      <c r="QP1078" s="149"/>
      <c r="QQ1078" s="149"/>
      <c r="QR1078" s="149"/>
      <c r="QS1078" s="149"/>
      <c r="QT1078" s="149"/>
      <c r="QU1078" s="149"/>
      <c r="QV1078" s="149"/>
      <c r="QW1078" s="149"/>
      <c r="QX1078" s="149"/>
      <c r="QY1078" s="149"/>
      <c r="QZ1078" s="149"/>
      <c r="RA1078" s="149"/>
      <c r="RB1078" s="149"/>
      <c r="RC1078" s="149"/>
      <c r="RD1078" s="149"/>
      <c r="RE1078" s="149"/>
      <c r="RF1078" s="149"/>
      <c r="RG1078" s="149"/>
      <c r="RH1078" s="149"/>
      <c r="RI1078" s="149"/>
      <c r="RJ1078" s="149"/>
      <c r="RK1078" s="149"/>
      <c r="RL1078" s="149"/>
      <c r="RM1078" s="149"/>
      <c r="RN1078" s="149"/>
      <c r="RO1078" s="149"/>
      <c r="RP1078" s="149"/>
      <c r="RQ1078" s="149"/>
      <c r="RR1078" s="149"/>
      <c r="RS1078" s="149"/>
      <c r="RT1078" s="149"/>
      <c r="RU1078" s="149"/>
      <c r="RV1078" s="149"/>
      <c r="RW1078" s="149"/>
      <c r="RX1078" s="149"/>
      <c r="RY1078" s="149"/>
      <c r="RZ1078" s="149"/>
      <c r="SA1078" s="149"/>
      <c r="SB1078" s="149"/>
      <c r="SC1078" s="149"/>
      <c r="SD1078" s="149"/>
      <c r="SE1078" s="149"/>
      <c r="SF1078" s="149"/>
      <c r="SG1078" s="149"/>
      <c r="SH1078" s="149"/>
      <c r="SI1078" s="149"/>
      <c r="SJ1078" s="149"/>
      <c r="SK1078" s="149"/>
      <c r="SL1078" s="149"/>
      <c r="SM1078" s="149"/>
      <c r="SN1078" s="149"/>
      <c r="SO1078" s="149"/>
      <c r="SP1078" s="149"/>
      <c r="SQ1078" s="149"/>
      <c r="SR1078" s="149"/>
      <c r="SS1078" s="149"/>
      <c r="ST1078" s="149"/>
      <c r="SU1078" s="149"/>
      <c r="SV1078" s="149"/>
      <c r="SW1078" s="149"/>
      <c r="SX1078" s="149"/>
      <c r="SY1078" s="149"/>
      <c r="SZ1078" s="149"/>
      <c r="TA1078" s="149"/>
      <c r="TB1078" s="149"/>
      <c r="TC1078" s="149"/>
      <c r="TD1078" s="149"/>
      <c r="TE1078" s="149"/>
      <c r="TF1078" s="149"/>
      <c r="TG1078" s="149"/>
      <c r="TH1078" s="149"/>
      <c r="TI1078" s="149"/>
      <c r="TJ1078" s="149"/>
      <c r="TK1078" s="149"/>
      <c r="TL1078" s="149"/>
      <c r="TM1078" s="149"/>
      <c r="TN1078" s="149"/>
      <c r="TO1078" s="149"/>
      <c r="TP1078" s="149"/>
      <c r="TQ1078" s="149"/>
      <c r="TR1078" s="149"/>
      <c r="TS1078" s="149"/>
      <c r="TT1078" s="149"/>
      <c r="TU1078" s="149"/>
      <c r="TV1078" s="149"/>
      <c r="TW1078" s="149"/>
      <c r="TX1078" s="149"/>
      <c r="TY1078" s="149"/>
      <c r="TZ1078" s="149"/>
      <c r="UA1078" s="149"/>
      <c r="UB1078" s="149"/>
      <c r="UC1078" s="149"/>
      <c r="UD1078" s="149"/>
      <c r="UE1078" s="149"/>
      <c r="UF1078" s="149"/>
      <c r="UG1078" s="149"/>
      <c r="UH1078" s="149"/>
      <c r="UI1078" s="149"/>
      <c r="UJ1078" s="149"/>
      <c r="UK1078" s="149"/>
      <c r="UL1078" s="149"/>
      <c r="UM1078" s="149"/>
      <c r="UN1078" s="149"/>
      <c r="UO1078" s="149"/>
      <c r="UP1078" s="149"/>
      <c r="UQ1078" s="149"/>
      <c r="UR1078" s="149"/>
      <c r="US1078" s="149"/>
      <c r="UT1078" s="149"/>
      <c r="UU1078" s="149"/>
      <c r="UV1078" s="149"/>
      <c r="UW1078" s="149"/>
      <c r="UX1078" s="149"/>
      <c r="UY1078" s="149"/>
      <c r="UZ1078" s="149"/>
      <c r="VA1078" s="149"/>
      <c r="VB1078" s="149"/>
      <c r="VC1078" s="149"/>
      <c r="VD1078" s="149"/>
      <c r="VE1078" s="149"/>
      <c r="VF1078" s="149"/>
      <c r="VG1078" s="149"/>
      <c r="VH1078" s="149"/>
      <c r="VI1078" s="149"/>
      <c r="VJ1078" s="149"/>
      <c r="VK1078" s="149"/>
      <c r="VL1078" s="149"/>
      <c r="VM1078" s="149"/>
      <c r="VN1078" s="149"/>
      <c r="VO1078" s="149"/>
      <c r="VP1078" s="149"/>
      <c r="VQ1078" s="149"/>
      <c r="VR1078" s="149"/>
      <c r="VS1078" s="149"/>
      <c r="VT1078" s="149"/>
      <c r="VU1078" s="149"/>
      <c r="VV1078" s="149"/>
      <c r="VW1078" s="149"/>
      <c r="VX1078" s="149"/>
      <c r="VY1078" s="149"/>
      <c r="VZ1078" s="149"/>
      <c r="WA1078" s="149"/>
      <c r="WB1078" s="149"/>
      <c r="WC1078" s="149"/>
      <c r="WD1078" s="149"/>
      <c r="WE1078" s="149"/>
      <c r="WF1078" s="149"/>
      <c r="WG1078" s="149"/>
      <c r="WH1078" s="149"/>
      <c r="WI1078" s="149"/>
      <c r="WJ1078" s="149"/>
      <c r="WK1078" s="149"/>
      <c r="WL1078" s="149"/>
      <c r="WM1078" s="149"/>
      <c r="WN1078" s="149"/>
      <c r="WO1078" s="149"/>
      <c r="WP1078" s="149"/>
      <c r="WQ1078" s="149"/>
      <c r="WR1078" s="149"/>
      <c r="WS1078" s="149"/>
      <c r="WT1078" s="149"/>
      <c r="WU1078" s="149"/>
      <c r="WV1078" s="149"/>
      <c r="WW1078" s="149"/>
      <c r="WX1078" s="149"/>
      <c r="WY1078" s="149"/>
      <c r="WZ1078" s="149"/>
      <c r="XA1078" s="149"/>
      <c r="XB1078" s="149"/>
      <c r="XC1078" s="149"/>
      <c r="XD1078" s="149"/>
      <c r="XE1078" s="149"/>
      <c r="XF1078" s="149"/>
      <c r="XG1078" s="149"/>
      <c r="XH1078" s="149"/>
      <c r="XI1078" s="149"/>
      <c r="XJ1078" s="149"/>
      <c r="XK1078" s="149"/>
      <c r="XL1078" s="149"/>
      <c r="XM1078" s="149"/>
      <c r="XN1078" s="149"/>
      <c r="XO1078" s="149"/>
      <c r="XP1078" s="149"/>
      <c r="XQ1078" s="149"/>
      <c r="XR1078" s="149"/>
      <c r="XS1078" s="149"/>
      <c r="XT1078" s="149"/>
      <c r="XU1078" s="149"/>
      <c r="XV1078" s="149"/>
      <c r="XW1078" s="149"/>
      <c r="XX1078" s="149"/>
      <c r="XY1078" s="149"/>
      <c r="XZ1078" s="149"/>
      <c r="YA1078" s="149"/>
      <c r="YB1078" s="149"/>
      <c r="YC1078" s="149"/>
      <c r="YD1078" s="149"/>
      <c r="YE1078" s="149"/>
      <c r="YF1078" s="149"/>
      <c r="YG1078" s="149"/>
      <c r="YH1078" s="149"/>
      <c r="YI1078" s="149"/>
      <c r="YJ1078" s="149"/>
      <c r="YK1078" s="149"/>
      <c r="YL1078" s="149"/>
      <c r="YM1078" s="149"/>
      <c r="YN1078" s="149"/>
      <c r="YO1078" s="149"/>
      <c r="YP1078" s="149"/>
      <c r="YQ1078" s="149"/>
      <c r="YR1078" s="149"/>
      <c r="YS1078" s="149"/>
      <c r="YT1078" s="149"/>
      <c r="YU1078" s="149"/>
      <c r="YV1078" s="149"/>
      <c r="YW1078" s="149"/>
      <c r="YX1078" s="149"/>
      <c r="YY1078" s="149"/>
      <c r="YZ1078" s="149"/>
      <c r="ZA1078" s="149"/>
      <c r="ZB1078" s="149"/>
      <c r="ZC1078" s="149"/>
      <c r="ZD1078" s="149"/>
      <c r="ZE1078" s="149"/>
      <c r="ZF1078" s="149"/>
      <c r="ZG1078" s="149"/>
      <c r="ZH1078" s="149"/>
      <c r="ZI1078" s="149"/>
      <c r="ZJ1078" s="149"/>
      <c r="ZK1078" s="149"/>
      <c r="ZL1078" s="149"/>
      <c r="ZM1078" s="149"/>
      <c r="ZN1078" s="149"/>
      <c r="ZO1078" s="149"/>
      <c r="ZP1078" s="149"/>
      <c r="ZQ1078" s="149"/>
      <c r="ZR1078" s="149"/>
      <c r="ZS1078" s="149"/>
      <c r="ZT1078" s="149"/>
      <c r="ZU1078" s="149"/>
      <c r="ZV1078" s="149"/>
      <c r="ZW1078" s="149"/>
      <c r="ZX1078" s="149"/>
      <c r="ZY1078" s="149"/>
      <c r="ZZ1078" s="149"/>
      <c r="AAA1078" s="149"/>
      <c r="AAB1078" s="149"/>
      <c r="AAC1078" s="149"/>
      <c r="AAD1078" s="149"/>
      <c r="AAE1078" s="149"/>
      <c r="AAF1078" s="149"/>
      <c r="AAG1078" s="149"/>
      <c r="AAH1078" s="149"/>
      <c r="AAI1078" s="149"/>
      <c r="AAJ1078" s="149"/>
      <c r="AAK1078" s="149"/>
      <c r="AAL1078" s="148"/>
      <c r="AAM1078" s="7" t="s">
        <v>282</v>
      </c>
      <c r="AAN1078" s="148"/>
      <c r="AAO1078" s="148"/>
      <c r="AAP1078" s="148"/>
      <c r="AAQ1078" s="148"/>
      <c r="AAR1078" s="148"/>
      <c r="AAY1078" s="15"/>
      <c r="AAZ1078" s="15"/>
      <c r="ABA1078" s="15"/>
      <c r="ABB1078" s="15"/>
      <c r="ABC1078" s="15"/>
      <c r="ABD1078" s="15"/>
      <c r="ABE1078" s="15"/>
      <c r="ABF1078" s="15"/>
      <c r="ABG1078" s="15"/>
      <c r="ABH1078" s="15"/>
      <c r="ABI1078" s="15"/>
      <c r="ABJ1078" s="15"/>
    </row>
    <row r="1079" spans="1:738" ht="12.75" x14ac:dyDescent="0.2">
      <c r="A1079" s="148"/>
      <c r="B1079" s="33"/>
      <c r="C1079" s="53"/>
      <c r="D1079" s="53"/>
      <c r="E1079" s="53"/>
      <c r="F1079" s="53"/>
      <c r="G1079" s="5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149"/>
      <c r="AP1079" s="167"/>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49"/>
      <c r="MA1079" s="149"/>
      <c r="MB1079" s="149"/>
      <c r="MC1079" s="149"/>
      <c r="MD1079" s="149"/>
      <c r="ME1079" s="149"/>
      <c r="MF1079" s="149"/>
      <c r="MG1079" s="149"/>
      <c r="MH1079" s="149"/>
      <c r="MI1079" s="149"/>
      <c r="MJ1079" s="149"/>
      <c r="MK1079" s="149"/>
      <c r="ML1079" s="149"/>
      <c r="MM1079" s="149"/>
      <c r="MN1079" s="149"/>
      <c r="MO1079" s="149"/>
      <c r="MP1079" s="149"/>
      <c r="MQ1079" s="149"/>
      <c r="MR1079" s="149"/>
      <c r="MS1079" s="149"/>
      <c r="MT1079" s="149"/>
      <c r="MU1079" s="149"/>
      <c r="MV1079" s="149"/>
      <c r="MW1079" s="149"/>
      <c r="MX1079" s="149"/>
      <c r="MY1079" s="149"/>
      <c r="MZ1079" s="149"/>
      <c r="NA1079" s="149"/>
      <c r="NB1079" s="149"/>
      <c r="NC1079" s="149"/>
      <c r="ND1079" s="149"/>
      <c r="NE1079" s="149"/>
      <c r="NF1079" s="149"/>
      <c r="NG1079" s="149"/>
      <c r="NH1079" s="149"/>
      <c r="NI1079" s="149"/>
      <c r="NJ1079" s="149"/>
      <c r="NK1079" s="149"/>
      <c r="NL1079" s="149"/>
      <c r="NM1079" s="149"/>
      <c r="NN1079" s="149"/>
      <c r="NO1079" s="149"/>
      <c r="NP1079" s="149"/>
      <c r="NQ1079" s="149"/>
      <c r="NR1079" s="149"/>
      <c r="NS1079" s="149"/>
      <c r="NT1079" s="149"/>
      <c r="NU1079" s="149"/>
      <c r="NV1079" s="149"/>
      <c r="NW1079" s="149"/>
      <c r="NX1079" s="149"/>
      <c r="NY1079" s="149"/>
      <c r="NZ1079" s="149"/>
      <c r="OA1079" s="149"/>
      <c r="OB1079" s="149"/>
      <c r="OC1079" s="149"/>
      <c r="OD1079" s="149"/>
      <c r="OE1079" s="149"/>
      <c r="OF1079" s="149"/>
      <c r="OG1079" s="149"/>
      <c r="OH1079" s="149"/>
      <c r="OI1079" s="149"/>
      <c r="OJ1079" s="149"/>
      <c r="OK1079" s="149"/>
      <c r="OL1079" s="149"/>
      <c r="OM1079" s="149"/>
      <c r="ON1079" s="149"/>
      <c r="OO1079" s="149"/>
      <c r="OP1079" s="149"/>
      <c r="OQ1079" s="149"/>
      <c r="OR1079" s="149"/>
      <c r="OS1079" s="149"/>
      <c r="OT1079" s="149"/>
      <c r="OU1079" s="149"/>
      <c r="OV1079" s="149"/>
      <c r="OW1079" s="149"/>
      <c r="OX1079" s="149"/>
      <c r="OY1079" s="149"/>
      <c r="OZ1079" s="149"/>
      <c r="PA1079" s="149"/>
      <c r="PB1079" s="149"/>
      <c r="PC1079" s="149"/>
      <c r="PD1079" s="149"/>
      <c r="PE1079" s="149"/>
      <c r="PF1079" s="149"/>
      <c r="PG1079" s="149"/>
      <c r="PH1079" s="149"/>
      <c r="PI1079" s="149"/>
      <c r="PJ1079" s="149"/>
      <c r="PK1079" s="149"/>
      <c r="PL1079" s="149"/>
      <c r="PM1079" s="149"/>
      <c r="PN1079" s="149"/>
      <c r="PO1079" s="149"/>
      <c r="PP1079" s="149"/>
      <c r="PQ1079" s="149"/>
      <c r="PR1079" s="149"/>
      <c r="PS1079" s="149"/>
      <c r="PT1079" s="149"/>
      <c r="PU1079" s="149"/>
      <c r="PV1079" s="149"/>
      <c r="PW1079" s="149"/>
      <c r="PX1079" s="149"/>
      <c r="PY1079" s="149"/>
      <c r="PZ1079" s="149"/>
      <c r="QA1079" s="149"/>
      <c r="QB1079" s="149"/>
      <c r="QC1079" s="149"/>
      <c r="QD1079" s="149"/>
      <c r="QE1079" s="149"/>
      <c r="QF1079" s="149"/>
      <c r="QG1079" s="149"/>
      <c r="QH1079" s="149"/>
      <c r="QI1079" s="149"/>
      <c r="QJ1079" s="149"/>
      <c r="QK1079" s="149"/>
      <c r="QL1079" s="149"/>
      <c r="QM1079" s="149"/>
      <c r="QN1079" s="149"/>
      <c r="QO1079" s="149"/>
      <c r="QP1079" s="149"/>
      <c r="QQ1079" s="149"/>
      <c r="QR1079" s="149"/>
      <c r="QS1079" s="149"/>
      <c r="QT1079" s="149"/>
      <c r="QU1079" s="149"/>
      <c r="QV1079" s="149"/>
      <c r="QW1079" s="149"/>
      <c r="QX1079" s="149"/>
      <c r="QY1079" s="149"/>
      <c r="QZ1079" s="149"/>
      <c r="RA1079" s="149"/>
      <c r="RB1079" s="149"/>
      <c r="RC1079" s="149"/>
      <c r="RD1079" s="149"/>
      <c r="RE1079" s="149"/>
      <c r="RF1079" s="149"/>
      <c r="RG1079" s="149"/>
      <c r="RH1079" s="149"/>
      <c r="RI1079" s="149"/>
      <c r="RJ1079" s="149"/>
      <c r="RK1079" s="149"/>
      <c r="RL1079" s="149"/>
      <c r="RM1079" s="149"/>
      <c r="RN1079" s="149"/>
      <c r="RO1079" s="149"/>
      <c r="RP1079" s="149"/>
      <c r="RQ1079" s="149"/>
      <c r="RR1079" s="149"/>
      <c r="RS1079" s="149"/>
      <c r="RT1079" s="149"/>
      <c r="RU1079" s="149"/>
      <c r="RV1079" s="149"/>
      <c r="RW1079" s="149"/>
      <c r="RX1079" s="149"/>
      <c r="RY1079" s="149"/>
      <c r="RZ1079" s="149"/>
      <c r="SA1079" s="149"/>
      <c r="SB1079" s="149"/>
      <c r="SC1079" s="149"/>
      <c r="SD1079" s="149"/>
      <c r="SE1079" s="149"/>
      <c r="SF1079" s="149"/>
      <c r="SG1079" s="149"/>
      <c r="SH1079" s="149"/>
      <c r="SI1079" s="149"/>
      <c r="SJ1079" s="149"/>
      <c r="SK1079" s="149"/>
      <c r="SL1079" s="149"/>
      <c r="SM1079" s="149"/>
      <c r="SN1079" s="149"/>
      <c r="SO1079" s="149"/>
      <c r="SP1079" s="149"/>
      <c r="SQ1079" s="149"/>
      <c r="SR1079" s="149"/>
      <c r="SS1079" s="149"/>
      <c r="ST1079" s="149"/>
      <c r="SU1079" s="149"/>
      <c r="SV1079" s="149"/>
      <c r="SW1079" s="149"/>
      <c r="SX1079" s="149"/>
      <c r="SY1079" s="149"/>
      <c r="SZ1079" s="149"/>
      <c r="TA1079" s="149"/>
      <c r="TB1079" s="149"/>
      <c r="TC1079" s="149"/>
      <c r="TD1079" s="149"/>
      <c r="TE1079" s="149"/>
      <c r="TF1079" s="149"/>
      <c r="TG1079" s="149"/>
      <c r="TH1079" s="149"/>
      <c r="TI1079" s="149"/>
      <c r="TJ1079" s="149"/>
      <c r="TK1079" s="149"/>
      <c r="TL1079" s="149"/>
      <c r="TM1079" s="149"/>
      <c r="TN1079" s="149"/>
      <c r="TO1079" s="149"/>
      <c r="TP1079" s="149"/>
      <c r="TQ1079" s="149"/>
      <c r="TR1079" s="149"/>
      <c r="TS1079" s="149"/>
      <c r="TT1079" s="149"/>
      <c r="TU1079" s="149"/>
      <c r="TV1079" s="149"/>
      <c r="TW1079" s="149"/>
      <c r="TX1079" s="149"/>
      <c r="TY1079" s="149"/>
      <c r="TZ1079" s="149"/>
      <c r="UA1079" s="149"/>
      <c r="UB1079" s="149"/>
      <c r="UC1079" s="149"/>
      <c r="UD1079" s="149"/>
      <c r="UE1079" s="149"/>
      <c r="UF1079" s="149"/>
      <c r="UG1079" s="149"/>
      <c r="UH1079" s="149"/>
      <c r="UI1079" s="149"/>
      <c r="UJ1079" s="149"/>
      <c r="UK1079" s="149"/>
      <c r="UL1079" s="149"/>
      <c r="UM1079" s="149"/>
      <c r="UN1079" s="149"/>
      <c r="UO1079" s="149"/>
      <c r="UP1079" s="149"/>
      <c r="UQ1079" s="149"/>
      <c r="UR1079" s="149"/>
      <c r="US1079" s="149"/>
      <c r="UT1079" s="149"/>
      <c r="UU1079" s="149"/>
      <c r="UV1079" s="149"/>
      <c r="UW1079" s="149"/>
      <c r="UX1079" s="149"/>
      <c r="UY1079" s="149"/>
      <c r="UZ1079" s="149"/>
      <c r="VA1079" s="149"/>
      <c r="VB1079" s="149"/>
      <c r="VC1079" s="149"/>
      <c r="VD1079" s="149"/>
      <c r="VE1079" s="149"/>
      <c r="VF1079" s="149"/>
      <c r="VG1079" s="149"/>
      <c r="VH1079" s="149"/>
      <c r="VI1079" s="149"/>
      <c r="VJ1079" s="149"/>
      <c r="VK1079" s="149"/>
      <c r="VL1079" s="149"/>
      <c r="VM1079" s="149"/>
      <c r="VN1079" s="149"/>
      <c r="VO1079" s="149"/>
      <c r="VP1079" s="149"/>
      <c r="VQ1079" s="149"/>
      <c r="VR1079" s="149"/>
      <c r="VS1079" s="149"/>
      <c r="VT1079" s="149"/>
      <c r="VU1079" s="149"/>
      <c r="VV1079" s="149"/>
      <c r="VW1079" s="149"/>
      <c r="VX1079" s="149"/>
      <c r="VY1079" s="149"/>
      <c r="VZ1079" s="149"/>
      <c r="WA1079" s="149"/>
      <c r="WB1079" s="149"/>
      <c r="WC1079" s="149"/>
      <c r="WD1079" s="149"/>
      <c r="WE1079" s="149"/>
      <c r="WF1079" s="149"/>
      <c r="WG1079" s="149"/>
      <c r="WH1079" s="149"/>
      <c r="WI1079" s="149"/>
      <c r="WJ1079" s="149"/>
      <c r="WK1079" s="149"/>
      <c r="WL1079" s="149"/>
      <c r="WM1079" s="149"/>
      <c r="WN1079" s="149"/>
      <c r="WO1079" s="149"/>
      <c r="WP1079" s="149"/>
      <c r="WQ1079" s="149"/>
      <c r="WR1079" s="149"/>
      <c r="WS1079" s="149"/>
      <c r="WT1079" s="149"/>
      <c r="WU1079" s="149"/>
      <c r="WV1079" s="149"/>
      <c r="WW1079" s="149"/>
      <c r="WX1079" s="149"/>
      <c r="WY1079" s="149"/>
      <c r="WZ1079" s="149"/>
      <c r="XA1079" s="149"/>
      <c r="XB1079" s="149"/>
      <c r="XC1079" s="149"/>
      <c r="XD1079" s="149"/>
      <c r="XE1079" s="149"/>
      <c r="XF1079" s="149"/>
      <c r="XG1079" s="149"/>
      <c r="XH1079" s="149"/>
      <c r="XI1079" s="149"/>
      <c r="XJ1079" s="149"/>
      <c r="XK1079" s="149"/>
      <c r="XL1079" s="149"/>
      <c r="XM1079" s="149"/>
      <c r="XN1079" s="149"/>
      <c r="XO1079" s="149"/>
      <c r="XP1079" s="149"/>
      <c r="XQ1079" s="149"/>
      <c r="XR1079" s="149"/>
      <c r="XS1079" s="149"/>
      <c r="XT1079" s="149"/>
      <c r="XU1079" s="149"/>
      <c r="XV1079" s="149"/>
      <c r="XW1079" s="149"/>
      <c r="XX1079" s="149"/>
      <c r="XY1079" s="149"/>
      <c r="XZ1079" s="149"/>
      <c r="YA1079" s="149"/>
      <c r="YB1079" s="149"/>
      <c r="YC1079" s="149"/>
      <c r="YD1079" s="149"/>
      <c r="YE1079" s="149"/>
      <c r="YF1079" s="149"/>
      <c r="YG1079" s="149"/>
      <c r="YH1079" s="149"/>
      <c r="YI1079" s="149"/>
      <c r="YJ1079" s="149"/>
      <c r="YK1079" s="149"/>
      <c r="YL1079" s="149"/>
      <c r="YM1079" s="149"/>
      <c r="YN1079" s="149"/>
      <c r="YO1079" s="149"/>
      <c r="YP1079" s="149"/>
      <c r="YQ1079" s="149"/>
      <c r="YR1079" s="149"/>
      <c r="YS1079" s="149"/>
      <c r="YT1079" s="149"/>
      <c r="YU1079" s="149"/>
      <c r="YV1079" s="149"/>
      <c r="YW1079" s="149"/>
      <c r="YX1079" s="149"/>
      <c r="YY1079" s="149"/>
      <c r="YZ1079" s="149"/>
      <c r="ZA1079" s="149"/>
      <c r="ZB1079" s="149"/>
      <c r="ZC1079" s="149"/>
      <c r="ZD1079" s="149"/>
      <c r="ZE1079" s="149"/>
      <c r="ZF1079" s="149"/>
      <c r="ZG1079" s="149"/>
      <c r="ZH1079" s="149"/>
      <c r="ZI1079" s="149"/>
      <c r="ZJ1079" s="149"/>
      <c r="ZK1079" s="149"/>
      <c r="ZL1079" s="149"/>
      <c r="ZM1079" s="149"/>
      <c r="ZN1079" s="149"/>
      <c r="ZO1079" s="149"/>
      <c r="ZP1079" s="149"/>
      <c r="ZQ1079" s="149"/>
      <c r="ZR1079" s="149"/>
      <c r="ZS1079" s="149"/>
      <c r="ZT1079" s="149"/>
      <c r="ZU1079" s="149"/>
      <c r="ZV1079" s="149"/>
      <c r="ZW1079" s="149"/>
      <c r="ZX1079" s="149"/>
      <c r="ZY1079" s="149"/>
      <c r="ZZ1079" s="149"/>
      <c r="AAA1079" s="149"/>
      <c r="AAB1079" s="149"/>
      <c r="AAC1079" s="149"/>
      <c r="AAD1079" s="149"/>
      <c r="AAE1079" s="149"/>
      <c r="AAF1079" s="149"/>
      <c r="AAG1079" s="149"/>
      <c r="AAH1079" s="149"/>
      <c r="AAI1079" s="149"/>
      <c r="AAJ1079" s="149"/>
      <c r="AAK1079" s="149"/>
      <c r="AAL1079" s="148"/>
      <c r="AAM1079" s="7" t="s">
        <v>518</v>
      </c>
      <c r="AAN1079" s="148"/>
      <c r="AAO1079" s="148"/>
      <c r="AAP1079" s="148"/>
      <c r="AAQ1079" s="148"/>
      <c r="AAR1079" s="148"/>
      <c r="AAY1079" s="15"/>
      <c r="AAZ1079" s="15"/>
      <c r="ABA1079" s="15"/>
      <c r="ABB1079" s="15"/>
      <c r="ABC1079" s="15"/>
      <c r="ABD1079" s="15"/>
      <c r="ABE1079" s="15"/>
      <c r="ABF1079" s="15"/>
      <c r="ABG1079" s="15"/>
      <c r="ABH1079" s="15"/>
      <c r="ABI1079" s="15"/>
      <c r="ABJ1079" s="15"/>
    </row>
    <row r="1080" spans="1:738" x14ac:dyDescent="0.2">
      <c r="A1080" s="148"/>
      <c r="B1080" s="33"/>
      <c r="C1080" s="53"/>
      <c r="D1080" s="53"/>
      <c r="E1080" s="53"/>
      <c r="F1080" s="53"/>
      <c r="G1080" s="5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149"/>
      <c r="AP1080" s="167"/>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c r="MC1080" s="149"/>
      <c r="MD1080" s="149"/>
      <c r="ME1080" s="149"/>
      <c r="MF1080" s="149"/>
      <c r="MG1080" s="149"/>
      <c r="MH1080" s="149"/>
      <c r="MI1080" s="149"/>
      <c r="MJ1080" s="149"/>
      <c r="MK1080" s="149"/>
      <c r="ML1080" s="149"/>
      <c r="MM1080" s="149"/>
      <c r="MN1080" s="149"/>
      <c r="MO1080" s="149"/>
      <c r="MP1080" s="149"/>
      <c r="MQ1080" s="149"/>
      <c r="MR1080" s="149"/>
      <c r="MS1080" s="149"/>
      <c r="MT1080" s="149"/>
      <c r="MU1080" s="149"/>
      <c r="MV1080" s="149"/>
      <c r="MW1080" s="149"/>
      <c r="MX1080" s="149"/>
      <c r="MY1080" s="149"/>
      <c r="MZ1080" s="149"/>
      <c r="NA1080" s="149"/>
      <c r="NB1080" s="149"/>
      <c r="NC1080" s="149"/>
      <c r="ND1080" s="149"/>
      <c r="NE1080" s="149"/>
      <c r="NF1080" s="149"/>
      <c r="NG1080" s="149"/>
      <c r="NH1080" s="149"/>
      <c r="NI1080" s="149"/>
      <c r="NJ1080" s="149"/>
      <c r="NK1080" s="149"/>
      <c r="NL1080" s="149"/>
      <c r="NM1080" s="149"/>
      <c r="NN1080" s="149"/>
      <c r="NO1080" s="149"/>
      <c r="NP1080" s="149"/>
      <c r="NQ1080" s="149"/>
      <c r="NR1080" s="149"/>
      <c r="NS1080" s="149"/>
      <c r="NT1080" s="149"/>
      <c r="NU1080" s="149"/>
      <c r="NV1080" s="149"/>
      <c r="NW1080" s="149"/>
      <c r="NX1080" s="149"/>
      <c r="NY1080" s="149"/>
      <c r="NZ1080" s="149"/>
      <c r="OA1080" s="149"/>
      <c r="OB1080" s="149"/>
      <c r="OC1080" s="149"/>
      <c r="OD1080" s="149"/>
      <c r="OE1080" s="149"/>
      <c r="OF1080" s="149"/>
      <c r="OG1080" s="149"/>
      <c r="OH1080" s="149"/>
      <c r="OI1080" s="149"/>
      <c r="OJ1080" s="149"/>
      <c r="OK1080" s="149"/>
      <c r="OL1080" s="149"/>
      <c r="OM1080" s="149"/>
      <c r="ON1080" s="149"/>
      <c r="OO1080" s="149"/>
      <c r="OP1080" s="149"/>
      <c r="OQ1080" s="149"/>
      <c r="OR1080" s="149"/>
      <c r="OS1080" s="149"/>
      <c r="OT1080" s="149"/>
      <c r="OU1080" s="149"/>
      <c r="OV1080" s="149"/>
      <c r="OW1080" s="149"/>
      <c r="OX1080" s="149"/>
      <c r="OY1080" s="149"/>
      <c r="OZ1080" s="149"/>
      <c r="PA1080" s="149"/>
      <c r="PB1080" s="149"/>
      <c r="PC1080" s="149"/>
      <c r="PD1080" s="149"/>
      <c r="PE1080" s="149"/>
      <c r="PF1080" s="149"/>
      <c r="PG1080" s="149"/>
      <c r="PH1080" s="149"/>
      <c r="PI1080" s="149"/>
      <c r="PJ1080" s="149"/>
      <c r="PK1080" s="149"/>
      <c r="PL1080" s="149"/>
      <c r="PM1080" s="149"/>
      <c r="PN1080" s="149"/>
      <c r="PO1080" s="149"/>
      <c r="PP1080" s="149"/>
      <c r="PQ1080" s="149"/>
      <c r="PR1080" s="149"/>
      <c r="PS1080" s="149"/>
      <c r="PT1080" s="149"/>
      <c r="PU1080" s="149"/>
      <c r="PV1080" s="149"/>
      <c r="PW1080" s="149"/>
      <c r="PX1080" s="149"/>
      <c r="PY1080" s="149"/>
      <c r="PZ1080" s="149"/>
      <c r="QA1080" s="149"/>
      <c r="QB1080" s="149"/>
      <c r="QC1080" s="149"/>
      <c r="QD1080" s="149"/>
      <c r="QE1080" s="149"/>
      <c r="QF1080" s="149"/>
      <c r="QG1080" s="149"/>
      <c r="QH1080" s="149"/>
      <c r="QI1080" s="149"/>
      <c r="QJ1080" s="149"/>
      <c r="QK1080" s="149"/>
      <c r="QL1080" s="149"/>
      <c r="QM1080" s="149"/>
      <c r="QN1080" s="149"/>
      <c r="QO1080" s="149"/>
      <c r="QP1080" s="149"/>
      <c r="QQ1080" s="149"/>
      <c r="QR1080" s="149"/>
      <c r="QS1080" s="149"/>
      <c r="QT1080" s="149"/>
      <c r="QU1080" s="149"/>
      <c r="QV1080" s="149"/>
      <c r="QW1080" s="149"/>
      <c r="QX1080" s="149"/>
      <c r="QY1080" s="149"/>
      <c r="QZ1080" s="149"/>
      <c r="RA1080" s="149"/>
      <c r="RB1080" s="149"/>
      <c r="RC1080" s="149"/>
      <c r="RD1080" s="149"/>
      <c r="RE1080" s="149"/>
      <c r="RF1080" s="149"/>
      <c r="RG1080" s="149"/>
      <c r="RH1080" s="149"/>
      <c r="RI1080" s="149"/>
      <c r="RJ1080" s="149"/>
      <c r="RK1080" s="149"/>
      <c r="RL1080" s="149"/>
      <c r="RM1080" s="149"/>
      <c r="RN1080" s="149"/>
      <c r="RO1080" s="149"/>
      <c r="RP1080" s="149"/>
      <c r="RQ1080" s="149"/>
      <c r="RR1080" s="149"/>
      <c r="RS1080" s="149"/>
      <c r="RT1080" s="149"/>
      <c r="RU1080" s="149"/>
      <c r="RV1080" s="149"/>
      <c r="RW1080" s="149"/>
      <c r="RX1080" s="149"/>
      <c r="RY1080" s="149"/>
      <c r="RZ1080" s="149"/>
      <c r="SA1080" s="149"/>
      <c r="SB1080" s="149"/>
      <c r="SC1080" s="149"/>
      <c r="SD1080" s="149"/>
      <c r="SE1080" s="149"/>
      <c r="SF1080" s="149"/>
      <c r="SG1080" s="149"/>
      <c r="SH1080" s="149"/>
      <c r="SI1080" s="149"/>
      <c r="SJ1080" s="149"/>
      <c r="SK1080" s="149"/>
      <c r="SL1080" s="149"/>
      <c r="SM1080" s="149"/>
      <c r="SN1080" s="149"/>
      <c r="SO1080" s="149"/>
      <c r="SP1080" s="149"/>
      <c r="SQ1080" s="149"/>
      <c r="SR1080" s="149"/>
      <c r="SS1080" s="149"/>
      <c r="ST1080" s="149"/>
      <c r="SU1080" s="149"/>
      <c r="SV1080" s="149"/>
      <c r="SW1080" s="149"/>
      <c r="SX1080" s="149"/>
      <c r="SY1080" s="149"/>
      <c r="SZ1080" s="149"/>
      <c r="TA1080" s="149"/>
      <c r="TB1080" s="149"/>
      <c r="TC1080" s="149"/>
      <c r="TD1080" s="149"/>
      <c r="TE1080" s="149"/>
      <c r="TF1080" s="149"/>
      <c r="TG1080" s="149"/>
      <c r="TH1080" s="149"/>
      <c r="TI1080" s="149"/>
      <c r="TJ1080" s="149"/>
      <c r="TK1080" s="149"/>
      <c r="TL1080" s="149"/>
      <c r="TM1080" s="149"/>
      <c r="TN1080" s="149"/>
      <c r="TO1080" s="149"/>
      <c r="TP1080" s="149"/>
      <c r="TQ1080" s="149"/>
      <c r="TR1080" s="149"/>
      <c r="TS1080" s="149"/>
      <c r="TT1080" s="149"/>
      <c r="TU1080" s="149"/>
      <c r="TV1080" s="149"/>
      <c r="TW1080" s="149"/>
      <c r="TX1080" s="149"/>
      <c r="TY1080" s="149"/>
      <c r="TZ1080" s="149"/>
      <c r="UA1080" s="149"/>
      <c r="UB1080" s="149"/>
      <c r="UC1080" s="149"/>
      <c r="UD1080" s="149"/>
      <c r="UE1080" s="149"/>
      <c r="UF1080" s="149"/>
      <c r="UG1080" s="149"/>
      <c r="UH1080" s="149"/>
      <c r="UI1080" s="149"/>
      <c r="UJ1080" s="149"/>
      <c r="UK1080" s="149"/>
      <c r="UL1080" s="149"/>
      <c r="UM1080" s="149"/>
      <c r="UN1080" s="149"/>
      <c r="UO1080" s="149"/>
      <c r="UP1080" s="149"/>
      <c r="UQ1080" s="149"/>
      <c r="UR1080" s="149"/>
      <c r="US1080" s="149"/>
      <c r="UT1080" s="149"/>
      <c r="UU1080" s="149"/>
      <c r="UV1080" s="149"/>
      <c r="UW1080" s="149"/>
      <c r="UX1080" s="149"/>
      <c r="UY1080" s="149"/>
      <c r="UZ1080" s="149"/>
      <c r="VA1080" s="149"/>
      <c r="VB1080" s="149"/>
      <c r="VC1080" s="149"/>
      <c r="VD1080" s="149"/>
      <c r="VE1080" s="149"/>
      <c r="VF1080" s="149"/>
      <c r="VG1080" s="149"/>
      <c r="VH1080" s="149"/>
      <c r="VI1080" s="149"/>
      <c r="VJ1080" s="149"/>
      <c r="VK1080" s="149"/>
      <c r="VL1080" s="149"/>
      <c r="VM1080" s="149"/>
      <c r="VN1080" s="149"/>
      <c r="VO1080" s="149"/>
      <c r="VP1080" s="149"/>
      <c r="VQ1080" s="149"/>
      <c r="VR1080" s="149"/>
      <c r="VS1080" s="149"/>
      <c r="VT1080" s="149"/>
      <c r="VU1080" s="149"/>
      <c r="VV1080" s="149"/>
      <c r="VW1080" s="149"/>
      <c r="VX1080" s="149"/>
      <c r="VY1080" s="149"/>
      <c r="VZ1080" s="149"/>
      <c r="WA1080" s="149"/>
      <c r="WB1080" s="149"/>
      <c r="WC1080" s="149"/>
      <c r="WD1080" s="149"/>
      <c r="WE1080" s="149"/>
      <c r="WF1080" s="149"/>
      <c r="WG1080" s="149"/>
      <c r="WH1080" s="149"/>
      <c r="WI1080" s="149"/>
      <c r="WJ1080" s="149"/>
      <c r="WK1080" s="149"/>
      <c r="WL1080" s="149"/>
      <c r="WM1080" s="149"/>
      <c r="WN1080" s="149"/>
      <c r="WO1080" s="149"/>
      <c r="WP1080" s="149"/>
      <c r="WQ1080" s="149"/>
      <c r="WR1080" s="149"/>
      <c r="WS1080" s="149"/>
      <c r="WT1080" s="149"/>
      <c r="WU1080" s="149"/>
      <c r="WV1080" s="149"/>
      <c r="WW1080" s="149"/>
      <c r="WX1080" s="149"/>
      <c r="WY1080" s="149"/>
      <c r="WZ1080" s="149"/>
      <c r="XA1080" s="149"/>
      <c r="XB1080" s="149"/>
      <c r="XC1080" s="149"/>
      <c r="XD1080" s="149"/>
      <c r="XE1080" s="149"/>
      <c r="XF1080" s="149"/>
      <c r="XG1080" s="149"/>
      <c r="XH1080" s="149"/>
      <c r="XI1080" s="149"/>
      <c r="XJ1080" s="149"/>
      <c r="XK1080" s="149"/>
      <c r="XL1080" s="149"/>
      <c r="XM1080" s="149"/>
      <c r="XN1080" s="149"/>
      <c r="XO1080" s="149"/>
      <c r="XP1080" s="149"/>
      <c r="XQ1080" s="149"/>
      <c r="XR1080" s="149"/>
      <c r="XS1080" s="149"/>
      <c r="XT1080" s="149"/>
      <c r="XU1080" s="149"/>
      <c r="XV1080" s="149"/>
      <c r="XW1080" s="149"/>
      <c r="XX1080" s="149"/>
      <c r="XY1080" s="149"/>
      <c r="XZ1080" s="149"/>
      <c r="YA1080" s="149"/>
      <c r="YB1080" s="149"/>
      <c r="YC1080" s="149"/>
      <c r="YD1080" s="149"/>
      <c r="YE1080" s="149"/>
      <c r="YF1080" s="149"/>
      <c r="YG1080" s="149"/>
      <c r="YH1080" s="149"/>
      <c r="YI1080" s="149"/>
      <c r="YJ1080" s="149"/>
      <c r="YK1080" s="149"/>
      <c r="YL1080" s="149"/>
      <c r="YM1080" s="149"/>
      <c r="YN1080" s="149"/>
      <c r="YO1080" s="149"/>
      <c r="YP1080" s="149"/>
      <c r="YQ1080" s="149"/>
      <c r="YR1080" s="149"/>
      <c r="YS1080" s="149"/>
      <c r="YT1080" s="149"/>
      <c r="YU1080" s="149"/>
      <c r="YV1080" s="149"/>
      <c r="YW1080" s="149"/>
      <c r="YX1080" s="149"/>
      <c r="YY1080" s="149"/>
      <c r="YZ1080" s="149"/>
      <c r="ZA1080" s="149"/>
      <c r="ZB1080" s="149"/>
      <c r="ZC1080" s="149"/>
      <c r="ZD1080" s="149"/>
      <c r="ZE1080" s="149"/>
      <c r="ZF1080" s="149"/>
      <c r="ZG1080" s="149"/>
      <c r="ZH1080" s="149"/>
      <c r="ZI1080" s="149"/>
      <c r="ZJ1080" s="149"/>
      <c r="ZK1080" s="149"/>
      <c r="ZL1080" s="149"/>
      <c r="ZM1080" s="149"/>
      <c r="ZN1080" s="149"/>
      <c r="ZO1080" s="149"/>
      <c r="ZP1080" s="149"/>
      <c r="ZQ1080" s="149"/>
      <c r="ZR1080" s="149"/>
      <c r="ZS1080" s="149"/>
      <c r="ZT1080" s="149"/>
      <c r="ZU1080" s="149"/>
      <c r="ZV1080" s="149"/>
      <c r="ZW1080" s="149"/>
      <c r="ZX1080" s="149"/>
      <c r="ZY1080" s="149"/>
      <c r="ZZ1080" s="149"/>
      <c r="AAA1080" s="149"/>
      <c r="AAB1080" s="149"/>
      <c r="AAC1080" s="149"/>
      <c r="AAD1080" s="149"/>
      <c r="AAE1080" s="149"/>
      <c r="AAF1080" s="149"/>
      <c r="AAG1080" s="149"/>
      <c r="AAH1080" s="149"/>
      <c r="AAI1080" s="149"/>
      <c r="AAJ1080" s="149"/>
      <c r="AAK1080" s="149"/>
      <c r="AAL1080" s="148"/>
      <c r="AAM1080" s="148"/>
      <c r="AAN1080" s="148"/>
      <c r="AAO1080" s="148"/>
      <c r="AAP1080" s="148"/>
      <c r="AAQ1080" s="148"/>
      <c r="AAR1080" s="148"/>
      <c r="AAS1080" s="148"/>
      <c r="AAT1080" s="148"/>
      <c r="AAU1080" s="148"/>
      <c r="AAV1080" s="148"/>
      <c r="AAY1080" s="15"/>
      <c r="AAZ1080" s="15"/>
      <c r="ABA1080" s="15"/>
      <c r="ABB1080" s="15"/>
      <c r="ABC1080" s="15"/>
      <c r="ABD1080" s="15"/>
      <c r="ABE1080" s="15"/>
      <c r="ABF1080" s="15"/>
      <c r="ABG1080" s="15"/>
      <c r="ABH1080" s="15"/>
      <c r="ABI1080" s="15"/>
      <c r="ABJ1080" s="15"/>
    </row>
    <row r="1081" spans="1:738" x14ac:dyDescent="0.2">
      <c r="A1081" s="148"/>
      <c r="B1081" s="33"/>
      <c r="C1081" s="53"/>
      <c r="D1081" s="53"/>
      <c r="E1081" s="53"/>
      <c r="F1081" s="53"/>
      <c r="G1081" s="5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149"/>
      <c r="AP1081" s="167"/>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149"/>
      <c r="BU1081" s="149"/>
      <c r="BV1081" s="149"/>
      <c r="BW1081" s="149"/>
      <c r="BX1081" s="149"/>
      <c r="BY1081" s="149"/>
      <c r="BZ1081" s="149"/>
      <c r="CA1081" s="149"/>
      <c r="CB1081" s="149"/>
      <c r="CC1081" s="149"/>
      <c r="CD1081" s="149"/>
      <c r="CE1081" s="149"/>
      <c r="CF1081" s="149"/>
      <c r="CG1081" s="149"/>
      <c r="CH1081" s="149"/>
      <c r="CI1081" s="149"/>
      <c r="CJ1081" s="149"/>
      <c r="CK1081" s="149"/>
      <c r="CL1081" s="149"/>
      <c r="CM1081" s="149"/>
      <c r="CN1081" s="149"/>
      <c r="CO1081" s="149"/>
      <c r="CP1081" s="149"/>
      <c r="CQ1081" s="149"/>
      <c r="CR1081" s="149"/>
      <c r="CS1081" s="149"/>
      <c r="CT1081" s="149"/>
      <c r="CU1081" s="149"/>
      <c r="CV1081" s="149"/>
      <c r="CW1081" s="149"/>
      <c r="CX1081" s="149"/>
      <c r="CY1081" s="149"/>
      <c r="CZ1081" s="149"/>
      <c r="DA1081" s="149"/>
      <c r="DB1081" s="149"/>
      <c r="DC1081" s="149"/>
      <c r="DD1081" s="149"/>
      <c r="DE1081" s="149"/>
      <c r="DF1081" s="149"/>
      <c r="DG1081" s="149"/>
      <c r="DH1081" s="149"/>
      <c r="DI1081" s="149"/>
      <c r="DJ1081" s="149"/>
      <c r="DK1081" s="149"/>
      <c r="DL1081" s="149"/>
      <c r="DM1081" s="149"/>
      <c r="DN1081" s="149"/>
      <c r="DO1081" s="149"/>
      <c r="DP1081" s="149"/>
      <c r="DQ1081" s="149"/>
      <c r="DR1081" s="149"/>
      <c r="DS1081" s="149"/>
      <c r="DT1081" s="149"/>
      <c r="DU1081" s="149"/>
      <c r="DV1081" s="149"/>
      <c r="DW1081" s="149"/>
      <c r="DX1081" s="149"/>
      <c r="DY1081" s="149"/>
      <c r="DZ1081" s="149"/>
      <c r="EA1081" s="149"/>
      <c r="EB1081" s="149"/>
      <c r="EC1081" s="149"/>
      <c r="ED1081" s="149"/>
      <c r="EE1081" s="149"/>
      <c r="EF1081" s="149"/>
      <c r="EG1081" s="149"/>
      <c r="EH1081" s="149"/>
      <c r="EI1081" s="149"/>
      <c r="EJ1081" s="149"/>
      <c r="EK1081" s="149"/>
      <c r="EL1081" s="149"/>
      <c r="EM1081" s="149"/>
      <c r="EN1081" s="149"/>
      <c r="EO1081" s="149"/>
      <c r="EP1081" s="149"/>
      <c r="EQ1081" s="149"/>
      <c r="ER1081" s="149"/>
      <c r="ES1081" s="149"/>
      <c r="ET1081" s="149"/>
      <c r="EU1081" s="149"/>
      <c r="EV1081" s="149"/>
      <c r="EW1081" s="149"/>
      <c r="EX1081" s="149"/>
      <c r="EY1081" s="149"/>
      <c r="EZ1081" s="149"/>
      <c r="FA1081" s="149"/>
      <c r="FB1081" s="149"/>
      <c r="FC1081" s="149"/>
      <c r="FD1081" s="149"/>
      <c r="FE1081" s="149"/>
      <c r="FF1081" s="149"/>
      <c r="FG1081" s="149"/>
      <c r="FH1081" s="149"/>
      <c r="FI1081" s="149"/>
      <c r="FJ1081" s="149"/>
      <c r="FK1081" s="149"/>
      <c r="FL1081" s="149"/>
      <c r="FM1081" s="149"/>
      <c r="FN1081" s="149"/>
      <c r="FO1081" s="149"/>
      <c r="FP1081" s="149"/>
      <c r="FQ1081" s="149"/>
      <c r="FR1081" s="149"/>
      <c r="FS1081" s="149"/>
      <c r="FT1081" s="149"/>
      <c r="FU1081" s="149"/>
      <c r="FV1081" s="149"/>
      <c r="FW1081" s="149"/>
      <c r="FX1081" s="149"/>
      <c r="FY1081" s="149"/>
      <c r="FZ1081" s="149"/>
      <c r="GA1081" s="149"/>
      <c r="GB1081" s="149"/>
      <c r="GC1081" s="149"/>
      <c r="GD1081" s="149"/>
      <c r="GE1081" s="149"/>
      <c r="GF1081" s="149"/>
      <c r="GG1081" s="149"/>
      <c r="GH1081" s="149"/>
      <c r="GI1081" s="149"/>
      <c r="GJ1081" s="149"/>
      <c r="GK1081" s="149"/>
      <c r="GL1081" s="149"/>
      <c r="GM1081" s="149"/>
      <c r="GN1081" s="149"/>
      <c r="GO1081" s="149"/>
      <c r="GP1081" s="149"/>
      <c r="GQ1081" s="149"/>
      <c r="GR1081" s="149"/>
      <c r="GS1081" s="149"/>
      <c r="GT1081" s="149"/>
      <c r="GU1081" s="149"/>
      <c r="GV1081" s="149"/>
      <c r="GW1081" s="149"/>
      <c r="GX1081" s="149"/>
      <c r="GY1081" s="149"/>
      <c r="GZ1081" s="149"/>
      <c r="HA1081" s="149"/>
      <c r="HB1081" s="149"/>
      <c r="HC1081" s="149"/>
      <c r="HD1081" s="149"/>
      <c r="HE1081" s="149"/>
      <c r="HF1081" s="149"/>
      <c r="HG1081" s="149"/>
      <c r="HH1081" s="149"/>
      <c r="HI1081" s="149"/>
      <c r="HJ1081" s="149"/>
      <c r="HK1081" s="149"/>
      <c r="HL1081" s="149"/>
      <c r="HM1081" s="149"/>
      <c r="HN1081" s="149"/>
      <c r="HO1081" s="149"/>
      <c r="HP1081" s="149"/>
      <c r="HQ1081" s="149"/>
      <c r="HR1081" s="149"/>
      <c r="HS1081" s="149"/>
      <c r="HT1081" s="149"/>
      <c r="HU1081" s="149"/>
      <c r="HV1081" s="149"/>
      <c r="HW1081" s="149"/>
      <c r="HX1081" s="149"/>
      <c r="HY1081" s="149"/>
      <c r="HZ1081" s="149"/>
      <c r="IA1081" s="149"/>
      <c r="IB1081" s="149"/>
      <c r="IC1081" s="149"/>
      <c r="ID1081" s="149"/>
      <c r="IE1081" s="149"/>
      <c r="IF1081" s="149"/>
      <c r="IG1081" s="149"/>
      <c r="IH1081" s="149"/>
      <c r="II1081" s="149"/>
      <c r="IJ1081" s="149"/>
      <c r="IK1081" s="149"/>
      <c r="IL1081" s="149"/>
      <c r="IM1081" s="149"/>
      <c r="IN1081" s="149"/>
      <c r="IO1081" s="149"/>
      <c r="IP1081" s="149"/>
      <c r="IQ1081" s="149"/>
      <c r="IR1081" s="149"/>
      <c r="IS1081" s="149"/>
      <c r="IT1081" s="149"/>
      <c r="IU1081" s="149"/>
      <c r="IV1081" s="149"/>
      <c r="IW1081" s="149"/>
      <c r="IX1081" s="149"/>
      <c r="IY1081" s="149"/>
      <c r="IZ1081" s="149"/>
      <c r="JA1081" s="149"/>
      <c r="JB1081" s="149"/>
      <c r="JC1081" s="149"/>
      <c r="JD1081" s="149"/>
      <c r="JE1081" s="149"/>
      <c r="JF1081" s="149"/>
      <c r="JG1081" s="149"/>
      <c r="JH1081" s="149"/>
      <c r="JI1081" s="149"/>
      <c r="JJ1081" s="149"/>
      <c r="JK1081" s="149"/>
      <c r="JL1081" s="149"/>
      <c r="JM1081" s="149"/>
      <c r="JN1081" s="149"/>
      <c r="JO1081" s="149"/>
      <c r="JP1081" s="149"/>
      <c r="JQ1081" s="149"/>
      <c r="JR1081" s="149"/>
      <c r="JS1081" s="149"/>
      <c r="JT1081" s="149"/>
      <c r="JU1081" s="149"/>
      <c r="JV1081" s="149"/>
      <c r="JW1081" s="149"/>
      <c r="JX1081" s="149"/>
      <c r="JY1081" s="149"/>
      <c r="JZ1081" s="149"/>
      <c r="KA1081" s="149"/>
      <c r="KB1081" s="149"/>
      <c r="KC1081" s="149"/>
      <c r="KD1081" s="149"/>
      <c r="KE1081" s="149"/>
      <c r="KF1081" s="149"/>
      <c r="KG1081" s="149"/>
      <c r="KH1081" s="149"/>
      <c r="KI1081" s="149"/>
      <c r="KJ1081" s="149"/>
      <c r="KK1081" s="149"/>
      <c r="KL1081" s="149"/>
      <c r="KM1081" s="149"/>
      <c r="KN1081" s="149"/>
      <c r="KO1081" s="149"/>
      <c r="KP1081" s="149"/>
      <c r="KQ1081" s="149"/>
      <c r="KR1081" s="149"/>
      <c r="KS1081" s="149"/>
      <c r="KT1081" s="149"/>
      <c r="KU1081" s="149"/>
      <c r="KV1081" s="149"/>
      <c r="KW1081" s="149"/>
      <c r="KX1081" s="149"/>
      <c r="KY1081" s="149"/>
      <c r="KZ1081" s="149"/>
      <c r="LA1081" s="149"/>
      <c r="LB1081" s="149"/>
      <c r="LC1081" s="149"/>
      <c r="LD1081" s="149"/>
      <c r="LE1081" s="149"/>
      <c r="LF1081" s="149"/>
      <c r="LG1081" s="149"/>
      <c r="LH1081" s="149"/>
      <c r="LI1081" s="149"/>
      <c r="LJ1081" s="149"/>
      <c r="LK1081" s="149"/>
      <c r="LL1081" s="149"/>
      <c r="LM1081" s="149"/>
      <c r="LN1081" s="149"/>
      <c r="LO1081" s="149"/>
      <c r="LP1081" s="149"/>
      <c r="LQ1081" s="149"/>
      <c r="LR1081" s="149"/>
      <c r="LS1081" s="149"/>
      <c r="LT1081" s="149"/>
      <c r="LU1081" s="149"/>
      <c r="LV1081" s="149"/>
      <c r="LW1081" s="149"/>
      <c r="LX1081" s="149"/>
      <c r="LY1081" s="149"/>
      <c r="LZ1081" s="149"/>
      <c r="MA1081" s="149"/>
      <c r="MB1081" s="149"/>
      <c r="MC1081" s="149"/>
      <c r="MD1081" s="149"/>
      <c r="ME1081" s="149"/>
      <c r="MF1081" s="149"/>
      <c r="MG1081" s="149"/>
      <c r="MH1081" s="149"/>
      <c r="MI1081" s="149"/>
      <c r="MJ1081" s="149"/>
      <c r="MK1081" s="149"/>
      <c r="ML1081" s="149"/>
      <c r="MM1081" s="149"/>
      <c r="MN1081" s="149"/>
      <c r="MO1081" s="149"/>
      <c r="MP1081" s="149"/>
      <c r="MQ1081" s="149"/>
      <c r="MR1081" s="149"/>
      <c r="MS1081" s="149"/>
      <c r="MT1081" s="149"/>
      <c r="MU1081" s="149"/>
      <c r="MV1081" s="149"/>
      <c r="MW1081" s="149"/>
      <c r="MX1081" s="149"/>
      <c r="MY1081" s="149"/>
      <c r="MZ1081" s="149"/>
      <c r="NA1081" s="149"/>
      <c r="NB1081" s="149"/>
      <c r="NC1081" s="149"/>
      <c r="ND1081" s="149"/>
      <c r="NE1081" s="149"/>
      <c r="NF1081" s="149"/>
      <c r="NG1081" s="149"/>
      <c r="NH1081" s="149"/>
      <c r="NI1081" s="149"/>
      <c r="NJ1081" s="149"/>
      <c r="NK1081" s="149"/>
      <c r="NL1081" s="149"/>
      <c r="NM1081" s="149"/>
      <c r="NN1081" s="149"/>
      <c r="NO1081" s="149"/>
      <c r="NP1081" s="149"/>
      <c r="NQ1081" s="149"/>
      <c r="NR1081" s="149"/>
      <c r="NS1081" s="149"/>
      <c r="NT1081" s="149"/>
      <c r="NU1081" s="149"/>
      <c r="NV1081" s="149"/>
      <c r="NW1081" s="149"/>
      <c r="NX1081" s="149"/>
      <c r="NY1081" s="149"/>
      <c r="NZ1081" s="149"/>
      <c r="OA1081" s="149"/>
      <c r="OB1081" s="149"/>
      <c r="OC1081" s="149"/>
      <c r="OD1081" s="149"/>
      <c r="OE1081" s="149"/>
      <c r="OF1081" s="149"/>
      <c r="OG1081" s="149"/>
      <c r="OH1081" s="149"/>
      <c r="OI1081" s="149"/>
      <c r="OJ1081" s="149"/>
      <c r="OK1081" s="149"/>
      <c r="OL1081" s="149"/>
      <c r="OM1081" s="149"/>
      <c r="ON1081" s="149"/>
      <c r="OO1081" s="149"/>
      <c r="OP1081" s="149"/>
      <c r="OQ1081" s="149"/>
      <c r="OR1081" s="149"/>
      <c r="OS1081" s="149"/>
      <c r="OT1081" s="149"/>
      <c r="OU1081" s="149"/>
      <c r="OV1081" s="149"/>
      <c r="OW1081" s="149"/>
      <c r="OX1081" s="149"/>
      <c r="OY1081" s="149"/>
      <c r="OZ1081" s="149"/>
      <c r="PA1081" s="149"/>
      <c r="PB1081" s="149"/>
      <c r="PC1081" s="149"/>
      <c r="PD1081" s="149"/>
      <c r="PE1081" s="149"/>
      <c r="PF1081" s="149"/>
      <c r="PG1081" s="149"/>
      <c r="PH1081" s="149"/>
      <c r="PI1081" s="149"/>
      <c r="PJ1081" s="149"/>
      <c r="PK1081" s="149"/>
      <c r="PL1081" s="149"/>
      <c r="PM1081" s="149"/>
      <c r="PN1081" s="149"/>
      <c r="PO1081" s="149"/>
      <c r="PP1081" s="149"/>
      <c r="PQ1081" s="149"/>
      <c r="PR1081" s="149"/>
      <c r="PS1081" s="149"/>
      <c r="PT1081" s="149"/>
      <c r="PU1081" s="149"/>
      <c r="PV1081" s="149"/>
      <c r="PW1081" s="149"/>
      <c r="PX1081" s="149"/>
      <c r="PY1081" s="149"/>
      <c r="PZ1081" s="149"/>
      <c r="QA1081" s="149"/>
      <c r="QB1081" s="149"/>
      <c r="QC1081" s="149"/>
      <c r="QD1081" s="149"/>
      <c r="QE1081" s="149"/>
      <c r="QF1081" s="149"/>
      <c r="QG1081" s="149"/>
      <c r="QH1081" s="149"/>
      <c r="QI1081" s="149"/>
      <c r="QJ1081" s="149"/>
      <c r="QK1081" s="149"/>
      <c r="QL1081" s="149"/>
      <c r="QM1081" s="149"/>
      <c r="QN1081" s="149"/>
      <c r="QO1081" s="149"/>
      <c r="QP1081" s="149"/>
      <c r="QQ1081" s="149"/>
      <c r="QR1081" s="149"/>
      <c r="QS1081" s="149"/>
      <c r="QT1081" s="149"/>
      <c r="QU1081" s="149"/>
      <c r="QV1081" s="149"/>
      <c r="QW1081" s="149"/>
      <c r="QX1081" s="149"/>
      <c r="QY1081" s="149"/>
      <c r="QZ1081" s="149"/>
      <c r="RA1081" s="149"/>
      <c r="RB1081" s="149"/>
      <c r="RC1081" s="149"/>
      <c r="RD1081" s="149"/>
      <c r="RE1081" s="149"/>
      <c r="RF1081" s="149"/>
      <c r="RG1081" s="149"/>
      <c r="RH1081" s="149"/>
      <c r="RI1081" s="149"/>
      <c r="RJ1081" s="149"/>
      <c r="RK1081" s="149"/>
      <c r="RL1081" s="149"/>
      <c r="RM1081" s="149"/>
      <c r="RN1081" s="149"/>
      <c r="RO1081" s="149"/>
      <c r="RP1081" s="149"/>
      <c r="RQ1081" s="149"/>
      <c r="RR1081" s="149"/>
      <c r="RS1081" s="149"/>
      <c r="RT1081" s="149"/>
      <c r="RU1081" s="149"/>
      <c r="RV1081" s="149"/>
      <c r="RW1081" s="149"/>
      <c r="RX1081" s="149"/>
      <c r="RY1081" s="149"/>
      <c r="RZ1081" s="149"/>
      <c r="SA1081" s="149"/>
      <c r="SB1081" s="149"/>
      <c r="SC1081" s="149"/>
      <c r="SD1081" s="149"/>
      <c r="SE1081" s="149"/>
      <c r="SF1081" s="149"/>
      <c r="SG1081" s="149"/>
      <c r="SH1081" s="149"/>
      <c r="SI1081" s="149"/>
      <c r="SJ1081" s="149"/>
      <c r="SK1081" s="149"/>
      <c r="SL1081" s="149"/>
      <c r="SM1081" s="149"/>
      <c r="SN1081" s="149"/>
      <c r="SO1081" s="149"/>
      <c r="SP1081" s="149"/>
      <c r="SQ1081" s="149"/>
      <c r="SR1081" s="149"/>
      <c r="SS1081" s="149"/>
      <c r="ST1081" s="149"/>
      <c r="SU1081" s="149"/>
      <c r="SV1081" s="149"/>
      <c r="SW1081" s="149"/>
      <c r="SX1081" s="149"/>
      <c r="SY1081" s="149"/>
      <c r="SZ1081" s="149"/>
      <c r="TA1081" s="149"/>
      <c r="TB1081" s="149"/>
      <c r="TC1081" s="149"/>
      <c r="TD1081" s="149"/>
      <c r="TE1081" s="149"/>
      <c r="TF1081" s="149"/>
      <c r="TG1081" s="149"/>
      <c r="TH1081" s="149"/>
      <c r="TI1081" s="149"/>
      <c r="TJ1081" s="149"/>
      <c r="TK1081" s="149"/>
      <c r="TL1081" s="149"/>
      <c r="TM1081" s="149"/>
      <c r="TN1081" s="149"/>
      <c r="TO1081" s="149"/>
      <c r="TP1081" s="149"/>
      <c r="TQ1081" s="149"/>
      <c r="TR1081" s="149"/>
      <c r="TS1081" s="149"/>
      <c r="TT1081" s="149"/>
      <c r="TU1081" s="149"/>
      <c r="TV1081" s="149"/>
      <c r="TW1081" s="149"/>
      <c r="TX1081" s="149"/>
      <c r="TY1081" s="149"/>
      <c r="TZ1081" s="149"/>
      <c r="UA1081" s="149"/>
      <c r="UB1081" s="149"/>
      <c r="UC1081" s="149"/>
      <c r="UD1081" s="149"/>
      <c r="UE1081" s="149"/>
      <c r="UF1081" s="149"/>
      <c r="UG1081" s="149"/>
      <c r="UH1081" s="149"/>
      <c r="UI1081" s="149"/>
      <c r="UJ1081" s="149"/>
      <c r="UK1081" s="149"/>
      <c r="UL1081" s="149"/>
      <c r="UM1081" s="149"/>
      <c r="UN1081" s="149"/>
      <c r="UO1081" s="149"/>
      <c r="UP1081" s="149"/>
      <c r="UQ1081" s="149"/>
      <c r="UR1081" s="149"/>
      <c r="US1081" s="149"/>
      <c r="UT1081" s="149"/>
      <c r="UU1081" s="149"/>
      <c r="UV1081" s="149"/>
      <c r="UW1081" s="149"/>
      <c r="UX1081" s="149"/>
      <c r="UY1081" s="149"/>
      <c r="UZ1081" s="149"/>
      <c r="VA1081" s="149"/>
      <c r="VB1081" s="149"/>
      <c r="VC1081" s="149"/>
      <c r="VD1081" s="149"/>
      <c r="VE1081" s="149"/>
      <c r="VF1081" s="149"/>
      <c r="VG1081" s="149"/>
      <c r="VH1081" s="149"/>
      <c r="VI1081" s="149"/>
      <c r="VJ1081" s="149"/>
      <c r="VK1081" s="149"/>
      <c r="VL1081" s="149"/>
      <c r="VM1081" s="149"/>
      <c r="VN1081" s="149"/>
      <c r="VO1081" s="149"/>
      <c r="VP1081" s="149"/>
      <c r="VQ1081" s="149"/>
      <c r="VR1081" s="149"/>
      <c r="VS1081" s="149"/>
      <c r="VT1081" s="149"/>
      <c r="VU1081" s="149"/>
      <c r="VV1081" s="149"/>
      <c r="VW1081" s="149"/>
      <c r="VX1081" s="149"/>
      <c r="VY1081" s="149"/>
      <c r="VZ1081" s="149"/>
      <c r="WA1081" s="149"/>
      <c r="WB1081" s="149"/>
      <c r="WC1081" s="149"/>
      <c r="WD1081" s="149"/>
      <c r="WE1081" s="149"/>
      <c r="WF1081" s="149"/>
      <c r="WG1081" s="149"/>
      <c r="WH1081" s="149"/>
      <c r="WI1081" s="149"/>
      <c r="WJ1081" s="149"/>
      <c r="WK1081" s="149"/>
      <c r="WL1081" s="149"/>
      <c r="WM1081" s="149"/>
      <c r="WN1081" s="149"/>
      <c r="WO1081" s="149"/>
      <c r="WP1081" s="149"/>
      <c r="WQ1081" s="149"/>
      <c r="WR1081" s="149"/>
      <c r="WS1081" s="149"/>
      <c r="WT1081" s="149"/>
      <c r="WU1081" s="149"/>
      <c r="WV1081" s="149"/>
      <c r="WW1081" s="149"/>
      <c r="WX1081" s="149"/>
      <c r="WY1081" s="149"/>
      <c r="WZ1081" s="149"/>
      <c r="XA1081" s="149"/>
      <c r="XB1081" s="149"/>
      <c r="XC1081" s="149"/>
      <c r="XD1081" s="149"/>
      <c r="XE1081" s="149"/>
      <c r="XF1081" s="149"/>
      <c r="XG1081" s="149"/>
      <c r="XH1081" s="149"/>
      <c r="XI1081" s="149"/>
      <c r="XJ1081" s="149"/>
      <c r="XK1081" s="149"/>
      <c r="XL1081" s="149"/>
      <c r="XM1081" s="149"/>
      <c r="XN1081" s="149"/>
      <c r="XO1081" s="149"/>
      <c r="XP1081" s="149"/>
      <c r="XQ1081" s="149"/>
      <c r="XR1081" s="149"/>
      <c r="XS1081" s="149"/>
      <c r="XT1081" s="149"/>
      <c r="XU1081" s="149"/>
      <c r="XV1081" s="149"/>
      <c r="XW1081" s="149"/>
      <c r="XX1081" s="149"/>
      <c r="XY1081" s="149"/>
      <c r="XZ1081" s="149"/>
      <c r="YA1081" s="149"/>
      <c r="YB1081" s="149"/>
      <c r="YC1081" s="149"/>
      <c r="YD1081" s="149"/>
      <c r="YE1081" s="149"/>
      <c r="YF1081" s="149"/>
      <c r="YG1081" s="149"/>
      <c r="YH1081" s="149"/>
      <c r="YI1081" s="149"/>
      <c r="YJ1081" s="149"/>
      <c r="YK1081" s="149"/>
      <c r="YL1081" s="149"/>
      <c r="YM1081" s="149"/>
      <c r="YN1081" s="149"/>
      <c r="YO1081" s="149"/>
      <c r="YP1081" s="149"/>
      <c r="YQ1081" s="149"/>
      <c r="YR1081" s="149"/>
      <c r="YS1081" s="149"/>
      <c r="YT1081" s="149"/>
      <c r="YU1081" s="149"/>
      <c r="YV1081" s="149"/>
      <c r="YW1081" s="149"/>
      <c r="YX1081" s="149"/>
      <c r="YY1081" s="149"/>
      <c r="YZ1081" s="149"/>
      <c r="ZA1081" s="149"/>
      <c r="ZB1081" s="149"/>
      <c r="ZC1081" s="149"/>
      <c r="ZD1081" s="149"/>
      <c r="ZE1081" s="149"/>
      <c r="ZF1081" s="149"/>
      <c r="ZG1081" s="149"/>
      <c r="ZH1081" s="149"/>
      <c r="ZI1081" s="149"/>
      <c r="ZJ1081" s="149"/>
      <c r="ZK1081" s="149"/>
      <c r="ZL1081" s="149"/>
      <c r="ZM1081" s="149"/>
      <c r="ZN1081" s="149"/>
      <c r="ZO1081" s="149"/>
      <c r="ZP1081" s="149"/>
      <c r="ZQ1081" s="149"/>
      <c r="ZR1081" s="149"/>
      <c r="ZS1081" s="149"/>
      <c r="ZT1081" s="149"/>
      <c r="ZU1081" s="149"/>
      <c r="ZV1081" s="149"/>
      <c r="ZW1081" s="149"/>
      <c r="ZX1081" s="149"/>
      <c r="ZY1081" s="149"/>
      <c r="ZZ1081" s="149"/>
      <c r="AAA1081" s="149"/>
      <c r="AAB1081" s="149"/>
      <c r="AAC1081" s="149"/>
      <c r="AAD1081" s="149"/>
      <c r="AAE1081" s="149"/>
      <c r="AAF1081" s="149"/>
      <c r="AAG1081" s="149"/>
      <c r="AAH1081" s="149"/>
      <c r="AAI1081" s="149"/>
      <c r="AAJ1081" s="149"/>
      <c r="AAK1081" s="149"/>
      <c r="AAL1081" s="148"/>
      <c r="AAM1081" s="148"/>
      <c r="AAN1081" s="148"/>
      <c r="AAO1081" s="14" t="s">
        <v>461</v>
      </c>
      <c r="AAP1081" s="148"/>
      <c r="AAQ1081" s="148"/>
      <c r="AAR1081" s="148"/>
      <c r="AAS1081" s="148"/>
      <c r="AAT1081" s="148"/>
      <c r="AAU1081" s="148"/>
      <c r="AAV1081" s="148"/>
      <c r="AAY1081" s="15"/>
      <c r="AAZ1081" s="15"/>
      <c r="ABA1081" s="15"/>
      <c r="ABB1081" s="15"/>
      <c r="ABC1081" s="15"/>
      <c r="ABD1081" s="15"/>
      <c r="ABE1081" s="15"/>
      <c r="ABF1081" s="15"/>
      <c r="ABG1081" s="15"/>
      <c r="ABH1081" s="15"/>
      <c r="ABI1081" s="15"/>
      <c r="ABJ1081" s="15"/>
    </row>
    <row r="1082" spans="1:738" x14ac:dyDescent="0.2">
      <c r="A1082" s="148"/>
      <c r="B1082" s="33"/>
      <c r="C1082" s="53"/>
      <c r="D1082" s="53"/>
      <c r="E1082" s="53"/>
      <c r="F1082" s="53"/>
      <c r="G1082" s="5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149"/>
      <c r="AP1082" s="167"/>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149"/>
      <c r="BU1082" s="149"/>
      <c r="BV1082" s="149"/>
      <c r="BW1082" s="149"/>
      <c r="BX1082" s="149"/>
      <c r="BY1082" s="149"/>
      <c r="BZ1082" s="149"/>
      <c r="CA1082" s="149"/>
      <c r="CB1082" s="149"/>
      <c r="CC1082" s="149"/>
      <c r="CD1082" s="149"/>
      <c r="CE1082" s="149"/>
      <c r="CF1082" s="149"/>
      <c r="CG1082" s="149"/>
      <c r="CH1082" s="149"/>
      <c r="CI1082" s="149"/>
      <c r="CJ1082" s="149"/>
      <c r="CK1082" s="149"/>
      <c r="CL1082" s="149"/>
      <c r="CM1082" s="149"/>
      <c r="CN1082" s="149"/>
      <c r="CO1082" s="149"/>
      <c r="CP1082" s="149"/>
      <c r="CQ1082" s="149"/>
      <c r="CR1082" s="149"/>
      <c r="CS1082" s="149"/>
      <c r="CT1082" s="149"/>
      <c r="CU1082" s="149"/>
      <c r="CV1082" s="149"/>
      <c r="CW1082" s="149"/>
      <c r="CX1082" s="149"/>
      <c r="CY1082" s="149"/>
      <c r="CZ1082" s="149"/>
      <c r="DA1082" s="149"/>
      <c r="DB1082" s="149"/>
      <c r="DC1082" s="149"/>
      <c r="DD1082" s="149"/>
      <c r="DE1082" s="149"/>
      <c r="DF1082" s="149"/>
      <c r="DG1082" s="149"/>
      <c r="DH1082" s="149"/>
      <c r="DI1082" s="149"/>
      <c r="DJ1082" s="149"/>
      <c r="DK1082" s="149"/>
      <c r="DL1082" s="149"/>
      <c r="DM1082" s="149"/>
      <c r="DN1082" s="149"/>
      <c r="DO1082" s="149"/>
      <c r="DP1082" s="149"/>
      <c r="DQ1082" s="149"/>
      <c r="DR1082" s="149"/>
      <c r="DS1082" s="149"/>
      <c r="DT1082" s="149"/>
      <c r="DU1082" s="149"/>
      <c r="DV1082" s="149"/>
      <c r="DW1082" s="149"/>
      <c r="DX1082" s="149"/>
      <c r="DY1082" s="149"/>
      <c r="DZ1082" s="149"/>
      <c r="EA1082" s="149"/>
      <c r="EB1082" s="149"/>
      <c r="EC1082" s="149"/>
      <c r="ED1082" s="149"/>
      <c r="EE1082" s="149"/>
      <c r="EF1082" s="149"/>
      <c r="EG1082" s="149"/>
      <c r="EH1082" s="149"/>
      <c r="EI1082" s="149"/>
      <c r="EJ1082" s="149"/>
      <c r="EK1082" s="149"/>
      <c r="EL1082" s="149"/>
      <c r="EM1082" s="149"/>
      <c r="EN1082" s="149"/>
      <c r="EO1082" s="149"/>
      <c r="EP1082" s="149"/>
      <c r="EQ1082" s="149"/>
      <c r="ER1082" s="149"/>
      <c r="ES1082" s="149"/>
      <c r="ET1082" s="149"/>
      <c r="EU1082" s="149"/>
      <c r="EV1082" s="149"/>
      <c r="EW1082" s="149"/>
      <c r="EX1082" s="149"/>
      <c r="EY1082" s="149"/>
      <c r="EZ1082" s="149"/>
      <c r="FA1082" s="149"/>
      <c r="FB1082" s="149"/>
      <c r="FC1082" s="149"/>
      <c r="FD1082" s="149"/>
      <c r="FE1082" s="149"/>
      <c r="FF1082" s="149"/>
      <c r="FG1082" s="149"/>
      <c r="FH1082" s="149"/>
      <c r="FI1082" s="149"/>
      <c r="FJ1082" s="149"/>
      <c r="FK1082" s="149"/>
      <c r="FL1082" s="149"/>
      <c r="FM1082" s="149"/>
      <c r="FN1082" s="149"/>
      <c r="FO1082" s="149"/>
      <c r="FP1082" s="149"/>
      <c r="FQ1082" s="149"/>
      <c r="FR1082" s="149"/>
      <c r="FS1082" s="149"/>
      <c r="FT1082" s="149"/>
      <c r="FU1082" s="149"/>
      <c r="FV1082" s="149"/>
      <c r="FW1082" s="149"/>
      <c r="FX1082" s="149"/>
      <c r="FY1082" s="149"/>
      <c r="FZ1082" s="149"/>
      <c r="GA1082" s="149"/>
      <c r="GB1082" s="149"/>
      <c r="GC1082" s="149"/>
      <c r="GD1082" s="149"/>
      <c r="GE1082" s="149"/>
      <c r="GF1082" s="149"/>
      <c r="GG1082" s="149"/>
      <c r="GH1082" s="149"/>
      <c r="GI1082" s="149"/>
      <c r="GJ1082" s="149"/>
      <c r="GK1082" s="149"/>
      <c r="GL1082" s="149"/>
      <c r="GM1082" s="149"/>
      <c r="GN1082" s="149"/>
      <c r="GO1082" s="149"/>
      <c r="GP1082" s="149"/>
      <c r="GQ1082" s="149"/>
      <c r="GR1082" s="149"/>
      <c r="GS1082" s="149"/>
      <c r="GT1082" s="149"/>
      <c r="GU1082" s="149"/>
      <c r="GV1082" s="149"/>
      <c r="GW1082" s="149"/>
      <c r="GX1082" s="149"/>
      <c r="GY1082" s="149"/>
      <c r="GZ1082" s="149"/>
      <c r="HA1082" s="149"/>
      <c r="HB1082" s="149"/>
      <c r="HC1082" s="149"/>
      <c r="HD1082" s="149"/>
      <c r="HE1082" s="149"/>
      <c r="HF1082" s="149"/>
      <c r="HG1082" s="149"/>
      <c r="HH1082" s="149"/>
      <c r="HI1082" s="149"/>
      <c r="HJ1082" s="149"/>
      <c r="HK1082" s="149"/>
      <c r="HL1082" s="149"/>
      <c r="HM1082" s="149"/>
      <c r="HN1082" s="149"/>
      <c r="HO1082" s="149"/>
      <c r="HP1082" s="149"/>
      <c r="HQ1082" s="149"/>
      <c r="HR1082" s="149"/>
      <c r="HS1082" s="149"/>
      <c r="HT1082" s="149"/>
      <c r="HU1082" s="149"/>
      <c r="HV1082" s="149"/>
      <c r="HW1082" s="149"/>
      <c r="HX1082" s="149"/>
      <c r="HY1082" s="149"/>
      <c r="HZ1082" s="149"/>
      <c r="IA1082" s="149"/>
      <c r="IB1082" s="149"/>
      <c r="IC1082" s="149"/>
      <c r="ID1082" s="149"/>
      <c r="IE1082" s="149"/>
      <c r="IF1082" s="149"/>
      <c r="IG1082" s="149"/>
      <c r="IH1082" s="149"/>
      <c r="II1082" s="149"/>
      <c r="IJ1082" s="149"/>
      <c r="IK1082" s="149"/>
      <c r="IL1082" s="149"/>
      <c r="IM1082" s="149"/>
      <c r="IN1082" s="149"/>
      <c r="IO1082" s="149"/>
      <c r="IP1082" s="149"/>
      <c r="IQ1082" s="149"/>
      <c r="IR1082" s="149"/>
      <c r="IS1082" s="149"/>
      <c r="IT1082" s="149"/>
      <c r="IU1082" s="149"/>
      <c r="IV1082" s="149"/>
      <c r="IW1082" s="149"/>
      <c r="IX1082" s="149"/>
      <c r="IY1082" s="149"/>
      <c r="IZ1082" s="149"/>
      <c r="JA1082" s="149"/>
      <c r="JB1082" s="149"/>
      <c r="JC1082" s="149"/>
      <c r="JD1082" s="149"/>
      <c r="JE1082" s="149"/>
      <c r="JF1082" s="149"/>
      <c r="JG1082" s="149"/>
      <c r="JH1082" s="149"/>
      <c r="JI1082" s="149"/>
      <c r="JJ1082" s="149"/>
      <c r="JK1082" s="149"/>
      <c r="JL1082" s="149"/>
      <c r="JM1082" s="149"/>
      <c r="JN1082" s="149"/>
      <c r="JO1082" s="149"/>
      <c r="JP1082" s="149"/>
      <c r="JQ1082" s="149"/>
      <c r="JR1082" s="149"/>
      <c r="JS1082" s="149"/>
      <c r="JT1082" s="149"/>
      <c r="JU1082" s="149"/>
      <c r="JV1082" s="149"/>
      <c r="JW1082" s="149"/>
      <c r="JX1082" s="149"/>
      <c r="JY1082" s="149"/>
      <c r="JZ1082" s="149"/>
      <c r="KA1082" s="149"/>
      <c r="KB1082" s="149"/>
      <c r="KC1082" s="149"/>
      <c r="KD1082" s="149"/>
      <c r="KE1082" s="149"/>
      <c r="KF1082" s="149"/>
      <c r="KG1082" s="149"/>
      <c r="KH1082" s="149"/>
      <c r="KI1082" s="149"/>
      <c r="KJ1082" s="149"/>
      <c r="KK1082" s="149"/>
      <c r="KL1082" s="149"/>
      <c r="KM1082" s="149"/>
      <c r="KN1082" s="149"/>
      <c r="KO1082" s="149"/>
      <c r="KP1082" s="149"/>
      <c r="KQ1082" s="149"/>
      <c r="KR1082" s="149"/>
      <c r="KS1082" s="149"/>
      <c r="KT1082" s="149"/>
      <c r="KU1082" s="149"/>
      <c r="KV1082" s="149"/>
      <c r="KW1082" s="149"/>
      <c r="KX1082" s="149"/>
      <c r="KY1082" s="149"/>
      <c r="KZ1082" s="149"/>
      <c r="LA1082" s="149"/>
      <c r="LB1082" s="149"/>
      <c r="LC1082" s="149"/>
      <c r="LD1082" s="149"/>
      <c r="LE1082" s="149"/>
      <c r="LF1082" s="149"/>
      <c r="LG1082" s="149"/>
      <c r="LH1082" s="149"/>
      <c r="LI1082" s="149"/>
      <c r="LJ1082" s="149"/>
      <c r="LK1082" s="149"/>
      <c r="LL1082" s="149"/>
      <c r="LM1082" s="149"/>
      <c r="LN1082" s="149"/>
      <c r="LO1082" s="149"/>
      <c r="LP1082" s="149"/>
      <c r="LQ1082" s="149"/>
      <c r="LR1082" s="149"/>
      <c r="LS1082" s="149"/>
      <c r="LT1082" s="149"/>
      <c r="LU1082" s="149"/>
      <c r="LV1082" s="149"/>
      <c r="LW1082" s="149"/>
      <c r="LX1082" s="149"/>
      <c r="LY1082" s="149"/>
      <c r="LZ1082" s="149"/>
      <c r="MA1082" s="149"/>
      <c r="MB1082" s="149"/>
      <c r="MC1082" s="149"/>
      <c r="MD1082" s="149"/>
      <c r="ME1082" s="149"/>
      <c r="MF1082" s="149"/>
      <c r="MG1082" s="149"/>
      <c r="MH1082" s="149"/>
      <c r="MI1082" s="149"/>
      <c r="MJ1082" s="149"/>
      <c r="MK1082" s="149"/>
      <c r="ML1082" s="149"/>
      <c r="MM1082" s="149"/>
      <c r="MN1082" s="149"/>
      <c r="MO1082" s="149"/>
      <c r="MP1082" s="149"/>
      <c r="MQ1082" s="149"/>
      <c r="MR1082" s="149"/>
      <c r="MS1082" s="149"/>
      <c r="MT1082" s="149"/>
      <c r="MU1082" s="149"/>
      <c r="MV1082" s="149"/>
      <c r="MW1082" s="149"/>
      <c r="MX1082" s="149"/>
      <c r="MY1082" s="149"/>
      <c r="MZ1082" s="149"/>
      <c r="NA1082" s="149"/>
      <c r="NB1082" s="149"/>
      <c r="NC1082" s="149"/>
      <c r="ND1082" s="149"/>
      <c r="NE1082" s="149"/>
      <c r="NF1082" s="149"/>
      <c r="NG1082" s="149"/>
      <c r="NH1082" s="149"/>
      <c r="NI1082" s="149"/>
      <c r="NJ1082" s="149"/>
      <c r="NK1082" s="149"/>
      <c r="NL1082" s="149"/>
      <c r="NM1082" s="149"/>
      <c r="NN1082" s="149"/>
      <c r="NO1082" s="149"/>
      <c r="NP1082" s="149"/>
      <c r="NQ1082" s="149"/>
      <c r="NR1082" s="149"/>
      <c r="NS1082" s="149"/>
      <c r="NT1082" s="149"/>
      <c r="NU1082" s="149"/>
      <c r="NV1082" s="149"/>
      <c r="NW1082" s="149"/>
      <c r="NX1082" s="149"/>
      <c r="NY1082" s="149"/>
      <c r="NZ1082" s="149"/>
      <c r="OA1082" s="149"/>
      <c r="OB1082" s="149"/>
      <c r="OC1082" s="149"/>
      <c r="OD1082" s="149"/>
      <c r="OE1082" s="149"/>
      <c r="OF1082" s="149"/>
      <c r="OG1082" s="149"/>
      <c r="OH1082" s="149"/>
      <c r="OI1082" s="149"/>
      <c r="OJ1082" s="149"/>
      <c r="OK1082" s="149"/>
      <c r="OL1082" s="149"/>
      <c r="OM1082" s="149"/>
      <c r="ON1082" s="149"/>
      <c r="OO1082" s="149"/>
      <c r="OP1082" s="149"/>
      <c r="OQ1082" s="149"/>
      <c r="OR1082" s="149"/>
      <c r="OS1082" s="149"/>
      <c r="OT1082" s="149"/>
      <c r="OU1082" s="149"/>
      <c r="OV1082" s="149"/>
      <c r="OW1082" s="149"/>
      <c r="OX1082" s="149"/>
      <c r="OY1082" s="149"/>
      <c r="OZ1082" s="149"/>
      <c r="PA1082" s="149"/>
      <c r="PB1082" s="149"/>
      <c r="PC1082" s="149"/>
      <c r="PD1082" s="149"/>
      <c r="PE1082" s="149"/>
      <c r="PF1082" s="149"/>
      <c r="PG1082" s="149"/>
      <c r="PH1082" s="149"/>
      <c r="PI1082" s="149"/>
      <c r="PJ1082" s="149"/>
      <c r="PK1082" s="149"/>
      <c r="PL1082" s="149"/>
      <c r="PM1082" s="149"/>
      <c r="PN1082" s="149"/>
      <c r="PO1082" s="149"/>
      <c r="PP1082" s="149"/>
      <c r="PQ1082" s="149"/>
      <c r="PR1082" s="149"/>
      <c r="PS1082" s="149"/>
      <c r="PT1082" s="149"/>
      <c r="PU1082" s="149"/>
      <c r="PV1082" s="149"/>
      <c r="PW1082" s="149"/>
      <c r="PX1082" s="149"/>
      <c r="PY1082" s="149"/>
      <c r="PZ1082" s="149"/>
      <c r="QA1082" s="149"/>
      <c r="QB1082" s="149"/>
      <c r="QC1082" s="149"/>
      <c r="QD1082" s="149"/>
      <c r="QE1082" s="149"/>
      <c r="QF1082" s="149"/>
      <c r="QG1082" s="149"/>
      <c r="QH1082" s="149"/>
      <c r="QI1082" s="149"/>
      <c r="QJ1082" s="149"/>
      <c r="QK1082" s="149"/>
      <c r="QL1082" s="149"/>
      <c r="QM1082" s="149"/>
      <c r="QN1082" s="149"/>
      <c r="QO1082" s="149"/>
      <c r="QP1082" s="149"/>
      <c r="QQ1082" s="149"/>
      <c r="QR1082" s="149"/>
      <c r="QS1082" s="149"/>
      <c r="QT1082" s="149"/>
      <c r="QU1082" s="149"/>
      <c r="QV1082" s="149"/>
      <c r="QW1082" s="149"/>
      <c r="QX1082" s="149"/>
      <c r="QY1082" s="149"/>
      <c r="QZ1082" s="149"/>
      <c r="RA1082" s="149"/>
      <c r="RB1082" s="149"/>
      <c r="RC1082" s="149"/>
      <c r="RD1082" s="149"/>
      <c r="RE1082" s="149"/>
      <c r="RF1082" s="149"/>
      <c r="RG1082" s="149"/>
      <c r="RH1082" s="149"/>
      <c r="RI1082" s="149"/>
      <c r="RJ1082" s="149"/>
      <c r="RK1082" s="149"/>
      <c r="RL1082" s="149"/>
      <c r="RM1082" s="149"/>
      <c r="RN1082" s="149"/>
      <c r="RO1082" s="149"/>
      <c r="RP1082" s="149"/>
      <c r="RQ1082" s="149"/>
      <c r="RR1082" s="149"/>
      <c r="RS1082" s="149"/>
      <c r="RT1082" s="149"/>
      <c r="RU1082" s="149"/>
      <c r="RV1082" s="149"/>
      <c r="RW1082" s="149"/>
      <c r="RX1082" s="149"/>
      <c r="RY1082" s="149"/>
      <c r="RZ1082" s="149"/>
      <c r="SA1082" s="149"/>
      <c r="SB1082" s="149"/>
      <c r="SC1082" s="149"/>
      <c r="SD1082" s="149"/>
      <c r="SE1082" s="149"/>
      <c r="SF1082" s="149"/>
      <c r="SG1082" s="149"/>
      <c r="SH1082" s="149"/>
      <c r="SI1082" s="149"/>
      <c r="SJ1082" s="149"/>
      <c r="SK1082" s="149"/>
      <c r="SL1082" s="149"/>
      <c r="SM1082" s="149"/>
      <c r="SN1082" s="149"/>
      <c r="SO1082" s="149"/>
      <c r="SP1082" s="149"/>
      <c r="SQ1082" s="149"/>
      <c r="SR1082" s="149"/>
      <c r="SS1082" s="149"/>
      <c r="ST1082" s="149"/>
      <c r="SU1082" s="149"/>
      <c r="SV1082" s="149"/>
      <c r="SW1082" s="149"/>
      <c r="SX1082" s="149"/>
      <c r="SY1082" s="149"/>
      <c r="SZ1082" s="149"/>
      <c r="TA1082" s="149"/>
      <c r="TB1082" s="149"/>
      <c r="TC1082" s="149"/>
      <c r="TD1082" s="149"/>
      <c r="TE1082" s="149"/>
      <c r="TF1082" s="149"/>
      <c r="TG1082" s="149"/>
      <c r="TH1082" s="149"/>
      <c r="TI1082" s="149"/>
      <c r="TJ1082" s="149"/>
      <c r="TK1082" s="149"/>
      <c r="TL1082" s="149"/>
      <c r="TM1082" s="149"/>
      <c r="TN1082" s="149"/>
      <c r="TO1082" s="149"/>
      <c r="TP1082" s="149"/>
      <c r="TQ1082" s="149"/>
      <c r="TR1082" s="149"/>
      <c r="TS1082" s="149"/>
      <c r="TT1082" s="149"/>
      <c r="TU1082" s="149"/>
      <c r="TV1082" s="149"/>
      <c r="TW1082" s="149"/>
      <c r="TX1082" s="149"/>
      <c r="TY1082" s="149"/>
      <c r="TZ1082" s="149"/>
      <c r="UA1082" s="149"/>
      <c r="UB1082" s="149"/>
      <c r="UC1082" s="149"/>
      <c r="UD1082" s="149"/>
      <c r="UE1082" s="149"/>
      <c r="UF1082" s="149"/>
      <c r="UG1082" s="149"/>
      <c r="UH1082" s="149"/>
      <c r="UI1082" s="149"/>
      <c r="UJ1082" s="149"/>
      <c r="UK1082" s="149"/>
      <c r="UL1082" s="149"/>
      <c r="UM1082" s="149"/>
      <c r="UN1082" s="149"/>
      <c r="UO1082" s="149"/>
      <c r="UP1082" s="149"/>
      <c r="UQ1082" s="149"/>
      <c r="UR1082" s="149"/>
      <c r="US1082" s="149"/>
      <c r="UT1082" s="149"/>
      <c r="UU1082" s="149"/>
      <c r="UV1082" s="149"/>
      <c r="UW1082" s="149"/>
      <c r="UX1082" s="149"/>
      <c r="UY1082" s="149"/>
      <c r="UZ1082" s="149"/>
      <c r="VA1082" s="149"/>
      <c r="VB1082" s="149"/>
      <c r="VC1082" s="149"/>
      <c r="VD1082" s="149"/>
      <c r="VE1082" s="149"/>
      <c r="VF1082" s="149"/>
      <c r="VG1082" s="149"/>
      <c r="VH1082" s="149"/>
      <c r="VI1082" s="149"/>
      <c r="VJ1082" s="149"/>
      <c r="VK1082" s="149"/>
      <c r="VL1082" s="149"/>
      <c r="VM1082" s="149"/>
      <c r="VN1082" s="149"/>
      <c r="VO1082" s="149"/>
      <c r="VP1082" s="149"/>
      <c r="VQ1082" s="149"/>
      <c r="VR1082" s="149"/>
      <c r="VS1082" s="149"/>
      <c r="VT1082" s="149"/>
      <c r="VU1082" s="149"/>
      <c r="VV1082" s="149"/>
      <c r="VW1082" s="149"/>
      <c r="VX1082" s="149"/>
      <c r="VY1082" s="149"/>
      <c r="VZ1082" s="149"/>
      <c r="WA1082" s="149"/>
      <c r="WB1082" s="149"/>
      <c r="WC1082" s="149"/>
      <c r="WD1082" s="149"/>
      <c r="WE1082" s="149"/>
      <c r="WF1082" s="149"/>
      <c r="WG1082" s="149"/>
      <c r="WH1082" s="149"/>
      <c r="WI1082" s="149"/>
      <c r="WJ1082" s="149"/>
      <c r="WK1082" s="149"/>
      <c r="WL1082" s="149"/>
      <c r="WM1082" s="149"/>
      <c r="WN1082" s="149"/>
      <c r="WO1082" s="149"/>
      <c r="WP1082" s="149"/>
      <c r="WQ1082" s="149"/>
      <c r="WR1082" s="149"/>
      <c r="WS1082" s="149"/>
      <c r="WT1082" s="149"/>
      <c r="WU1082" s="149"/>
      <c r="WV1082" s="149"/>
      <c r="WW1082" s="149"/>
      <c r="WX1082" s="149"/>
      <c r="WY1082" s="149"/>
      <c r="WZ1082" s="149"/>
      <c r="XA1082" s="149"/>
      <c r="XB1082" s="149"/>
      <c r="XC1082" s="149"/>
      <c r="XD1082" s="149"/>
      <c r="XE1082" s="149"/>
      <c r="XF1082" s="149"/>
      <c r="XG1082" s="149"/>
      <c r="XH1082" s="149"/>
      <c r="XI1082" s="149"/>
      <c r="XJ1082" s="149"/>
      <c r="XK1082" s="149"/>
      <c r="XL1082" s="149"/>
      <c r="XM1082" s="149"/>
      <c r="XN1082" s="149"/>
      <c r="XO1082" s="149"/>
      <c r="XP1082" s="149"/>
      <c r="XQ1082" s="149"/>
      <c r="XR1082" s="149"/>
      <c r="XS1082" s="149"/>
      <c r="XT1082" s="149"/>
      <c r="XU1082" s="149"/>
      <c r="XV1082" s="149"/>
      <c r="XW1082" s="149"/>
      <c r="XX1082" s="149"/>
      <c r="XY1082" s="149"/>
      <c r="XZ1082" s="149"/>
      <c r="YA1082" s="149"/>
      <c r="YB1082" s="149"/>
      <c r="YC1082" s="149"/>
      <c r="YD1082" s="149"/>
      <c r="YE1082" s="149"/>
      <c r="YF1082" s="149"/>
      <c r="YG1082" s="149"/>
      <c r="YH1082" s="149"/>
      <c r="YI1082" s="149"/>
      <c r="YJ1082" s="149"/>
      <c r="YK1082" s="149"/>
      <c r="YL1082" s="149"/>
      <c r="YM1082" s="149"/>
      <c r="YN1082" s="149"/>
      <c r="YO1082" s="149"/>
      <c r="YP1082" s="149"/>
      <c r="YQ1082" s="149"/>
      <c r="YR1082" s="149"/>
      <c r="YS1082" s="149"/>
      <c r="YT1082" s="149"/>
      <c r="YU1082" s="149"/>
      <c r="YV1082" s="149"/>
      <c r="YW1082" s="149"/>
      <c r="YX1082" s="149"/>
      <c r="YY1082" s="149"/>
      <c r="YZ1082" s="149"/>
      <c r="ZA1082" s="149"/>
      <c r="ZB1082" s="149"/>
      <c r="ZC1082" s="149"/>
      <c r="ZD1082" s="149"/>
      <c r="ZE1082" s="149"/>
      <c r="ZF1082" s="149"/>
      <c r="ZG1082" s="149"/>
      <c r="ZH1082" s="149"/>
      <c r="ZI1082" s="149"/>
      <c r="ZJ1082" s="149"/>
      <c r="ZK1082" s="149"/>
      <c r="ZL1082" s="149"/>
      <c r="ZM1082" s="149"/>
      <c r="ZN1082" s="149"/>
      <c r="ZO1082" s="149"/>
      <c r="ZP1082" s="149"/>
      <c r="ZQ1082" s="149"/>
      <c r="ZR1082" s="149"/>
      <c r="ZS1082" s="149"/>
      <c r="ZT1082" s="149"/>
      <c r="ZU1082" s="149"/>
      <c r="ZV1082" s="149"/>
      <c r="ZW1082" s="149"/>
      <c r="ZX1082" s="149"/>
      <c r="ZY1082" s="149"/>
      <c r="ZZ1082" s="149"/>
      <c r="AAA1082" s="149"/>
      <c r="AAB1082" s="149"/>
      <c r="AAC1082" s="149"/>
      <c r="AAD1082" s="149"/>
      <c r="AAE1082" s="149"/>
      <c r="AAF1082" s="149"/>
      <c r="AAG1082" s="149"/>
      <c r="AAH1082" s="149"/>
      <c r="AAI1082" s="149"/>
      <c r="AAJ1082" s="149"/>
      <c r="AAK1082" s="149"/>
      <c r="AAL1082" s="148"/>
      <c r="AAM1082" s="148"/>
      <c r="AAN1082" s="148"/>
      <c r="AAO1082" s="14" t="s">
        <v>462</v>
      </c>
      <c r="AAP1082" s="148"/>
      <c r="AAQ1082" s="148"/>
      <c r="AAR1082" s="148"/>
      <c r="AAS1082" s="148"/>
      <c r="AAT1082" s="148"/>
      <c r="AAU1082" s="148"/>
      <c r="AAV1082" s="148"/>
      <c r="AAY1082" s="15"/>
      <c r="AAZ1082" s="15"/>
      <c r="ABA1082" s="15"/>
      <c r="ABB1082" s="15"/>
      <c r="ABC1082" s="15"/>
      <c r="ABD1082" s="15"/>
      <c r="ABE1082" s="15"/>
      <c r="ABF1082" s="15"/>
      <c r="ABG1082" s="15"/>
      <c r="ABH1082" s="15"/>
      <c r="ABI1082" s="15"/>
      <c r="ABJ1082" s="15"/>
    </row>
    <row r="1083" spans="1:738" x14ac:dyDescent="0.2">
      <c r="A1083" s="148"/>
      <c r="B1083" s="33"/>
      <c r="C1083" s="53"/>
      <c r="D1083" s="53"/>
      <c r="E1083" s="53"/>
      <c r="F1083" s="53"/>
      <c r="G1083" s="5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149"/>
      <c r="AP1083" s="167"/>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149"/>
      <c r="BU1083" s="149"/>
      <c r="BV1083" s="149"/>
      <c r="BW1083" s="149"/>
      <c r="BX1083" s="149"/>
      <c r="BY1083" s="149"/>
      <c r="BZ1083" s="149"/>
      <c r="CA1083" s="149"/>
      <c r="CB1083" s="149"/>
      <c r="CC1083" s="149"/>
      <c r="CD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L1083" s="149"/>
      <c r="EM1083" s="149"/>
      <c r="EN1083" s="149"/>
      <c r="EO1083" s="149"/>
      <c r="EP1083" s="149"/>
      <c r="EQ1083" s="149"/>
      <c r="ER1083" s="149"/>
      <c r="ES1083" s="149"/>
      <c r="ET1083" s="149"/>
      <c r="EU1083" s="149"/>
      <c r="EV1083" s="149"/>
      <c r="EW1083" s="149"/>
      <c r="EX1083" s="149"/>
      <c r="EY1083" s="149"/>
      <c r="EZ1083" s="149"/>
      <c r="FA1083" s="149"/>
      <c r="FB1083" s="149"/>
      <c r="FC1083" s="149"/>
      <c r="FD1083" s="149"/>
      <c r="FE1083" s="149"/>
      <c r="FF1083" s="149"/>
      <c r="FG1083" s="149"/>
      <c r="FH1083" s="149"/>
      <c r="FI1083" s="149"/>
      <c r="FJ1083" s="149"/>
      <c r="FK1083" s="149"/>
      <c r="FL1083" s="149"/>
      <c r="FM1083" s="149"/>
      <c r="FN1083" s="149"/>
      <c r="FO1083" s="149"/>
      <c r="FP1083" s="149"/>
      <c r="FQ1083" s="149"/>
      <c r="FR1083" s="149"/>
      <c r="FS1083" s="149"/>
      <c r="FT1083" s="149"/>
      <c r="FU1083" s="149"/>
      <c r="FV1083" s="149"/>
      <c r="FW1083" s="149"/>
      <c r="FX1083" s="149"/>
      <c r="FY1083" s="149"/>
      <c r="FZ1083" s="149"/>
      <c r="GA1083" s="149"/>
      <c r="GB1083" s="149"/>
      <c r="GC1083" s="149"/>
      <c r="GD1083" s="149"/>
      <c r="GE1083" s="149"/>
      <c r="GF1083" s="149"/>
      <c r="GG1083" s="149"/>
      <c r="GH1083" s="149"/>
      <c r="GI1083" s="149"/>
      <c r="GJ1083" s="149"/>
      <c r="GK1083" s="149"/>
      <c r="GL1083" s="149"/>
      <c r="GM1083" s="149"/>
      <c r="GN1083" s="149"/>
      <c r="GO1083" s="149"/>
      <c r="GP1083" s="149"/>
      <c r="GQ1083" s="149"/>
      <c r="GR1083" s="149"/>
      <c r="GS1083" s="149"/>
      <c r="GT1083" s="149"/>
      <c r="GU1083" s="149"/>
      <c r="GV1083" s="149"/>
      <c r="GW1083" s="149"/>
      <c r="GX1083" s="149"/>
      <c r="GY1083" s="149"/>
      <c r="GZ1083" s="149"/>
      <c r="HA1083" s="149"/>
      <c r="HB1083" s="149"/>
      <c r="HC1083" s="149"/>
      <c r="HD1083" s="149"/>
      <c r="HE1083" s="149"/>
      <c r="HF1083" s="149"/>
      <c r="HG1083" s="149"/>
      <c r="HH1083" s="149"/>
      <c r="HI1083" s="149"/>
      <c r="HJ1083" s="149"/>
      <c r="HK1083" s="149"/>
      <c r="HL1083" s="149"/>
      <c r="HM1083" s="149"/>
      <c r="HN1083" s="149"/>
      <c r="HO1083" s="149"/>
      <c r="HP1083" s="149"/>
      <c r="HQ1083" s="149"/>
      <c r="HR1083" s="149"/>
      <c r="HS1083" s="149"/>
      <c r="HT1083" s="149"/>
      <c r="HU1083" s="149"/>
      <c r="HV1083" s="149"/>
      <c r="HW1083" s="149"/>
      <c r="HX1083" s="149"/>
      <c r="HY1083" s="149"/>
      <c r="HZ1083" s="149"/>
      <c r="IA1083" s="149"/>
      <c r="IB1083" s="149"/>
      <c r="IC1083" s="149"/>
      <c r="ID1083" s="149"/>
      <c r="IE1083" s="149"/>
      <c r="IF1083" s="149"/>
      <c r="IG1083" s="149"/>
      <c r="IH1083" s="149"/>
      <c r="II1083" s="149"/>
      <c r="IJ1083" s="149"/>
      <c r="IK1083" s="149"/>
      <c r="IL1083" s="149"/>
      <c r="IM1083" s="149"/>
      <c r="IN1083" s="149"/>
      <c r="IO1083" s="149"/>
      <c r="IP1083" s="149"/>
      <c r="IQ1083" s="149"/>
      <c r="IR1083" s="149"/>
      <c r="IS1083" s="149"/>
      <c r="IT1083" s="149"/>
      <c r="IU1083" s="149"/>
      <c r="IV1083" s="149"/>
      <c r="IW1083" s="149"/>
      <c r="IX1083" s="149"/>
      <c r="IY1083" s="149"/>
      <c r="IZ1083" s="149"/>
      <c r="JA1083" s="149"/>
      <c r="JB1083" s="149"/>
      <c r="JC1083" s="149"/>
      <c r="JD1083" s="149"/>
      <c r="JE1083" s="149"/>
      <c r="JF1083" s="149"/>
      <c r="JG1083" s="149"/>
      <c r="JH1083" s="149"/>
      <c r="JI1083" s="149"/>
      <c r="JJ1083" s="149"/>
      <c r="JK1083" s="149"/>
      <c r="JL1083" s="149"/>
      <c r="JM1083" s="149"/>
      <c r="JN1083" s="149"/>
      <c r="JO1083" s="149"/>
      <c r="JP1083" s="149"/>
      <c r="JQ1083" s="149"/>
      <c r="JR1083" s="149"/>
      <c r="JS1083" s="149"/>
      <c r="JT1083" s="149"/>
      <c r="JU1083" s="149"/>
      <c r="JV1083" s="149"/>
      <c r="JW1083" s="149"/>
      <c r="JX1083" s="149"/>
      <c r="JY1083" s="149"/>
      <c r="JZ1083" s="149"/>
      <c r="KA1083" s="149"/>
      <c r="KB1083" s="149"/>
      <c r="KC1083" s="149"/>
      <c r="KD1083" s="149"/>
      <c r="KE1083" s="149"/>
      <c r="KF1083" s="149"/>
      <c r="KG1083" s="149"/>
      <c r="KH1083" s="149"/>
      <c r="KI1083" s="149"/>
      <c r="KJ1083" s="149"/>
      <c r="KK1083" s="149"/>
      <c r="KL1083" s="149"/>
      <c r="KM1083" s="149"/>
      <c r="KN1083" s="149"/>
      <c r="KO1083" s="149"/>
      <c r="KP1083" s="149"/>
      <c r="KQ1083" s="149"/>
      <c r="KR1083" s="149"/>
      <c r="KS1083" s="149"/>
      <c r="KT1083" s="149"/>
      <c r="KU1083" s="149"/>
      <c r="KV1083" s="149"/>
      <c r="KW1083" s="149"/>
      <c r="KX1083" s="149"/>
      <c r="KY1083" s="149"/>
      <c r="KZ1083" s="149"/>
      <c r="LA1083" s="149"/>
      <c r="LB1083" s="149"/>
      <c r="LC1083" s="149"/>
      <c r="LD1083" s="149"/>
      <c r="LE1083" s="149"/>
      <c r="LF1083" s="149"/>
      <c r="LG1083" s="149"/>
      <c r="LH1083" s="149"/>
      <c r="LI1083" s="149"/>
      <c r="LJ1083" s="149"/>
      <c r="LK1083" s="149"/>
      <c r="LL1083" s="149"/>
      <c r="LM1083" s="149"/>
      <c r="LN1083" s="149"/>
      <c r="LO1083" s="149"/>
      <c r="LP1083" s="149"/>
      <c r="LQ1083" s="149"/>
      <c r="LR1083" s="149"/>
      <c r="LS1083" s="149"/>
      <c r="LT1083" s="149"/>
      <c r="LU1083" s="149"/>
      <c r="LV1083" s="149"/>
      <c r="LW1083" s="149"/>
      <c r="LX1083" s="149"/>
      <c r="LY1083" s="149"/>
      <c r="LZ1083" s="149"/>
      <c r="MA1083" s="149"/>
      <c r="MB1083" s="149"/>
      <c r="MC1083" s="149"/>
      <c r="MD1083" s="149"/>
      <c r="ME1083" s="149"/>
      <c r="MF1083" s="149"/>
      <c r="MG1083" s="149"/>
      <c r="MH1083" s="149"/>
      <c r="MI1083" s="149"/>
      <c r="MJ1083" s="149"/>
      <c r="MK1083" s="149"/>
      <c r="ML1083" s="149"/>
      <c r="MM1083" s="149"/>
      <c r="MN1083" s="149"/>
      <c r="MO1083" s="149"/>
      <c r="MP1083" s="149"/>
      <c r="MQ1083" s="149"/>
      <c r="MR1083" s="149"/>
      <c r="MS1083" s="149"/>
      <c r="MT1083" s="149"/>
      <c r="MU1083" s="149"/>
      <c r="MV1083" s="149"/>
      <c r="MW1083" s="149"/>
      <c r="MX1083" s="149"/>
      <c r="MY1083" s="149"/>
      <c r="MZ1083" s="149"/>
      <c r="NA1083" s="149"/>
      <c r="NB1083" s="149"/>
      <c r="NC1083" s="149"/>
      <c r="ND1083" s="149"/>
      <c r="NE1083" s="149"/>
      <c r="NF1083" s="149"/>
      <c r="NG1083" s="149"/>
      <c r="NH1083" s="149"/>
      <c r="NI1083" s="149"/>
      <c r="NJ1083" s="149"/>
      <c r="NK1083" s="149"/>
      <c r="NL1083" s="149"/>
      <c r="NM1083" s="149"/>
      <c r="NN1083" s="149"/>
      <c r="NO1083" s="149"/>
      <c r="NP1083" s="149"/>
      <c r="NQ1083" s="149"/>
      <c r="NR1083" s="149"/>
      <c r="NS1083" s="149"/>
      <c r="NT1083" s="149"/>
      <c r="NU1083" s="149"/>
      <c r="NV1083" s="149"/>
      <c r="NW1083" s="149"/>
      <c r="NX1083" s="149"/>
      <c r="NY1083" s="149"/>
      <c r="NZ1083" s="149"/>
      <c r="OA1083" s="149"/>
      <c r="OB1083" s="149"/>
      <c r="OC1083" s="149"/>
      <c r="OD1083" s="149"/>
      <c r="OE1083" s="149"/>
      <c r="OF1083" s="149"/>
      <c r="OG1083" s="149"/>
      <c r="OH1083" s="149"/>
      <c r="OI1083" s="149"/>
      <c r="OJ1083" s="149"/>
      <c r="OK1083" s="149"/>
      <c r="OL1083" s="149"/>
      <c r="OM1083" s="149"/>
      <c r="ON1083" s="149"/>
      <c r="OO1083" s="149"/>
      <c r="OP1083" s="149"/>
      <c r="OQ1083" s="149"/>
      <c r="OR1083" s="149"/>
      <c r="OS1083" s="149"/>
      <c r="OT1083" s="149"/>
      <c r="OU1083" s="149"/>
      <c r="OV1083" s="149"/>
      <c r="OW1083" s="149"/>
      <c r="OX1083" s="149"/>
      <c r="OY1083" s="149"/>
      <c r="OZ1083" s="149"/>
      <c r="PA1083" s="149"/>
      <c r="PB1083" s="149"/>
      <c r="PC1083" s="149"/>
      <c r="PD1083" s="149"/>
      <c r="PE1083" s="149"/>
      <c r="PF1083" s="149"/>
      <c r="PG1083" s="149"/>
      <c r="PH1083" s="149"/>
      <c r="PI1083" s="149"/>
      <c r="PJ1083" s="149"/>
      <c r="PK1083" s="149"/>
      <c r="PL1083" s="149"/>
      <c r="PM1083" s="149"/>
      <c r="PN1083" s="149"/>
      <c r="PO1083" s="149"/>
      <c r="PP1083" s="149"/>
      <c r="PQ1083" s="149"/>
      <c r="PR1083" s="149"/>
      <c r="PS1083" s="149"/>
      <c r="PT1083" s="149"/>
      <c r="PU1083" s="149"/>
      <c r="PV1083" s="149"/>
      <c r="PW1083" s="149"/>
      <c r="PX1083" s="149"/>
      <c r="PY1083" s="149"/>
      <c r="PZ1083" s="149"/>
      <c r="QA1083" s="149"/>
      <c r="QB1083" s="149"/>
      <c r="QC1083" s="149"/>
      <c r="QD1083" s="149"/>
      <c r="QE1083" s="149"/>
      <c r="QF1083" s="149"/>
      <c r="QG1083" s="149"/>
      <c r="QH1083" s="149"/>
      <c r="QI1083" s="149"/>
      <c r="QJ1083" s="149"/>
      <c r="QK1083" s="149"/>
      <c r="QL1083" s="149"/>
      <c r="QM1083" s="149"/>
      <c r="QN1083" s="149"/>
      <c r="QO1083" s="149"/>
      <c r="QP1083" s="149"/>
      <c r="QQ1083" s="149"/>
      <c r="QR1083" s="149"/>
      <c r="QS1083" s="149"/>
      <c r="QT1083" s="149"/>
      <c r="QU1083" s="149"/>
      <c r="QV1083" s="149"/>
      <c r="QW1083" s="149"/>
      <c r="QX1083" s="149"/>
      <c r="QY1083" s="149"/>
      <c r="QZ1083" s="149"/>
      <c r="RA1083" s="149"/>
      <c r="RB1083" s="149"/>
      <c r="RC1083" s="149"/>
      <c r="RD1083" s="149"/>
      <c r="RE1083" s="149"/>
      <c r="RF1083" s="149"/>
      <c r="RG1083" s="149"/>
      <c r="RH1083" s="149"/>
      <c r="RI1083" s="149"/>
      <c r="RJ1083" s="149"/>
      <c r="RK1083" s="149"/>
      <c r="RL1083" s="149"/>
      <c r="RM1083" s="149"/>
      <c r="RN1083" s="149"/>
      <c r="RO1083" s="149"/>
      <c r="RP1083" s="149"/>
      <c r="RQ1083" s="149"/>
      <c r="RR1083" s="149"/>
      <c r="RS1083" s="149"/>
      <c r="RT1083" s="149"/>
      <c r="RU1083" s="149"/>
      <c r="RV1083" s="149"/>
      <c r="RW1083" s="149"/>
      <c r="RX1083" s="149"/>
      <c r="RY1083" s="149"/>
      <c r="RZ1083" s="149"/>
      <c r="SA1083" s="149"/>
      <c r="SB1083" s="149"/>
      <c r="SC1083" s="149"/>
      <c r="SD1083" s="149"/>
      <c r="SE1083" s="149"/>
      <c r="SF1083" s="149"/>
      <c r="SG1083" s="149"/>
      <c r="SH1083" s="149"/>
      <c r="SI1083" s="149"/>
      <c r="SJ1083" s="149"/>
      <c r="SK1083" s="149"/>
      <c r="SL1083" s="149"/>
      <c r="SM1083" s="149"/>
      <c r="SN1083" s="149"/>
      <c r="SO1083" s="149"/>
      <c r="SP1083" s="149"/>
      <c r="SQ1083" s="149"/>
      <c r="SR1083" s="149"/>
      <c r="SS1083" s="149"/>
      <c r="ST1083" s="149"/>
      <c r="SU1083" s="149"/>
      <c r="SV1083" s="149"/>
      <c r="SW1083" s="149"/>
      <c r="SX1083" s="149"/>
      <c r="SY1083" s="149"/>
      <c r="SZ1083" s="149"/>
      <c r="TA1083" s="149"/>
      <c r="TB1083" s="149"/>
      <c r="TC1083" s="149"/>
      <c r="TD1083" s="149"/>
      <c r="TE1083" s="149"/>
      <c r="TF1083" s="149"/>
      <c r="TG1083" s="149"/>
      <c r="TH1083" s="149"/>
      <c r="TI1083" s="149"/>
      <c r="TJ1083" s="149"/>
      <c r="TK1083" s="149"/>
      <c r="TL1083" s="149"/>
      <c r="TM1083" s="149"/>
      <c r="TN1083" s="149"/>
      <c r="TO1083" s="149"/>
      <c r="TP1083" s="149"/>
      <c r="TQ1083" s="149"/>
      <c r="TR1083" s="149"/>
      <c r="TS1083" s="149"/>
      <c r="TT1083" s="149"/>
      <c r="TU1083" s="149"/>
      <c r="TV1083" s="149"/>
      <c r="TW1083" s="149"/>
      <c r="TX1083" s="149"/>
      <c r="TY1083" s="149"/>
      <c r="TZ1083" s="149"/>
      <c r="UA1083" s="149"/>
      <c r="UB1083" s="149"/>
      <c r="UC1083" s="149"/>
      <c r="UD1083" s="149"/>
      <c r="UE1083" s="149"/>
      <c r="UF1083" s="149"/>
      <c r="UG1083" s="149"/>
      <c r="UH1083" s="149"/>
      <c r="UI1083" s="149"/>
      <c r="UJ1083" s="149"/>
      <c r="UK1083" s="149"/>
      <c r="UL1083" s="149"/>
      <c r="UM1083" s="149"/>
      <c r="UN1083" s="149"/>
      <c r="UO1083" s="149"/>
      <c r="UP1083" s="149"/>
      <c r="UQ1083" s="149"/>
      <c r="UR1083" s="149"/>
      <c r="US1083" s="149"/>
      <c r="UT1083" s="149"/>
      <c r="UU1083" s="149"/>
      <c r="UV1083" s="149"/>
      <c r="UW1083" s="149"/>
      <c r="UX1083" s="149"/>
      <c r="UY1083" s="149"/>
      <c r="UZ1083" s="149"/>
      <c r="VA1083" s="149"/>
      <c r="VB1083" s="149"/>
      <c r="VC1083" s="149"/>
      <c r="VD1083" s="149"/>
      <c r="VE1083" s="149"/>
      <c r="VF1083" s="149"/>
      <c r="VG1083" s="149"/>
      <c r="VH1083" s="149"/>
      <c r="VI1083" s="149"/>
      <c r="VJ1083" s="149"/>
      <c r="VK1083" s="149"/>
      <c r="VL1083" s="149"/>
      <c r="VM1083" s="149"/>
      <c r="VN1083" s="149"/>
      <c r="VO1083" s="149"/>
      <c r="VP1083" s="149"/>
      <c r="VQ1083" s="149"/>
      <c r="VR1083" s="149"/>
      <c r="VS1083" s="149"/>
      <c r="VT1083" s="149"/>
      <c r="VU1083" s="149"/>
      <c r="VV1083" s="149"/>
      <c r="VW1083" s="149"/>
      <c r="VX1083" s="149"/>
      <c r="VY1083" s="149"/>
      <c r="VZ1083" s="149"/>
      <c r="WA1083" s="149"/>
      <c r="WB1083" s="149"/>
      <c r="WC1083" s="149"/>
      <c r="WD1083" s="149"/>
      <c r="WE1083" s="149"/>
      <c r="WF1083" s="149"/>
      <c r="WG1083" s="149"/>
      <c r="WH1083" s="149"/>
      <c r="WI1083" s="149"/>
      <c r="WJ1083" s="149"/>
      <c r="WK1083" s="149"/>
      <c r="WL1083" s="149"/>
      <c r="WM1083" s="149"/>
      <c r="WN1083" s="149"/>
      <c r="WO1083" s="149"/>
      <c r="WP1083" s="149"/>
      <c r="WQ1083" s="149"/>
      <c r="WR1083" s="149"/>
      <c r="WS1083" s="149"/>
      <c r="WT1083" s="149"/>
      <c r="WU1083" s="149"/>
      <c r="WV1083" s="149"/>
      <c r="WW1083" s="149"/>
      <c r="WX1083" s="149"/>
      <c r="WY1083" s="149"/>
      <c r="WZ1083" s="149"/>
      <c r="XA1083" s="149"/>
      <c r="XB1083" s="149"/>
      <c r="XC1083" s="149"/>
      <c r="XD1083" s="149"/>
      <c r="XE1083" s="149"/>
      <c r="XF1083" s="149"/>
      <c r="XG1083" s="149"/>
      <c r="XH1083" s="149"/>
      <c r="XI1083" s="149"/>
      <c r="XJ1083" s="149"/>
      <c r="XK1083" s="149"/>
      <c r="XL1083" s="149"/>
      <c r="XM1083" s="149"/>
      <c r="XN1083" s="149"/>
      <c r="XO1083" s="149"/>
      <c r="XP1083" s="149"/>
      <c r="XQ1083" s="149"/>
      <c r="XR1083" s="149"/>
      <c r="XS1083" s="149"/>
      <c r="XT1083" s="149"/>
      <c r="XU1083" s="149"/>
      <c r="XV1083" s="149"/>
      <c r="XW1083" s="149"/>
      <c r="XX1083" s="149"/>
      <c r="XY1083" s="149"/>
      <c r="XZ1083" s="149"/>
      <c r="YA1083" s="149"/>
      <c r="YB1083" s="149"/>
      <c r="YC1083" s="149"/>
      <c r="YD1083" s="149"/>
      <c r="YE1083" s="149"/>
      <c r="YF1083" s="149"/>
      <c r="YG1083" s="149"/>
      <c r="YH1083" s="149"/>
      <c r="YI1083" s="149"/>
      <c r="YJ1083" s="149"/>
      <c r="YK1083" s="149"/>
      <c r="YL1083" s="149"/>
      <c r="YM1083" s="149"/>
      <c r="YN1083" s="149"/>
      <c r="YO1083" s="149"/>
      <c r="YP1083" s="149"/>
      <c r="YQ1083" s="149"/>
      <c r="YR1083" s="149"/>
      <c r="YS1083" s="149"/>
      <c r="YT1083" s="149"/>
      <c r="YU1083" s="149"/>
      <c r="YV1083" s="149"/>
      <c r="YW1083" s="149"/>
      <c r="YX1083" s="149"/>
      <c r="YY1083" s="149"/>
      <c r="YZ1083" s="149"/>
      <c r="ZA1083" s="149"/>
      <c r="ZB1083" s="149"/>
      <c r="ZC1083" s="149"/>
      <c r="ZD1083" s="149"/>
      <c r="ZE1083" s="149"/>
      <c r="ZF1083" s="149"/>
      <c r="ZG1083" s="149"/>
      <c r="ZH1083" s="149"/>
      <c r="ZI1083" s="149"/>
      <c r="ZJ1083" s="149"/>
      <c r="ZK1083" s="149"/>
      <c r="ZL1083" s="149"/>
      <c r="ZM1083" s="149"/>
      <c r="ZN1083" s="149"/>
      <c r="ZO1083" s="149"/>
      <c r="ZP1083" s="149"/>
      <c r="ZQ1083" s="149"/>
      <c r="ZR1083" s="149"/>
      <c r="ZS1083" s="149"/>
      <c r="ZT1083" s="149"/>
      <c r="ZU1083" s="149"/>
      <c r="ZV1083" s="149"/>
      <c r="ZW1083" s="149"/>
      <c r="ZX1083" s="149"/>
      <c r="ZY1083" s="149"/>
      <c r="ZZ1083" s="149"/>
      <c r="AAA1083" s="149"/>
      <c r="AAB1083" s="149"/>
      <c r="AAC1083" s="149"/>
      <c r="AAD1083" s="149"/>
      <c r="AAE1083" s="149"/>
      <c r="AAF1083" s="149"/>
      <c r="AAG1083" s="149"/>
      <c r="AAH1083" s="149"/>
      <c r="AAI1083" s="149"/>
      <c r="AAJ1083" s="149"/>
      <c r="AAK1083" s="149"/>
      <c r="AAL1083" s="148"/>
      <c r="AAM1083" s="148"/>
      <c r="AAN1083" s="148"/>
      <c r="AAO1083" s="14" t="s">
        <v>463</v>
      </c>
      <c r="AAP1083" s="148"/>
      <c r="AAQ1083" s="148"/>
      <c r="AAR1083" s="148"/>
      <c r="AAS1083" s="148"/>
      <c r="AAT1083" s="148"/>
      <c r="AAU1083" s="148"/>
      <c r="AAV1083" s="148"/>
      <c r="AAY1083" s="15"/>
      <c r="AAZ1083" s="15"/>
      <c r="ABA1083" s="15"/>
      <c r="ABB1083" s="15"/>
      <c r="ABC1083" s="15"/>
      <c r="ABD1083" s="15"/>
      <c r="ABE1083" s="15"/>
      <c r="ABF1083" s="15"/>
      <c r="ABG1083" s="15"/>
      <c r="ABH1083" s="15"/>
      <c r="ABI1083" s="15"/>
      <c r="ABJ1083" s="15"/>
    </row>
    <row r="1084" spans="1:738" x14ac:dyDescent="0.2">
      <c r="A1084" s="148"/>
      <c r="B1084" s="33"/>
      <c r="C1084" s="53"/>
      <c r="D1084" s="53"/>
      <c r="E1084" s="53"/>
      <c r="F1084" s="53"/>
      <c r="G1084" s="5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149"/>
      <c r="AP1084" s="167"/>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49"/>
      <c r="MA1084" s="149"/>
      <c r="MB1084" s="149"/>
      <c r="MC1084" s="149"/>
      <c r="MD1084" s="149"/>
      <c r="ME1084" s="149"/>
      <c r="MF1084" s="149"/>
      <c r="MG1084" s="149"/>
      <c r="MH1084" s="149"/>
      <c r="MI1084" s="149"/>
      <c r="MJ1084" s="149"/>
      <c r="MK1084" s="149"/>
      <c r="ML1084" s="149"/>
      <c r="MM1084" s="149"/>
      <c r="MN1084" s="149"/>
      <c r="MO1084" s="149"/>
      <c r="MP1084" s="149"/>
      <c r="MQ1084" s="149"/>
      <c r="MR1084" s="149"/>
      <c r="MS1084" s="149"/>
      <c r="MT1084" s="149"/>
      <c r="MU1084" s="149"/>
      <c r="MV1084" s="149"/>
      <c r="MW1084" s="149"/>
      <c r="MX1084" s="149"/>
      <c r="MY1084" s="149"/>
      <c r="MZ1084" s="149"/>
      <c r="NA1084" s="149"/>
      <c r="NB1084" s="149"/>
      <c r="NC1084" s="149"/>
      <c r="ND1084" s="149"/>
      <c r="NE1084" s="149"/>
      <c r="NF1084" s="149"/>
      <c r="NG1084" s="149"/>
      <c r="NH1084" s="149"/>
      <c r="NI1084" s="149"/>
      <c r="NJ1084" s="149"/>
      <c r="NK1084" s="149"/>
      <c r="NL1084" s="149"/>
      <c r="NM1084" s="149"/>
      <c r="NN1084" s="149"/>
      <c r="NO1084" s="149"/>
      <c r="NP1084" s="149"/>
      <c r="NQ1084" s="149"/>
      <c r="NR1084" s="149"/>
      <c r="NS1084" s="149"/>
      <c r="NT1084" s="149"/>
      <c r="NU1084" s="149"/>
      <c r="NV1084" s="149"/>
      <c r="NW1084" s="149"/>
      <c r="NX1084" s="149"/>
      <c r="NY1084" s="149"/>
      <c r="NZ1084" s="149"/>
      <c r="OA1084" s="149"/>
      <c r="OB1084" s="149"/>
      <c r="OC1084" s="149"/>
      <c r="OD1084" s="149"/>
      <c r="OE1084" s="149"/>
      <c r="OF1084" s="149"/>
      <c r="OG1084" s="149"/>
      <c r="OH1084" s="149"/>
      <c r="OI1084" s="149"/>
      <c r="OJ1084" s="149"/>
      <c r="OK1084" s="149"/>
      <c r="OL1084" s="149"/>
      <c r="OM1084" s="149"/>
      <c r="ON1084" s="149"/>
      <c r="OO1084" s="149"/>
      <c r="OP1084" s="149"/>
      <c r="OQ1084" s="149"/>
      <c r="OR1084" s="149"/>
      <c r="OS1084" s="149"/>
      <c r="OT1084" s="149"/>
      <c r="OU1084" s="149"/>
      <c r="OV1084" s="149"/>
      <c r="OW1084" s="149"/>
      <c r="OX1084" s="149"/>
      <c r="OY1084" s="149"/>
      <c r="OZ1084" s="149"/>
      <c r="PA1084" s="149"/>
      <c r="PB1084" s="149"/>
      <c r="PC1084" s="149"/>
      <c r="PD1084" s="149"/>
      <c r="PE1084" s="149"/>
      <c r="PF1084" s="149"/>
      <c r="PG1084" s="149"/>
      <c r="PH1084" s="149"/>
      <c r="PI1084" s="149"/>
      <c r="PJ1084" s="149"/>
      <c r="PK1084" s="149"/>
      <c r="PL1084" s="149"/>
      <c r="PM1084" s="149"/>
      <c r="PN1084" s="149"/>
      <c r="PO1084" s="149"/>
      <c r="PP1084" s="149"/>
      <c r="PQ1084" s="149"/>
      <c r="PR1084" s="149"/>
      <c r="PS1084" s="149"/>
      <c r="PT1084" s="149"/>
      <c r="PU1084" s="149"/>
      <c r="PV1084" s="149"/>
      <c r="PW1084" s="149"/>
      <c r="PX1084" s="149"/>
      <c r="PY1084" s="149"/>
      <c r="PZ1084" s="149"/>
      <c r="QA1084" s="149"/>
      <c r="QB1084" s="149"/>
      <c r="QC1084" s="149"/>
      <c r="QD1084" s="149"/>
      <c r="QE1084" s="149"/>
      <c r="QF1084" s="149"/>
      <c r="QG1084" s="149"/>
      <c r="QH1084" s="149"/>
      <c r="QI1084" s="149"/>
      <c r="QJ1084" s="149"/>
      <c r="QK1084" s="149"/>
      <c r="QL1084" s="149"/>
      <c r="QM1084" s="149"/>
      <c r="QN1084" s="149"/>
      <c r="QO1084" s="149"/>
      <c r="QP1084" s="149"/>
      <c r="QQ1084" s="149"/>
      <c r="QR1084" s="149"/>
      <c r="QS1084" s="149"/>
      <c r="QT1084" s="149"/>
      <c r="QU1084" s="149"/>
      <c r="QV1084" s="149"/>
      <c r="QW1084" s="149"/>
      <c r="QX1084" s="149"/>
      <c r="QY1084" s="149"/>
      <c r="QZ1084" s="149"/>
      <c r="RA1084" s="149"/>
      <c r="RB1084" s="149"/>
      <c r="RC1084" s="149"/>
      <c r="RD1084" s="149"/>
      <c r="RE1084" s="149"/>
      <c r="RF1084" s="149"/>
      <c r="RG1084" s="149"/>
      <c r="RH1084" s="149"/>
      <c r="RI1084" s="149"/>
      <c r="RJ1084" s="149"/>
      <c r="RK1084" s="149"/>
      <c r="RL1084" s="149"/>
      <c r="RM1084" s="149"/>
      <c r="RN1084" s="149"/>
      <c r="RO1084" s="149"/>
      <c r="RP1084" s="149"/>
      <c r="RQ1084" s="149"/>
      <c r="RR1084" s="149"/>
      <c r="RS1084" s="149"/>
      <c r="RT1084" s="149"/>
      <c r="RU1084" s="149"/>
      <c r="RV1084" s="149"/>
      <c r="RW1084" s="149"/>
      <c r="RX1084" s="149"/>
      <c r="RY1084" s="149"/>
      <c r="RZ1084" s="149"/>
      <c r="SA1084" s="149"/>
      <c r="SB1084" s="149"/>
      <c r="SC1084" s="149"/>
      <c r="SD1084" s="149"/>
      <c r="SE1084" s="149"/>
      <c r="SF1084" s="149"/>
      <c r="SG1084" s="149"/>
      <c r="SH1084" s="149"/>
      <c r="SI1084" s="149"/>
      <c r="SJ1084" s="149"/>
      <c r="SK1084" s="149"/>
      <c r="SL1084" s="149"/>
      <c r="SM1084" s="149"/>
      <c r="SN1084" s="149"/>
      <c r="SO1084" s="149"/>
      <c r="SP1084" s="149"/>
      <c r="SQ1084" s="149"/>
      <c r="SR1084" s="149"/>
      <c r="SS1084" s="149"/>
      <c r="ST1084" s="149"/>
      <c r="SU1084" s="149"/>
      <c r="SV1084" s="149"/>
      <c r="SW1084" s="149"/>
      <c r="SX1084" s="149"/>
      <c r="SY1084" s="149"/>
      <c r="SZ1084" s="149"/>
      <c r="TA1084" s="149"/>
      <c r="TB1084" s="149"/>
      <c r="TC1084" s="149"/>
      <c r="TD1084" s="149"/>
      <c r="TE1084" s="149"/>
      <c r="TF1084" s="149"/>
      <c r="TG1084" s="149"/>
      <c r="TH1084" s="149"/>
      <c r="TI1084" s="149"/>
      <c r="TJ1084" s="149"/>
      <c r="TK1084" s="149"/>
      <c r="TL1084" s="149"/>
      <c r="TM1084" s="149"/>
      <c r="TN1084" s="149"/>
      <c r="TO1084" s="149"/>
      <c r="TP1084" s="149"/>
      <c r="TQ1084" s="149"/>
      <c r="TR1084" s="149"/>
      <c r="TS1084" s="149"/>
      <c r="TT1084" s="149"/>
      <c r="TU1084" s="149"/>
      <c r="TV1084" s="149"/>
      <c r="TW1084" s="149"/>
      <c r="TX1084" s="149"/>
      <c r="TY1084" s="149"/>
      <c r="TZ1084" s="149"/>
      <c r="UA1084" s="149"/>
      <c r="UB1084" s="149"/>
      <c r="UC1084" s="149"/>
      <c r="UD1084" s="149"/>
      <c r="UE1084" s="149"/>
      <c r="UF1084" s="149"/>
      <c r="UG1084" s="149"/>
      <c r="UH1084" s="149"/>
      <c r="UI1084" s="149"/>
      <c r="UJ1084" s="149"/>
      <c r="UK1084" s="149"/>
      <c r="UL1084" s="149"/>
      <c r="UM1084" s="149"/>
      <c r="UN1084" s="149"/>
      <c r="UO1084" s="149"/>
      <c r="UP1084" s="149"/>
      <c r="UQ1084" s="149"/>
      <c r="UR1084" s="149"/>
      <c r="US1084" s="149"/>
      <c r="UT1084" s="149"/>
      <c r="UU1084" s="149"/>
      <c r="UV1084" s="149"/>
      <c r="UW1084" s="149"/>
      <c r="UX1084" s="149"/>
      <c r="UY1084" s="149"/>
      <c r="UZ1084" s="149"/>
      <c r="VA1084" s="149"/>
      <c r="VB1084" s="149"/>
      <c r="VC1084" s="149"/>
      <c r="VD1084" s="149"/>
      <c r="VE1084" s="149"/>
      <c r="VF1084" s="149"/>
      <c r="VG1084" s="149"/>
      <c r="VH1084" s="149"/>
      <c r="VI1084" s="149"/>
      <c r="VJ1084" s="149"/>
      <c r="VK1084" s="149"/>
      <c r="VL1084" s="149"/>
      <c r="VM1084" s="149"/>
      <c r="VN1084" s="149"/>
      <c r="VO1084" s="149"/>
      <c r="VP1084" s="149"/>
      <c r="VQ1084" s="149"/>
      <c r="VR1084" s="149"/>
      <c r="VS1084" s="149"/>
      <c r="VT1084" s="149"/>
      <c r="VU1084" s="149"/>
      <c r="VV1084" s="149"/>
      <c r="VW1084" s="149"/>
      <c r="VX1084" s="149"/>
      <c r="VY1084" s="149"/>
      <c r="VZ1084" s="149"/>
      <c r="WA1084" s="149"/>
      <c r="WB1084" s="149"/>
      <c r="WC1084" s="149"/>
      <c r="WD1084" s="149"/>
      <c r="WE1084" s="149"/>
      <c r="WF1084" s="149"/>
      <c r="WG1084" s="149"/>
      <c r="WH1084" s="149"/>
      <c r="WI1084" s="149"/>
      <c r="WJ1084" s="149"/>
      <c r="WK1084" s="149"/>
      <c r="WL1084" s="149"/>
      <c r="WM1084" s="149"/>
      <c r="WN1084" s="149"/>
      <c r="WO1084" s="149"/>
      <c r="WP1084" s="149"/>
      <c r="WQ1084" s="149"/>
      <c r="WR1084" s="149"/>
      <c r="WS1084" s="149"/>
      <c r="WT1084" s="149"/>
      <c r="WU1084" s="149"/>
      <c r="WV1084" s="149"/>
      <c r="WW1084" s="149"/>
      <c r="WX1084" s="149"/>
      <c r="WY1084" s="149"/>
      <c r="WZ1084" s="149"/>
      <c r="XA1084" s="149"/>
      <c r="XB1084" s="149"/>
      <c r="XC1084" s="149"/>
      <c r="XD1084" s="149"/>
      <c r="XE1084" s="149"/>
      <c r="XF1084" s="149"/>
      <c r="XG1084" s="149"/>
      <c r="XH1084" s="149"/>
      <c r="XI1084" s="149"/>
      <c r="XJ1084" s="149"/>
      <c r="XK1084" s="149"/>
      <c r="XL1084" s="149"/>
      <c r="XM1084" s="149"/>
      <c r="XN1084" s="149"/>
      <c r="XO1084" s="149"/>
      <c r="XP1084" s="149"/>
      <c r="XQ1084" s="149"/>
      <c r="XR1084" s="149"/>
      <c r="XS1084" s="149"/>
      <c r="XT1084" s="149"/>
      <c r="XU1084" s="149"/>
      <c r="XV1084" s="149"/>
      <c r="XW1084" s="149"/>
      <c r="XX1084" s="149"/>
      <c r="XY1084" s="149"/>
      <c r="XZ1084" s="149"/>
      <c r="YA1084" s="149"/>
      <c r="YB1084" s="149"/>
      <c r="YC1084" s="149"/>
      <c r="YD1084" s="149"/>
      <c r="YE1084" s="149"/>
      <c r="YF1084" s="149"/>
      <c r="YG1084" s="149"/>
      <c r="YH1084" s="149"/>
      <c r="YI1084" s="149"/>
      <c r="YJ1084" s="149"/>
      <c r="YK1084" s="149"/>
      <c r="YL1084" s="149"/>
      <c r="YM1084" s="149"/>
      <c r="YN1084" s="149"/>
      <c r="YO1084" s="149"/>
      <c r="YP1084" s="149"/>
      <c r="YQ1084" s="149"/>
      <c r="YR1084" s="149"/>
      <c r="YS1084" s="149"/>
      <c r="YT1084" s="149"/>
      <c r="YU1084" s="149"/>
      <c r="YV1084" s="149"/>
      <c r="YW1084" s="149"/>
      <c r="YX1084" s="149"/>
      <c r="YY1084" s="149"/>
      <c r="YZ1084" s="149"/>
      <c r="ZA1084" s="149"/>
      <c r="ZB1084" s="149"/>
      <c r="ZC1084" s="149"/>
      <c r="ZD1084" s="149"/>
      <c r="ZE1084" s="149"/>
      <c r="ZF1084" s="149"/>
      <c r="ZG1084" s="149"/>
      <c r="ZH1084" s="149"/>
      <c r="ZI1084" s="149"/>
      <c r="ZJ1084" s="149"/>
      <c r="ZK1084" s="149"/>
      <c r="ZL1084" s="149"/>
      <c r="ZM1084" s="149"/>
      <c r="ZN1084" s="149"/>
      <c r="ZO1084" s="149"/>
      <c r="ZP1084" s="149"/>
      <c r="ZQ1084" s="149"/>
      <c r="ZR1084" s="149"/>
      <c r="ZS1084" s="149"/>
      <c r="ZT1084" s="149"/>
      <c r="ZU1084" s="149"/>
      <c r="ZV1084" s="149"/>
      <c r="ZW1084" s="149"/>
      <c r="ZX1084" s="149"/>
      <c r="ZY1084" s="149"/>
      <c r="ZZ1084" s="149"/>
      <c r="AAA1084" s="149"/>
      <c r="AAB1084" s="149"/>
      <c r="AAC1084" s="149"/>
      <c r="AAD1084" s="149"/>
      <c r="AAE1084" s="149"/>
      <c r="AAF1084" s="149"/>
      <c r="AAG1084" s="149"/>
      <c r="AAH1084" s="149"/>
      <c r="AAI1084" s="149"/>
      <c r="AAJ1084" s="149"/>
      <c r="AAK1084" s="149"/>
      <c r="AAL1084" s="148"/>
      <c r="AAM1084" s="148"/>
      <c r="AAN1084" s="148"/>
      <c r="AAO1084" s="14" t="s">
        <v>533</v>
      </c>
      <c r="AAP1084" s="148"/>
      <c r="AAQ1084" s="148"/>
      <c r="AAR1084" s="148"/>
      <c r="AAS1084" s="148"/>
      <c r="AAT1084" s="148"/>
      <c r="AAU1084" s="148"/>
      <c r="AAV1084" s="148"/>
      <c r="AAY1084" s="15"/>
      <c r="AAZ1084" s="15"/>
      <c r="ABA1084" s="15"/>
      <c r="ABB1084" s="15"/>
      <c r="ABC1084" s="15"/>
      <c r="ABD1084" s="15"/>
      <c r="ABE1084" s="15"/>
      <c r="ABF1084" s="15"/>
      <c r="ABG1084" s="15"/>
      <c r="ABH1084" s="15"/>
      <c r="ABI1084" s="15"/>
      <c r="ABJ1084" s="15"/>
    </row>
    <row r="1085" spans="1:738" x14ac:dyDescent="0.2">
      <c r="A1085" s="148"/>
      <c r="B1085" s="33"/>
      <c r="C1085" s="53"/>
      <c r="D1085" s="53"/>
      <c r="E1085" s="53"/>
      <c r="F1085" s="53"/>
      <c r="G1085" s="5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149"/>
      <c r="AP1085" s="167"/>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149"/>
      <c r="BU1085" s="149"/>
      <c r="BV1085" s="149"/>
      <c r="BW1085" s="149"/>
      <c r="BX1085" s="149"/>
      <c r="BY1085" s="149"/>
      <c r="BZ1085" s="149"/>
      <c r="CA1085" s="149"/>
      <c r="CB1085" s="149"/>
      <c r="CC1085" s="149"/>
      <c r="CD1085" s="149"/>
      <c r="CE1085" s="149"/>
      <c r="CF1085" s="149"/>
      <c r="CG1085" s="149"/>
      <c r="CH1085" s="149"/>
      <c r="CI1085" s="149"/>
      <c r="CJ1085" s="149"/>
      <c r="CK1085" s="149"/>
      <c r="CL1085" s="149"/>
      <c r="CM1085" s="149"/>
      <c r="CN1085" s="149"/>
      <c r="CO1085" s="149"/>
      <c r="CP1085" s="149"/>
      <c r="CQ1085" s="149"/>
      <c r="CR1085" s="149"/>
      <c r="CS1085" s="149"/>
      <c r="CT1085" s="149"/>
      <c r="CU1085" s="149"/>
      <c r="CV1085" s="149"/>
      <c r="CW1085" s="149"/>
      <c r="CX1085" s="149"/>
      <c r="CY1085" s="149"/>
      <c r="CZ1085" s="149"/>
      <c r="DA1085" s="149"/>
      <c r="DB1085" s="149"/>
      <c r="DC1085" s="149"/>
      <c r="DD1085" s="149"/>
      <c r="DE1085" s="149"/>
      <c r="DF1085" s="149"/>
      <c r="DG1085" s="149"/>
      <c r="DH1085" s="149"/>
      <c r="DI1085" s="149"/>
      <c r="DJ1085" s="149"/>
      <c r="DK1085" s="149"/>
      <c r="DL1085" s="149"/>
      <c r="DM1085" s="149"/>
      <c r="DN1085" s="149"/>
      <c r="DO1085" s="149"/>
      <c r="DP1085" s="149"/>
      <c r="DQ1085" s="149"/>
      <c r="DR1085" s="149"/>
      <c r="DS1085" s="149"/>
      <c r="DT1085" s="149"/>
      <c r="DU1085" s="149"/>
      <c r="DV1085" s="149"/>
      <c r="DW1085" s="149"/>
      <c r="DX1085" s="149"/>
      <c r="DY1085" s="149"/>
      <c r="DZ1085" s="149"/>
      <c r="EA1085" s="149"/>
      <c r="EB1085" s="149"/>
      <c r="EC1085" s="149"/>
      <c r="ED1085" s="149"/>
      <c r="EE1085" s="149"/>
      <c r="EF1085" s="149"/>
      <c r="EG1085" s="149"/>
      <c r="EH1085" s="149"/>
      <c r="EI1085" s="149"/>
      <c r="EJ1085" s="149"/>
      <c r="EK1085" s="149"/>
      <c r="EL1085" s="149"/>
      <c r="EM1085" s="149"/>
      <c r="EN1085" s="149"/>
      <c r="EO1085" s="149"/>
      <c r="EP1085" s="149"/>
      <c r="EQ1085" s="149"/>
      <c r="ER1085" s="149"/>
      <c r="ES1085" s="149"/>
      <c r="ET1085" s="149"/>
      <c r="EU1085" s="149"/>
      <c r="EV1085" s="149"/>
      <c r="EW1085" s="149"/>
      <c r="EX1085" s="149"/>
      <c r="EY1085" s="149"/>
      <c r="EZ1085" s="149"/>
      <c r="FA1085" s="149"/>
      <c r="FB1085" s="149"/>
      <c r="FC1085" s="149"/>
      <c r="FD1085" s="149"/>
      <c r="FE1085" s="149"/>
      <c r="FF1085" s="149"/>
      <c r="FG1085" s="149"/>
      <c r="FH1085" s="149"/>
      <c r="FI1085" s="149"/>
      <c r="FJ1085" s="149"/>
      <c r="FK1085" s="149"/>
      <c r="FL1085" s="149"/>
      <c r="FM1085" s="149"/>
      <c r="FN1085" s="149"/>
      <c r="FO1085" s="149"/>
      <c r="FP1085" s="149"/>
      <c r="FQ1085" s="149"/>
      <c r="FR1085" s="149"/>
      <c r="FS1085" s="149"/>
      <c r="FT1085" s="149"/>
      <c r="FU1085" s="149"/>
      <c r="FV1085" s="149"/>
      <c r="FW1085" s="149"/>
      <c r="FX1085" s="149"/>
      <c r="FY1085" s="149"/>
      <c r="FZ1085" s="149"/>
      <c r="GA1085" s="149"/>
      <c r="GB1085" s="149"/>
      <c r="GC1085" s="149"/>
      <c r="GD1085" s="149"/>
      <c r="GE1085" s="149"/>
      <c r="GF1085" s="149"/>
      <c r="GG1085" s="149"/>
      <c r="GH1085" s="149"/>
      <c r="GI1085" s="149"/>
      <c r="GJ1085" s="149"/>
      <c r="GK1085" s="149"/>
      <c r="GL1085" s="149"/>
      <c r="GM1085" s="149"/>
      <c r="GN1085" s="149"/>
      <c r="GO1085" s="149"/>
      <c r="GP1085" s="149"/>
      <c r="GQ1085" s="149"/>
      <c r="GR1085" s="149"/>
      <c r="GS1085" s="149"/>
      <c r="GT1085" s="149"/>
      <c r="GU1085" s="149"/>
      <c r="GV1085" s="149"/>
      <c r="GW1085" s="149"/>
      <c r="GX1085" s="149"/>
      <c r="GY1085" s="149"/>
      <c r="GZ1085" s="149"/>
      <c r="HA1085" s="149"/>
      <c r="HB1085" s="149"/>
      <c r="HC1085" s="149"/>
      <c r="HD1085" s="149"/>
      <c r="HE1085" s="149"/>
      <c r="HF1085" s="149"/>
      <c r="HG1085" s="149"/>
      <c r="HH1085" s="149"/>
      <c r="HI1085" s="149"/>
      <c r="HJ1085" s="149"/>
      <c r="HK1085" s="149"/>
      <c r="HL1085" s="149"/>
      <c r="HM1085" s="149"/>
      <c r="HN1085" s="149"/>
      <c r="HO1085" s="149"/>
      <c r="HP1085" s="149"/>
      <c r="HQ1085" s="149"/>
      <c r="HR1085" s="149"/>
      <c r="HS1085" s="149"/>
      <c r="HT1085" s="149"/>
      <c r="HU1085" s="149"/>
      <c r="HV1085" s="149"/>
      <c r="HW1085" s="149"/>
      <c r="HX1085" s="149"/>
      <c r="HY1085" s="149"/>
      <c r="HZ1085" s="149"/>
      <c r="IA1085" s="149"/>
      <c r="IB1085" s="149"/>
      <c r="IC1085" s="149"/>
      <c r="ID1085" s="149"/>
      <c r="IE1085" s="149"/>
      <c r="IF1085" s="149"/>
      <c r="IG1085" s="149"/>
      <c r="IH1085" s="149"/>
      <c r="II1085" s="149"/>
      <c r="IJ1085" s="149"/>
      <c r="IK1085" s="149"/>
      <c r="IL1085" s="149"/>
      <c r="IM1085" s="149"/>
      <c r="IN1085" s="149"/>
      <c r="IO1085" s="149"/>
      <c r="IP1085" s="149"/>
      <c r="IQ1085" s="149"/>
      <c r="IR1085" s="149"/>
      <c r="IS1085" s="149"/>
      <c r="IT1085" s="149"/>
      <c r="IU1085" s="149"/>
      <c r="IV1085" s="149"/>
      <c r="IW1085" s="149"/>
      <c r="IX1085" s="149"/>
      <c r="IY1085" s="149"/>
      <c r="IZ1085" s="149"/>
      <c r="JA1085" s="149"/>
      <c r="JB1085" s="149"/>
      <c r="JC1085" s="149"/>
      <c r="JD1085" s="149"/>
      <c r="JE1085" s="149"/>
      <c r="JF1085" s="149"/>
      <c r="JG1085" s="149"/>
      <c r="JH1085" s="149"/>
      <c r="JI1085" s="149"/>
      <c r="JJ1085" s="149"/>
      <c r="JK1085" s="149"/>
      <c r="JL1085" s="149"/>
      <c r="JM1085" s="149"/>
      <c r="JN1085" s="149"/>
      <c r="JO1085" s="149"/>
      <c r="JP1085" s="149"/>
      <c r="JQ1085" s="149"/>
      <c r="JR1085" s="149"/>
      <c r="JS1085" s="149"/>
      <c r="JT1085" s="149"/>
      <c r="JU1085" s="149"/>
      <c r="JV1085" s="149"/>
      <c r="JW1085" s="149"/>
      <c r="JX1085" s="149"/>
      <c r="JY1085" s="149"/>
      <c r="JZ1085" s="149"/>
      <c r="KA1085" s="149"/>
      <c r="KB1085" s="149"/>
      <c r="KC1085" s="149"/>
      <c r="KD1085" s="149"/>
      <c r="KE1085" s="149"/>
      <c r="KF1085" s="149"/>
      <c r="KG1085" s="149"/>
      <c r="KH1085" s="149"/>
      <c r="KI1085" s="149"/>
      <c r="KJ1085" s="149"/>
      <c r="KK1085" s="149"/>
      <c r="KL1085" s="149"/>
      <c r="KM1085" s="149"/>
      <c r="KN1085" s="149"/>
      <c r="KO1085" s="149"/>
      <c r="KP1085" s="149"/>
      <c r="KQ1085" s="149"/>
      <c r="KR1085" s="149"/>
      <c r="KS1085" s="149"/>
      <c r="KT1085" s="149"/>
      <c r="KU1085" s="149"/>
      <c r="KV1085" s="149"/>
      <c r="KW1085" s="149"/>
      <c r="KX1085" s="149"/>
      <c r="KY1085" s="149"/>
      <c r="KZ1085" s="149"/>
      <c r="LA1085" s="149"/>
      <c r="LB1085" s="149"/>
      <c r="LC1085" s="149"/>
      <c r="LD1085" s="149"/>
      <c r="LE1085" s="149"/>
      <c r="LF1085" s="149"/>
      <c r="LG1085" s="149"/>
      <c r="LH1085" s="149"/>
      <c r="LI1085" s="149"/>
      <c r="LJ1085" s="149"/>
      <c r="LK1085" s="149"/>
      <c r="LL1085" s="149"/>
      <c r="LM1085" s="149"/>
      <c r="LN1085" s="149"/>
      <c r="LO1085" s="149"/>
      <c r="LP1085" s="149"/>
      <c r="LQ1085" s="149"/>
      <c r="LR1085" s="149"/>
      <c r="LS1085" s="149"/>
      <c r="LT1085" s="149"/>
      <c r="LU1085" s="149"/>
      <c r="LV1085" s="149"/>
      <c r="LW1085" s="149"/>
      <c r="LX1085" s="149"/>
      <c r="LY1085" s="149"/>
      <c r="LZ1085" s="149"/>
      <c r="MA1085" s="149"/>
      <c r="MB1085" s="149"/>
      <c r="MC1085" s="149"/>
      <c r="MD1085" s="149"/>
      <c r="ME1085" s="149"/>
      <c r="MF1085" s="149"/>
      <c r="MG1085" s="149"/>
      <c r="MH1085" s="149"/>
      <c r="MI1085" s="149"/>
      <c r="MJ1085" s="149"/>
      <c r="MK1085" s="149"/>
      <c r="ML1085" s="149"/>
      <c r="MM1085" s="149"/>
      <c r="MN1085" s="149"/>
      <c r="MO1085" s="149"/>
      <c r="MP1085" s="149"/>
      <c r="MQ1085" s="149"/>
      <c r="MR1085" s="149"/>
      <c r="MS1085" s="149"/>
      <c r="MT1085" s="149"/>
      <c r="MU1085" s="149"/>
      <c r="MV1085" s="149"/>
      <c r="MW1085" s="149"/>
      <c r="MX1085" s="149"/>
      <c r="MY1085" s="149"/>
      <c r="MZ1085" s="149"/>
      <c r="NA1085" s="149"/>
      <c r="NB1085" s="149"/>
      <c r="NC1085" s="149"/>
      <c r="ND1085" s="149"/>
      <c r="NE1085" s="149"/>
      <c r="NF1085" s="149"/>
      <c r="NG1085" s="149"/>
      <c r="NH1085" s="149"/>
      <c r="NI1085" s="149"/>
      <c r="NJ1085" s="149"/>
      <c r="NK1085" s="149"/>
      <c r="NL1085" s="149"/>
      <c r="NM1085" s="149"/>
      <c r="NN1085" s="149"/>
      <c r="NO1085" s="149"/>
      <c r="NP1085" s="149"/>
      <c r="NQ1085" s="149"/>
      <c r="NR1085" s="149"/>
      <c r="NS1085" s="149"/>
      <c r="NT1085" s="149"/>
      <c r="NU1085" s="149"/>
      <c r="NV1085" s="149"/>
      <c r="NW1085" s="149"/>
      <c r="NX1085" s="149"/>
      <c r="NY1085" s="149"/>
      <c r="NZ1085" s="149"/>
      <c r="OA1085" s="149"/>
      <c r="OB1085" s="149"/>
      <c r="OC1085" s="149"/>
      <c r="OD1085" s="149"/>
      <c r="OE1085" s="149"/>
      <c r="OF1085" s="149"/>
      <c r="OG1085" s="149"/>
      <c r="OH1085" s="149"/>
      <c r="OI1085" s="149"/>
      <c r="OJ1085" s="149"/>
      <c r="OK1085" s="149"/>
      <c r="OL1085" s="149"/>
      <c r="OM1085" s="149"/>
      <c r="ON1085" s="149"/>
      <c r="OO1085" s="149"/>
      <c r="OP1085" s="149"/>
      <c r="OQ1085" s="149"/>
      <c r="OR1085" s="149"/>
      <c r="OS1085" s="149"/>
      <c r="OT1085" s="149"/>
      <c r="OU1085" s="149"/>
      <c r="OV1085" s="149"/>
      <c r="OW1085" s="149"/>
      <c r="OX1085" s="149"/>
      <c r="OY1085" s="149"/>
      <c r="OZ1085" s="149"/>
      <c r="PA1085" s="149"/>
      <c r="PB1085" s="149"/>
      <c r="PC1085" s="149"/>
      <c r="PD1085" s="149"/>
      <c r="PE1085" s="149"/>
      <c r="PF1085" s="149"/>
      <c r="PG1085" s="149"/>
      <c r="PH1085" s="149"/>
      <c r="PI1085" s="149"/>
      <c r="PJ1085" s="149"/>
      <c r="PK1085" s="149"/>
      <c r="PL1085" s="149"/>
      <c r="PM1085" s="149"/>
      <c r="PN1085" s="149"/>
      <c r="PO1085" s="149"/>
      <c r="PP1085" s="149"/>
      <c r="PQ1085" s="149"/>
      <c r="PR1085" s="149"/>
      <c r="PS1085" s="149"/>
      <c r="PT1085" s="149"/>
      <c r="PU1085" s="149"/>
      <c r="PV1085" s="149"/>
      <c r="PW1085" s="149"/>
      <c r="PX1085" s="149"/>
      <c r="PY1085" s="149"/>
      <c r="PZ1085" s="149"/>
      <c r="QA1085" s="149"/>
      <c r="QB1085" s="149"/>
      <c r="QC1085" s="149"/>
      <c r="QD1085" s="149"/>
      <c r="QE1085" s="149"/>
      <c r="QF1085" s="149"/>
      <c r="QG1085" s="149"/>
      <c r="QH1085" s="149"/>
      <c r="QI1085" s="149"/>
      <c r="QJ1085" s="149"/>
      <c r="QK1085" s="149"/>
      <c r="QL1085" s="149"/>
      <c r="QM1085" s="149"/>
      <c r="QN1085" s="149"/>
      <c r="QO1085" s="149"/>
      <c r="QP1085" s="149"/>
      <c r="QQ1085" s="149"/>
      <c r="QR1085" s="149"/>
      <c r="QS1085" s="149"/>
      <c r="QT1085" s="149"/>
      <c r="QU1085" s="149"/>
      <c r="QV1085" s="149"/>
      <c r="QW1085" s="149"/>
      <c r="QX1085" s="149"/>
      <c r="QY1085" s="149"/>
      <c r="QZ1085" s="149"/>
      <c r="RA1085" s="149"/>
      <c r="RB1085" s="149"/>
      <c r="RC1085" s="149"/>
      <c r="RD1085" s="149"/>
      <c r="RE1085" s="149"/>
      <c r="RF1085" s="149"/>
      <c r="RG1085" s="149"/>
      <c r="RH1085" s="149"/>
      <c r="RI1085" s="149"/>
      <c r="RJ1085" s="149"/>
      <c r="RK1085" s="149"/>
      <c r="RL1085" s="149"/>
      <c r="RM1085" s="149"/>
      <c r="RN1085" s="149"/>
      <c r="RO1085" s="149"/>
      <c r="RP1085" s="149"/>
      <c r="RQ1085" s="149"/>
      <c r="RR1085" s="149"/>
      <c r="RS1085" s="149"/>
      <c r="RT1085" s="149"/>
      <c r="RU1085" s="149"/>
      <c r="RV1085" s="149"/>
      <c r="RW1085" s="149"/>
      <c r="RX1085" s="149"/>
      <c r="RY1085" s="149"/>
      <c r="RZ1085" s="149"/>
      <c r="SA1085" s="149"/>
      <c r="SB1085" s="149"/>
      <c r="SC1085" s="149"/>
      <c r="SD1085" s="149"/>
      <c r="SE1085" s="149"/>
      <c r="SF1085" s="149"/>
      <c r="SG1085" s="149"/>
      <c r="SH1085" s="149"/>
      <c r="SI1085" s="149"/>
      <c r="SJ1085" s="149"/>
      <c r="SK1085" s="149"/>
      <c r="SL1085" s="149"/>
      <c r="SM1085" s="149"/>
      <c r="SN1085" s="149"/>
      <c r="SO1085" s="149"/>
      <c r="SP1085" s="149"/>
      <c r="SQ1085" s="149"/>
      <c r="SR1085" s="149"/>
      <c r="SS1085" s="149"/>
      <c r="ST1085" s="149"/>
      <c r="SU1085" s="149"/>
      <c r="SV1085" s="149"/>
      <c r="SW1085" s="149"/>
      <c r="SX1085" s="149"/>
      <c r="SY1085" s="149"/>
      <c r="SZ1085" s="149"/>
      <c r="TA1085" s="149"/>
      <c r="TB1085" s="149"/>
      <c r="TC1085" s="149"/>
      <c r="TD1085" s="149"/>
      <c r="TE1085" s="149"/>
      <c r="TF1085" s="149"/>
      <c r="TG1085" s="149"/>
      <c r="TH1085" s="149"/>
      <c r="TI1085" s="149"/>
      <c r="TJ1085" s="149"/>
      <c r="TK1085" s="149"/>
      <c r="TL1085" s="149"/>
      <c r="TM1085" s="149"/>
      <c r="TN1085" s="149"/>
      <c r="TO1085" s="149"/>
      <c r="TP1085" s="149"/>
      <c r="TQ1085" s="149"/>
      <c r="TR1085" s="149"/>
      <c r="TS1085" s="149"/>
      <c r="TT1085" s="149"/>
      <c r="TU1085" s="149"/>
      <c r="TV1085" s="149"/>
      <c r="TW1085" s="149"/>
      <c r="TX1085" s="149"/>
      <c r="TY1085" s="149"/>
      <c r="TZ1085" s="149"/>
      <c r="UA1085" s="149"/>
      <c r="UB1085" s="149"/>
      <c r="UC1085" s="149"/>
      <c r="UD1085" s="149"/>
      <c r="UE1085" s="149"/>
      <c r="UF1085" s="149"/>
      <c r="UG1085" s="149"/>
      <c r="UH1085" s="149"/>
      <c r="UI1085" s="149"/>
      <c r="UJ1085" s="149"/>
      <c r="UK1085" s="149"/>
      <c r="UL1085" s="149"/>
      <c r="UM1085" s="149"/>
      <c r="UN1085" s="149"/>
      <c r="UO1085" s="149"/>
      <c r="UP1085" s="149"/>
      <c r="UQ1085" s="149"/>
      <c r="UR1085" s="149"/>
      <c r="US1085" s="149"/>
      <c r="UT1085" s="149"/>
      <c r="UU1085" s="149"/>
      <c r="UV1085" s="149"/>
      <c r="UW1085" s="149"/>
      <c r="UX1085" s="149"/>
      <c r="UY1085" s="149"/>
      <c r="UZ1085" s="149"/>
      <c r="VA1085" s="149"/>
      <c r="VB1085" s="149"/>
      <c r="VC1085" s="149"/>
      <c r="VD1085" s="149"/>
      <c r="VE1085" s="149"/>
      <c r="VF1085" s="149"/>
      <c r="VG1085" s="149"/>
      <c r="VH1085" s="149"/>
      <c r="VI1085" s="149"/>
      <c r="VJ1085" s="149"/>
      <c r="VK1085" s="149"/>
      <c r="VL1085" s="149"/>
      <c r="VM1085" s="149"/>
      <c r="VN1085" s="149"/>
      <c r="VO1085" s="149"/>
      <c r="VP1085" s="149"/>
      <c r="VQ1085" s="149"/>
      <c r="VR1085" s="149"/>
      <c r="VS1085" s="149"/>
      <c r="VT1085" s="149"/>
      <c r="VU1085" s="149"/>
      <c r="VV1085" s="149"/>
      <c r="VW1085" s="149"/>
      <c r="VX1085" s="149"/>
      <c r="VY1085" s="149"/>
      <c r="VZ1085" s="149"/>
      <c r="WA1085" s="149"/>
      <c r="WB1085" s="149"/>
      <c r="WC1085" s="149"/>
      <c r="WD1085" s="149"/>
      <c r="WE1085" s="149"/>
      <c r="WF1085" s="149"/>
      <c r="WG1085" s="149"/>
      <c r="WH1085" s="149"/>
      <c r="WI1085" s="149"/>
      <c r="WJ1085" s="149"/>
      <c r="WK1085" s="149"/>
      <c r="WL1085" s="149"/>
      <c r="WM1085" s="149"/>
      <c r="WN1085" s="149"/>
      <c r="WO1085" s="149"/>
      <c r="WP1085" s="149"/>
      <c r="WQ1085" s="149"/>
      <c r="WR1085" s="149"/>
      <c r="WS1085" s="149"/>
      <c r="WT1085" s="149"/>
      <c r="WU1085" s="149"/>
      <c r="WV1085" s="149"/>
      <c r="WW1085" s="149"/>
      <c r="WX1085" s="149"/>
      <c r="WY1085" s="149"/>
      <c r="WZ1085" s="149"/>
      <c r="XA1085" s="149"/>
      <c r="XB1085" s="149"/>
      <c r="XC1085" s="149"/>
      <c r="XD1085" s="149"/>
      <c r="XE1085" s="149"/>
      <c r="XF1085" s="149"/>
      <c r="XG1085" s="149"/>
      <c r="XH1085" s="149"/>
      <c r="XI1085" s="149"/>
      <c r="XJ1085" s="149"/>
      <c r="XK1085" s="149"/>
      <c r="XL1085" s="149"/>
      <c r="XM1085" s="149"/>
      <c r="XN1085" s="149"/>
      <c r="XO1085" s="149"/>
      <c r="XP1085" s="149"/>
      <c r="XQ1085" s="149"/>
      <c r="XR1085" s="149"/>
      <c r="XS1085" s="149"/>
      <c r="XT1085" s="149"/>
      <c r="XU1085" s="149"/>
      <c r="XV1085" s="149"/>
      <c r="XW1085" s="149"/>
      <c r="XX1085" s="149"/>
      <c r="XY1085" s="149"/>
      <c r="XZ1085" s="149"/>
      <c r="YA1085" s="149"/>
      <c r="YB1085" s="149"/>
      <c r="YC1085" s="149"/>
      <c r="YD1085" s="149"/>
      <c r="YE1085" s="149"/>
      <c r="YF1085" s="149"/>
      <c r="YG1085" s="149"/>
      <c r="YH1085" s="149"/>
      <c r="YI1085" s="149"/>
      <c r="YJ1085" s="149"/>
      <c r="YK1085" s="149"/>
      <c r="YL1085" s="149"/>
      <c r="YM1085" s="149"/>
      <c r="YN1085" s="149"/>
      <c r="YO1085" s="149"/>
      <c r="YP1085" s="149"/>
      <c r="YQ1085" s="149"/>
      <c r="YR1085" s="149"/>
      <c r="YS1085" s="149"/>
      <c r="YT1085" s="149"/>
      <c r="YU1085" s="149"/>
      <c r="YV1085" s="149"/>
      <c r="YW1085" s="149"/>
      <c r="YX1085" s="149"/>
      <c r="YY1085" s="149"/>
      <c r="YZ1085" s="149"/>
      <c r="ZA1085" s="149"/>
      <c r="ZB1085" s="149"/>
      <c r="ZC1085" s="149"/>
      <c r="ZD1085" s="149"/>
      <c r="ZE1085" s="149"/>
      <c r="ZF1085" s="149"/>
      <c r="ZG1085" s="149"/>
      <c r="ZH1085" s="149"/>
      <c r="ZI1085" s="149"/>
      <c r="ZJ1085" s="149"/>
      <c r="ZK1085" s="149"/>
      <c r="ZL1085" s="149"/>
      <c r="ZM1085" s="149"/>
      <c r="ZN1085" s="149"/>
      <c r="ZO1085" s="149"/>
      <c r="ZP1085" s="149"/>
      <c r="ZQ1085" s="149"/>
      <c r="ZR1085" s="149"/>
      <c r="ZS1085" s="149"/>
      <c r="ZT1085" s="149"/>
      <c r="ZU1085" s="149"/>
      <c r="ZV1085" s="149"/>
      <c r="ZW1085" s="149"/>
      <c r="ZX1085" s="149"/>
      <c r="ZY1085" s="149"/>
      <c r="ZZ1085" s="149"/>
      <c r="AAA1085" s="149"/>
      <c r="AAB1085" s="149"/>
      <c r="AAC1085" s="149"/>
      <c r="AAD1085" s="149"/>
      <c r="AAE1085" s="149"/>
      <c r="AAF1085" s="149"/>
      <c r="AAG1085" s="149"/>
      <c r="AAH1085" s="149"/>
      <c r="AAI1085" s="149"/>
      <c r="AAJ1085" s="149"/>
      <c r="AAK1085" s="149"/>
      <c r="AAL1085" s="148"/>
      <c r="AAM1085" s="148"/>
      <c r="AAN1085" s="148"/>
      <c r="AAP1085" s="148"/>
      <c r="AAQ1085" s="148"/>
      <c r="AAR1085" s="148"/>
      <c r="AAS1085" s="148"/>
      <c r="AAT1085" s="148"/>
      <c r="AAU1085" s="148"/>
      <c r="AAV1085" s="148"/>
      <c r="AAY1085" s="15"/>
      <c r="AAZ1085" s="15"/>
      <c r="ABA1085" s="15"/>
      <c r="ABB1085" s="15"/>
      <c r="ABC1085" s="15"/>
      <c r="ABD1085" s="15"/>
      <c r="ABE1085" s="15"/>
      <c r="ABF1085" s="15"/>
      <c r="ABG1085" s="15"/>
      <c r="ABH1085" s="15"/>
      <c r="ABI1085" s="15"/>
      <c r="ABJ1085" s="15"/>
    </row>
    <row r="1086" spans="1:738" x14ac:dyDescent="0.2">
      <c r="A1086" s="148"/>
      <c r="B1086" s="33"/>
      <c r="C1086" s="53"/>
      <c r="D1086" s="53"/>
      <c r="E1086" s="53"/>
      <c r="F1086" s="53"/>
      <c r="G1086" s="5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149"/>
      <c r="AP1086" s="167"/>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149"/>
      <c r="BU1086" s="149"/>
      <c r="BV1086" s="149"/>
      <c r="BW1086" s="149"/>
      <c r="BX1086" s="149"/>
      <c r="BY1086" s="149"/>
      <c r="BZ1086" s="149"/>
      <c r="CA1086" s="149"/>
      <c r="CB1086" s="149"/>
      <c r="CC1086" s="149"/>
      <c r="CD1086" s="149"/>
      <c r="CE1086" s="149"/>
      <c r="CF1086" s="149"/>
      <c r="CG1086" s="149"/>
      <c r="CH1086" s="149"/>
      <c r="CI1086" s="149"/>
      <c r="CJ1086" s="149"/>
      <c r="CK1086" s="149"/>
      <c r="CL1086" s="149"/>
      <c r="CM1086" s="149"/>
      <c r="CN1086" s="149"/>
      <c r="CO1086" s="149"/>
      <c r="CP1086" s="149"/>
      <c r="CQ1086" s="149"/>
      <c r="CR1086" s="149"/>
      <c r="CS1086" s="149"/>
      <c r="CT1086" s="149"/>
      <c r="CU1086" s="149"/>
      <c r="CV1086" s="149"/>
      <c r="CW1086" s="149"/>
      <c r="CX1086" s="149"/>
      <c r="CY1086" s="149"/>
      <c r="CZ1086" s="149"/>
      <c r="DA1086" s="149"/>
      <c r="DB1086" s="149"/>
      <c r="DC1086" s="149"/>
      <c r="DD1086" s="149"/>
      <c r="DE1086" s="149"/>
      <c r="DF1086" s="149"/>
      <c r="DG1086" s="149"/>
      <c r="DH1086" s="149"/>
      <c r="DI1086" s="149"/>
      <c r="DJ1086" s="149"/>
      <c r="DK1086" s="149"/>
      <c r="DL1086" s="149"/>
      <c r="DM1086" s="149"/>
      <c r="DN1086" s="149"/>
      <c r="DO1086" s="149"/>
      <c r="DP1086" s="149"/>
      <c r="DQ1086" s="149"/>
      <c r="DR1086" s="149"/>
      <c r="DS1086" s="149"/>
      <c r="DT1086" s="149"/>
      <c r="DU1086" s="149"/>
      <c r="DV1086" s="149"/>
      <c r="DW1086" s="149"/>
      <c r="DX1086" s="149"/>
      <c r="DY1086" s="149"/>
      <c r="DZ1086" s="149"/>
      <c r="EA1086" s="149"/>
      <c r="EB1086" s="149"/>
      <c r="EC1086" s="149"/>
      <c r="ED1086" s="149"/>
      <c r="EE1086" s="149"/>
      <c r="EF1086" s="149"/>
      <c r="EG1086" s="149"/>
      <c r="EH1086" s="149"/>
      <c r="EI1086" s="149"/>
      <c r="EJ1086" s="149"/>
      <c r="EK1086" s="149"/>
      <c r="EL1086" s="149"/>
      <c r="EM1086" s="149"/>
      <c r="EN1086" s="149"/>
      <c r="EO1086" s="149"/>
      <c r="EP1086" s="149"/>
      <c r="EQ1086" s="149"/>
      <c r="ER1086" s="149"/>
      <c r="ES1086" s="149"/>
      <c r="ET1086" s="149"/>
      <c r="EU1086" s="149"/>
      <c r="EV1086" s="149"/>
      <c r="EW1086" s="149"/>
      <c r="EX1086" s="149"/>
      <c r="EY1086" s="149"/>
      <c r="EZ1086" s="149"/>
      <c r="FA1086" s="149"/>
      <c r="FB1086" s="149"/>
      <c r="FC1086" s="149"/>
      <c r="FD1086" s="149"/>
      <c r="FE1086" s="149"/>
      <c r="FF1086" s="149"/>
      <c r="FG1086" s="149"/>
      <c r="FH1086" s="149"/>
      <c r="FI1086" s="149"/>
      <c r="FJ1086" s="149"/>
      <c r="FK1086" s="149"/>
      <c r="FL1086" s="149"/>
      <c r="FM1086" s="149"/>
      <c r="FN1086" s="149"/>
      <c r="FO1086" s="149"/>
      <c r="FP1086" s="149"/>
      <c r="FQ1086" s="149"/>
      <c r="FR1086" s="149"/>
      <c r="FS1086" s="149"/>
      <c r="FT1086" s="149"/>
      <c r="FU1086" s="149"/>
      <c r="FV1086" s="149"/>
      <c r="FW1086" s="149"/>
      <c r="FX1086" s="149"/>
      <c r="FY1086" s="149"/>
      <c r="FZ1086" s="149"/>
      <c r="GA1086" s="149"/>
      <c r="GB1086" s="149"/>
      <c r="GC1086" s="149"/>
      <c r="GD1086" s="149"/>
      <c r="GE1086" s="149"/>
      <c r="GF1086" s="149"/>
      <c r="GG1086" s="149"/>
      <c r="GH1086" s="149"/>
      <c r="GI1086" s="149"/>
      <c r="GJ1086" s="149"/>
      <c r="GK1086" s="149"/>
      <c r="GL1086" s="149"/>
      <c r="GM1086" s="149"/>
      <c r="GN1086" s="149"/>
      <c r="GO1086" s="149"/>
      <c r="GP1086" s="149"/>
      <c r="GQ1086" s="149"/>
      <c r="GR1086" s="149"/>
      <c r="GS1086" s="149"/>
      <c r="GT1086" s="149"/>
      <c r="GU1086" s="149"/>
      <c r="GV1086" s="149"/>
      <c r="GW1086" s="149"/>
      <c r="GX1086" s="149"/>
      <c r="GY1086" s="149"/>
      <c r="GZ1086" s="149"/>
      <c r="HA1086" s="149"/>
      <c r="HB1086" s="149"/>
      <c r="HC1086" s="149"/>
      <c r="HD1086" s="149"/>
      <c r="HE1086" s="149"/>
      <c r="HF1086" s="149"/>
      <c r="HG1086" s="149"/>
      <c r="HH1086" s="149"/>
      <c r="HI1086" s="149"/>
      <c r="HJ1086" s="149"/>
      <c r="HK1086" s="149"/>
      <c r="HL1086" s="149"/>
      <c r="HM1086" s="149"/>
      <c r="HN1086" s="149"/>
      <c r="HO1086" s="149"/>
      <c r="HP1086" s="149"/>
      <c r="HQ1086" s="149"/>
      <c r="HR1086" s="149"/>
      <c r="HS1086" s="149"/>
      <c r="HT1086" s="149"/>
      <c r="HU1086" s="149"/>
      <c r="HV1086" s="149"/>
      <c r="HW1086" s="149"/>
      <c r="HX1086" s="149"/>
      <c r="HY1086" s="149"/>
      <c r="HZ1086" s="149"/>
      <c r="IA1086" s="149"/>
      <c r="IB1086" s="149"/>
      <c r="IC1086" s="149"/>
      <c r="ID1086" s="149"/>
      <c r="IE1086" s="149"/>
      <c r="IF1086" s="149"/>
      <c r="IG1086" s="149"/>
      <c r="IH1086" s="149"/>
      <c r="II1086" s="149"/>
      <c r="IJ1086" s="149"/>
      <c r="IK1086" s="149"/>
      <c r="IL1086" s="149"/>
      <c r="IM1086" s="149"/>
      <c r="IN1086" s="149"/>
      <c r="IO1086" s="149"/>
      <c r="IP1086" s="149"/>
      <c r="IQ1086" s="149"/>
      <c r="IR1086" s="149"/>
      <c r="IS1086" s="149"/>
      <c r="IT1086" s="149"/>
      <c r="IU1086" s="149"/>
      <c r="IV1086" s="149"/>
      <c r="IW1086" s="149"/>
      <c r="IX1086" s="149"/>
      <c r="IY1086" s="149"/>
      <c r="IZ1086" s="149"/>
      <c r="JA1086" s="149"/>
      <c r="JB1086" s="149"/>
      <c r="JC1086" s="149"/>
      <c r="JD1086" s="149"/>
      <c r="JE1086" s="149"/>
      <c r="JF1086" s="149"/>
      <c r="JG1086" s="149"/>
      <c r="JH1086" s="149"/>
      <c r="JI1086" s="149"/>
      <c r="JJ1086" s="149"/>
      <c r="JK1086" s="149"/>
      <c r="JL1086" s="149"/>
      <c r="JM1086" s="149"/>
      <c r="JN1086" s="149"/>
      <c r="JO1086" s="149"/>
      <c r="JP1086" s="149"/>
      <c r="JQ1086" s="149"/>
      <c r="JR1086" s="149"/>
      <c r="JS1086" s="149"/>
      <c r="JT1086" s="149"/>
      <c r="JU1086" s="149"/>
      <c r="JV1086" s="149"/>
      <c r="JW1086" s="149"/>
      <c r="JX1086" s="149"/>
      <c r="JY1086" s="149"/>
      <c r="JZ1086" s="149"/>
      <c r="KA1086" s="149"/>
      <c r="KB1086" s="149"/>
      <c r="KC1086" s="149"/>
      <c r="KD1086" s="149"/>
      <c r="KE1086" s="149"/>
      <c r="KF1086" s="149"/>
      <c r="KG1086" s="149"/>
      <c r="KH1086" s="149"/>
      <c r="KI1086" s="149"/>
      <c r="KJ1086" s="149"/>
      <c r="KK1086" s="149"/>
      <c r="KL1086" s="149"/>
      <c r="KM1086" s="149"/>
      <c r="KN1086" s="149"/>
      <c r="KO1086" s="149"/>
      <c r="KP1086" s="149"/>
      <c r="KQ1086" s="149"/>
      <c r="KR1086" s="149"/>
      <c r="KS1086" s="149"/>
      <c r="KT1086" s="149"/>
      <c r="KU1086" s="149"/>
      <c r="KV1086" s="149"/>
      <c r="KW1086" s="149"/>
      <c r="KX1086" s="149"/>
      <c r="KY1086" s="149"/>
      <c r="KZ1086" s="149"/>
      <c r="LA1086" s="149"/>
      <c r="LB1086" s="149"/>
      <c r="LC1086" s="149"/>
      <c r="LD1086" s="149"/>
      <c r="LE1086" s="149"/>
      <c r="LF1086" s="149"/>
      <c r="LG1086" s="149"/>
      <c r="LH1086" s="149"/>
      <c r="LI1086" s="149"/>
      <c r="LJ1086" s="149"/>
      <c r="LK1086" s="149"/>
      <c r="LL1086" s="149"/>
      <c r="LM1086" s="149"/>
      <c r="LN1086" s="149"/>
      <c r="LO1086" s="149"/>
      <c r="LP1086" s="149"/>
      <c r="LQ1086" s="149"/>
      <c r="LR1086" s="149"/>
      <c r="LS1086" s="149"/>
      <c r="LT1086" s="149"/>
      <c r="LU1086" s="149"/>
      <c r="LV1086" s="149"/>
      <c r="LW1086" s="149"/>
      <c r="LX1086" s="149"/>
      <c r="LY1086" s="149"/>
      <c r="LZ1086" s="149"/>
      <c r="MA1086" s="149"/>
      <c r="MB1086" s="149"/>
      <c r="MC1086" s="149"/>
      <c r="MD1086" s="149"/>
      <c r="ME1086" s="149"/>
      <c r="MF1086" s="149"/>
      <c r="MG1086" s="149"/>
      <c r="MH1086" s="149"/>
      <c r="MI1086" s="149"/>
      <c r="MJ1086" s="149"/>
      <c r="MK1086" s="149"/>
      <c r="ML1086" s="149"/>
      <c r="MM1086" s="149"/>
      <c r="MN1086" s="149"/>
      <c r="MO1086" s="149"/>
      <c r="MP1086" s="149"/>
      <c r="MQ1086" s="149"/>
      <c r="MR1086" s="149"/>
      <c r="MS1086" s="149"/>
      <c r="MT1086" s="149"/>
      <c r="MU1086" s="149"/>
      <c r="MV1086" s="149"/>
      <c r="MW1086" s="149"/>
      <c r="MX1086" s="149"/>
      <c r="MY1086" s="149"/>
      <c r="MZ1086" s="149"/>
      <c r="NA1086" s="149"/>
      <c r="NB1086" s="149"/>
      <c r="NC1086" s="149"/>
      <c r="ND1086" s="149"/>
      <c r="NE1086" s="149"/>
      <c r="NF1086" s="149"/>
      <c r="NG1086" s="149"/>
      <c r="NH1086" s="149"/>
      <c r="NI1086" s="149"/>
      <c r="NJ1086" s="149"/>
      <c r="NK1086" s="149"/>
      <c r="NL1086" s="149"/>
      <c r="NM1086" s="149"/>
      <c r="NN1086" s="149"/>
      <c r="NO1086" s="149"/>
      <c r="NP1086" s="149"/>
      <c r="NQ1086" s="149"/>
      <c r="NR1086" s="149"/>
      <c r="NS1086" s="149"/>
      <c r="NT1086" s="149"/>
      <c r="NU1086" s="149"/>
      <c r="NV1086" s="149"/>
      <c r="NW1086" s="149"/>
      <c r="NX1086" s="149"/>
      <c r="NY1086" s="149"/>
      <c r="NZ1086" s="149"/>
      <c r="OA1086" s="149"/>
      <c r="OB1086" s="149"/>
      <c r="OC1086" s="149"/>
      <c r="OD1086" s="149"/>
      <c r="OE1086" s="149"/>
      <c r="OF1086" s="149"/>
      <c r="OG1086" s="149"/>
      <c r="OH1086" s="149"/>
      <c r="OI1086" s="149"/>
      <c r="OJ1086" s="149"/>
      <c r="OK1086" s="149"/>
      <c r="OL1086" s="149"/>
      <c r="OM1086" s="149"/>
      <c r="ON1086" s="149"/>
      <c r="OO1086" s="149"/>
      <c r="OP1086" s="149"/>
      <c r="OQ1086" s="149"/>
      <c r="OR1086" s="149"/>
      <c r="OS1086" s="149"/>
      <c r="OT1086" s="149"/>
      <c r="OU1086" s="149"/>
      <c r="OV1086" s="149"/>
      <c r="OW1086" s="149"/>
      <c r="OX1086" s="149"/>
      <c r="OY1086" s="149"/>
      <c r="OZ1086" s="149"/>
      <c r="PA1086" s="149"/>
      <c r="PB1086" s="149"/>
      <c r="PC1086" s="149"/>
      <c r="PD1086" s="149"/>
      <c r="PE1086" s="149"/>
      <c r="PF1086" s="149"/>
      <c r="PG1086" s="149"/>
      <c r="PH1086" s="149"/>
      <c r="PI1086" s="149"/>
      <c r="PJ1086" s="149"/>
      <c r="PK1086" s="149"/>
      <c r="PL1086" s="149"/>
      <c r="PM1086" s="149"/>
      <c r="PN1086" s="149"/>
      <c r="PO1086" s="149"/>
      <c r="PP1086" s="149"/>
      <c r="PQ1086" s="149"/>
      <c r="PR1086" s="149"/>
      <c r="PS1086" s="149"/>
      <c r="PT1086" s="149"/>
      <c r="PU1086" s="149"/>
      <c r="PV1086" s="149"/>
      <c r="PW1086" s="149"/>
      <c r="PX1086" s="149"/>
      <c r="PY1086" s="149"/>
      <c r="PZ1086" s="149"/>
      <c r="QA1086" s="149"/>
      <c r="QB1086" s="149"/>
      <c r="QC1086" s="149"/>
      <c r="QD1086" s="149"/>
      <c r="QE1086" s="149"/>
      <c r="QF1086" s="149"/>
      <c r="QG1086" s="149"/>
      <c r="QH1086" s="149"/>
      <c r="QI1086" s="149"/>
      <c r="QJ1086" s="149"/>
      <c r="QK1086" s="149"/>
      <c r="QL1086" s="149"/>
      <c r="QM1086" s="149"/>
      <c r="QN1086" s="149"/>
      <c r="QO1086" s="149"/>
      <c r="QP1086" s="149"/>
      <c r="QQ1086" s="149"/>
      <c r="QR1086" s="149"/>
      <c r="QS1086" s="149"/>
      <c r="QT1086" s="149"/>
      <c r="QU1086" s="149"/>
      <c r="QV1086" s="149"/>
      <c r="QW1086" s="149"/>
      <c r="QX1086" s="149"/>
      <c r="QY1086" s="149"/>
      <c r="QZ1086" s="149"/>
      <c r="RA1086" s="149"/>
      <c r="RB1086" s="149"/>
      <c r="RC1086" s="149"/>
      <c r="RD1086" s="149"/>
      <c r="RE1086" s="149"/>
      <c r="RF1086" s="149"/>
      <c r="RG1086" s="149"/>
      <c r="RH1086" s="149"/>
      <c r="RI1086" s="149"/>
      <c r="RJ1086" s="149"/>
      <c r="RK1086" s="149"/>
      <c r="RL1086" s="149"/>
      <c r="RM1086" s="149"/>
      <c r="RN1086" s="149"/>
      <c r="RO1086" s="149"/>
      <c r="RP1086" s="149"/>
      <c r="RQ1086" s="149"/>
      <c r="RR1086" s="149"/>
      <c r="RS1086" s="149"/>
      <c r="RT1086" s="149"/>
      <c r="RU1086" s="149"/>
      <c r="RV1086" s="149"/>
      <c r="RW1086" s="149"/>
      <c r="RX1086" s="149"/>
      <c r="RY1086" s="149"/>
      <c r="RZ1086" s="149"/>
      <c r="SA1086" s="149"/>
      <c r="SB1086" s="149"/>
      <c r="SC1086" s="149"/>
      <c r="SD1086" s="149"/>
      <c r="SE1086" s="149"/>
      <c r="SF1086" s="149"/>
      <c r="SG1086" s="149"/>
      <c r="SH1086" s="149"/>
      <c r="SI1086" s="149"/>
      <c r="SJ1086" s="149"/>
      <c r="SK1086" s="149"/>
      <c r="SL1086" s="149"/>
      <c r="SM1086" s="149"/>
      <c r="SN1086" s="149"/>
      <c r="SO1086" s="149"/>
      <c r="SP1086" s="149"/>
      <c r="SQ1086" s="149"/>
      <c r="SR1086" s="149"/>
      <c r="SS1086" s="149"/>
      <c r="ST1086" s="149"/>
      <c r="SU1086" s="149"/>
      <c r="SV1086" s="149"/>
      <c r="SW1086" s="149"/>
      <c r="SX1086" s="149"/>
      <c r="SY1086" s="149"/>
      <c r="SZ1086" s="149"/>
      <c r="TA1086" s="149"/>
      <c r="TB1086" s="149"/>
      <c r="TC1086" s="149"/>
      <c r="TD1086" s="149"/>
      <c r="TE1086" s="149"/>
      <c r="TF1086" s="149"/>
      <c r="TG1086" s="149"/>
      <c r="TH1086" s="149"/>
      <c r="TI1086" s="149"/>
      <c r="TJ1086" s="149"/>
      <c r="TK1086" s="149"/>
      <c r="TL1086" s="149"/>
      <c r="TM1086" s="149"/>
      <c r="TN1086" s="149"/>
      <c r="TO1086" s="149"/>
      <c r="TP1086" s="149"/>
      <c r="TQ1086" s="149"/>
      <c r="TR1086" s="149"/>
      <c r="TS1086" s="149"/>
      <c r="TT1086" s="149"/>
      <c r="TU1086" s="149"/>
      <c r="TV1086" s="149"/>
      <c r="TW1086" s="149"/>
      <c r="TX1086" s="149"/>
      <c r="TY1086" s="149"/>
      <c r="TZ1086" s="149"/>
      <c r="UA1086" s="149"/>
      <c r="UB1086" s="149"/>
      <c r="UC1086" s="149"/>
      <c r="UD1086" s="149"/>
      <c r="UE1086" s="149"/>
      <c r="UF1086" s="149"/>
      <c r="UG1086" s="149"/>
      <c r="UH1086" s="149"/>
      <c r="UI1086" s="149"/>
      <c r="UJ1086" s="149"/>
      <c r="UK1086" s="149"/>
      <c r="UL1086" s="149"/>
      <c r="UM1086" s="149"/>
      <c r="UN1086" s="149"/>
      <c r="UO1086" s="149"/>
      <c r="UP1086" s="149"/>
      <c r="UQ1086" s="149"/>
      <c r="UR1086" s="149"/>
      <c r="US1086" s="149"/>
      <c r="UT1086" s="149"/>
      <c r="UU1086" s="149"/>
      <c r="UV1086" s="149"/>
      <c r="UW1086" s="149"/>
      <c r="UX1086" s="149"/>
      <c r="UY1086" s="149"/>
      <c r="UZ1086" s="149"/>
      <c r="VA1086" s="149"/>
      <c r="VB1086" s="149"/>
      <c r="VC1086" s="149"/>
      <c r="VD1086" s="149"/>
      <c r="VE1086" s="149"/>
      <c r="VF1086" s="149"/>
      <c r="VG1086" s="149"/>
      <c r="VH1086" s="149"/>
      <c r="VI1086" s="149"/>
      <c r="VJ1086" s="149"/>
      <c r="VK1086" s="149"/>
      <c r="VL1086" s="149"/>
      <c r="VM1086" s="149"/>
      <c r="VN1086" s="149"/>
      <c r="VO1086" s="149"/>
      <c r="VP1086" s="149"/>
      <c r="VQ1086" s="149"/>
      <c r="VR1086" s="149"/>
      <c r="VS1086" s="149"/>
      <c r="VT1086" s="149"/>
      <c r="VU1086" s="149"/>
      <c r="VV1086" s="149"/>
      <c r="VW1086" s="149"/>
      <c r="VX1086" s="149"/>
      <c r="VY1086" s="149"/>
      <c r="VZ1086" s="149"/>
      <c r="WA1086" s="149"/>
      <c r="WB1086" s="149"/>
      <c r="WC1086" s="149"/>
      <c r="WD1086" s="149"/>
      <c r="WE1086" s="149"/>
      <c r="WF1086" s="149"/>
      <c r="WG1086" s="149"/>
      <c r="WH1086" s="149"/>
      <c r="WI1086" s="149"/>
      <c r="WJ1086" s="149"/>
      <c r="WK1086" s="149"/>
      <c r="WL1086" s="149"/>
      <c r="WM1086" s="149"/>
      <c r="WN1086" s="149"/>
      <c r="WO1086" s="149"/>
      <c r="WP1086" s="149"/>
      <c r="WQ1086" s="149"/>
      <c r="WR1086" s="149"/>
      <c r="WS1086" s="149"/>
      <c r="WT1086" s="149"/>
      <c r="WU1086" s="149"/>
      <c r="WV1086" s="149"/>
      <c r="WW1086" s="149"/>
      <c r="WX1086" s="149"/>
      <c r="WY1086" s="149"/>
      <c r="WZ1086" s="149"/>
      <c r="XA1086" s="149"/>
      <c r="XB1086" s="149"/>
      <c r="XC1086" s="149"/>
      <c r="XD1086" s="149"/>
      <c r="XE1086" s="149"/>
      <c r="XF1086" s="149"/>
      <c r="XG1086" s="149"/>
      <c r="XH1086" s="149"/>
      <c r="XI1086" s="149"/>
      <c r="XJ1086" s="149"/>
      <c r="XK1086" s="149"/>
      <c r="XL1086" s="149"/>
      <c r="XM1086" s="149"/>
      <c r="XN1086" s="149"/>
      <c r="XO1086" s="149"/>
      <c r="XP1086" s="149"/>
      <c r="XQ1086" s="149"/>
      <c r="XR1086" s="149"/>
      <c r="XS1086" s="149"/>
      <c r="XT1086" s="149"/>
      <c r="XU1086" s="149"/>
      <c r="XV1086" s="149"/>
      <c r="XW1086" s="149"/>
      <c r="XX1086" s="149"/>
      <c r="XY1086" s="149"/>
      <c r="XZ1086" s="149"/>
      <c r="YA1086" s="149"/>
      <c r="YB1086" s="149"/>
      <c r="YC1086" s="149"/>
      <c r="YD1086" s="149"/>
      <c r="YE1086" s="149"/>
      <c r="YF1086" s="149"/>
      <c r="YG1086" s="149"/>
      <c r="YH1086" s="149"/>
      <c r="YI1086" s="149"/>
      <c r="YJ1086" s="149"/>
      <c r="YK1086" s="149"/>
      <c r="YL1086" s="149"/>
      <c r="YM1086" s="149"/>
      <c r="YN1086" s="149"/>
      <c r="YO1086" s="149"/>
      <c r="YP1086" s="149"/>
      <c r="YQ1086" s="149"/>
      <c r="YR1086" s="149"/>
      <c r="YS1086" s="149"/>
      <c r="YT1086" s="149"/>
      <c r="YU1086" s="149"/>
      <c r="YV1086" s="149"/>
      <c r="YW1086" s="149"/>
      <c r="YX1086" s="149"/>
      <c r="YY1086" s="149"/>
      <c r="YZ1086" s="149"/>
      <c r="ZA1086" s="149"/>
      <c r="ZB1086" s="149"/>
      <c r="ZC1086" s="149"/>
      <c r="ZD1086" s="149"/>
      <c r="ZE1086" s="149"/>
      <c r="ZF1086" s="149"/>
      <c r="ZG1086" s="149"/>
      <c r="ZH1086" s="149"/>
      <c r="ZI1086" s="149"/>
      <c r="ZJ1086" s="149"/>
      <c r="ZK1086" s="149"/>
      <c r="ZL1086" s="149"/>
      <c r="ZM1086" s="149"/>
      <c r="ZN1086" s="149"/>
      <c r="ZO1086" s="149"/>
      <c r="ZP1086" s="149"/>
      <c r="ZQ1086" s="149"/>
      <c r="ZR1086" s="149"/>
      <c r="ZS1086" s="149"/>
      <c r="ZT1086" s="149"/>
      <c r="ZU1086" s="149"/>
      <c r="ZV1086" s="149"/>
      <c r="ZW1086" s="149"/>
      <c r="ZX1086" s="149"/>
      <c r="ZY1086" s="149"/>
      <c r="ZZ1086" s="149"/>
      <c r="AAA1086" s="149"/>
      <c r="AAB1086" s="149"/>
      <c r="AAC1086" s="149"/>
      <c r="AAD1086" s="149"/>
      <c r="AAE1086" s="149"/>
      <c r="AAF1086" s="149"/>
      <c r="AAG1086" s="149"/>
      <c r="AAH1086" s="149"/>
      <c r="AAI1086" s="149"/>
      <c r="AAJ1086" s="149"/>
      <c r="AAK1086" s="149"/>
      <c r="AAL1086" s="148"/>
      <c r="AAM1086" s="148"/>
      <c r="AAN1086" s="148"/>
      <c r="AAO1086" s="14" t="s">
        <v>164</v>
      </c>
      <c r="AAP1086" s="148"/>
      <c r="AAQ1086" s="148"/>
      <c r="AAR1086" s="148"/>
      <c r="AAS1086" s="148"/>
      <c r="AAT1086" s="148"/>
      <c r="AAU1086" s="148"/>
      <c r="AAV1086" s="148"/>
      <c r="AAY1086" s="15"/>
      <c r="AAZ1086" s="15"/>
      <c r="ABA1086" s="15"/>
      <c r="ABB1086" s="15"/>
      <c r="ABC1086" s="15"/>
      <c r="ABD1086" s="15"/>
      <c r="ABE1086" s="15"/>
      <c r="ABF1086" s="15"/>
      <c r="ABG1086" s="15"/>
      <c r="ABH1086" s="15"/>
      <c r="ABI1086" s="15"/>
      <c r="ABJ1086" s="15"/>
    </row>
    <row r="1087" spans="1:738" ht="12.75" x14ac:dyDescent="0.2">
      <c r="A1087" s="148"/>
      <c r="B1087" s="33"/>
      <c r="C1087" s="53"/>
      <c r="D1087" s="53"/>
      <c r="E1087" s="53"/>
      <c r="F1087" s="53"/>
      <c r="G1087" s="5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149"/>
      <c r="AP1087" s="167"/>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c r="MC1087" s="149"/>
      <c r="MD1087" s="149"/>
      <c r="ME1087" s="149"/>
      <c r="MF1087" s="149"/>
      <c r="MG1087" s="149"/>
      <c r="MH1087" s="149"/>
      <c r="MI1087" s="149"/>
      <c r="MJ1087" s="149"/>
      <c r="MK1087" s="149"/>
      <c r="ML1087" s="149"/>
      <c r="MM1087" s="149"/>
      <c r="MN1087" s="149"/>
      <c r="MO1087" s="149"/>
      <c r="MP1087" s="149"/>
      <c r="MQ1087" s="149"/>
      <c r="MR1087" s="149"/>
      <c r="MS1087" s="149"/>
      <c r="MT1087" s="149"/>
      <c r="MU1087" s="149"/>
      <c r="MV1087" s="149"/>
      <c r="MW1087" s="149"/>
      <c r="MX1087" s="149"/>
      <c r="MY1087" s="149"/>
      <c r="MZ1087" s="149"/>
      <c r="NA1087" s="149"/>
      <c r="NB1087" s="149"/>
      <c r="NC1087" s="149"/>
      <c r="ND1087" s="149"/>
      <c r="NE1087" s="149"/>
      <c r="NF1087" s="149"/>
      <c r="NG1087" s="149"/>
      <c r="NH1087" s="149"/>
      <c r="NI1087" s="149"/>
      <c r="NJ1087" s="149"/>
      <c r="NK1087" s="149"/>
      <c r="NL1087" s="149"/>
      <c r="NM1087" s="149"/>
      <c r="NN1087" s="149"/>
      <c r="NO1087" s="149"/>
      <c r="NP1087" s="149"/>
      <c r="NQ1087" s="149"/>
      <c r="NR1087" s="149"/>
      <c r="NS1087" s="149"/>
      <c r="NT1087" s="149"/>
      <c r="NU1087" s="149"/>
      <c r="NV1087" s="149"/>
      <c r="NW1087" s="149"/>
      <c r="NX1087" s="149"/>
      <c r="NY1087" s="149"/>
      <c r="NZ1087" s="149"/>
      <c r="OA1087" s="149"/>
      <c r="OB1087" s="149"/>
      <c r="OC1087" s="149"/>
      <c r="OD1087" s="149"/>
      <c r="OE1087" s="149"/>
      <c r="OF1087" s="149"/>
      <c r="OG1087" s="149"/>
      <c r="OH1087" s="149"/>
      <c r="OI1087" s="149"/>
      <c r="OJ1087" s="149"/>
      <c r="OK1087" s="149"/>
      <c r="OL1087" s="149"/>
      <c r="OM1087" s="149"/>
      <c r="ON1087" s="149"/>
      <c r="OO1087" s="149"/>
      <c r="OP1087" s="149"/>
      <c r="OQ1087" s="149"/>
      <c r="OR1087" s="149"/>
      <c r="OS1087" s="149"/>
      <c r="OT1087" s="149"/>
      <c r="OU1087" s="149"/>
      <c r="OV1087" s="149"/>
      <c r="OW1087" s="149"/>
      <c r="OX1087" s="149"/>
      <c r="OY1087" s="149"/>
      <c r="OZ1087" s="149"/>
      <c r="PA1087" s="149"/>
      <c r="PB1087" s="149"/>
      <c r="PC1087" s="149"/>
      <c r="PD1087" s="149"/>
      <c r="PE1087" s="149"/>
      <c r="PF1087" s="149"/>
      <c r="PG1087" s="149"/>
      <c r="PH1087" s="149"/>
      <c r="PI1087" s="149"/>
      <c r="PJ1087" s="149"/>
      <c r="PK1087" s="149"/>
      <c r="PL1087" s="149"/>
      <c r="PM1087" s="149"/>
      <c r="PN1087" s="149"/>
      <c r="PO1087" s="149"/>
      <c r="PP1087" s="149"/>
      <c r="PQ1087" s="149"/>
      <c r="PR1087" s="149"/>
      <c r="PS1087" s="149"/>
      <c r="PT1087" s="149"/>
      <c r="PU1087" s="149"/>
      <c r="PV1087" s="149"/>
      <c r="PW1087" s="149"/>
      <c r="PX1087" s="149"/>
      <c r="PY1087" s="149"/>
      <c r="PZ1087" s="149"/>
      <c r="QA1087" s="149"/>
      <c r="QB1087" s="149"/>
      <c r="QC1087" s="149"/>
      <c r="QD1087" s="149"/>
      <c r="QE1087" s="149"/>
      <c r="QF1087" s="149"/>
      <c r="QG1087" s="149"/>
      <c r="QH1087" s="149"/>
      <c r="QI1087" s="149"/>
      <c r="QJ1087" s="149"/>
      <c r="QK1087" s="149"/>
      <c r="QL1087" s="149"/>
      <c r="QM1087" s="149"/>
      <c r="QN1087" s="149"/>
      <c r="QO1087" s="149"/>
      <c r="QP1087" s="149"/>
      <c r="QQ1087" s="149"/>
      <c r="QR1087" s="149"/>
      <c r="QS1087" s="149"/>
      <c r="QT1087" s="149"/>
      <c r="QU1087" s="149"/>
      <c r="QV1087" s="149"/>
      <c r="QW1087" s="149"/>
      <c r="QX1087" s="149"/>
      <c r="QY1087" s="149"/>
      <c r="QZ1087" s="149"/>
      <c r="RA1087" s="149"/>
      <c r="RB1087" s="149"/>
      <c r="RC1087" s="149"/>
      <c r="RD1087" s="149"/>
      <c r="RE1087" s="149"/>
      <c r="RF1087" s="149"/>
      <c r="RG1087" s="149"/>
      <c r="RH1087" s="149"/>
      <c r="RI1087" s="149"/>
      <c r="RJ1087" s="149"/>
      <c r="RK1087" s="149"/>
      <c r="RL1087" s="149"/>
      <c r="RM1087" s="149"/>
      <c r="RN1087" s="149"/>
      <c r="RO1087" s="149"/>
      <c r="RP1087" s="149"/>
      <c r="RQ1087" s="149"/>
      <c r="RR1087" s="149"/>
      <c r="RS1087" s="149"/>
      <c r="RT1087" s="149"/>
      <c r="RU1087" s="149"/>
      <c r="RV1087" s="149"/>
      <c r="RW1087" s="149"/>
      <c r="RX1087" s="149"/>
      <c r="RY1087" s="149"/>
      <c r="RZ1087" s="149"/>
      <c r="SA1087" s="149"/>
      <c r="SB1087" s="149"/>
      <c r="SC1087" s="149"/>
      <c r="SD1087" s="149"/>
      <c r="SE1087" s="149"/>
      <c r="SF1087" s="149"/>
      <c r="SG1087" s="149"/>
      <c r="SH1087" s="149"/>
      <c r="SI1087" s="149"/>
      <c r="SJ1087" s="149"/>
      <c r="SK1087" s="149"/>
      <c r="SL1087" s="149"/>
      <c r="SM1087" s="149"/>
      <c r="SN1087" s="149"/>
      <c r="SO1087" s="149"/>
      <c r="SP1087" s="149"/>
      <c r="SQ1087" s="149"/>
      <c r="SR1087" s="149"/>
      <c r="SS1087" s="149"/>
      <c r="ST1087" s="149"/>
      <c r="SU1087" s="149"/>
      <c r="SV1087" s="149"/>
      <c r="SW1087" s="149"/>
      <c r="SX1087" s="149"/>
      <c r="SY1087" s="149"/>
      <c r="SZ1087" s="149"/>
      <c r="TA1087" s="149"/>
      <c r="TB1087" s="149"/>
      <c r="TC1087" s="149"/>
      <c r="TD1087" s="149"/>
      <c r="TE1087" s="149"/>
      <c r="TF1087" s="149"/>
      <c r="TG1087" s="149"/>
      <c r="TH1087" s="149"/>
      <c r="TI1087" s="149"/>
      <c r="TJ1087" s="149"/>
      <c r="TK1087" s="149"/>
      <c r="TL1087" s="149"/>
      <c r="TM1087" s="149"/>
      <c r="TN1087" s="149"/>
      <c r="TO1087" s="149"/>
      <c r="TP1087" s="149"/>
      <c r="TQ1087" s="149"/>
      <c r="TR1087" s="149"/>
      <c r="TS1087" s="149"/>
      <c r="TT1087" s="149"/>
      <c r="TU1087" s="149"/>
      <c r="TV1087" s="149"/>
      <c r="TW1087" s="149"/>
      <c r="TX1087" s="149"/>
      <c r="TY1087" s="149"/>
      <c r="TZ1087" s="149"/>
      <c r="UA1087" s="149"/>
      <c r="UB1087" s="149"/>
      <c r="UC1087" s="149"/>
      <c r="UD1087" s="149"/>
      <c r="UE1087" s="149"/>
      <c r="UF1087" s="149"/>
      <c r="UG1087" s="149"/>
      <c r="UH1087" s="149"/>
      <c r="UI1087" s="149"/>
      <c r="UJ1087" s="149"/>
      <c r="UK1087" s="149"/>
      <c r="UL1087" s="149"/>
      <c r="UM1087" s="149"/>
      <c r="UN1087" s="149"/>
      <c r="UO1087" s="149"/>
      <c r="UP1087" s="149"/>
      <c r="UQ1087" s="149"/>
      <c r="UR1087" s="149"/>
      <c r="US1087" s="149"/>
      <c r="UT1087" s="149"/>
      <c r="UU1087" s="149"/>
      <c r="UV1087" s="149"/>
      <c r="UW1087" s="149"/>
      <c r="UX1087" s="149"/>
      <c r="UY1087" s="149"/>
      <c r="UZ1087" s="149"/>
      <c r="VA1087" s="149"/>
      <c r="VB1087" s="149"/>
      <c r="VC1087" s="149"/>
      <c r="VD1087" s="149"/>
      <c r="VE1087" s="149"/>
      <c r="VF1087" s="149"/>
      <c r="VG1087" s="149"/>
      <c r="VH1087" s="149"/>
      <c r="VI1087" s="149"/>
      <c r="VJ1087" s="149"/>
      <c r="VK1087" s="149"/>
      <c r="VL1087" s="149"/>
      <c r="VM1087" s="149"/>
      <c r="VN1087" s="149"/>
      <c r="VO1087" s="149"/>
      <c r="VP1087" s="149"/>
      <c r="VQ1087" s="149"/>
      <c r="VR1087" s="149"/>
      <c r="VS1087" s="149"/>
      <c r="VT1087" s="149"/>
      <c r="VU1087" s="149"/>
      <c r="VV1087" s="149"/>
      <c r="VW1087" s="149"/>
      <c r="VX1087" s="149"/>
      <c r="VY1087" s="149"/>
      <c r="VZ1087" s="149"/>
      <c r="WA1087" s="149"/>
      <c r="WB1087" s="149"/>
      <c r="WC1087" s="149"/>
      <c r="WD1087" s="149"/>
      <c r="WE1087" s="149"/>
      <c r="WF1087" s="149"/>
      <c r="WG1087" s="149"/>
      <c r="WH1087" s="149"/>
      <c r="WI1087" s="149"/>
      <c r="WJ1087" s="149"/>
      <c r="WK1087" s="149"/>
      <c r="WL1087" s="149"/>
      <c r="WM1087" s="149"/>
      <c r="WN1087" s="149"/>
      <c r="WO1087" s="149"/>
      <c r="WP1087" s="149"/>
      <c r="WQ1087" s="149"/>
      <c r="WR1087" s="149"/>
      <c r="WS1087" s="149"/>
      <c r="WT1087" s="149"/>
      <c r="WU1087" s="149"/>
      <c r="WV1087" s="149"/>
      <c r="WW1087" s="149"/>
      <c r="WX1087" s="149"/>
      <c r="WY1087" s="149"/>
      <c r="WZ1087" s="149"/>
      <c r="XA1087" s="149"/>
      <c r="XB1087" s="149"/>
      <c r="XC1087" s="149"/>
      <c r="XD1087" s="149"/>
      <c r="XE1087" s="149"/>
      <c r="XF1087" s="149"/>
      <c r="XG1087" s="149"/>
      <c r="XH1087" s="149"/>
      <c r="XI1087" s="149"/>
      <c r="XJ1087" s="149"/>
      <c r="XK1087" s="149"/>
      <c r="XL1087" s="149"/>
      <c r="XM1087" s="149"/>
      <c r="XN1087" s="149"/>
      <c r="XO1087" s="149"/>
      <c r="XP1087" s="149"/>
      <c r="XQ1087" s="149"/>
      <c r="XR1087" s="149"/>
      <c r="XS1087" s="149"/>
      <c r="XT1087" s="149"/>
      <c r="XU1087" s="149"/>
      <c r="XV1087" s="149"/>
      <c r="XW1087" s="149"/>
      <c r="XX1087" s="149"/>
      <c r="XY1087" s="149"/>
      <c r="XZ1087" s="149"/>
      <c r="YA1087" s="149"/>
      <c r="YB1087" s="149"/>
      <c r="YC1087" s="149"/>
      <c r="YD1087" s="149"/>
      <c r="YE1087" s="149"/>
      <c r="YF1087" s="149"/>
      <c r="YG1087" s="149"/>
      <c r="YH1087" s="149"/>
      <c r="YI1087" s="149"/>
      <c r="YJ1087" s="149"/>
      <c r="YK1087" s="149"/>
      <c r="YL1087" s="149"/>
      <c r="YM1087" s="149"/>
      <c r="YN1087" s="149"/>
      <c r="YO1087" s="149"/>
      <c r="YP1087" s="149"/>
      <c r="YQ1087" s="149"/>
      <c r="YR1087" s="149"/>
      <c r="YS1087" s="149"/>
      <c r="YT1087" s="149"/>
      <c r="YU1087" s="149"/>
      <c r="YV1087" s="149"/>
      <c r="YW1087" s="149"/>
      <c r="YX1087" s="149"/>
      <c r="YY1087" s="149"/>
      <c r="YZ1087" s="149"/>
      <c r="ZA1087" s="149"/>
      <c r="ZB1087" s="149"/>
      <c r="ZC1087" s="149"/>
      <c r="ZD1087" s="149"/>
      <c r="ZE1087" s="149"/>
      <c r="ZF1087" s="149"/>
      <c r="ZG1087" s="149"/>
      <c r="ZH1087" s="149"/>
      <c r="ZI1087" s="149"/>
      <c r="ZJ1087" s="149"/>
      <c r="ZK1087" s="149"/>
      <c r="ZL1087" s="149"/>
      <c r="ZM1087" s="149"/>
      <c r="ZN1087" s="149"/>
      <c r="ZO1087" s="149"/>
      <c r="ZP1087" s="149"/>
      <c r="ZQ1087" s="149"/>
      <c r="ZR1087" s="149"/>
      <c r="ZS1087" s="149"/>
      <c r="ZT1087" s="149"/>
      <c r="ZU1087" s="149"/>
      <c r="ZV1087" s="149"/>
      <c r="ZW1087" s="149"/>
      <c r="ZX1087" s="149"/>
      <c r="ZY1087" s="149"/>
      <c r="ZZ1087" s="149"/>
      <c r="AAA1087" s="149"/>
      <c r="AAB1087" s="149"/>
      <c r="AAC1087" s="149"/>
      <c r="AAD1087" s="149"/>
      <c r="AAE1087" s="149"/>
      <c r="AAF1087" s="149"/>
      <c r="AAG1087" s="149"/>
      <c r="AAH1087" s="149"/>
      <c r="AAI1087" s="149"/>
      <c r="AAJ1087" s="149"/>
      <c r="AAK1087" s="149"/>
      <c r="AAL1087" s="148"/>
      <c r="AAM1087" s="148"/>
      <c r="AAN1087" s="148"/>
      <c r="AAO1087" s="148"/>
      <c r="AAP1087" s="148"/>
      <c r="AAQ1087" s="56" t="s">
        <v>249</v>
      </c>
      <c r="AAR1087" s="148"/>
      <c r="AAS1087" s="148"/>
      <c r="AAT1087" s="148"/>
      <c r="AAU1087" s="148"/>
      <c r="AAV1087" s="148"/>
      <c r="AAY1087" s="15"/>
      <c r="AAZ1087" s="15"/>
      <c r="ABA1087" s="15"/>
      <c r="ABB1087" s="15"/>
      <c r="ABC1087" s="15"/>
      <c r="ABD1087" s="15"/>
      <c r="ABE1087" s="15"/>
      <c r="ABF1087" s="15"/>
      <c r="ABG1087" s="15"/>
      <c r="ABH1087" s="15"/>
      <c r="ABI1087" s="15"/>
      <c r="ABJ1087" s="15"/>
    </row>
    <row r="1088" spans="1:738" ht="12.75" x14ac:dyDescent="0.2">
      <c r="A1088" s="148"/>
      <c r="B1088" s="33"/>
      <c r="C1088" s="53"/>
      <c r="D1088" s="53"/>
      <c r="E1088" s="53"/>
      <c r="F1088" s="53"/>
      <c r="G1088" s="5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3"/>
      <c r="AI1088" s="33"/>
      <c r="AJ1088" s="33"/>
      <c r="AK1088" s="33"/>
      <c r="AL1088" s="33"/>
      <c r="AM1088" s="33"/>
      <c r="AN1088" s="33"/>
      <c r="AO1088" s="149"/>
      <c r="AP1088" s="167"/>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149"/>
      <c r="BU1088" s="149"/>
      <c r="BV1088" s="149"/>
      <c r="BW1088" s="149"/>
      <c r="BX1088" s="149"/>
      <c r="BY1088" s="149"/>
      <c r="BZ1088" s="149"/>
      <c r="CA1088" s="149"/>
      <c r="CB1088" s="149"/>
      <c r="CC1088" s="149"/>
      <c r="CD1088" s="149"/>
      <c r="CE1088" s="149"/>
      <c r="CF1088" s="149"/>
      <c r="CG1088" s="149"/>
      <c r="CH1088" s="149"/>
      <c r="CI1088" s="149"/>
      <c r="CJ1088" s="149"/>
      <c r="CK1088" s="149"/>
      <c r="CL1088" s="149"/>
      <c r="CM1088" s="149"/>
      <c r="CN1088" s="149"/>
      <c r="CO1088" s="149"/>
      <c r="CP1088" s="149"/>
      <c r="CQ1088" s="149"/>
      <c r="CR1088" s="149"/>
      <c r="CS1088" s="149"/>
      <c r="CT1088" s="149"/>
      <c r="CU1088" s="149"/>
      <c r="CV1088" s="149"/>
      <c r="CW1088" s="149"/>
      <c r="CX1088" s="149"/>
      <c r="CY1088" s="149"/>
      <c r="CZ1088" s="149"/>
      <c r="DA1088" s="149"/>
      <c r="DB1088" s="149"/>
      <c r="DC1088" s="149"/>
      <c r="DD1088" s="149"/>
      <c r="DE1088" s="149"/>
      <c r="DF1088" s="149"/>
      <c r="DG1088" s="149"/>
      <c r="DH1088" s="149"/>
      <c r="DI1088" s="149"/>
      <c r="DJ1088" s="149"/>
      <c r="DK1088" s="149"/>
      <c r="DL1088" s="149"/>
      <c r="DM1088" s="149"/>
      <c r="DN1088" s="149"/>
      <c r="DO1088" s="149"/>
      <c r="DP1088" s="149"/>
      <c r="DQ1088" s="149"/>
      <c r="DR1088" s="149"/>
      <c r="DS1088" s="149"/>
      <c r="DT1088" s="149"/>
      <c r="DU1088" s="149"/>
      <c r="DV1088" s="149"/>
      <c r="DW1088" s="149"/>
      <c r="DX1088" s="149"/>
      <c r="DY1088" s="149"/>
      <c r="DZ1088" s="149"/>
      <c r="EA1088" s="149"/>
      <c r="EB1088" s="149"/>
      <c r="EC1088" s="149"/>
      <c r="ED1088" s="149"/>
      <c r="EE1088" s="149"/>
      <c r="EF1088" s="149"/>
      <c r="EG1088" s="149"/>
      <c r="EH1088" s="149"/>
      <c r="EI1088" s="149"/>
      <c r="EJ1088" s="149"/>
      <c r="EK1088" s="149"/>
      <c r="EL1088" s="149"/>
      <c r="EM1088" s="149"/>
      <c r="EN1088" s="149"/>
      <c r="EO1088" s="149"/>
      <c r="EP1088" s="149"/>
      <c r="EQ1088" s="149"/>
      <c r="ER1088" s="149"/>
      <c r="ES1088" s="149"/>
      <c r="ET1088" s="149"/>
      <c r="EU1088" s="149"/>
      <c r="EV1088" s="149"/>
      <c r="EW1088" s="149"/>
      <c r="EX1088" s="149"/>
      <c r="EY1088" s="149"/>
      <c r="EZ1088" s="149"/>
      <c r="FA1088" s="149"/>
      <c r="FB1088" s="149"/>
      <c r="FC1088" s="149"/>
      <c r="FD1088" s="149"/>
      <c r="FE1088" s="149"/>
      <c r="FF1088" s="149"/>
      <c r="FG1088" s="149"/>
      <c r="FH1088" s="149"/>
      <c r="FI1088" s="149"/>
      <c r="FJ1088" s="149"/>
      <c r="FK1088" s="149"/>
      <c r="FL1088" s="149"/>
      <c r="FM1088" s="149"/>
      <c r="FN1088" s="149"/>
      <c r="FO1088" s="149"/>
      <c r="FP1088" s="149"/>
      <c r="FQ1088" s="149"/>
      <c r="FR1088" s="149"/>
      <c r="FS1088" s="149"/>
      <c r="FT1088" s="149"/>
      <c r="FU1088" s="149"/>
      <c r="FV1088" s="149"/>
      <c r="FW1088" s="149"/>
      <c r="FX1088" s="149"/>
      <c r="FY1088" s="149"/>
      <c r="FZ1088" s="149"/>
      <c r="GA1088" s="149"/>
      <c r="GB1088" s="149"/>
      <c r="GC1088" s="149"/>
      <c r="GD1088" s="149"/>
      <c r="GE1088" s="149"/>
      <c r="GF1088" s="149"/>
      <c r="GG1088" s="149"/>
      <c r="GH1088" s="149"/>
      <c r="GI1088" s="149"/>
      <c r="GJ1088" s="149"/>
      <c r="GK1088" s="149"/>
      <c r="GL1088" s="149"/>
      <c r="GM1088" s="149"/>
      <c r="GN1088" s="149"/>
      <c r="GO1088" s="149"/>
      <c r="GP1088" s="149"/>
      <c r="GQ1088" s="149"/>
      <c r="GR1088" s="149"/>
      <c r="GS1088" s="149"/>
      <c r="GT1088" s="149"/>
      <c r="GU1088" s="149"/>
      <c r="GV1088" s="149"/>
      <c r="GW1088" s="149"/>
      <c r="GX1088" s="149"/>
      <c r="GY1088" s="149"/>
      <c r="GZ1088" s="149"/>
      <c r="HA1088" s="149"/>
      <c r="HB1088" s="149"/>
      <c r="HC1088" s="149"/>
      <c r="HD1088" s="149"/>
      <c r="HE1088" s="149"/>
      <c r="HF1088" s="149"/>
      <c r="HG1088" s="149"/>
      <c r="HH1088" s="149"/>
      <c r="HI1088" s="149"/>
      <c r="HJ1088" s="149"/>
      <c r="HK1088" s="149"/>
      <c r="HL1088" s="149"/>
      <c r="HM1088" s="149"/>
      <c r="HN1088" s="149"/>
      <c r="HO1088" s="149"/>
      <c r="HP1088" s="149"/>
      <c r="HQ1088" s="149"/>
      <c r="HR1088" s="149"/>
      <c r="HS1088" s="149"/>
      <c r="HT1088" s="149"/>
      <c r="HU1088" s="149"/>
      <c r="HV1088" s="149"/>
      <c r="HW1088" s="149"/>
      <c r="HX1088" s="149"/>
      <c r="HY1088" s="149"/>
      <c r="HZ1088" s="149"/>
      <c r="IA1088" s="149"/>
      <c r="IB1088" s="149"/>
      <c r="IC1088" s="149"/>
      <c r="ID1088" s="149"/>
      <c r="IE1088" s="149"/>
      <c r="IF1088" s="149"/>
      <c r="IG1088" s="149"/>
      <c r="IH1088" s="149"/>
      <c r="II1088" s="149"/>
      <c r="IJ1088" s="149"/>
      <c r="IK1088" s="149"/>
      <c r="IL1088" s="149"/>
      <c r="IM1088" s="149"/>
      <c r="IN1088" s="149"/>
      <c r="IO1088" s="149"/>
      <c r="IP1088" s="149"/>
      <c r="IQ1088" s="149"/>
      <c r="IR1088" s="149"/>
      <c r="IS1088" s="149"/>
      <c r="IT1088" s="149"/>
      <c r="IU1088" s="149"/>
      <c r="IV1088" s="149"/>
      <c r="IW1088" s="149"/>
      <c r="IX1088" s="149"/>
      <c r="IY1088" s="149"/>
      <c r="IZ1088" s="149"/>
      <c r="JA1088" s="149"/>
      <c r="JB1088" s="149"/>
      <c r="JC1088" s="149"/>
      <c r="JD1088" s="149"/>
      <c r="JE1088" s="149"/>
      <c r="JF1088" s="149"/>
      <c r="JG1088" s="149"/>
      <c r="JH1088" s="149"/>
      <c r="JI1088" s="149"/>
      <c r="JJ1088" s="149"/>
      <c r="JK1088" s="149"/>
      <c r="JL1088" s="149"/>
      <c r="JM1088" s="149"/>
      <c r="JN1088" s="149"/>
      <c r="JO1088" s="149"/>
      <c r="JP1088" s="149"/>
      <c r="JQ1088" s="149"/>
      <c r="JR1088" s="149"/>
      <c r="JS1088" s="149"/>
      <c r="JT1088" s="149"/>
      <c r="JU1088" s="149"/>
      <c r="JV1088" s="149"/>
      <c r="JW1088" s="149"/>
      <c r="JX1088" s="149"/>
      <c r="JY1088" s="149"/>
      <c r="JZ1088" s="149"/>
      <c r="KA1088" s="149"/>
      <c r="KB1088" s="149"/>
      <c r="KC1088" s="149"/>
      <c r="KD1088" s="149"/>
      <c r="KE1088" s="149"/>
      <c r="KF1088" s="149"/>
      <c r="KG1088" s="149"/>
      <c r="KH1088" s="149"/>
      <c r="KI1088" s="149"/>
      <c r="KJ1088" s="149"/>
      <c r="KK1088" s="149"/>
      <c r="KL1088" s="149"/>
      <c r="KM1088" s="149"/>
      <c r="KN1088" s="149"/>
      <c r="KO1088" s="149"/>
      <c r="KP1088" s="149"/>
      <c r="KQ1088" s="149"/>
      <c r="KR1088" s="149"/>
      <c r="KS1088" s="149"/>
      <c r="KT1088" s="149"/>
      <c r="KU1088" s="149"/>
      <c r="KV1088" s="149"/>
      <c r="KW1088" s="149"/>
      <c r="KX1088" s="149"/>
      <c r="KY1088" s="149"/>
      <c r="KZ1088" s="149"/>
      <c r="LA1088" s="149"/>
      <c r="LB1088" s="149"/>
      <c r="LC1088" s="149"/>
      <c r="LD1088" s="149"/>
      <c r="LE1088" s="149"/>
      <c r="LF1088" s="149"/>
      <c r="LG1088" s="149"/>
      <c r="LH1088" s="149"/>
      <c r="LI1088" s="149"/>
      <c r="LJ1088" s="149"/>
      <c r="LK1088" s="149"/>
      <c r="LL1088" s="149"/>
      <c r="LM1088" s="149"/>
      <c r="LN1088" s="149"/>
      <c r="LO1088" s="149"/>
      <c r="LP1088" s="149"/>
      <c r="LQ1088" s="149"/>
      <c r="LR1088" s="149"/>
      <c r="LS1088" s="149"/>
      <c r="LT1088" s="149"/>
      <c r="LU1088" s="149"/>
      <c r="LV1088" s="149"/>
      <c r="LW1088" s="149"/>
      <c r="LX1088" s="149"/>
      <c r="LY1088" s="149"/>
      <c r="LZ1088" s="149"/>
      <c r="MA1088" s="149"/>
      <c r="MB1088" s="149"/>
      <c r="MC1088" s="149"/>
      <c r="MD1088" s="149"/>
      <c r="ME1088" s="149"/>
      <c r="MF1088" s="149"/>
      <c r="MG1088" s="149"/>
      <c r="MH1088" s="149"/>
      <c r="MI1088" s="149"/>
      <c r="MJ1088" s="149"/>
      <c r="MK1088" s="149"/>
      <c r="ML1088" s="149"/>
      <c r="MM1088" s="149"/>
      <c r="MN1088" s="149"/>
      <c r="MO1088" s="149"/>
      <c r="MP1088" s="149"/>
      <c r="MQ1088" s="149"/>
      <c r="MR1088" s="149"/>
      <c r="MS1088" s="149"/>
      <c r="MT1088" s="149"/>
      <c r="MU1088" s="149"/>
      <c r="MV1088" s="149"/>
      <c r="MW1088" s="149"/>
      <c r="MX1088" s="149"/>
      <c r="MY1088" s="149"/>
      <c r="MZ1088" s="149"/>
      <c r="NA1088" s="149"/>
      <c r="NB1088" s="149"/>
      <c r="NC1088" s="149"/>
      <c r="ND1088" s="149"/>
      <c r="NE1088" s="149"/>
      <c r="NF1088" s="149"/>
      <c r="NG1088" s="149"/>
      <c r="NH1088" s="149"/>
      <c r="NI1088" s="149"/>
      <c r="NJ1088" s="149"/>
      <c r="NK1088" s="149"/>
      <c r="NL1088" s="149"/>
      <c r="NM1088" s="149"/>
      <c r="NN1088" s="149"/>
      <c r="NO1088" s="149"/>
      <c r="NP1088" s="149"/>
      <c r="NQ1088" s="149"/>
      <c r="NR1088" s="149"/>
      <c r="NS1088" s="149"/>
      <c r="NT1088" s="149"/>
      <c r="NU1088" s="149"/>
      <c r="NV1088" s="149"/>
      <c r="NW1088" s="149"/>
      <c r="NX1088" s="149"/>
      <c r="NY1088" s="149"/>
      <c r="NZ1088" s="149"/>
      <c r="OA1088" s="149"/>
      <c r="OB1088" s="149"/>
      <c r="OC1088" s="149"/>
      <c r="OD1088" s="149"/>
      <c r="OE1088" s="149"/>
      <c r="OF1088" s="149"/>
      <c r="OG1088" s="149"/>
      <c r="OH1088" s="149"/>
      <c r="OI1088" s="149"/>
      <c r="OJ1088" s="149"/>
      <c r="OK1088" s="149"/>
      <c r="OL1088" s="149"/>
      <c r="OM1088" s="149"/>
      <c r="ON1088" s="149"/>
      <c r="OO1088" s="149"/>
      <c r="OP1088" s="149"/>
      <c r="OQ1088" s="149"/>
      <c r="OR1088" s="149"/>
      <c r="OS1088" s="149"/>
      <c r="OT1088" s="149"/>
      <c r="OU1088" s="149"/>
      <c r="OV1088" s="149"/>
      <c r="OW1088" s="149"/>
      <c r="OX1088" s="149"/>
      <c r="OY1088" s="149"/>
      <c r="OZ1088" s="149"/>
      <c r="PA1088" s="149"/>
      <c r="PB1088" s="149"/>
      <c r="PC1088" s="149"/>
      <c r="PD1088" s="149"/>
      <c r="PE1088" s="149"/>
      <c r="PF1088" s="149"/>
      <c r="PG1088" s="149"/>
      <c r="PH1088" s="149"/>
      <c r="PI1088" s="149"/>
      <c r="PJ1088" s="149"/>
      <c r="PK1088" s="149"/>
      <c r="PL1088" s="149"/>
      <c r="PM1088" s="149"/>
      <c r="PN1088" s="149"/>
      <c r="PO1088" s="149"/>
      <c r="PP1088" s="149"/>
      <c r="PQ1088" s="149"/>
      <c r="PR1088" s="149"/>
      <c r="PS1088" s="149"/>
      <c r="PT1088" s="149"/>
      <c r="PU1088" s="149"/>
      <c r="PV1088" s="149"/>
      <c r="PW1088" s="149"/>
      <c r="PX1088" s="149"/>
      <c r="PY1088" s="149"/>
      <c r="PZ1088" s="149"/>
      <c r="QA1088" s="149"/>
      <c r="QB1088" s="149"/>
      <c r="QC1088" s="149"/>
      <c r="QD1088" s="149"/>
      <c r="QE1088" s="149"/>
      <c r="QF1088" s="149"/>
      <c r="QG1088" s="149"/>
      <c r="QH1088" s="149"/>
      <c r="QI1088" s="149"/>
      <c r="QJ1088" s="149"/>
      <c r="QK1088" s="149"/>
      <c r="QL1088" s="149"/>
      <c r="QM1088" s="149"/>
      <c r="QN1088" s="149"/>
      <c r="QO1088" s="149"/>
      <c r="QP1088" s="149"/>
      <c r="QQ1088" s="149"/>
      <c r="QR1088" s="149"/>
      <c r="QS1088" s="149"/>
      <c r="QT1088" s="149"/>
      <c r="QU1088" s="149"/>
      <c r="QV1088" s="149"/>
      <c r="QW1088" s="149"/>
      <c r="QX1088" s="149"/>
      <c r="QY1088" s="149"/>
      <c r="QZ1088" s="149"/>
      <c r="RA1088" s="149"/>
      <c r="RB1088" s="149"/>
      <c r="RC1088" s="149"/>
      <c r="RD1088" s="149"/>
      <c r="RE1088" s="149"/>
      <c r="RF1088" s="149"/>
      <c r="RG1088" s="149"/>
      <c r="RH1088" s="149"/>
      <c r="RI1088" s="149"/>
      <c r="RJ1088" s="149"/>
      <c r="RK1088" s="149"/>
      <c r="RL1088" s="149"/>
      <c r="RM1088" s="149"/>
      <c r="RN1088" s="149"/>
      <c r="RO1088" s="149"/>
      <c r="RP1088" s="149"/>
      <c r="RQ1088" s="149"/>
      <c r="RR1088" s="149"/>
      <c r="RS1088" s="149"/>
      <c r="RT1088" s="149"/>
      <c r="RU1088" s="149"/>
      <c r="RV1088" s="149"/>
      <c r="RW1088" s="149"/>
      <c r="RX1088" s="149"/>
      <c r="RY1088" s="149"/>
      <c r="RZ1088" s="149"/>
      <c r="SA1088" s="149"/>
      <c r="SB1088" s="149"/>
      <c r="SC1088" s="149"/>
      <c r="SD1088" s="149"/>
      <c r="SE1088" s="149"/>
      <c r="SF1088" s="149"/>
      <c r="SG1088" s="149"/>
      <c r="SH1088" s="149"/>
      <c r="SI1088" s="149"/>
      <c r="SJ1088" s="149"/>
      <c r="SK1088" s="149"/>
      <c r="SL1088" s="149"/>
      <c r="SM1088" s="149"/>
      <c r="SN1088" s="149"/>
      <c r="SO1088" s="149"/>
      <c r="SP1088" s="149"/>
      <c r="SQ1088" s="149"/>
      <c r="SR1088" s="149"/>
      <c r="SS1088" s="149"/>
      <c r="ST1088" s="149"/>
      <c r="SU1088" s="149"/>
      <c r="SV1088" s="149"/>
      <c r="SW1088" s="149"/>
      <c r="SX1088" s="149"/>
      <c r="SY1088" s="149"/>
      <c r="SZ1088" s="149"/>
      <c r="TA1088" s="149"/>
      <c r="TB1088" s="149"/>
      <c r="TC1088" s="149"/>
      <c r="TD1088" s="149"/>
      <c r="TE1088" s="149"/>
      <c r="TF1088" s="149"/>
      <c r="TG1088" s="149"/>
      <c r="TH1088" s="149"/>
      <c r="TI1088" s="149"/>
      <c r="TJ1088" s="149"/>
      <c r="TK1088" s="149"/>
      <c r="TL1088" s="149"/>
      <c r="TM1088" s="149"/>
      <c r="TN1088" s="149"/>
      <c r="TO1088" s="149"/>
      <c r="TP1088" s="149"/>
      <c r="TQ1088" s="149"/>
      <c r="TR1088" s="149"/>
      <c r="TS1088" s="149"/>
      <c r="TT1088" s="149"/>
      <c r="TU1088" s="149"/>
      <c r="TV1088" s="149"/>
      <c r="TW1088" s="149"/>
      <c r="TX1088" s="149"/>
      <c r="TY1088" s="149"/>
      <c r="TZ1088" s="149"/>
      <c r="UA1088" s="149"/>
      <c r="UB1088" s="149"/>
      <c r="UC1088" s="149"/>
      <c r="UD1088" s="149"/>
      <c r="UE1088" s="149"/>
      <c r="UF1088" s="149"/>
      <c r="UG1088" s="149"/>
      <c r="UH1088" s="149"/>
      <c r="UI1088" s="149"/>
      <c r="UJ1088" s="149"/>
      <c r="UK1088" s="149"/>
      <c r="UL1088" s="149"/>
      <c r="UM1088" s="149"/>
      <c r="UN1088" s="149"/>
      <c r="UO1088" s="149"/>
      <c r="UP1088" s="149"/>
      <c r="UQ1088" s="149"/>
      <c r="UR1088" s="149"/>
      <c r="US1088" s="149"/>
      <c r="UT1088" s="149"/>
      <c r="UU1088" s="149"/>
      <c r="UV1088" s="149"/>
      <c r="UW1088" s="149"/>
      <c r="UX1088" s="149"/>
      <c r="UY1088" s="149"/>
      <c r="UZ1088" s="149"/>
      <c r="VA1088" s="149"/>
      <c r="VB1088" s="149"/>
      <c r="VC1088" s="149"/>
      <c r="VD1088" s="149"/>
      <c r="VE1088" s="149"/>
      <c r="VF1088" s="149"/>
      <c r="VG1088" s="149"/>
      <c r="VH1088" s="149"/>
      <c r="VI1088" s="149"/>
      <c r="VJ1088" s="149"/>
      <c r="VK1088" s="149"/>
      <c r="VL1088" s="149"/>
      <c r="VM1088" s="149"/>
      <c r="VN1088" s="149"/>
      <c r="VO1088" s="149"/>
      <c r="VP1088" s="149"/>
      <c r="VQ1088" s="149"/>
      <c r="VR1088" s="149"/>
      <c r="VS1088" s="149"/>
      <c r="VT1088" s="149"/>
      <c r="VU1088" s="149"/>
      <c r="VV1088" s="149"/>
      <c r="VW1088" s="149"/>
      <c r="VX1088" s="149"/>
      <c r="VY1088" s="149"/>
      <c r="VZ1088" s="149"/>
      <c r="WA1088" s="149"/>
      <c r="WB1088" s="149"/>
      <c r="WC1088" s="149"/>
      <c r="WD1088" s="149"/>
      <c r="WE1088" s="149"/>
      <c r="WF1088" s="149"/>
      <c r="WG1088" s="149"/>
      <c r="WH1088" s="149"/>
      <c r="WI1088" s="149"/>
      <c r="WJ1088" s="149"/>
      <c r="WK1088" s="149"/>
      <c r="WL1088" s="149"/>
      <c r="WM1088" s="149"/>
      <c r="WN1088" s="149"/>
      <c r="WO1088" s="149"/>
      <c r="WP1088" s="149"/>
      <c r="WQ1088" s="149"/>
      <c r="WR1088" s="149"/>
      <c r="WS1088" s="149"/>
      <c r="WT1088" s="149"/>
      <c r="WU1088" s="149"/>
      <c r="WV1088" s="149"/>
      <c r="WW1088" s="149"/>
      <c r="WX1088" s="149"/>
      <c r="WY1088" s="149"/>
      <c r="WZ1088" s="149"/>
      <c r="XA1088" s="149"/>
      <c r="XB1088" s="149"/>
      <c r="XC1088" s="149"/>
      <c r="XD1088" s="149"/>
      <c r="XE1088" s="149"/>
      <c r="XF1088" s="149"/>
      <c r="XG1088" s="149"/>
      <c r="XH1088" s="149"/>
      <c r="XI1088" s="149"/>
      <c r="XJ1088" s="149"/>
      <c r="XK1088" s="149"/>
      <c r="XL1088" s="149"/>
      <c r="XM1088" s="149"/>
      <c r="XN1088" s="149"/>
      <c r="XO1088" s="149"/>
      <c r="XP1088" s="149"/>
      <c r="XQ1088" s="149"/>
      <c r="XR1088" s="149"/>
      <c r="XS1088" s="149"/>
      <c r="XT1088" s="149"/>
      <c r="XU1088" s="149"/>
      <c r="XV1088" s="149"/>
      <c r="XW1088" s="149"/>
      <c r="XX1088" s="149"/>
      <c r="XY1088" s="149"/>
      <c r="XZ1088" s="149"/>
      <c r="YA1088" s="149"/>
      <c r="YB1088" s="149"/>
      <c r="YC1088" s="149"/>
      <c r="YD1088" s="149"/>
      <c r="YE1088" s="149"/>
      <c r="YF1088" s="149"/>
      <c r="YG1088" s="149"/>
      <c r="YH1088" s="149"/>
      <c r="YI1088" s="149"/>
      <c r="YJ1088" s="149"/>
      <c r="YK1088" s="149"/>
      <c r="YL1088" s="149"/>
      <c r="YM1088" s="149"/>
      <c r="YN1088" s="149"/>
      <c r="YO1088" s="149"/>
      <c r="YP1088" s="149"/>
      <c r="YQ1088" s="149"/>
      <c r="YR1088" s="149"/>
      <c r="YS1088" s="149"/>
      <c r="YT1088" s="149"/>
      <c r="YU1088" s="149"/>
      <c r="YV1088" s="149"/>
      <c r="YW1088" s="149"/>
      <c r="YX1088" s="149"/>
      <c r="YY1088" s="149"/>
      <c r="YZ1088" s="149"/>
      <c r="ZA1088" s="149"/>
      <c r="ZB1088" s="149"/>
      <c r="ZC1088" s="149"/>
      <c r="ZD1088" s="149"/>
      <c r="ZE1088" s="149"/>
      <c r="ZF1088" s="149"/>
      <c r="ZG1088" s="149"/>
      <c r="ZH1088" s="149"/>
      <c r="ZI1088" s="149"/>
      <c r="ZJ1088" s="149"/>
      <c r="ZK1088" s="149"/>
      <c r="ZL1088" s="149"/>
      <c r="ZM1088" s="149"/>
      <c r="ZN1088" s="149"/>
      <c r="ZO1088" s="149"/>
      <c r="ZP1088" s="149"/>
      <c r="ZQ1088" s="149"/>
      <c r="ZR1088" s="149"/>
      <c r="ZS1088" s="149"/>
      <c r="ZT1088" s="149"/>
      <c r="ZU1088" s="149"/>
      <c r="ZV1088" s="149"/>
      <c r="ZW1088" s="149"/>
      <c r="ZX1088" s="149"/>
      <c r="ZY1088" s="149"/>
      <c r="ZZ1088" s="149"/>
      <c r="AAA1088" s="149"/>
      <c r="AAB1088" s="149"/>
      <c r="AAC1088" s="149"/>
      <c r="AAD1088" s="149"/>
      <c r="AAE1088" s="149"/>
      <c r="AAF1088" s="149"/>
      <c r="AAG1088" s="149"/>
      <c r="AAH1088" s="149"/>
      <c r="AAI1088" s="149"/>
      <c r="AAJ1088" s="149"/>
      <c r="AAK1088" s="149"/>
      <c r="AAL1088" s="148"/>
      <c r="AAM1088" s="148"/>
      <c r="AAN1088" s="148"/>
      <c r="AAO1088" s="148"/>
      <c r="AAP1088" s="148"/>
      <c r="AAQ1088" s="7" t="s">
        <v>522</v>
      </c>
      <c r="AAR1088" s="148"/>
      <c r="AAS1088" s="148"/>
      <c r="AAT1088" s="148"/>
      <c r="AAU1088" s="148"/>
      <c r="AAV1088" s="148"/>
      <c r="AAY1088" s="15"/>
      <c r="AAZ1088" s="15"/>
      <c r="ABA1088" s="15"/>
      <c r="ABB1088" s="15"/>
      <c r="ABC1088" s="15"/>
      <c r="ABD1088" s="15"/>
      <c r="ABE1088" s="15"/>
      <c r="ABF1088" s="15"/>
      <c r="ABG1088" s="15"/>
      <c r="ABH1088" s="15"/>
      <c r="ABI1088" s="15"/>
      <c r="ABJ1088" s="15"/>
    </row>
    <row r="1089" spans="1:738" ht="12.75" x14ac:dyDescent="0.2">
      <c r="A1089" s="148"/>
      <c r="B1089" s="33"/>
      <c r="C1089" s="53"/>
      <c r="D1089" s="53"/>
      <c r="E1089" s="53"/>
      <c r="F1089" s="53"/>
      <c r="G1089" s="5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149"/>
      <c r="AP1089" s="167"/>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149"/>
      <c r="BU1089" s="149"/>
      <c r="BV1089" s="149"/>
      <c r="BW1089" s="149"/>
      <c r="BX1089" s="149"/>
      <c r="BY1089" s="149"/>
      <c r="BZ1089" s="149"/>
      <c r="CA1089" s="149"/>
      <c r="CB1089" s="149"/>
      <c r="CC1089" s="149"/>
      <c r="CD1089" s="149"/>
      <c r="CE1089" s="149"/>
      <c r="CF1089" s="149"/>
      <c r="CG1089" s="149"/>
      <c r="CH1089" s="149"/>
      <c r="CI1089" s="149"/>
      <c r="CJ1089" s="149"/>
      <c r="CK1089" s="149"/>
      <c r="CL1089" s="149"/>
      <c r="CM1089" s="149"/>
      <c r="CN1089" s="149"/>
      <c r="CO1089" s="149"/>
      <c r="CP1089" s="149"/>
      <c r="CQ1089" s="149"/>
      <c r="CR1089" s="149"/>
      <c r="CS1089" s="149"/>
      <c r="CT1089" s="149"/>
      <c r="CU1089" s="149"/>
      <c r="CV1089" s="149"/>
      <c r="CW1089" s="149"/>
      <c r="CX1089" s="149"/>
      <c r="CY1089" s="149"/>
      <c r="CZ1089" s="149"/>
      <c r="DA1089" s="149"/>
      <c r="DB1089" s="149"/>
      <c r="DC1089" s="149"/>
      <c r="DD1089" s="149"/>
      <c r="DE1089" s="149"/>
      <c r="DF1089" s="149"/>
      <c r="DG1089" s="149"/>
      <c r="DH1089" s="149"/>
      <c r="DI1089" s="149"/>
      <c r="DJ1089" s="149"/>
      <c r="DK1089" s="149"/>
      <c r="DL1089" s="149"/>
      <c r="DM1089" s="149"/>
      <c r="DN1089" s="149"/>
      <c r="DO1089" s="149"/>
      <c r="DP1089" s="149"/>
      <c r="DQ1089" s="149"/>
      <c r="DR1089" s="149"/>
      <c r="DS1089" s="149"/>
      <c r="DT1089" s="149"/>
      <c r="DU1089" s="149"/>
      <c r="DV1089" s="149"/>
      <c r="DW1089" s="149"/>
      <c r="DX1089" s="149"/>
      <c r="DY1089" s="149"/>
      <c r="DZ1089" s="149"/>
      <c r="EA1089" s="149"/>
      <c r="EB1089" s="149"/>
      <c r="EC1089" s="149"/>
      <c r="ED1089" s="149"/>
      <c r="EE1089" s="149"/>
      <c r="EF1089" s="149"/>
      <c r="EG1089" s="149"/>
      <c r="EH1089" s="149"/>
      <c r="EI1089" s="149"/>
      <c r="EJ1089" s="149"/>
      <c r="EK1089" s="149"/>
      <c r="EL1089" s="149"/>
      <c r="EM1089" s="149"/>
      <c r="EN1089" s="149"/>
      <c r="EO1089" s="149"/>
      <c r="EP1089" s="149"/>
      <c r="EQ1089" s="149"/>
      <c r="ER1089" s="149"/>
      <c r="ES1089" s="149"/>
      <c r="ET1089" s="149"/>
      <c r="EU1089" s="149"/>
      <c r="EV1089" s="149"/>
      <c r="EW1089" s="149"/>
      <c r="EX1089" s="149"/>
      <c r="EY1089" s="149"/>
      <c r="EZ1089" s="149"/>
      <c r="FA1089" s="149"/>
      <c r="FB1089" s="149"/>
      <c r="FC1089" s="149"/>
      <c r="FD1089" s="149"/>
      <c r="FE1089" s="149"/>
      <c r="FF1089" s="149"/>
      <c r="FG1089" s="149"/>
      <c r="FH1089" s="149"/>
      <c r="FI1089" s="149"/>
      <c r="FJ1089" s="149"/>
      <c r="FK1089" s="149"/>
      <c r="FL1089" s="149"/>
      <c r="FM1089" s="149"/>
      <c r="FN1089" s="149"/>
      <c r="FO1089" s="149"/>
      <c r="FP1089" s="149"/>
      <c r="FQ1089" s="149"/>
      <c r="FR1089" s="149"/>
      <c r="FS1089" s="149"/>
      <c r="FT1089" s="149"/>
      <c r="FU1089" s="149"/>
      <c r="FV1089" s="149"/>
      <c r="FW1089" s="149"/>
      <c r="FX1089" s="149"/>
      <c r="FY1089" s="149"/>
      <c r="FZ1089" s="149"/>
      <c r="GA1089" s="149"/>
      <c r="GB1089" s="149"/>
      <c r="GC1089" s="149"/>
      <c r="GD1089" s="149"/>
      <c r="GE1089" s="149"/>
      <c r="GF1089" s="149"/>
      <c r="GG1089" s="149"/>
      <c r="GH1089" s="149"/>
      <c r="GI1089" s="149"/>
      <c r="GJ1089" s="149"/>
      <c r="GK1089" s="149"/>
      <c r="GL1089" s="149"/>
      <c r="GM1089" s="149"/>
      <c r="GN1089" s="149"/>
      <c r="GO1089" s="149"/>
      <c r="GP1089" s="149"/>
      <c r="GQ1089" s="149"/>
      <c r="GR1089" s="149"/>
      <c r="GS1089" s="149"/>
      <c r="GT1089" s="149"/>
      <c r="GU1089" s="149"/>
      <c r="GV1089" s="149"/>
      <c r="GW1089" s="149"/>
      <c r="GX1089" s="149"/>
      <c r="GY1089" s="149"/>
      <c r="GZ1089" s="149"/>
      <c r="HA1089" s="149"/>
      <c r="HB1089" s="149"/>
      <c r="HC1089" s="149"/>
      <c r="HD1089" s="149"/>
      <c r="HE1089" s="149"/>
      <c r="HF1089" s="149"/>
      <c r="HG1089" s="149"/>
      <c r="HH1089" s="149"/>
      <c r="HI1089" s="149"/>
      <c r="HJ1089" s="149"/>
      <c r="HK1089" s="149"/>
      <c r="HL1089" s="149"/>
      <c r="HM1089" s="149"/>
      <c r="HN1089" s="149"/>
      <c r="HO1089" s="149"/>
      <c r="HP1089" s="149"/>
      <c r="HQ1089" s="149"/>
      <c r="HR1089" s="149"/>
      <c r="HS1089" s="149"/>
      <c r="HT1089" s="149"/>
      <c r="HU1089" s="149"/>
      <c r="HV1089" s="149"/>
      <c r="HW1089" s="149"/>
      <c r="HX1089" s="149"/>
      <c r="HY1089" s="149"/>
      <c r="HZ1089" s="149"/>
      <c r="IA1089" s="149"/>
      <c r="IB1089" s="149"/>
      <c r="IC1089" s="149"/>
      <c r="ID1089" s="149"/>
      <c r="IE1089" s="149"/>
      <c r="IF1089" s="149"/>
      <c r="IG1089" s="149"/>
      <c r="IH1089" s="149"/>
      <c r="II1089" s="149"/>
      <c r="IJ1089" s="149"/>
      <c r="IK1089" s="149"/>
      <c r="IL1089" s="149"/>
      <c r="IM1089" s="149"/>
      <c r="IN1089" s="149"/>
      <c r="IO1089" s="149"/>
      <c r="IP1089" s="149"/>
      <c r="IQ1089" s="149"/>
      <c r="IR1089" s="149"/>
      <c r="IS1089" s="149"/>
      <c r="IT1089" s="149"/>
      <c r="IU1089" s="149"/>
      <c r="IV1089" s="149"/>
      <c r="IW1089" s="149"/>
      <c r="IX1089" s="149"/>
      <c r="IY1089" s="149"/>
      <c r="IZ1089" s="149"/>
      <c r="JA1089" s="149"/>
      <c r="JB1089" s="149"/>
      <c r="JC1089" s="149"/>
      <c r="JD1089" s="149"/>
      <c r="JE1089" s="149"/>
      <c r="JF1089" s="149"/>
      <c r="JG1089" s="149"/>
      <c r="JH1089" s="149"/>
      <c r="JI1089" s="149"/>
      <c r="JJ1089" s="149"/>
      <c r="JK1089" s="149"/>
      <c r="JL1089" s="149"/>
      <c r="JM1089" s="149"/>
      <c r="JN1089" s="149"/>
      <c r="JO1089" s="149"/>
      <c r="JP1089" s="149"/>
      <c r="JQ1089" s="149"/>
      <c r="JR1089" s="149"/>
      <c r="JS1089" s="149"/>
      <c r="JT1089" s="149"/>
      <c r="JU1089" s="149"/>
      <c r="JV1089" s="149"/>
      <c r="JW1089" s="149"/>
      <c r="JX1089" s="149"/>
      <c r="JY1089" s="149"/>
      <c r="JZ1089" s="149"/>
      <c r="KA1089" s="149"/>
      <c r="KB1089" s="149"/>
      <c r="KC1089" s="149"/>
      <c r="KD1089" s="149"/>
      <c r="KE1089" s="149"/>
      <c r="KF1089" s="149"/>
      <c r="KG1089" s="149"/>
      <c r="KH1089" s="149"/>
      <c r="KI1089" s="149"/>
      <c r="KJ1089" s="149"/>
      <c r="KK1089" s="149"/>
      <c r="KL1089" s="149"/>
      <c r="KM1089" s="149"/>
      <c r="KN1089" s="149"/>
      <c r="KO1089" s="149"/>
      <c r="KP1089" s="149"/>
      <c r="KQ1089" s="149"/>
      <c r="KR1089" s="149"/>
      <c r="KS1089" s="149"/>
      <c r="KT1089" s="149"/>
      <c r="KU1089" s="149"/>
      <c r="KV1089" s="149"/>
      <c r="KW1089" s="149"/>
      <c r="KX1089" s="149"/>
      <c r="KY1089" s="149"/>
      <c r="KZ1089" s="149"/>
      <c r="LA1089" s="149"/>
      <c r="LB1089" s="149"/>
      <c r="LC1089" s="149"/>
      <c r="LD1089" s="149"/>
      <c r="LE1089" s="149"/>
      <c r="LF1089" s="149"/>
      <c r="LG1089" s="149"/>
      <c r="LH1089" s="149"/>
      <c r="LI1089" s="149"/>
      <c r="LJ1089" s="149"/>
      <c r="LK1089" s="149"/>
      <c r="LL1089" s="149"/>
      <c r="LM1089" s="149"/>
      <c r="LN1089" s="149"/>
      <c r="LO1089" s="149"/>
      <c r="LP1089" s="149"/>
      <c r="LQ1089" s="149"/>
      <c r="LR1089" s="149"/>
      <c r="LS1089" s="149"/>
      <c r="LT1089" s="149"/>
      <c r="LU1089" s="149"/>
      <c r="LV1089" s="149"/>
      <c r="LW1089" s="149"/>
      <c r="LX1089" s="149"/>
      <c r="LY1089" s="149"/>
      <c r="LZ1089" s="149"/>
      <c r="MA1089" s="149"/>
      <c r="MB1089" s="149"/>
      <c r="MC1089" s="149"/>
      <c r="MD1089" s="149"/>
      <c r="ME1089" s="149"/>
      <c r="MF1089" s="149"/>
      <c r="MG1089" s="149"/>
      <c r="MH1089" s="149"/>
      <c r="MI1089" s="149"/>
      <c r="MJ1089" s="149"/>
      <c r="MK1089" s="149"/>
      <c r="ML1089" s="149"/>
      <c r="MM1089" s="149"/>
      <c r="MN1089" s="149"/>
      <c r="MO1089" s="149"/>
      <c r="MP1089" s="149"/>
      <c r="MQ1089" s="149"/>
      <c r="MR1089" s="149"/>
      <c r="MS1089" s="149"/>
      <c r="MT1089" s="149"/>
      <c r="MU1089" s="149"/>
      <c r="MV1089" s="149"/>
      <c r="MW1089" s="149"/>
      <c r="MX1089" s="149"/>
      <c r="MY1089" s="149"/>
      <c r="MZ1089" s="149"/>
      <c r="NA1089" s="149"/>
      <c r="NB1089" s="149"/>
      <c r="NC1089" s="149"/>
      <c r="ND1089" s="149"/>
      <c r="NE1089" s="149"/>
      <c r="NF1089" s="149"/>
      <c r="NG1089" s="149"/>
      <c r="NH1089" s="149"/>
      <c r="NI1089" s="149"/>
      <c r="NJ1089" s="149"/>
      <c r="NK1089" s="149"/>
      <c r="NL1089" s="149"/>
      <c r="NM1089" s="149"/>
      <c r="NN1089" s="149"/>
      <c r="NO1089" s="149"/>
      <c r="NP1089" s="149"/>
      <c r="NQ1089" s="149"/>
      <c r="NR1089" s="149"/>
      <c r="NS1089" s="149"/>
      <c r="NT1089" s="149"/>
      <c r="NU1089" s="149"/>
      <c r="NV1089" s="149"/>
      <c r="NW1089" s="149"/>
      <c r="NX1089" s="149"/>
      <c r="NY1089" s="149"/>
      <c r="NZ1089" s="149"/>
      <c r="OA1089" s="149"/>
      <c r="OB1089" s="149"/>
      <c r="OC1089" s="149"/>
      <c r="OD1089" s="149"/>
      <c r="OE1089" s="149"/>
      <c r="OF1089" s="149"/>
      <c r="OG1089" s="149"/>
      <c r="OH1089" s="149"/>
      <c r="OI1089" s="149"/>
      <c r="OJ1089" s="149"/>
      <c r="OK1089" s="149"/>
      <c r="OL1089" s="149"/>
      <c r="OM1089" s="149"/>
      <c r="ON1089" s="149"/>
      <c r="OO1089" s="149"/>
      <c r="OP1089" s="149"/>
      <c r="OQ1089" s="149"/>
      <c r="OR1089" s="149"/>
      <c r="OS1089" s="149"/>
      <c r="OT1089" s="149"/>
      <c r="OU1089" s="149"/>
      <c r="OV1089" s="149"/>
      <c r="OW1089" s="149"/>
      <c r="OX1089" s="149"/>
      <c r="OY1089" s="149"/>
      <c r="OZ1089" s="149"/>
      <c r="PA1089" s="149"/>
      <c r="PB1089" s="149"/>
      <c r="PC1089" s="149"/>
      <c r="PD1089" s="149"/>
      <c r="PE1089" s="149"/>
      <c r="PF1089" s="149"/>
      <c r="PG1089" s="149"/>
      <c r="PH1089" s="149"/>
      <c r="PI1089" s="149"/>
      <c r="PJ1089" s="149"/>
      <c r="PK1089" s="149"/>
      <c r="PL1089" s="149"/>
      <c r="PM1089" s="149"/>
      <c r="PN1089" s="149"/>
      <c r="PO1089" s="149"/>
      <c r="PP1089" s="149"/>
      <c r="PQ1089" s="149"/>
      <c r="PR1089" s="149"/>
      <c r="PS1089" s="149"/>
      <c r="PT1089" s="149"/>
      <c r="PU1089" s="149"/>
      <c r="PV1089" s="149"/>
      <c r="PW1089" s="149"/>
      <c r="PX1089" s="149"/>
      <c r="PY1089" s="149"/>
      <c r="PZ1089" s="149"/>
      <c r="QA1089" s="149"/>
      <c r="QB1089" s="149"/>
      <c r="QC1089" s="149"/>
      <c r="QD1089" s="149"/>
      <c r="QE1089" s="149"/>
      <c r="QF1089" s="149"/>
      <c r="QG1089" s="149"/>
      <c r="QH1089" s="149"/>
      <c r="QI1089" s="149"/>
      <c r="QJ1089" s="149"/>
      <c r="QK1089" s="149"/>
      <c r="QL1089" s="149"/>
      <c r="QM1089" s="149"/>
      <c r="QN1089" s="149"/>
      <c r="QO1089" s="149"/>
      <c r="QP1089" s="149"/>
      <c r="QQ1089" s="149"/>
      <c r="QR1089" s="149"/>
      <c r="QS1089" s="149"/>
      <c r="QT1089" s="149"/>
      <c r="QU1089" s="149"/>
      <c r="QV1089" s="149"/>
      <c r="QW1089" s="149"/>
      <c r="QX1089" s="149"/>
      <c r="QY1089" s="149"/>
      <c r="QZ1089" s="149"/>
      <c r="RA1089" s="149"/>
      <c r="RB1089" s="149"/>
      <c r="RC1089" s="149"/>
      <c r="RD1089" s="149"/>
      <c r="RE1089" s="149"/>
      <c r="RF1089" s="149"/>
      <c r="RG1089" s="149"/>
      <c r="RH1089" s="149"/>
      <c r="RI1089" s="149"/>
      <c r="RJ1089" s="149"/>
      <c r="RK1089" s="149"/>
      <c r="RL1089" s="149"/>
      <c r="RM1089" s="149"/>
      <c r="RN1089" s="149"/>
      <c r="RO1089" s="149"/>
      <c r="RP1089" s="149"/>
      <c r="RQ1089" s="149"/>
      <c r="RR1089" s="149"/>
      <c r="RS1089" s="149"/>
      <c r="RT1089" s="149"/>
      <c r="RU1089" s="149"/>
      <c r="RV1089" s="149"/>
      <c r="RW1089" s="149"/>
      <c r="RX1089" s="149"/>
      <c r="RY1089" s="149"/>
      <c r="RZ1089" s="149"/>
      <c r="SA1089" s="149"/>
      <c r="SB1089" s="149"/>
      <c r="SC1089" s="149"/>
      <c r="SD1089" s="149"/>
      <c r="SE1089" s="149"/>
      <c r="SF1089" s="149"/>
      <c r="SG1089" s="149"/>
      <c r="SH1089" s="149"/>
      <c r="SI1089" s="149"/>
      <c r="SJ1089" s="149"/>
      <c r="SK1089" s="149"/>
      <c r="SL1089" s="149"/>
      <c r="SM1089" s="149"/>
      <c r="SN1089" s="149"/>
      <c r="SO1089" s="149"/>
      <c r="SP1089" s="149"/>
      <c r="SQ1089" s="149"/>
      <c r="SR1089" s="149"/>
      <c r="SS1089" s="149"/>
      <c r="ST1089" s="149"/>
      <c r="SU1089" s="149"/>
      <c r="SV1089" s="149"/>
      <c r="SW1089" s="149"/>
      <c r="SX1089" s="149"/>
      <c r="SY1089" s="149"/>
      <c r="SZ1089" s="149"/>
      <c r="TA1089" s="149"/>
      <c r="TB1089" s="149"/>
      <c r="TC1089" s="149"/>
      <c r="TD1089" s="149"/>
      <c r="TE1089" s="149"/>
      <c r="TF1089" s="149"/>
      <c r="TG1089" s="149"/>
      <c r="TH1089" s="149"/>
      <c r="TI1089" s="149"/>
      <c r="TJ1089" s="149"/>
      <c r="TK1089" s="149"/>
      <c r="TL1089" s="149"/>
      <c r="TM1089" s="149"/>
      <c r="TN1089" s="149"/>
      <c r="TO1089" s="149"/>
      <c r="TP1089" s="149"/>
      <c r="TQ1089" s="149"/>
      <c r="TR1089" s="149"/>
      <c r="TS1089" s="149"/>
      <c r="TT1089" s="149"/>
      <c r="TU1089" s="149"/>
      <c r="TV1089" s="149"/>
      <c r="TW1089" s="149"/>
      <c r="TX1089" s="149"/>
      <c r="TY1089" s="149"/>
      <c r="TZ1089" s="149"/>
      <c r="UA1089" s="149"/>
      <c r="UB1089" s="149"/>
      <c r="UC1089" s="149"/>
      <c r="UD1089" s="149"/>
      <c r="UE1089" s="149"/>
      <c r="UF1089" s="149"/>
      <c r="UG1089" s="149"/>
      <c r="UH1089" s="149"/>
      <c r="UI1089" s="149"/>
      <c r="UJ1089" s="149"/>
      <c r="UK1089" s="149"/>
      <c r="UL1089" s="149"/>
      <c r="UM1089" s="149"/>
      <c r="UN1089" s="149"/>
      <c r="UO1089" s="149"/>
      <c r="UP1089" s="149"/>
      <c r="UQ1089" s="149"/>
      <c r="UR1089" s="149"/>
      <c r="US1089" s="149"/>
      <c r="UT1089" s="149"/>
      <c r="UU1089" s="149"/>
      <c r="UV1089" s="149"/>
      <c r="UW1089" s="149"/>
      <c r="UX1089" s="149"/>
      <c r="UY1089" s="149"/>
      <c r="UZ1089" s="149"/>
      <c r="VA1089" s="149"/>
      <c r="VB1089" s="149"/>
      <c r="VC1089" s="149"/>
      <c r="VD1089" s="149"/>
      <c r="VE1089" s="149"/>
      <c r="VF1089" s="149"/>
      <c r="VG1089" s="149"/>
      <c r="VH1089" s="149"/>
      <c r="VI1089" s="149"/>
      <c r="VJ1089" s="149"/>
      <c r="VK1089" s="149"/>
      <c r="VL1089" s="149"/>
      <c r="VM1089" s="149"/>
      <c r="VN1089" s="149"/>
      <c r="VO1089" s="149"/>
      <c r="VP1089" s="149"/>
      <c r="VQ1089" s="149"/>
      <c r="VR1089" s="149"/>
      <c r="VS1089" s="149"/>
      <c r="VT1089" s="149"/>
      <c r="VU1089" s="149"/>
      <c r="VV1089" s="149"/>
      <c r="VW1089" s="149"/>
      <c r="VX1089" s="149"/>
      <c r="VY1089" s="149"/>
      <c r="VZ1089" s="149"/>
      <c r="WA1089" s="149"/>
      <c r="WB1089" s="149"/>
      <c r="WC1089" s="149"/>
      <c r="WD1089" s="149"/>
      <c r="WE1089" s="149"/>
      <c r="WF1089" s="149"/>
      <c r="WG1089" s="149"/>
      <c r="WH1089" s="149"/>
      <c r="WI1089" s="149"/>
      <c r="WJ1089" s="149"/>
      <c r="WK1089" s="149"/>
      <c r="WL1089" s="149"/>
      <c r="WM1089" s="149"/>
      <c r="WN1089" s="149"/>
      <c r="WO1089" s="149"/>
      <c r="WP1089" s="149"/>
      <c r="WQ1089" s="149"/>
      <c r="WR1089" s="149"/>
      <c r="WS1089" s="149"/>
      <c r="WT1089" s="149"/>
      <c r="WU1089" s="149"/>
      <c r="WV1089" s="149"/>
      <c r="WW1089" s="149"/>
      <c r="WX1089" s="149"/>
      <c r="WY1089" s="149"/>
      <c r="WZ1089" s="149"/>
      <c r="XA1089" s="149"/>
      <c r="XB1089" s="149"/>
      <c r="XC1089" s="149"/>
      <c r="XD1089" s="149"/>
      <c r="XE1089" s="149"/>
      <c r="XF1089" s="149"/>
      <c r="XG1089" s="149"/>
      <c r="XH1089" s="149"/>
      <c r="XI1089" s="149"/>
      <c r="XJ1089" s="149"/>
      <c r="XK1089" s="149"/>
      <c r="XL1089" s="149"/>
      <c r="XM1089" s="149"/>
      <c r="XN1089" s="149"/>
      <c r="XO1089" s="149"/>
      <c r="XP1089" s="149"/>
      <c r="XQ1089" s="149"/>
      <c r="XR1089" s="149"/>
      <c r="XS1089" s="149"/>
      <c r="XT1089" s="149"/>
      <c r="XU1089" s="149"/>
      <c r="XV1089" s="149"/>
      <c r="XW1089" s="149"/>
      <c r="XX1089" s="149"/>
      <c r="XY1089" s="149"/>
      <c r="XZ1089" s="149"/>
      <c r="YA1089" s="149"/>
      <c r="YB1089" s="149"/>
      <c r="YC1089" s="149"/>
      <c r="YD1089" s="149"/>
      <c r="YE1089" s="149"/>
      <c r="YF1089" s="149"/>
      <c r="YG1089" s="149"/>
      <c r="YH1089" s="149"/>
      <c r="YI1089" s="149"/>
      <c r="YJ1089" s="149"/>
      <c r="YK1089" s="149"/>
      <c r="YL1089" s="149"/>
      <c r="YM1089" s="149"/>
      <c r="YN1089" s="149"/>
      <c r="YO1089" s="149"/>
      <c r="YP1089" s="149"/>
      <c r="YQ1089" s="149"/>
      <c r="YR1089" s="149"/>
      <c r="YS1089" s="149"/>
      <c r="YT1089" s="149"/>
      <c r="YU1089" s="149"/>
      <c r="YV1089" s="149"/>
      <c r="YW1089" s="149"/>
      <c r="YX1089" s="149"/>
      <c r="YY1089" s="149"/>
      <c r="YZ1089" s="149"/>
      <c r="ZA1089" s="149"/>
      <c r="ZB1089" s="149"/>
      <c r="ZC1089" s="149"/>
      <c r="ZD1089" s="149"/>
      <c r="ZE1089" s="149"/>
      <c r="ZF1089" s="149"/>
      <c r="ZG1089" s="149"/>
      <c r="ZH1089" s="149"/>
      <c r="ZI1089" s="149"/>
      <c r="ZJ1089" s="149"/>
      <c r="ZK1089" s="149"/>
      <c r="ZL1089" s="149"/>
      <c r="ZM1089" s="149"/>
      <c r="ZN1089" s="149"/>
      <c r="ZO1089" s="149"/>
      <c r="ZP1089" s="149"/>
      <c r="ZQ1089" s="149"/>
      <c r="ZR1089" s="149"/>
      <c r="ZS1089" s="149"/>
      <c r="ZT1089" s="149"/>
      <c r="ZU1089" s="149"/>
      <c r="ZV1089" s="149"/>
      <c r="ZW1089" s="149"/>
      <c r="ZX1089" s="149"/>
      <c r="ZY1089" s="149"/>
      <c r="ZZ1089" s="149"/>
      <c r="AAA1089" s="149"/>
      <c r="AAB1089" s="149"/>
      <c r="AAC1089" s="149"/>
      <c r="AAD1089" s="149"/>
      <c r="AAE1089" s="149"/>
      <c r="AAF1089" s="149"/>
      <c r="AAG1089" s="149"/>
      <c r="AAH1089" s="149"/>
      <c r="AAI1089" s="149"/>
      <c r="AAJ1089" s="149"/>
      <c r="AAK1089" s="149"/>
      <c r="AAL1089" s="148"/>
      <c r="AAM1089" s="148"/>
      <c r="AAN1089" s="148"/>
      <c r="AAO1089" s="148"/>
      <c r="AAP1089" s="148"/>
      <c r="AAQ1089" s="7" t="s">
        <v>250</v>
      </c>
      <c r="AAR1089" s="148"/>
      <c r="AAS1089" s="148"/>
      <c r="AAT1089" s="148"/>
      <c r="AAU1089" s="148"/>
      <c r="AAV1089" s="148"/>
      <c r="AAY1089" s="15"/>
      <c r="AAZ1089" s="15"/>
      <c r="ABA1089" s="15"/>
      <c r="ABB1089" s="15"/>
      <c r="ABC1089" s="15"/>
      <c r="ABD1089" s="15"/>
      <c r="ABE1089" s="15"/>
      <c r="ABF1089" s="15"/>
      <c r="ABG1089" s="15"/>
      <c r="ABH1089" s="15"/>
      <c r="ABI1089" s="15"/>
      <c r="ABJ1089" s="15"/>
    </row>
    <row r="1090" spans="1:738" ht="12.75" x14ac:dyDescent="0.2">
      <c r="A1090" s="148"/>
      <c r="B1090" s="33"/>
      <c r="C1090" s="53"/>
      <c r="D1090" s="53"/>
      <c r="E1090" s="53"/>
      <c r="F1090" s="53"/>
      <c r="G1090" s="5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149"/>
      <c r="AP1090" s="167"/>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149"/>
      <c r="BU1090" s="149"/>
      <c r="BV1090" s="149"/>
      <c r="BW1090" s="149"/>
      <c r="BX1090" s="149"/>
      <c r="BY1090" s="149"/>
      <c r="BZ1090" s="149"/>
      <c r="CA1090" s="149"/>
      <c r="CB1090" s="149"/>
      <c r="CC1090" s="149"/>
      <c r="CD1090" s="149"/>
      <c r="CE1090" s="149"/>
      <c r="CF1090" s="149"/>
      <c r="CG1090" s="149"/>
      <c r="CH1090" s="149"/>
      <c r="CI1090" s="149"/>
      <c r="CJ1090" s="149"/>
      <c r="CK1090" s="149"/>
      <c r="CL1090" s="149"/>
      <c r="CM1090" s="149"/>
      <c r="CN1090" s="149"/>
      <c r="CO1090" s="149"/>
      <c r="CP1090" s="149"/>
      <c r="CQ1090" s="149"/>
      <c r="CR1090" s="149"/>
      <c r="CS1090" s="149"/>
      <c r="CT1090" s="149"/>
      <c r="CU1090" s="149"/>
      <c r="CV1090" s="149"/>
      <c r="CW1090" s="149"/>
      <c r="CX1090" s="149"/>
      <c r="CY1090" s="149"/>
      <c r="CZ1090" s="149"/>
      <c r="DA1090" s="149"/>
      <c r="DB1090" s="149"/>
      <c r="DC1090" s="149"/>
      <c r="DD1090" s="149"/>
      <c r="DE1090" s="149"/>
      <c r="DF1090" s="149"/>
      <c r="DG1090" s="149"/>
      <c r="DH1090" s="149"/>
      <c r="DI1090" s="149"/>
      <c r="DJ1090" s="149"/>
      <c r="DK1090" s="149"/>
      <c r="DL1090" s="149"/>
      <c r="DM1090" s="149"/>
      <c r="DN1090" s="149"/>
      <c r="DO1090" s="149"/>
      <c r="DP1090" s="149"/>
      <c r="DQ1090" s="149"/>
      <c r="DR1090" s="149"/>
      <c r="DS1090" s="149"/>
      <c r="DT1090" s="149"/>
      <c r="DU1090" s="149"/>
      <c r="DV1090" s="149"/>
      <c r="DW1090" s="149"/>
      <c r="DX1090" s="149"/>
      <c r="DY1090" s="149"/>
      <c r="DZ1090" s="149"/>
      <c r="EA1090" s="149"/>
      <c r="EB1090" s="149"/>
      <c r="EC1090" s="149"/>
      <c r="ED1090" s="149"/>
      <c r="EE1090" s="149"/>
      <c r="EF1090" s="149"/>
      <c r="EG1090" s="149"/>
      <c r="EH1090" s="149"/>
      <c r="EI1090" s="149"/>
      <c r="EJ1090" s="149"/>
      <c r="EK1090" s="149"/>
      <c r="EL1090" s="149"/>
      <c r="EM1090" s="149"/>
      <c r="EN1090" s="149"/>
      <c r="EO1090" s="149"/>
      <c r="EP1090" s="149"/>
      <c r="EQ1090" s="149"/>
      <c r="ER1090" s="149"/>
      <c r="ES1090" s="149"/>
      <c r="ET1090" s="149"/>
      <c r="EU1090" s="149"/>
      <c r="EV1090" s="149"/>
      <c r="EW1090" s="149"/>
      <c r="EX1090" s="149"/>
      <c r="EY1090" s="149"/>
      <c r="EZ1090" s="149"/>
      <c r="FA1090" s="149"/>
      <c r="FB1090" s="149"/>
      <c r="FC1090" s="149"/>
      <c r="FD1090" s="149"/>
      <c r="FE1090" s="149"/>
      <c r="FF1090" s="149"/>
      <c r="FG1090" s="149"/>
      <c r="FH1090" s="149"/>
      <c r="FI1090" s="149"/>
      <c r="FJ1090" s="149"/>
      <c r="FK1090" s="149"/>
      <c r="FL1090" s="149"/>
      <c r="FM1090" s="149"/>
      <c r="FN1090" s="149"/>
      <c r="FO1090" s="149"/>
      <c r="FP1090" s="149"/>
      <c r="FQ1090" s="149"/>
      <c r="FR1090" s="149"/>
      <c r="FS1090" s="149"/>
      <c r="FT1090" s="149"/>
      <c r="FU1090" s="149"/>
      <c r="FV1090" s="149"/>
      <c r="FW1090" s="149"/>
      <c r="FX1090" s="149"/>
      <c r="FY1090" s="149"/>
      <c r="FZ1090" s="149"/>
      <c r="GA1090" s="149"/>
      <c r="GB1090" s="149"/>
      <c r="GC1090" s="149"/>
      <c r="GD1090" s="149"/>
      <c r="GE1090" s="149"/>
      <c r="GF1090" s="149"/>
      <c r="GG1090" s="149"/>
      <c r="GH1090" s="149"/>
      <c r="GI1090" s="149"/>
      <c r="GJ1090" s="149"/>
      <c r="GK1090" s="149"/>
      <c r="GL1090" s="149"/>
      <c r="GM1090" s="149"/>
      <c r="GN1090" s="149"/>
      <c r="GO1090" s="149"/>
      <c r="GP1090" s="149"/>
      <c r="GQ1090" s="149"/>
      <c r="GR1090" s="149"/>
      <c r="GS1090" s="149"/>
      <c r="GT1090" s="149"/>
      <c r="GU1090" s="149"/>
      <c r="GV1090" s="149"/>
      <c r="GW1090" s="149"/>
      <c r="GX1090" s="149"/>
      <c r="GY1090" s="149"/>
      <c r="GZ1090" s="149"/>
      <c r="HA1090" s="149"/>
      <c r="HB1090" s="149"/>
      <c r="HC1090" s="149"/>
      <c r="HD1090" s="149"/>
      <c r="HE1090" s="149"/>
      <c r="HF1090" s="149"/>
      <c r="HG1090" s="149"/>
      <c r="HH1090" s="149"/>
      <c r="HI1090" s="149"/>
      <c r="HJ1090" s="149"/>
      <c r="HK1090" s="149"/>
      <c r="HL1090" s="149"/>
      <c r="HM1090" s="149"/>
      <c r="HN1090" s="149"/>
      <c r="HO1090" s="149"/>
      <c r="HP1090" s="149"/>
      <c r="HQ1090" s="149"/>
      <c r="HR1090" s="149"/>
      <c r="HS1090" s="149"/>
      <c r="HT1090" s="149"/>
      <c r="HU1090" s="149"/>
      <c r="HV1090" s="149"/>
      <c r="HW1090" s="149"/>
      <c r="HX1090" s="149"/>
      <c r="HY1090" s="149"/>
      <c r="HZ1090" s="149"/>
      <c r="IA1090" s="149"/>
      <c r="IB1090" s="149"/>
      <c r="IC1090" s="149"/>
      <c r="ID1090" s="149"/>
      <c r="IE1090" s="149"/>
      <c r="IF1090" s="149"/>
      <c r="IG1090" s="149"/>
      <c r="IH1090" s="149"/>
      <c r="II1090" s="149"/>
      <c r="IJ1090" s="149"/>
      <c r="IK1090" s="149"/>
      <c r="IL1090" s="149"/>
      <c r="IM1090" s="149"/>
      <c r="IN1090" s="149"/>
      <c r="IO1090" s="149"/>
      <c r="IP1090" s="149"/>
      <c r="IQ1090" s="149"/>
      <c r="IR1090" s="149"/>
      <c r="IS1090" s="149"/>
      <c r="IT1090" s="149"/>
      <c r="IU1090" s="149"/>
      <c r="IV1090" s="149"/>
      <c r="IW1090" s="149"/>
      <c r="IX1090" s="149"/>
      <c r="IY1090" s="149"/>
      <c r="IZ1090" s="149"/>
      <c r="JA1090" s="149"/>
      <c r="JB1090" s="149"/>
      <c r="JC1090" s="149"/>
      <c r="JD1090" s="149"/>
      <c r="JE1090" s="149"/>
      <c r="JF1090" s="149"/>
      <c r="JG1090" s="149"/>
      <c r="JH1090" s="149"/>
      <c r="JI1090" s="149"/>
      <c r="JJ1090" s="149"/>
      <c r="JK1090" s="149"/>
      <c r="JL1090" s="149"/>
      <c r="JM1090" s="149"/>
      <c r="JN1090" s="149"/>
      <c r="JO1090" s="149"/>
      <c r="JP1090" s="149"/>
      <c r="JQ1090" s="149"/>
      <c r="JR1090" s="149"/>
      <c r="JS1090" s="149"/>
      <c r="JT1090" s="149"/>
      <c r="JU1090" s="149"/>
      <c r="JV1090" s="149"/>
      <c r="JW1090" s="149"/>
      <c r="JX1090" s="149"/>
      <c r="JY1090" s="149"/>
      <c r="JZ1090" s="149"/>
      <c r="KA1090" s="149"/>
      <c r="KB1090" s="149"/>
      <c r="KC1090" s="149"/>
      <c r="KD1090" s="149"/>
      <c r="KE1090" s="149"/>
      <c r="KF1090" s="149"/>
      <c r="KG1090" s="149"/>
      <c r="KH1090" s="149"/>
      <c r="KI1090" s="149"/>
      <c r="KJ1090" s="149"/>
      <c r="KK1090" s="149"/>
      <c r="KL1090" s="149"/>
      <c r="KM1090" s="149"/>
      <c r="KN1090" s="149"/>
      <c r="KO1090" s="149"/>
      <c r="KP1090" s="149"/>
      <c r="KQ1090" s="149"/>
      <c r="KR1090" s="149"/>
      <c r="KS1090" s="149"/>
      <c r="KT1090" s="149"/>
      <c r="KU1090" s="149"/>
      <c r="KV1090" s="149"/>
      <c r="KW1090" s="149"/>
      <c r="KX1090" s="149"/>
      <c r="KY1090" s="149"/>
      <c r="KZ1090" s="149"/>
      <c r="LA1090" s="149"/>
      <c r="LB1090" s="149"/>
      <c r="LC1090" s="149"/>
      <c r="LD1090" s="149"/>
      <c r="LE1090" s="149"/>
      <c r="LF1090" s="149"/>
      <c r="LG1090" s="149"/>
      <c r="LH1090" s="149"/>
      <c r="LI1090" s="149"/>
      <c r="LJ1090" s="149"/>
      <c r="LK1090" s="149"/>
      <c r="LL1090" s="149"/>
      <c r="LM1090" s="149"/>
      <c r="LN1090" s="149"/>
      <c r="LO1090" s="149"/>
      <c r="LP1090" s="149"/>
      <c r="LQ1090" s="149"/>
      <c r="LR1090" s="149"/>
      <c r="LS1090" s="149"/>
      <c r="LT1090" s="149"/>
      <c r="LU1090" s="149"/>
      <c r="LV1090" s="149"/>
      <c r="LW1090" s="149"/>
      <c r="LX1090" s="149"/>
      <c r="LY1090" s="149"/>
      <c r="LZ1090" s="149"/>
      <c r="MA1090" s="149"/>
      <c r="MB1090" s="149"/>
      <c r="MC1090" s="149"/>
      <c r="MD1090" s="149"/>
      <c r="ME1090" s="149"/>
      <c r="MF1090" s="149"/>
      <c r="MG1090" s="149"/>
      <c r="MH1090" s="149"/>
      <c r="MI1090" s="149"/>
      <c r="MJ1090" s="149"/>
      <c r="MK1090" s="149"/>
      <c r="ML1090" s="149"/>
      <c r="MM1090" s="149"/>
      <c r="MN1090" s="149"/>
      <c r="MO1090" s="149"/>
      <c r="MP1090" s="149"/>
      <c r="MQ1090" s="149"/>
      <c r="MR1090" s="149"/>
      <c r="MS1090" s="149"/>
      <c r="MT1090" s="149"/>
      <c r="MU1090" s="149"/>
      <c r="MV1090" s="149"/>
      <c r="MW1090" s="149"/>
      <c r="MX1090" s="149"/>
      <c r="MY1090" s="149"/>
      <c r="MZ1090" s="149"/>
      <c r="NA1090" s="149"/>
      <c r="NB1090" s="149"/>
      <c r="NC1090" s="149"/>
      <c r="ND1090" s="149"/>
      <c r="NE1090" s="149"/>
      <c r="NF1090" s="149"/>
      <c r="NG1090" s="149"/>
      <c r="NH1090" s="149"/>
      <c r="NI1090" s="149"/>
      <c r="NJ1090" s="149"/>
      <c r="NK1090" s="149"/>
      <c r="NL1090" s="149"/>
      <c r="NM1090" s="149"/>
      <c r="NN1090" s="149"/>
      <c r="NO1090" s="149"/>
      <c r="NP1090" s="149"/>
      <c r="NQ1090" s="149"/>
      <c r="NR1090" s="149"/>
      <c r="NS1090" s="149"/>
      <c r="NT1090" s="149"/>
      <c r="NU1090" s="149"/>
      <c r="NV1090" s="149"/>
      <c r="NW1090" s="149"/>
      <c r="NX1090" s="149"/>
      <c r="NY1090" s="149"/>
      <c r="NZ1090" s="149"/>
      <c r="OA1090" s="149"/>
      <c r="OB1090" s="149"/>
      <c r="OC1090" s="149"/>
      <c r="OD1090" s="149"/>
      <c r="OE1090" s="149"/>
      <c r="OF1090" s="149"/>
      <c r="OG1090" s="149"/>
      <c r="OH1090" s="149"/>
      <c r="OI1090" s="149"/>
      <c r="OJ1090" s="149"/>
      <c r="OK1090" s="149"/>
      <c r="OL1090" s="149"/>
      <c r="OM1090" s="149"/>
      <c r="ON1090" s="149"/>
      <c r="OO1090" s="149"/>
      <c r="OP1090" s="149"/>
      <c r="OQ1090" s="149"/>
      <c r="OR1090" s="149"/>
      <c r="OS1090" s="149"/>
      <c r="OT1090" s="149"/>
      <c r="OU1090" s="149"/>
      <c r="OV1090" s="149"/>
      <c r="OW1090" s="149"/>
      <c r="OX1090" s="149"/>
      <c r="OY1090" s="149"/>
      <c r="OZ1090" s="149"/>
      <c r="PA1090" s="149"/>
      <c r="PB1090" s="149"/>
      <c r="PC1090" s="149"/>
      <c r="PD1090" s="149"/>
      <c r="PE1090" s="149"/>
      <c r="PF1090" s="149"/>
      <c r="PG1090" s="149"/>
      <c r="PH1090" s="149"/>
      <c r="PI1090" s="149"/>
      <c r="PJ1090" s="149"/>
      <c r="PK1090" s="149"/>
      <c r="PL1090" s="149"/>
      <c r="PM1090" s="149"/>
      <c r="PN1090" s="149"/>
      <c r="PO1090" s="149"/>
      <c r="PP1090" s="149"/>
      <c r="PQ1090" s="149"/>
      <c r="PR1090" s="149"/>
      <c r="PS1090" s="149"/>
      <c r="PT1090" s="149"/>
      <c r="PU1090" s="149"/>
      <c r="PV1090" s="149"/>
      <c r="PW1090" s="149"/>
      <c r="PX1090" s="149"/>
      <c r="PY1090" s="149"/>
      <c r="PZ1090" s="149"/>
      <c r="QA1090" s="149"/>
      <c r="QB1090" s="149"/>
      <c r="QC1090" s="149"/>
      <c r="QD1090" s="149"/>
      <c r="QE1090" s="149"/>
      <c r="QF1090" s="149"/>
      <c r="QG1090" s="149"/>
      <c r="QH1090" s="149"/>
      <c r="QI1090" s="149"/>
      <c r="QJ1090" s="149"/>
      <c r="QK1090" s="149"/>
      <c r="QL1090" s="149"/>
      <c r="QM1090" s="149"/>
      <c r="QN1090" s="149"/>
      <c r="QO1090" s="149"/>
      <c r="QP1090" s="149"/>
      <c r="QQ1090" s="149"/>
      <c r="QR1090" s="149"/>
      <c r="QS1090" s="149"/>
      <c r="QT1090" s="149"/>
      <c r="QU1090" s="149"/>
      <c r="QV1090" s="149"/>
      <c r="QW1090" s="149"/>
      <c r="QX1090" s="149"/>
      <c r="QY1090" s="149"/>
      <c r="QZ1090" s="149"/>
      <c r="RA1090" s="149"/>
      <c r="RB1090" s="149"/>
      <c r="RC1090" s="149"/>
      <c r="RD1090" s="149"/>
      <c r="RE1090" s="149"/>
      <c r="RF1090" s="149"/>
      <c r="RG1090" s="149"/>
      <c r="RH1090" s="149"/>
      <c r="RI1090" s="149"/>
      <c r="RJ1090" s="149"/>
      <c r="RK1090" s="149"/>
      <c r="RL1090" s="149"/>
      <c r="RM1090" s="149"/>
      <c r="RN1090" s="149"/>
      <c r="RO1090" s="149"/>
      <c r="RP1090" s="149"/>
      <c r="RQ1090" s="149"/>
      <c r="RR1090" s="149"/>
      <c r="RS1090" s="149"/>
      <c r="RT1090" s="149"/>
      <c r="RU1090" s="149"/>
      <c r="RV1090" s="149"/>
      <c r="RW1090" s="149"/>
      <c r="RX1090" s="149"/>
      <c r="RY1090" s="149"/>
      <c r="RZ1090" s="149"/>
      <c r="SA1090" s="149"/>
      <c r="SB1090" s="149"/>
      <c r="SC1090" s="149"/>
      <c r="SD1090" s="149"/>
      <c r="SE1090" s="149"/>
      <c r="SF1090" s="149"/>
      <c r="SG1090" s="149"/>
      <c r="SH1090" s="149"/>
      <c r="SI1090" s="149"/>
      <c r="SJ1090" s="149"/>
      <c r="SK1090" s="149"/>
      <c r="SL1090" s="149"/>
      <c r="SM1090" s="149"/>
      <c r="SN1090" s="149"/>
      <c r="SO1090" s="149"/>
      <c r="SP1090" s="149"/>
      <c r="SQ1090" s="149"/>
      <c r="SR1090" s="149"/>
      <c r="SS1090" s="149"/>
      <c r="ST1090" s="149"/>
      <c r="SU1090" s="149"/>
      <c r="SV1090" s="149"/>
      <c r="SW1090" s="149"/>
      <c r="SX1090" s="149"/>
      <c r="SY1090" s="149"/>
      <c r="SZ1090" s="149"/>
      <c r="TA1090" s="149"/>
      <c r="TB1090" s="149"/>
      <c r="TC1090" s="149"/>
      <c r="TD1090" s="149"/>
      <c r="TE1090" s="149"/>
      <c r="TF1090" s="149"/>
      <c r="TG1090" s="149"/>
      <c r="TH1090" s="149"/>
      <c r="TI1090" s="149"/>
      <c r="TJ1090" s="149"/>
      <c r="TK1090" s="149"/>
      <c r="TL1090" s="149"/>
      <c r="TM1090" s="149"/>
      <c r="TN1090" s="149"/>
      <c r="TO1090" s="149"/>
      <c r="TP1090" s="149"/>
      <c r="TQ1090" s="149"/>
      <c r="TR1090" s="149"/>
      <c r="TS1090" s="149"/>
      <c r="TT1090" s="149"/>
      <c r="TU1090" s="149"/>
      <c r="TV1090" s="149"/>
      <c r="TW1090" s="149"/>
      <c r="TX1090" s="149"/>
      <c r="TY1090" s="149"/>
      <c r="TZ1090" s="149"/>
      <c r="UA1090" s="149"/>
      <c r="UB1090" s="149"/>
      <c r="UC1090" s="149"/>
      <c r="UD1090" s="149"/>
      <c r="UE1090" s="149"/>
      <c r="UF1090" s="149"/>
      <c r="UG1090" s="149"/>
      <c r="UH1090" s="149"/>
      <c r="UI1090" s="149"/>
      <c r="UJ1090" s="149"/>
      <c r="UK1090" s="149"/>
      <c r="UL1090" s="149"/>
      <c r="UM1090" s="149"/>
      <c r="UN1090" s="149"/>
      <c r="UO1090" s="149"/>
      <c r="UP1090" s="149"/>
      <c r="UQ1090" s="149"/>
      <c r="UR1090" s="149"/>
      <c r="US1090" s="149"/>
      <c r="UT1090" s="149"/>
      <c r="UU1090" s="149"/>
      <c r="UV1090" s="149"/>
      <c r="UW1090" s="149"/>
      <c r="UX1090" s="149"/>
      <c r="UY1090" s="149"/>
      <c r="UZ1090" s="149"/>
      <c r="VA1090" s="149"/>
      <c r="VB1090" s="149"/>
      <c r="VC1090" s="149"/>
      <c r="VD1090" s="149"/>
      <c r="VE1090" s="149"/>
      <c r="VF1090" s="149"/>
      <c r="VG1090" s="149"/>
      <c r="VH1090" s="149"/>
      <c r="VI1090" s="149"/>
      <c r="VJ1090" s="149"/>
      <c r="VK1090" s="149"/>
      <c r="VL1090" s="149"/>
      <c r="VM1090" s="149"/>
      <c r="VN1090" s="149"/>
      <c r="VO1090" s="149"/>
      <c r="VP1090" s="149"/>
      <c r="VQ1090" s="149"/>
      <c r="VR1090" s="149"/>
      <c r="VS1090" s="149"/>
      <c r="VT1090" s="149"/>
      <c r="VU1090" s="149"/>
      <c r="VV1090" s="149"/>
      <c r="VW1090" s="149"/>
      <c r="VX1090" s="149"/>
      <c r="VY1090" s="149"/>
      <c r="VZ1090" s="149"/>
      <c r="WA1090" s="149"/>
      <c r="WB1090" s="149"/>
      <c r="WC1090" s="149"/>
      <c r="WD1090" s="149"/>
      <c r="WE1090" s="149"/>
      <c r="WF1090" s="149"/>
      <c r="WG1090" s="149"/>
      <c r="WH1090" s="149"/>
      <c r="WI1090" s="149"/>
      <c r="WJ1090" s="149"/>
      <c r="WK1090" s="149"/>
      <c r="WL1090" s="149"/>
      <c r="WM1090" s="149"/>
      <c r="WN1090" s="149"/>
      <c r="WO1090" s="149"/>
      <c r="WP1090" s="149"/>
      <c r="WQ1090" s="149"/>
      <c r="WR1090" s="149"/>
      <c r="WS1090" s="149"/>
      <c r="WT1090" s="149"/>
      <c r="WU1090" s="149"/>
      <c r="WV1090" s="149"/>
      <c r="WW1090" s="149"/>
      <c r="WX1090" s="149"/>
      <c r="WY1090" s="149"/>
      <c r="WZ1090" s="149"/>
      <c r="XA1090" s="149"/>
      <c r="XB1090" s="149"/>
      <c r="XC1090" s="149"/>
      <c r="XD1090" s="149"/>
      <c r="XE1090" s="149"/>
      <c r="XF1090" s="149"/>
      <c r="XG1090" s="149"/>
      <c r="XH1090" s="149"/>
      <c r="XI1090" s="149"/>
      <c r="XJ1090" s="149"/>
      <c r="XK1090" s="149"/>
      <c r="XL1090" s="149"/>
      <c r="XM1090" s="149"/>
      <c r="XN1090" s="149"/>
      <c r="XO1090" s="149"/>
      <c r="XP1090" s="149"/>
      <c r="XQ1090" s="149"/>
      <c r="XR1090" s="149"/>
      <c r="XS1090" s="149"/>
      <c r="XT1090" s="149"/>
      <c r="XU1090" s="149"/>
      <c r="XV1090" s="149"/>
      <c r="XW1090" s="149"/>
      <c r="XX1090" s="149"/>
      <c r="XY1090" s="149"/>
      <c r="XZ1090" s="149"/>
      <c r="YA1090" s="149"/>
      <c r="YB1090" s="149"/>
      <c r="YC1090" s="149"/>
      <c r="YD1090" s="149"/>
      <c r="YE1090" s="149"/>
      <c r="YF1090" s="149"/>
      <c r="YG1090" s="149"/>
      <c r="YH1090" s="149"/>
      <c r="YI1090" s="149"/>
      <c r="YJ1090" s="149"/>
      <c r="YK1090" s="149"/>
      <c r="YL1090" s="149"/>
      <c r="YM1090" s="149"/>
      <c r="YN1090" s="149"/>
      <c r="YO1090" s="149"/>
      <c r="YP1090" s="149"/>
      <c r="YQ1090" s="149"/>
      <c r="YR1090" s="149"/>
      <c r="YS1090" s="149"/>
      <c r="YT1090" s="149"/>
      <c r="YU1090" s="149"/>
      <c r="YV1090" s="149"/>
      <c r="YW1090" s="149"/>
      <c r="YX1090" s="149"/>
      <c r="YY1090" s="149"/>
      <c r="YZ1090" s="149"/>
      <c r="ZA1090" s="149"/>
      <c r="ZB1090" s="149"/>
      <c r="ZC1090" s="149"/>
      <c r="ZD1090" s="149"/>
      <c r="ZE1090" s="149"/>
      <c r="ZF1090" s="149"/>
      <c r="ZG1090" s="149"/>
      <c r="ZH1090" s="149"/>
      <c r="ZI1090" s="149"/>
      <c r="ZJ1090" s="149"/>
      <c r="ZK1090" s="149"/>
      <c r="ZL1090" s="149"/>
      <c r="ZM1090" s="149"/>
      <c r="ZN1090" s="149"/>
      <c r="ZO1090" s="149"/>
      <c r="ZP1090" s="149"/>
      <c r="ZQ1090" s="149"/>
      <c r="ZR1090" s="149"/>
      <c r="ZS1090" s="149"/>
      <c r="ZT1090" s="149"/>
      <c r="ZU1090" s="149"/>
      <c r="ZV1090" s="149"/>
      <c r="ZW1090" s="149"/>
      <c r="ZX1090" s="149"/>
      <c r="ZY1090" s="149"/>
      <c r="ZZ1090" s="149"/>
      <c r="AAA1090" s="149"/>
      <c r="AAB1090" s="149"/>
      <c r="AAC1090" s="149"/>
      <c r="AAD1090" s="149"/>
      <c r="AAE1090" s="149"/>
      <c r="AAF1090" s="149"/>
      <c r="AAG1090" s="149"/>
      <c r="AAH1090" s="149"/>
      <c r="AAI1090" s="149"/>
      <c r="AAJ1090" s="149"/>
      <c r="AAK1090" s="149"/>
      <c r="AAL1090" s="148"/>
      <c r="AAM1090" s="148"/>
      <c r="AAN1090" s="148"/>
      <c r="AAO1090" s="148"/>
      <c r="AAP1090" s="148"/>
      <c r="AAQ1090" s="7" t="s">
        <v>61</v>
      </c>
      <c r="AAR1090" s="148"/>
      <c r="AAS1090" s="148"/>
      <c r="AAT1090" s="148"/>
      <c r="AAU1090" s="148"/>
      <c r="AAV1090" s="148"/>
      <c r="AAY1090" s="15"/>
      <c r="AAZ1090" s="15"/>
      <c r="ABA1090" s="15"/>
      <c r="ABB1090" s="15"/>
      <c r="ABC1090" s="15"/>
      <c r="ABD1090" s="15"/>
      <c r="ABE1090" s="15"/>
      <c r="ABF1090" s="15"/>
      <c r="ABG1090" s="15"/>
      <c r="ABH1090" s="15"/>
      <c r="ABI1090" s="15"/>
      <c r="ABJ1090" s="15"/>
    </row>
    <row r="1091" spans="1:738" ht="12.75" x14ac:dyDescent="0.2">
      <c r="A1091" s="148"/>
      <c r="B1091" s="33"/>
      <c r="C1091" s="53"/>
      <c r="D1091" s="53"/>
      <c r="E1091" s="53"/>
      <c r="F1091" s="53"/>
      <c r="G1091" s="5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149"/>
      <c r="AP1091" s="167"/>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c r="MC1091" s="149"/>
      <c r="MD1091" s="149"/>
      <c r="ME1091" s="149"/>
      <c r="MF1091" s="149"/>
      <c r="MG1091" s="149"/>
      <c r="MH1091" s="149"/>
      <c r="MI1091" s="149"/>
      <c r="MJ1091" s="149"/>
      <c r="MK1091" s="149"/>
      <c r="ML1091" s="149"/>
      <c r="MM1091" s="149"/>
      <c r="MN1091" s="149"/>
      <c r="MO1091" s="149"/>
      <c r="MP1091" s="149"/>
      <c r="MQ1091" s="149"/>
      <c r="MR1091" s="149"/>
      <c r="MS1091" s="149"/>
      <c r="MT1091" s="149"/>
      <c r="MU1091" s="149"/>
      <c r="MV1091" s="149"/>
      <c r="MW1091" s="149"/>
      <c r="MX1091" s="149"/>
      <c r="MY1091" s="149"/>
      <c r="MZ1091" s="149"/>
      <c r="NA1091" s="149"/>
      <c r="NB1091" s="149"/>
      <c r="NC1091" s="149"/>
      <c r="ND1091" s="149"/>
      <c r="NE1091" s="149"/>
      <c r="NF1091" s="149"/>
      <c r="NG1091" s="149"/>
      <c r="NH1091" s="149"/>
      <c r="NI1091" s="149"/>
      <c r="NJ1091" s="149"/>
      <c r="NK1091" s="149"/>
      <c r="NL1091" s="149"/>
      <c r="NM1091" s="149"/>
      <c r="NN1091" s="149"/>
      <c r="NO1091" s="149"/>
      <c r="NP1091" s="149"/>
      <c r="NQ1091" s="149"/>
      <c r="NR1091" s="149"/>
      <c r="NS1091" s="149"/>
      <c r="NT1091" s="149"/>
      <c r="NU1091" s="149"/>
      <c r="NV1091" s="149"/>
      <c r="NW1091" s="149"/>
      <c r="NX1091" s="149"/>
      <c r="NY1091" s="149"/>
      <c r="NZ1091" s="149"/>
      <c r="OA1091" s="149"/>
      <c r="OB1091" s="149"/>
      <c r="OC1091" s="149"/>
      <c r="OD1091" s="149"/>
      <c r="OE1091" s="149"/>
      <c r="OF1091" s="149"/>
      <c r="OG1091" s="149"/>
      <c r="OH1091" s="149"/>
      <c r="OI1091" s="149"/>
      <c r="OJ1091" s="149"/>
      <c r="OK1091" s="149"/>
      <c r="OL1091" s="149"/>
      <c r="OM1091" s="149"/>
      <c r="ON1091" s="149"/>
      <c r="OO1091" s="149"/>
      <c r="OP1091" s="149"/>
      <c r="OQ1091" s="149"/>
      <c r="OR1091" s="149"/>
      <c r="OS1091" s="149"/>
      <c r="OT1091" s="149"/>
      <c r="OU1091" s="149"/>
      <c r="OV1091" s="149"/>
      <c r="OW1091" s="149"/>
      <c r="OX1091" s="149"/>
      <c r="OY1091" s="149"/>
      <c r="OZ1091" s="149"/>
      <c r="PA1091" s="149"/>
      <c r="PB1091" s="149"/>
      <c r="PC1091" s="149"/>
      <c r="PD1091" s="149"/>
      <c r="PE1091" s="149"/>
      <c r="PF1091" s="149"/>
      <c r="PG1091" s="149"/>
      <c r="PH1091" s="149"/>
      <c r="PI1091" s="149"/>
      <c r="PJ1091" s="149"/>
      <c r="PK1091" s="149"/>
      <c r="PL1091" s="149"/>
      <c r="PM1091" s="149"/>
      <c r="PN1091" s="149"/>
      <c r="PO1091" s="149"/>
      <c r="PP1091" s="149"/>
      <c r="PQ1091" s="149"/>
      <c r="PR1091" s="149"/>
      <c r="PS1091" s="149"/>
      <c r="PT1091" s="149"/>
      <c r="PU1091" s="149"/>
      <c r="PV1091" s="149"/>
      <c r="PW1091" s="149"/>
      <c r="PX1091" s="149"/>
      <c r="PY1091" s="149"/>
      <c r="PZ1091" s="149"/>
      <c r="QA1091" s="149"/>
      <c r="QB1091" s="149"/>
      <c r="QC1091" s="149"/>
      <c r="QD1091" s="149"/>
      <c r="QE1091" s="149"/>
      <c r="QF1091" s="149"/>
      <c r="QG1091" s="149"/>
      <c r="QH1091" s="149"/>
      <c r="QI1091" s="149"/>
      <c r="QJ1091" s="149"/>
      <c r="QK1091" s="149"/>
      <c r="QL1091" s="149"/>
      <c r="QM1091" s="149"/>
      <c r="QN1091" s="149"/>
      <c r="QO1091" s="149"/>
      <c r="QP1091" s="149"/>
      <c r="QQ1091" s="149"/>
      <c r="QR1091" s="149"/>
      <c r="QS1091" s="149"/>
      <c r="QT1091" s="149"/>
      <c r="QU1091" s="149"/>
      <c r="QV1091" s="149"/>
      <c r="QW1091" s="149"/>
      <c r="QX1091" s="149"/>
      <c r="QY1091" s="149"/>
      <c r="QZ1091" s="149"/>
      <c r="RA1091" s="149"/>
      <c r="RB1091" s="149"/>
      <c r="RC1091" s="149"/>
      <c r="RD1091" s="149"/>
      <c r="RE1091" s="149"/>
      <c r="RF1091" s="149"/>
      <c r="RG1091" s="149"/>
      <c r="RH1091" s="149"/>
      <c r="RI1091" s="149"/>
      <c r="RJ1091" s="149"/>
      <c r="RK1091" s="149"/>
      <c r="RL1091" s="149"/>
      <c r="RM1091" s="149"/>
      <c r="RN1091" s="149"/>
      <c r="RO1091" s="149"/>
      <c r="RP1091" s="149"/>
      <c r="RQ1091" s="149"/>
      <c r="RR1091" s="149"/>
      <c r="RS1091" s="149"/>
      <c r="RT1091" s="149"/>
      <c r="RU1091" s="149"/>
      <c r="RV1091" s="149"/>
      <c r="RW1091" s="149"/>
      <c r="RX1091" s="149"/>
      <c r="RY1091" s="149"/>
      <c r="RZ1091" s="149"/>
      <c r="SA1091" s="149"/>
      <c r="SB1091" s="149"/>
      <c r="SC1091" s="149"/>
      <c r="SD1091" s="149"/>
      <c r="SE1091" s="149"/>
      <c r="SF1091" s="149"/>
      <c r="SG1091" s="149"/>
      <c r="SH1091" s="149"/>
      <c r="SI1091" s="149"/>
      <c r="SJ1091" s="149"/>
      <c r="SK1091" s="149"/>
      <c r="SL1091" s="149"/>
      <c r="SM1091" s="149"/>
      <c r="SN1091" s="149"/>
      <c r="SO1091" s="149"/>
      <c r="SP1091" s="149"/>
      <c r="SQ1091" s="149"/>
      <c r="SR1091" s="149"/>
      <c r="SS1091" s="149"/>
      <c r="ST1091" s="149"/>
      <c r="SU1091" s="149"/>
      <c r="SV1091" s="149"/>
      <c r="SW1091" s="149"/>
      <c r="SX1091" s="149"/>
      <c r="SY1091" s="149"/>
      <c r="SZ1091" s="149"/>
      <c r="TA1091" s="149"/>
      <c r="TB1091" s="149"/>
      <c r="TC1091" s="149"/>
      <c r="TD1091" s="149"/>
      <c r="TE1091" s="149"/>
      <c r="TF1091" s="149"/>
      <c r="TG1091" s="149"/>
      <c r="TH1091" s="149"/>
      <c r="TI1091" s="149"/>
      <c r="TJ1091" s="149"/>
      <c r="TK1091" s="149"/>
      <c r="TL1091" s="149"/>
      <c r="TM1091" s="149"/>
      <c r="TN1091" s="149"/>
      <c r="TO1091" s="149"/>
      <c r="TP1091" s="149"/>
      <c r="TQ1091" s="149"/>
      <c r="TR1091" s="149"/>
      <c r="TS1091" s="149"/>
      <c r="TT1091" s="149"/>
      <c r="TU1091" s="149"/>
      <c r="TV1091" s="149"/>
      <c r="TW1091" s="149"/>
      <c r="TX1091" s="149"/>
      <c r="TY1091" s="149"/>
      <c r="TZ1091" s="149"/>
      <c r="UA1091" s="149"/>
      <c r="UB1091" s="149"/>
      <c r="UC1091" s="149"/>
      <c r="UD1091" s="149"/>
      <c r="UE1091" s="149"/>
      <c r="UF1091" s="149"/>
      <c r="UG1091" s="149"/>
      <c r="UH1091" s="149"/>
      <c r="UI1091" s="149"/>
      <c r="UJ1091" s="149"/>
      <c r="UK1091" s="149"/>
      <c r="UL1091" s="149"/>
      <c r="UM1091" s="149"/>
      <c r="UN1091" s="149"/>
      <c r="UO1091" s="149"/>
      <c r="UP1091" s="149"/>
      <c r="UQ1091" s="149"/>
      <c r="UR1091" s="149"/>
      <c r="US1091" s="149"/>
      <c r="UT1091" s="149"/>
      <c r="UU1091" s="149"/>
      <c r="UV1091" s="149"/>
      <c r="UW1091" s="149"/>
      <c r="UX1091" s="149"/>
      <c r="UY1091" s="149"/>
      <c r="UZ1091" s="149"/>
      <c r="VA1091" s="149"/>
      <c r="VB1091" s="149"/>
      <c r="VC1091" s="149"/>
      <c r="VD1091" s="149"/>
      <c r="VE1091" s="149"/>
      <c r="VF1091" s="149"/>
      <c r="VG1091" s="149"/>
      <c r="VH1091" s="149"/>
      <c r="VI1091" s="149"/>
      <c r="VJ1091" s="149"/>
      <c r="VK1091" s="149"/>
      <c r="VL1091" s="149"/>
      <c r="VM1091" s="149"/>
      <c r="VN1091" s="149"/>
      <c r="VO1091" s="149"/>
      <c r="VP1091" s="149"/>
      <c r="VQ1091" s="149"/>
      <c r="VR1091" s="149"/>
      <c r="VS1091" s="149"/>
      <c r="VT1091" s="149"/>
      <c r="VU1091" s="149"/>
      <c r="VV1091" s="149"/>
      <c r="VW1091" s="149"/>
      <c r="VX1091" s="149"/>
      <c r="VY1091" s="149"/>
      <c r="VZ1091" s="149"/>
      <c r="WA1091" s="149"/>
      <c r="WB1091" s="149"/>
      <c r="WC1091" s="149"/>
      <c r="WD1091" s="149"/>
      <c r="WE1091" s="149"/>
      <c r="WF1091" s="149"/>
      <c r="WG1091" s="149"/>
      <c r="WH1091" s="149"/>
      <c r="WI1091" s="149"/>
      <c r="WJ1091" s="149"/>
      <c r="WK1091" s="149"/>
      <c r="WL1091" s="149"/>
      <c r="WM1091" s="149"/>
      <c r="WN1091" s="149"/>
      <c r="WO1091" s="149"/>
      <c r="WP1091" s="149"/>
      <c r="WQ1091" s="149"/>
      <c r="WR1091" s="149"/>
      <c r="WS1091" s="149"/>
      <c r="WT1091" s="149"/>
      <c r="WU1091" s="149"/>
      <c r="WV1091" s="149"/>
      <c r="WW1091" s="149"/>
      <c r="WX1091" s="149"/>
      <c r="WY1091" s="149"/>
      <c r="WZ1091" s="149"/>
      <c r="XA1091" s="149"/>
      <c r="XB1091" s="149"/>
      <c r="XC1091" s="149"/>
      <c r="XD1091" s="149"/>
      <c r="XE1091" s="149"/>
      <c r="XF1091" s="149"/>
      <c r="XG1091" s="149"/>
      <c r="XH1091" s="149"/>
      <c r="XI1091" s="149"/>
      <c r="XJ1091" s="149"/>
      <c r="XK1091" s="149"/>
      <c r="XL1091" s="149"/>
      <c r="XM1091" s="149"/>
      <c r="XN1091" s="149"/>
      <c r="XO1091" s="149"/>
      <c r="XP1091" s="149"/>
      <c r="XQ1091" s="149"/>
      <c r="XR1091" s="149"/>
      <c r="XS1091" s="149"/>
      <c r="XT1091" s="149"/>
      <c r="XU1091" s="149"/>
      <c r="XV1091" s="149"/>
      <c r="XW1091" s="149"/>
      <c r="XX1091" s="149"/>
      <c r="XY1091" s="149"/>
      <c r="XZ1091" s="149"/>
      <c r="YA1091" s="149"/>
      <c r="YB1091" s="149"/>
      <c r="YC1091" s="149"/>
      <c r="YD1091" s="149"/>
      <c r="YE1091" s="149"/>
      <c r="YF1091" s="149"/>
      <c r="YG1091" s="149"/>
      <c r="YH1091" s="149"/>
      <c r="YI1091" s="149"/>
      <c r="YJ1091" s="149"/>
      <c r="YK1091" s="149"/>
      <c r="YL1091" s="149"/>
      <c r="YM1091" s="149"/>
      <c r="YN1091" s="149"/>
      <c r="YO1091" s="149"/>
      <c r="YP1091" s="149"/>
      <c r="YQ1091" s="149"/>
      <c r="YR1091" s="149"/>
      <c r="YS1091" s="149"/>
      <c r="YT1091" s="149"/>
      <c r="YU1091" s="149"/>
      <c r="YV1091" s="149"/>
      <c r="YW1091" s="149"/>
      <c r="YX1091" s="149"/>
      <c r="YY1091" s="149"/>
      <c r="YZ1091" s="149"/>
      <c r="ZA1091" s="149"/>
      <c r="ZB1091" s="149"/>
      <c r="ZC1091" s="149"/>
      <c r="ZD1091" s="149"/>
      <c r="ZE1091" s="149"/>
      <c r="ZF1091" s="149"/>
      <c r="ZG1091" s="149"/>
      <c r="ZH1091" s="149"/>
      <c r="ZI1091" s="149"/>
      <c r="ZJ1091" s="149"/>
      <c r="ZK1091" s="149"/>
      <c r="ZL1091" s="149"/>
      <c r="ZM1091" s="149"/>
      <c r="ZN1091" s="149"/>
      <c r="ZO1091" s="149"/>
      <c r="ZP1091" s="149"/>
      <c r="ZQ1091" s="149"/>
      <c r="ZR1091" s="149"/>
      <c r="ZS1091" s="149"/>
      <c r="ZT1091" s="149"/>
      <c r="ZU1091" s="149"/>
      <c r="ZV1091" s="149"/>
      <c r="ZW1091" s="149"/>
      <c r="ZX1091" s="149"/>
      <c r="ZY1091" s="149"/>
      <c r="ZZ1091" s="149"/>
      <c r="AAA1091" s="149"/>
      <c r="AAB1091" s="149"/>
      <c r="AAC1091" s="149"/>
      <c r="AAD1091" s="149"/>
      <c r="AAE1091" s="149"/>
      <c r="AAF1091" s="149"/>
      <c r="AAG1091" s="149"/>
      <c r="AAH1091" s="149"/>
      <c r="AAI1091" s="149"/>
      <c r="AAJ1091" s="149"/>
      <c r="AAK1091" s="149"/>
      <c r="AAL1091" s="148"/>
      <c r="AAM1091" s="148"/>
      <c r="AAN1091" s="148"/>
      <c r="AAO1091" s="148"/>
      <c r="AAP1091" s="148"/>
      <c r="AAQ1091" s="7" t="s">
        <v>64</v>
      </c>
      <c r="AAR1091" s="148"/>
      <c r="AAS1091" s="148"/>
      <c r="AAT1091" s="148"/>
      <c r="AAU1091" s="148"/>
      <c r="AAV1091" s="148"/>
      <c r="AAY1091" s="15"/>
      <c r="AAZ1091" s="15"/>
      <c r="ABA1091" s="15"/>
      <c r="ABB1091" s="15"/>
      <c r="ABC1091" s="15"/>
      <c r="ABD1091" s="15"/>
      <c r="ABE1091" s="15"/>
      <c r="ABF1091" s="15"/>
      <c r="ABG1091" s="15"/>
      <c r="ABH1091" s="15"/>
      <c r="ABI1091" s="15"/>
      <c r="ABJ1091" s="15"/>
    </row>
    <row r="1092" spans="1:738" ht="12.75" x14ac:dyDescent="0.2">
      <c r="A1092" s="148"/>
      <c r="B1092" s="33"/>
      <c r="C1092" s="53"/>
      <c r="D1092" s="53"/>
      <c r="E1092" s="53"/>
      <c r="F1092" s="53"/>
      <c r="G1092" s="5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149"/>
      <c r="AP1092" s="167"/>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149"/>
      <c r="BU1092" s="149"/>
      <c r="BV1092" s="149"/>
      <c r="BW1092" s="149"/>
      <c r="BX1092" s="149"/>
      <c r="BY1092" s="149"/>
      <c r="BZ1092" s="149"/>
      <c r="CA1092" s="149"/>
      <c r="CB1092" s="149"/>
      <c r="CC1092" s="149"/>
      <c r="CD1092" s="149"/>
      <c r="CE1092" s="149"/>
      <c r="CF1092" s="149"/>
      <c r="CG1092" s="149"/>
      <c r="CH1092" s="149"/>
      <c r="CI1092" s="149"/>
      <c r="CJ1092" s="149"/>
      <c r="CK1092" s="149"/>
      <c r="CL1092" s="149"/>
      <c r="CM1092" s="149"/>
      <c r="CN1092" s="149"/>
      <c r="CO1092" s="149"/>
      <c r="CP1092" s="149"/>
      <c r="CQ1092" s="149"/>
      <c r="CR1092" s="149"/>
      <c r="CS1092" s="149"/>
      <c r="CT1092" s="149"/>
      <c r="CU1092" s="149"/>
      <c r="CV1092" s="149"/>
      <c r="CW1092" s="149"/>
      <c r="CX1092" s="149"/>
      <c r="CY1092" s="149"/>
      <c r="CZ1092" s="149"/>
      <c r="DA1092" s="149"/>
      <c r="DB1092" s="149"/>
      <c r="DC1092" s="149"/>
      <c r="DD1092" s="149"/>
      <c r="DE1092" s="149"/>
      <c r="DF1092" s="149"/>
      <c r="DG1092" s="149"/>
      <c r="DH1092" s="149"/>
      <c r="DI1092" s="149"/>
      <c r="DJ1092" s="149"/>
      <c r="DK1092" s="149"/>
      <c r="DL1092" s="149"/>
      <c r="DM1092" s="149"/>
      <c r="DN1092" s="149"/>
      <c r="DO1092" s="149"/>
      <c r="DP1092" s="149"/>
      <c r="DQ1092" s="149"/>
      <c r="DR1092" s="149"/>
      <c r="DS1092" s="149"/>
      <c r="DT1092" s="149"/>
      <c r="DU1092" s="149"/>
      <c r="DV1092" s="149"/>
      <c r="DW1092" s="149"/>
      <c r="DX1092" s="149"/>
      <c r="DY1092" s="149"/>
      <c r="DZ1092" s="149"/>
      <c r="EA1092" s="149"/>
      <c r="EB1092" s="149"/>
      <c r="EC1092" s="149"/>
      <c r="ED1092" s="149"/>
      <c r="EE1092" s="149"/>
      <c r="EF1092" s="149"/>
      <c r="EG1092" s="149"/>
      <c r="EH1092" s="149"/>
      <c r="EI1092" s="149"/>
      <c r="EJ1092" s="149"/>
      <c r="EK1092" s="149"/>
      <c r="EL1092" s="149"/>
      <c r="EM1092" s="149"/>
      <c r="EN1092" s="149"/>
      <c r="EO1092" s="149"/>
      <c r="EP1092" s="149"/>
      <c r="EQ1092" s="149"/>
      <c r="ER1092" s="149"/>
      <c r="ES1092" s="149"/>
      <c r="ET1092" s="149"/>
      <c r="EU1092" s="149"/>
      <c r="EV1092" s="149"/>
      <c r="EW1092" s="149"/>
      <c r="EX1092" s="149"/>
      <c r="EY1092" s="149"/>
      <c r="EZ1092" s="149"/>
      <c r="FA1092" s="149"/>
      <c r="FB1092" s="149"/>
      <c r="FC1092" s="149"/>
      <c r="FD1092" s="149"/>
      <c r="FE1092" s="149"/>
      <c r="FF1092" s="149"/>
      <c r="FG1092" s="149"/>
      <c r="FH1092" s="149"/>
      <c r="FI1092" s="149"/>
      <c r="FJ1092" s="149"/>
      <c r="FK1092" s="149"/>
      <c r="FL1092" s="149"/>
      <c r="FM1092" s="149"/>
      <c r="FN1092" s="149"/>
      <c r="FO1092" s="149"/>
      <c r="FP1092" s="149"/>
      <c r="FQ1092" s="149"/>
      <c r="FR1092" s="149"/>
      <c r="FS1092" s="149"/>
      <c r="FT1092" s="149"/>
      <c r="FU1092" s="149"/>
      <c r="FV1092" s="149"/>
      <c r="FW1092" s="149"/>
      <c r="FX1092" s="149"/>
      <c r="FY1092" s="149"/>
      <c r="FZ1092" s="149"/>
      <c r="GA1092" s="149"/>
      <c r="GB1092" s="149"/>
      <c r="GC1092" s="149"/>
      <c r="GD1092" s="149"/>
      <c r="GE1092" s="149"/>
      <c r="GF1092" s="149"/>
      <c r="GG1092" s="149"/>
      <c r="GH1092" s="149"/>
      <c r="GI1092" s="149"/>
      <c r="GJ1092" s="149"/>
      <c r="GK1092" s="149"/>
      <c r="GL1092" s="149"/>
      <c r="GM1092" s="149"/>
      <c r="GN1092" s="149"/>
      <c r="GO1092" s="149"/>
      <c r="GP1092" s="149"/>
      <c r="GQ1092" s="149"/>
      <c r="GR1092" s="149"/>
      <c r="GS1092" s="149"/>
      <c r="GT1092" s="149"/>
      <c r="GU1092" s="149"/>
      <c r="GV1092" s="149"/>
      <c r="GW1092" s="149"/>
      <c r="GX1092" s="149"/>
      <c r="GY1092" s="149"/>
      <c r="GZ1092" s="149"/>
      <c r="HA1092" s="149"/>
      <c r="HB1092" s="149"/>
      <c r="HC1092" s="149"/>
      <c r="HD1092" s="149"/>
      <c r="HE1092" s="149"/>
      <c r="HF1092" s="149"/>
      <c r="HG1092" s="149"/>
      <c r="HH1092" s="149"/>
      <c r="HI1092" s="149"/>
      <c r="HJ1092" s="149"/>
      <c r="HK1092" s="149"/>
      <c r="HL1092" s="149"/>
      <c r="HM1092" s="149"/>
      <c r="HN1092" s="149"/>
      <c r="HO1092" s="149"/>
      <c r="HP1092" s="149"/>
      <c r="HQ1092" s="149"/>
      <c r="HR1092" s="149"/>
      <c r="HS1092" s="149"/>
      <c r="HT1092" s="149"/>
      <c r="HU1092" s="149"/>
      <c r="HV1092" s="149"/>
      <c r="HW1092" s="149"/>
      <c r="HX1092" s="149"/>
      <c r="HY1092" s="149"/>
      <c r="HZ1092" s="149"/>
      <c r="IA1092" s="149"/>
      <c r="IB1092" s="149"/>
      <c r="IC1092" s="149"/>
      <c r="ID1092" s="149"/>
      <c r="IE1092" s="149"/>
      <c r="IF1092" s="149"/>
      <c r="IG1092" s="149"/>
      <c r="IH1092" s="149"/>
      <c r="II1092" s="149"/>
      <c r="IJ1092" s="149"/>
      <c r="IK1092" s="149"/>
      <c r="IL1092" s="149"/>
      <c r="IM1092" s="149"/>
      <c r="IN1092" s="149"/>
      <c r="IO1092" s="149"/>
      <c r="IP1092" s="149"/>
      <c r="IQ1092" s="149"/>
      <c r="IR1092" s="149"/>
      <c r="IS1092" s="149"/>
      <c r="IT1092" s="149"/>
      <c r="IU1092" s="149"/>
      <c r="IV1092" s="149"/>
      <c r="IW1092" s="149"/>
      <c r="IX1092" s="149"/>
      <c r="IY1092" s="149"/>
      <c r="IZ1092" s="149"/>
      <c r="JA1092" s="149"/>
      <c r="JB1092" s="149"/>
      <c r="JC1092" s="149"/>
      <c r="JD1092" s="149"/>
      <c r="JE1092" s="149"/>
      <c r="JF1092" s="149"/>
      <c r="JG1092" s="149"/>
      <c r="JH1092" s="149"/>
      <c r="JI1092" s="149"/>
      <c r="JJ1092" s="149"/>
      <c r="JK1092" s="149"/>
      <c r="JL1092" s="149"/>
      <c r="JM1092" s="149"/>
      <c r="JN1092" s="149"/>
      <c r="JO1092" s="149"/>
      <c r="JP1092" s="149"/>
      <c r="JQ1092" s="149"/>
      <c r="JR1092" s="149"/>
      <c r="JS1092" s="149"/>
      <c r="JT1092" s="149"/>
      <c r="JU1092" s="149"/>
      <c r="JV1092" s="149"/>
      <c r="JW1092" s="149"/>
      <c r="JX1092" s="149"/>
      <c r="JY1092" s="149"/>
      <c r="JZ1092" s="149"/>
      <c r="KA1092" s="149"/>
      <c r="KB1092" s="149"/>
      <c r="KC1092" s="149"/>
      <c r="KD1092" s="149"/>
      <c r="KE1092" s="149"/>
      <c r="KF1092" s="149"/>
      <c r="KG1092" s="149"/>
      <c r="KH1092" s="149"/>
      <c r="KI1092" s="149"/>
      <c r="KJ1092" s="149"/>
      <c r="KK1092" s="149"/>
      <c r="KL1092" s="149"/>
      <c r="KM1092" s="149"/>
      <c r="KN1092" s="149"/>
      <c r="KO1092" s="149"/>
      <c r="KP1092" s="149"/>
      <c r="KQ1092" s="149"/>
      <c r="KR1092" s="149"/>
      <c r="KS1092" s="149"/>
      <c r="KT1092" s="149"/>
      <c r="KU1092" s="149"/>
      <c r="KV1092" s="149"/>
      <c r="KW1092" s="149"/>
      <c r="KX1092" s="149"/>
      <c r="KY1092" s="149"/>
      <c r="KZ1092" s="149"/>
      <c r="LA1092" s="149"/>
      <c r="LB1092" s="149"/>
      <c r="LC1092" s="149"/>
      <c r="LD1092" s="149"/>
      <c r="LE1092" s="149"/>
      <c r="LF1092" s="149"/>
      <c r="LG1092" s="149"/>
      <c r="LH1092" s="149"/>
      <c r="LI1092" s="149"/>
      <c r="LJ1092" s="149"/>
      <c r="LK1092" s="149"/>
      <c r="LL1092" s="149"/>
      <c r="LM1092" s="149"/>
      <c r="LN1092" s="149"/>
      <c r="LO1092" s="149"/>
      <c r="LP1092" s="149"/>
      <c r="LQ1092" s="149"/>
      <c r="LR1092" s="149"/>
      <c r="LS1092" s="149"/>
      <c r="LT1092" s="149"/>
      <c r="LU1092" s="149"/>
      <c r="LV1092" s="149"/>
      <c r="LW1092" s="149"/>
      <c r="LX1092" s="149"/>
      <c r="LY1092" s="149"/>
      <c r="LZ1092" s="149"/>
      <c r="MA1092" s="149"/>
      <c r="MB1092" s="149"/>
      <c r="MC1092" s="149"/>
      <c r="MD1092" s="149"/>
      <c r="ME1092" s="149"/>
      <c r="MF1092" s="149"/>
      <c r="MG1092" s="149"/>
      <c r="MH1092" s="149"/>
      <c r="MI1092" s="149"/>
      <c r="MJ1092" s="149"/>
      <c r="MK1092" s="149"/>
      <c r="ML1092" s="149"/>
      <c r="MM1092" s="149"/>
      <c r="MN1092" s="149"/>
      <c r="MO1092" s="149"/>
      <c r="MP1092" s="149"/>
      <c r="MQ1092" s="149"/>
      <c r="MR1092" s="149"/>
      <c r="MS1092" s="149"/>
      <c r="MT1092" s="149"/>
      <c r="MU1092" s="149"/>
      <c r="MV1092" s="149"/>
      <c r="MW1092" s="149"/>
      <c r="MX1092" s="149"/>
      <c r="MY1092" s="149"/>
      <c r="MZ1092" s="149"/>
      <c r="NA1092" s="149"/>
      <c r="NB1092" s="149"/>
      <c r="NC1092" s="149"/>
      <c r="ND1092" s="149"/>
      <c r="NE1092" s="149"/>
      <c r="NF1092" s="149"/>
      <c r="NG1092" s="149"/>
      <c r="NH1092" s="149"/>
      <c r="NI1092" s="149"/>
      <c r="NJ1092" s="149"/>
      <c r="NK1092" s="149"/>
      <c r="NL1092" s="149"/>
      <c r="NM1092" s="149"/>
      <c r="NN1092" s="149"/>
      <c r="NO1092" s="149"/>
      <c r="NP1092" s="149"/>
      <c r="NQ1092" s="149"/>
      <c r="NR1092" s="149"/>
      <c r="NS1092" s="149"/>
      <c r="NT1092" s="149"/>
      <c r="NU1092" s="149"/>
      <c r="NV1092" s="149"/>
      <c r="NW1092" s="149"/>
      <c r="NX1092" s="149"/>
      <c r="NY1092" s="149"/>
      <c r="NZ1092" s="149"/>
      <c r="OA1092" s="149"/>
      <c r="OB1092" s="149"/>
      <c r="OC1092" s="149"/>
      <c r="OD1092" s="149"/>
      <c r="OE1092" s="149"/>
      <c r="OF1092" s="149"/>
      <c r="OG1092" s="149"/>
      <c r="OH1092" s="149"/>
      <c r="OI1092" s="149"/>
      <c r="OJ1092" s="149"/>
      <c r="OK1092" s="149"/>
      <c r="OL1092" s="149"/>
      <c r="OM1092" s="149"/>
      <c r="ON1092" s="149"/>
      <c r="OO1092" s="149"/>
      <c r="OP1092" s="149"/>
      <c r="OQ1092" s="149"/>
      <c r="OR1092" s="149"/>
      <c r="OS1092" s="149"/>
      <c r="OT1092" s="149"/>
      <c r="OU1092" s="149"/>
      <c r="OV1092" s="149"/>
      <c r="OW1092" s="149"/>
      <c r="OX1092" s="149"/>
      <c r="OY1092" s="149"/>
      <c r="OZ1092" s="149"/>
      <c r="PA1092" s="149"/>
      <c r="PB1092" s="149"/>
      <c r="PC1092" s="149"/>
      <c r="PD1092" s="149"/>
      <c r="PE1092" s="149"/>
      <c r="PF1092" s="149"/>
      <c r="PG1092" s="149"/>
      <c r="PH1092" s="149"/>
      <c r="PI1092" s="149"/>
      <c r="PJ1092" s="149"/>
      <c r="PK1092" s="149"/>
      <c r="PL1092" s="149"/>
      <c r="PM1092" s="149"/>
      <c r="PN1092" s="149"/>
      <c r="PO1092" s="149"/>
      <c r="PP1092" s="149"/>
      <c r="PQ1092" s="149"/>
      <c r="PR1092" s="149"/>
      <c r="PS1092" s="149"/>
      <c r="PT1092" s="149"/>
      <c r="PU1092" s="149"/>
      <c r="PV1092" s="149"/>
      <c r="PW1092" s="149"/>
      <c r="PX1092" s="149"/>
      <c r="PY1092" s="149"/>
      <c r="PZ1092" s="149"/>
      <c r="QA1092" s="149"/>
      <c r="QB1092" s="149"/>
      <c r="QC1092" s="149"/>
      <c r="QD1092" s="149"/>
      <c r="QE1092" s="149"/>
      <c r="QF1092" s="149"/>
      <c r="QG1092" s="149"/>
      <c r="QH1092" s="149"/>
      <c r="QI1092" s="149"/>
      <c r="QJ1092" s="149"/>
      <c r="QK1092" s="149"/>
      <c r="QL1092" s="149"/>
      <c r="QM1092" s="149"/>
      <c r="QN1092" s="149"/>
      <c r="QO1092" s="149"/>
      <c r="QP1092" s="149"/>
      <c r="QQ1092" s="149"/>
      <c r="QR1092" s="149"/>
      <c r="QS1092" s="149"/>
      <c r="QT1092" s="149"/>
      <c r="QU1092" s="149"/>
      <c r="QV1092" s="149"/>
      <c r="QW1092" s="149"/>
      <c r="QX1092" s="149"/>
      <c r="QY1092" s="149"/>
      <c r="QZ1092" s="149"/>
      <c r="RA1092" s="149"/>
      <c r="RB1092" s="149"/>
      <c r="RC1092" s="149"/>
      <c r="RD1092" s="149"/>
      <c r="RE1092" s="149"/>
      <c r="RF1092" s="149"/>
      <c r="RG1092" s="149"/>
      <c r="RH1092" s="149"/>
      <c r="RI1092" s="149"/>
      <c r="RJ1092" s="149"/>
      <c r="RK1092" s="149"/>
      <c r="RL1092" s="149"/>
      <c r="RM1092" s="149"/>
      <c r="RN1092" s="149"/>
      <c r="RO1092" s="149"/>
      <c r="RP1092" s="149"/>
      <c r="RQ1092" s="149"/>
      <c r="RR1092" s="149"/>
      <c r="RS1092" s="149"/>
      <c r="RT1092" s="149"/>
      <c r="RU1092" s="149"/>
      <c r="RV1092" s="149"/>
      <c r="RW1092" s="149"/>
      <c r="RX1092" s="149"/>
      <c r="RY1092" s="149"/>
      <c r="RZ1092" s="149"/>
      <c r="SA1092" s="149"/>
      <c r="SB1092" s="149"/>
      <c r="SC1092" s="149"/>
      <c r="SD1092" s="149"/>
      <c r="SE1092" s="149"/>
      <c r="SF1092" s="149"/>
      <c r="SG1092" s="149"/>
      <c r="SH1092" s="149"/>
      <c r="SI1092" s="149"/>
      <c r="SJ1092" s="149"/>
      <c r="SK1092" s="149"/>
      <c r="SL1092" s="149"/>
      <c r="SM1092" s="149"/>
      <c r="SN1092" s="149"/>
      <c r="SO1092" s="149"/>
      <c r="SP1092" s="149"/>
      <c r="SQ1092" s="149"/>
      <c r="SR1092" s="149"/>
      <c r="SS1092" s="149"/>
      <c r="ST1092" s="149"/>
      <c r="SU1092" s="149"/>
      <c r="SV1092" s="149"/>
      <c r="SW1092" s="149"/>
      <c r="SX1092" s="149"/>
      <c r="SY1092" s="149"/>
      <c r="SZ1092" s="149"/>
      <c r="TA1092" s="149"/>
      <c r="TB1092" s="149"/>
      <c r="TC1092" s="149"/>
      <c r="TD1092" s="149"/>
      <c r="TE1092" s="149"/>
      <c r="TF1092" s="149"/>
      <c r="TG1092" s="149"/>
      <c r="TH1092" s="149"/>
      <c r="TI1092" s="149"/>
      <c r="TJ1092" s="149"/>
      <c r="TK1092" s="149"/>
      <c r="TL1092" s="149"/>
      <c r="TM1092" s="149"/>
      <c r="TN1092" s="149"/>
      <c r="TO1092" s="149"/>
      <c r="TP1092" s="149"/>
      <c r="TQ1092" s="149"/>
      <c r="TR1092" s="149"/>
      <c r="TS1092" s="149"/>
      <c r="TT1092" s="149"/>
      <c r="TU1092" s="149"/>
      <c r="TV1092" s="149"/>
      <c r="TW1092" s="149"/>
      <c r="TX1092" s="149"/>
      <c r="TY1092" s="149"/>
      <c r="TZ1092" s="149"/>
      <c r="UA1092" s="149"/>
      <c r="UB1092" s="149"/>
      <c r="UC1092" s="149"/>
      <c r="UD1092" s="149"/>
      <c r="UE1092" s="149"/>
      <c r="UF1092" s="149"/>
      <c r="UG1092" s="149"/>
      <c r="UH1092" s="149"/>
      <c r="UI1092" s="149"/>
      <c r="UJ1092" s="149"/>
      <c r="UK1092" s="149"/>
      <c r="UL1092" s="149"/>
      <c r="UM1092" s="149"/>
      <c r="UN1092" s="149"/>
      <c r="UO1092" s="149"/>
      <c r="UP1092" s="149"/>
      <c r="UQ1092" s="149"/>
      <c r="UR1092" s="149"/>
      <c r="US1092" s="149"/>
      <c r="UT1092" s="149"/>
      <c r="UU1092" s="149"/>
      <c r="UV1092" s="149"/>
      <c r="UW1092" s="149"/>
      <c r="UX1092" s="149"/>
      <c r="UY1092" s="149"/>
      <c r="UZ1092" s="149"/>
      <c r="VA1092" s="149"/>
      <c r="VB1092" s="149"/>
      <c r="VC1092" s="149"/>
      <c r="VD1092" s="149"/>
      <c r="VE1092" s="149"/>
      <c r="VF1092" s="149"/>
      <c r="VG1092" s="149"/>
      <c r="VH1092" s="149"/>
      <c r="VI1092" s="149"/>
      <c r="VJ1092" s="149"/>
      <c r="VK1092" s="149"/>
      <c r="VL1092" s="149"/>
      <c r="VM1092" s="149"/>
      <c r="VN1092" s="149"/>
      <c r="VO1092" s="149"/>
      <c r="VP1092" s="149"/>
      <c r="VQ1092" s="149"/>
      <c r="VR1092" s="149"/>
      <c r="VS1092" s="149"/>
      <c r="VT1092" s="149"/>
      <c r="VU1092" s="149"/>
      <c r="VV1092" s="149"/>
      <c r="VW1092" s="149"/>
      <c r="VX1092" s="149"/>
      <c r="VY1092" s="149"/>
      <c r="VZ1092" s="149"/>
      <c r="WA1092" s="149"/>
      <c r="WB1092" s="149"/>
      <c r="WC1092" s="149"/>
      <c r="WD1092" s="149"/>
      <c r="WE1092" s="149"/>
      <c r="WF1092" s="149"/>
      <c r="WG1092" s="149"/>
      <c r="WH1092" s="149"/>
      <c r="WI1092" s="149"/>
      <c r="WJ1092" s="149"/>
      <c r="WK1092" s="149"/>
      <c r="WL1092" s="149"/>
      <c r="WM1092" s="149"/>
      <c r="WN1092" s="149"/>
      <c r="WO1092" s="149"/>
      <c r="WP1092" s="149"/>
      <c r="WQ1092" s="149"/>
      <c r="WR1092" s="149"/>
      <c r="WS1092" s="149"/>
      <c r="WT1092" s="149"/>
      <c r="WU1092" s="149"/>
      <c r="WV1092" s="149"/>
      <c r="WW1092" s="149"/>
      <c r="WX1092" s="149"/>
      <c r="WY1092" s="149"/>
      <c r="WZ1092" s="149"/>
      <c r="XA1092" s="149"/>
      <c r="XB1092" s="149"/>
      <c r="XC1092" s="149"/>
      <c r="XD1092" s="149"/>
      <c r="XE1092" s="149"/>
      <c r="XF1092" s="149"/>
      <c r="XG1092" s="149"/>
      <c r="XH1092" s="149"/>
      <c r="XI1092" s="149"/>
      <c r="XJ1092" s="149"/>
      <c r="XK1092" s="149"/>
      <c r="XL1092" s="149"/>
      <c r="XM1092" s="149"/>
      <c r="XN1092" s="149"/>
      <c r="XO1092" s="149"/>
      <c r="XP1092" s="149"/>
      <c r="XQ1092" s="149"/>
      <c r="XR1092" s="149"/>
      <c r="XS1092" s="149"/>
      <c r="XT1092" s="149"/>
      <c r="XU1092" s="149"/>
      <c r="XV1092" s="149"/>
      <c r="XW1092" s="149"/>
      <c r="XX1092" s="149"/>
      <c r="XY1092" s="149"/>
      <c r="XZ1092" s="149"/>
      <c r="YA1092" s="149"/>
      <c r="YB1092" s="149"/>
      <c r="YC1092" s="149"/>
      <c r="YD1092" s="149"/>
      <c r="YE1092" s="149"/>
      <c r="YF1092" s="149"/>
      <c r="YG1092" s="149"/>
      <c r="YH1092" s="149"/>
      <c r="YI1092" s="149"/>
      <c r="YJ1092" s="149"/>
      <c r="YK1092" s="149"/>
      <c r="YL1092" s="149"/>
      <c r="YM1092" s="149"/>
      <c r="YN1092" s="149"/>
      <c r="YO1092" s="149"/>
      <c r="YP1092" s="149"/>
      <c r="YQ1092" s="149"/>
      <c r="YR1092" s="149"/>
      <c r="YS1092" s="149"/>
      <c r="YT1092" s="149"/>
      <c r="YU1092" s="149"/>
      <c r="YV1092" s="149"/>
      <c r="YW1092" s="149"/>
      <c r="YX1092" s="149"/>
      <c r="YY1092" s="149"/>
      <c r="YZ1092" s="149"/>
      <c r="ZA1092" s="149"/>
      <c r="ZB1092" s="149"/>
      <c r="ZC1092" s="149"/>
      <c r="ZD1092" s="149"/>
      <c r="ZE1092" s="149"/>
      <c r="ZF1092" s="149"/>
      <c r="ZG1092" s="149"/>
      <c r="ZH1092" s="149"/>
      <c r="ZI1092" s="149"/>
      <c r="ZJ1092" s="149"/>
      <c r="ZK1092" s="149"/>
      <c r="ZL1092" s="149"/>
      <c r="ZM1092" s="149"/>
      <c r="ZN1092" s="149"/>
      <c r="ZO1092" s="149"/>
      <c r="ZP1092" s="149"/>
      <c r="ZQ1092" s="149"/>
      <c r="ZR1092" s="149"/>
      <c r="ZS1092" s="149"/>
      <c r="ZT1092" s="149"/>
      <c r="ZU1092" s="149"/>
      <c r="ZV1092" s="149"/>
      <c r="ZW1092" s="149"/>
      <c r="ZX1092" s="149"/>
      <c r="ZY1092" s="149"/>
      <c r="ZZ1092" s="149"/>
      <c r="AAA1092" s="149"/>
      <c r="AAB1092" s="149"/>
      <c r="AAC1092" s="149"/>
      <c r="AAD1092" s="149"/>
      <c r="AAE1092" s="149"/>
      <c r="AAF1092" s="149"/>
      <c r="AAG1092" s="149"/>
      <c r="AAH1092" s="149"/>
      <c r="AAI1092" s="149"/>
      <c r="AAJ1092" s="149"/>
      <c r="AAK1092" s="149"/>
      <c r="AAL1092" s="148"/>
      <c r="AAM1092" s="148"/>
      <c r="AAN1092" s="148"/>
      <c r="AAO1092" s="148"/>
      <c r="AAP1092" s="148"/>
      <c r="AAQ1092" s="7" t="s">
        <v>252</v>
      </c>
      <c r="AAR1092" s="148"/>
      <c r="AAS1092" s="148"/>
      <c r="AAT1092" s="148"/>
      <c r="AAU1092" s="148"/>
      <c r="AAV1092" s="148"/>
      <c r="AAY1092" s="15"/>
      <c r="AAZ1092" s="15"/>
      <c r="ABA1092" s="15"/>
      <c r="ABB1092" s="15"/>
      <c r="ABC1092" s="15"/>
      <c r="ABD1092" s="15"/>
      <c r="ABE1092" s="15"/>
      <c r="ABF1092" s="15"/>
      <c r="ABG1092" s="15"/>
      <c r="ABH1092" s="15"/>
      <c r="ABI1092" s="15"/>
      <c r="ABJ1092" s="15"/>
    </row>
    <row r="1093" spans="1:738" ht="12.75" x14ac:dyDescent="0.2">
      <c r="A1093" s="148"/>
      <c r="B1093" s="33"/>
      <c r="C1093" s="53"/>
      <c r="D1093" s="53"/>
      <c r="E1093" s="53"/>
      <c r="F1093" s="53"/>
      <c r="G1093" s="5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149"/>
      <c r="AP1093" s="167"/>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c r="MC1093" s="149"/>
      <c r="MD1093" s="149"/>
      <c r="ME1093" s="149"/>
      <c r="MF1093" s="149"/>
      <c r="MG1093" s="149"/>
      <c r="MH1093" s="149"/>
      <c r="MI1093" s="149"/>
      <c r="MJ1093" s="149"/>
      <c r="MK1093" s="149"/>
      <c r="ML1093" s="149"/>
      <c r="MM1093" s="149"/>
      <c r="MN1093" s="149"/>
      <c r="MO1093" s="149"/>
      <c r="MP1093" s="149"/>
      <c r="MQ1093" s="149"/>
      <c r="MR1093" s="149"/>
      <c r="MS1093" s="149"/>
      <c r="MT1093" s="149"/>
      <c r="MU1093" s="149"/>
      <c r="MV1093" s="149"/>
      <c r="MW1093" s="149"/>
      <c r="MX1093" s="149"/>
      <c r="MY1093" s="149"/>
      <c r="MZ1093" s="149"/>
      <c r="NA1093" s="149"/>
      <c r="NB1093" s="149"/>
      <c r="NC1093" s="149"/>
      <c r="ND1093" s="149"/>
      <c r="NE1093" s="149"/>
      <c r="NF1093" s="149"/>
      <c r="NG1093" s="149"/>
      <c r="NH1093" s="149"/>
      <c r="NI1093" s="149"/>
      <c r="NJ1093" s="149"/>
      <c r="NK1093" s="149"/>
      <c r="NL1093" s="149"/>
      <c r="NM1093" s="149"/>
      <c r="NN1093" s="149"/>
      <c r="NO1093" s="149"/>
      <c r="NP1093" s="149"/>
      <c r="NQ1093" s="149"/>
      <c r="NR1093" s="149"/>
      <c r="NS1093" s="149"/>
      <c r="NT1093" s="149"/>
      <c r="NU1093" s="149"/>
      <c r="NV1093" s="149"/>
      <c r="NW1093" s="149"/>
      <c r="NX1093" s="149"/>
      <c r="NY1093" s="149"/>
      <c r="NZ1093" s="149"/>
      <c r="OA1093" s="149"/>
      <c r="OB1093" s="149"/>
      <c r="OC1093" s="149"/>
      <c r="OD1093" s="149"/>
      <c r="OE1093" s="149"/>
      <c r="OF1093" s="149"/>
      <c r="OG1093" s="149"/>
      <c r="OH1093" s="149"/>
      <c r="OI1093" s="149"/>
      <c r="OJ1093" s="149"/>
      <c r="OK1093" s="149"/>
      <c r="OL1093" s="149"/>
      <c r="OM1093" s="149"/>
      <c r="ON1093" s="149"/>
      <c r="OO1093" s="149"/>
      <c r="OP1093" s="149"/>
      <c r="OQ1093" s="149"/>
      <c r="OR1093" s="149"/>
      <c r="OS1093" s="149"/>
      <c r="OT1093" s="149"/>
      <c r="OU1093" s="149"/>
      <c r="OV1093" s="149"/>
      <c r="OW1093" s="149"/>
      <c r="OX1093" s="149"/>
      <c r="OY1093" s="149"/>
      <c r="OZ1093" s="149"/>
      <c r="PA1093" s="149"/>
      <c r="PB1093" s="149"/>
      <c r="PC1093" s="149"/>
      <c r="PD1093" s="149"/>
      <c r="PE1093" s="149"/>
      <c r="PF1093" s="149"/>
      <c r="PG1093" s="149"/>
      <c r="PH1093" s="149"/>
      <c r="PI1093" s="149"/>
      <c r="PJ1093" s="149"/>
      <c r="PK1093" s="149"/>
      <c r="PL1093" s="149"/>
      <c r="PM1093" s="149"/>
      <c r="PN1093" s="149"/>
      <c r="PO1093" s="149"/>
      <c r="PP1093" s="149"/>
      <c r="PQ1093" s="149"/>
      <c r="PR1093" s="149"/>
      <c r="PS1093" s="149"/>
      <c r="PT1093" s="149"/>
      <c r="PU1093" s="149"/>
      <c r="PV1093" s="149"/>
      <c r="PW1093" s="149"/>
      <c r="PX1093" s="149"/>
      <c r="PY1093" s="149"/>
      <c r="PZ1093" s="149"/>
      <c r="QA1093" s="149"/>
      <c r="QB1093" s="149"/>
      <c r="QC1093" s="149"/>
      <c r="QD1093" s="149"/>
      <c r="QE1093" s="149"/>
      <c r="QF1093" s="149"/>
      <c r="QG1093" s="149"/>
      <c r="QH1093" s="149"/>
      <c r="QI1093" s="149"/>
      <c r="QJ1093" s="149"/>
      <c r="QK1093" s="149"/>
      <c r="QL1093" s="149"/>
      <c r="QM1093" s="149"/>
      <c r="QN1093" s="149"/>
      <c r="QO1093" s="149"/>
      <c r="QP1093" s="149"/>
      <c r="QQ1093" s="149"/>
      <c r="QR1093" s="149"/>
      <c r="QS1093" s="149"/>
      <c r="QT1093" s="149"/>
      <c r="QU1093" s="149"/>
      <c r="QV1093" s="149"/>
      <c r="QW1093" s="149"/>
      <c r="QX1093" s="149"/>
      <c r="QY1093" s="149"/>
      <c r="QZ1093" s="149"/>
      <c r="RA1093" s="149"/>
      <c r="RB1093" s="149"/>
      <c r="RC1093" s="149"/>
      <c r="RD1093" s="149"/>
      <c r="RE1093" s="149"/>
      <c r="RF1093" s="149"/>
      <c r="RG1093" s="149"/>
      <c r="RH1093" s="149"/>
      <c r="RI1093" s="149"/>
      <c r="RJ1093" s="149"/>
      <c r="RK1093" s="149"/>
      <c r="RL1093" s="149"/>
      <c r="RM1093" s="149"/>
      <c r="RN1093" s="149"/>
      <c r="RO1093" s="149"/>
      <c r="RP1093" s="149"/>
      <c r="RQ1093" s="149"/>
      <c r="RR1093" s="149"/>
      <c r="RS1093" s="149"/>
      <c r="RT1093" s="149"/>
      <c r="RU1093" s="149"/>
      <c r="RV1093" s="149"/>
      <c r="RW1093" s="149"/>
      <c r="RX1093" s="149"/>
      <c r="RY1093" s="149"/>
      <c r="RZ1093" s="149"/>
      <c r="SA1093" s="149"/>
      <c r="SB1093" s="149"/>
      <c r="SC1093" s="149"/>
      <c r="SD1093" s="149"/>
      <c r="SE1093" s="149"/>
      <c r="SF1093" s="149"/>
      <c r="SG1093" s="149"/>
      <c r="SH1093" s="149"/>
      <c r="SI1093" s="149"/>
      <c r="SJ1093" s="149"/>
      <c r="SK1093" s="149"/>
      <c r="SL1093" s="149"/>
      <c r="SM1093" s="149"/>
      <c r="SN1093" s="149"/>
      <c r="SO1093" s="149"/>
      <c r="SP1093" s="149"/>
      <c r="SQ1093" s="149"/>
      <c r="SR1093" s="149"/>
      <c r="SS1093" s="149"/>
      <c r="ST1093" s="149"/>
      <c r="SU1093" s="149"/>
      <c r="SV1093" s="149"/>
      <c r="SW1093" s="149"/>
      <c r="SX1093" s="149"/>
      <c r="SY1093" s="149"/>
      <c r="SZ1093" s="149"/>
      <c r="TA1093" s="149"/>
      <c r="TB1093" s="149"/>
      <c r="TC1093" s="149"/>
      <c r="TD1093" s="149"/>
      <c r="TE1093" s="149"/>
      <c r="TF1093" s="149"/>
      <c r="TG1093" s="149"/>
      <c r="TH1093" s="149"/>
      <c r="TI1093" s="149"/>
      <c r="TJ1093" s="149"/>
      <c r="TK1093" s="149"/>
      <c r="TL1093" s="149"/>
      <c r="TM1093" s="149"/>
      <c r="TN1093" s="149"/>
      <c r="TO1093" s="149"/>
      <c r="TP1093" s="149"/>
      <c r="TQ1093" s="149"/>
      <c r="TR1093" s="149"/>
      <c r="TS1093" s="149"/>
      <c r="TT1093" s="149"/>
      <c r="TU1093" s="149"/>
      <c r="TV1093" s="149"/>
      <c r="TW1093" s="149"/>
      <c r="TX1093" s="149"/>
      <c r="TY1093" s="149"/>
      <c r="TZ1093" s="149"/>
      <c r="UA1093" s="149"/>
      <c r="UB1093" s="149"/>
      <c r="UC1093" s="149"/>
      <c r="UD1093" s="149"/>
      <c r="UE1093" s="149"/>
      <c r="UF1093" s="149"/>
      <c r="UG1093" s="149"/>
      <c r="UH1093" s="149"/>
      <c r="UI1093" s="149"/>
      <c r="UJ1093" s="149"/>
      <c r="UK1093" s="149"/>
      <c r="UL1093" s="149"/>
      <c r="UM1093" s="149"/>
      <c r="UN1093" s="149"/>
      <c r="UO1093" s="149"/>
      <c r="UP1093" s="149"/>
      <c r="UQ1093" s="149"/>
      <c r="UR1093" s="149"/>
      <c r="US1093" s="149"/>
      <c r="UT1093" s="149"/>
      <c r="UU1093" s="149"/>
      <c r="UV1093" s="149"/>
      <c r="UW1093" s="149"/>
      <c r="UX1093" s="149"/>
      <c r="UY1093" s="149"/>
      <c r="UZ1093" s="149"/>
      <c r="VA1093" s="149"/>
      <c r="VB1093" s="149"/>
      <c r="VC1093" s="149"/>
      <c r="VD1093" s="149"/>
      <c r="VE1093" s="149"/>
      <c r="VF1093" s="149"/>
      <c r="VG1093" s="149"/>
      <c r="VH1093" s="149"/>
      <c r="VI1093" s="149"/>
      <c r="VJ1093" s="149"/>
      <c r="VK1093" s="149"/>
      <c r="VL1093" s="149"/>
      <c r="VM1093" s="149"/>
      <c r="VN1093" s="149"/>
      <c r="VO1093" s="149"/>
      <c r="VP1093" s="149"/>
      <c r="VQ1093" s="149"/>
      <c r="VR1093" s="149"/>
      <c r="VS1093" s="149"/>
      <c r="VT1093" s="149"/>
      <c r="VU1093" s="149"/>
      <c r="VV1093" s="149"/>
      <c r="VW1093" s="149"/>
      <c r="VX1093" s="149"/>
      <c r="VY1093" s="149"/>
      <c r="VZ1093" s="149"/>
      <c r="WA1093" s="149"/>
      <c r="WB1093" s="149"/>
      <c r="WC1093" s="149"/>
      <c r="WD1093" s="149"/>
      <c r="WE1093" s="149"/>
      <c r="WF1093" s="149"/>
      <c r="WG1093" s="149"/>
      <c r="WH1093" s="149"/>
      <c r="WI1093" s="149"/>
      <c r="WJ1093" s="149"/>
      <c r="WK1093" s="149"/>
      <c r="WL1093" s="149"/>
      <c r="WM1093" s="149"/>
      <c r="WN1093" s="149"/>
      <c r="WO1093" s="149"/>
      <c r="WP1093" s="149"/>
      <c r="WQ1093" s="149"/>
      <c r="WR1093" s="149"/>
      <c r="WS1093" s="149"/>
      <c r="WT1093" s="149"/>
      <c r="WU1093" s="149"/>
      <c r="WV1093" s="149"/>
      <c r="WW1093" s="149"/>
      <c r="WX1093" s="149"/>
      <c r="WY1093" s="149"/>
      <c r="WZ1093" s="149"/>
      <c r="XA1093" s="149"/>
      <c r="XB1093" s="149"/>
      <c r="XC1093" s="149"/>
      <c r="XD1093" s="149"/>
      <c r="XE1093" s="149"/>
      <c r="XF1093" s="149"/>
      <c r="XG1093" s="149"/>
      <c r="XH1093" s="149"/>
      <c r="XI1093" s="149"/>
      <c r="XJ1093" s="149"/>
      <c r="XK1093" s="149"/>
      <c r="XL1093" s="149"/>
      <c r="XM1093" s="149"/>
      <c r="XN1093" s="149"/>
      <c r="XO1093" s="149"/>
      <c r="XP1093" s="149"/>
      <c r="XQ1093" s="149"/>
      <c r="XR1093" s="149"/>
      <c r="XS1093" s="149"/>
      <c r="XT1093" s="149"/>
      <c r="XU1093" s="149"/>
      <c r="XV1093" s="149"/>
      <c r="XW1093" s="149"/>
      <c r="XX1093" s="149"/>
      <c r="XY1093" s="149"/>
      <c r="XZ1093" s="149"/>
      <c r="YA1093" s="149"/>
      <c r="YB1093" s="149"/>
      <c r="YC1093" s="149"/>
      <c r="YD1093" s="149"/>
      <c r="YE1093" s="149"/>
      <c r="YF1093" s="149"/>
      <c r="YG1093" s="149"/>
      <c r="YH1093" s="149"/>
      <c r="YI1093" s="149"/>
      <c r="YJ1093" s="149"/>
      <c r="YK1093" s="149"/>
      <c r="YL1093" s="149"/>
      <c r="YM1093" s="149"/>
      <c r="YN1093" s="149"/>
      <c r="YO1093" s="149"/>
      <c r="YP1093" s="149"/>
      <c r="YQ1093" s="149"/>
      <c r="YR1093" s="149"/>
      <c r="YS1093" s="149"/>
      <c r="YT1093" s="149"/>
      <c r="YU1093" s="149"/>
      <c r="YV1093" s="149"/>
      <c r="YW1093" s="149"/>
      <c r="YX1093" s="149"/>
      <c r="YY1093" s="149"/>
      <c r="YZ1093" s="149"/>
      <c r="ZA1093" s="149"/>
      <c r="ZB1093" s="149"/>
      <c r="ZC1093" s="149"/>
      <c r="ZD1093" s="149"/>
      <c r="ZE1093" s="149"/>
      <c r="ZF1093" s="149"/>
      <c r="ZG1093" s="149"/>
      <c r="ZH1093" s="149"/>
      <c r="ZI1093" s="149"/>
      <c r="ZJ1093" s="149"/>
      <c r="ZK1093" s="149"/>
      <c r="ZL1093" s="149"/>
      <c r="ZM1093" s="149"/>
      <c r="ZN1093" s="149"/>
      <c r="ZO1093" s="149"/>
      <c r="ZP1093" s="149"/>
      <c r="ZQ1093" s="149"/>
      <c r="ZR1093" s="149"/>
      <c r="ZS1093" s="149"/>
      <c r="ZT1093" s="149"/>
      <c r="ZU1093" s="149"/>
      <c r="ZV1093" s="149"/>
      <c r="ZW1093" s="149"/>
      <c r="ZX1093" s="149"/>
      <c r="ZY1093" s="149"/>
      <c r="ZZ1093" s="149"/>
      <c r="AAA1093" s="149"/>
      <c r="AAB1093" s="149"/>
      <c r="AAC1093" s="149"/>
      <c r="AAD1093" s="149"/>
      <c r="AAE1093" s="149"/>
      <c r="AAF1093" s="149"/>
      <c r="AAG1093" s="149"/>
      <c r="AAH1093" s="149"/>
      <c r="AAI1093" s="149"/>
      <c r="AAJ1093" s="149"/>
      <c r="AAK1093" s="149"/>
      <c r="AAL1093" s="148"/>
      <c r="AAM1093" s="148"/>
      <c r="AAN1093" s="148"/>
      <c r="AAO1093" s="148"/>
      <c r="AAP1093" s="148"/>
      <c r="AAQ1093" s="7" t="s">
        <v>520</v>
      </c>
      <c r="AAR1093" s="148"/>
      <c r="AAS1093" s="148"/>
      <c r="AAT1093" s="148"/>
      <c r="AAU1093" s="148"/>
      <c r="AAV1093" s="148"/>
      <c r="AAY1093" s="15"/>
      <c r="AAZ1093" s="15"/>
      <c r="ABA1093" s="15"/>
      <c r="ABB1093" s="15"/>
      <c r="ABC1093" s="15"/>
      <c r="ABD1093" s="15"/>
      <c r="ABE1093" s="15"/>
      <c r="ABF1093" s="15"/>
      <c r="ABG1093" s="15"/>
      <c r="ABH1093" s="15"/>
      <c r="ABI1093" s="15"/>
      <c r="ABJ1093" s="15"/>
    </row>
    <row r="1094" spans="1:738" ht="12.75" x14ac:dyDescent="0.2">
      <c r="A1094" s="148"/>
      <c r="B1094" s="33"/>
      <c r="C1094" s="53"/>
      <c r="D1094" s="53"/>
      <c r="E1094" s="53"/>
      <c r="F1094" s="53"/>
      <c r="G1094" s="5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149"/>
      <c r="AP1094" s="167"/>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149"/>
      <c r="BU1094" s="149"/>
      <c r="BV1094" s="149"/>
      <c r="BW1094" s="149"/>
      <c r="BX1094" s="149"/>
      <c r="BY1094" s="149"/>
      <c r="BZ1094" s="149"/>
      <c r="CA1094" s="149"/>
      <c r="CB1094" s="149"/>
      <c r="CC1094" s="149"/>
      <c r="CD1094" s="149"/>
      <c r="CE1094" s="149"/>
      <c r="CF1094" s="149"/>
      <c r="CG1094" s="149"/>
      <c r="CH1094" s="149"/>
      <c r="CI1094" s="149"/>
      <c r="CJ1094" s="149"/>
      <c r="CK1094" s="149"/>
      <c r="CL1094" s="149"/>
      <c r="CM1094" s="149"/>
      <c r="CN1094" s="149"/>
      <c r="CO1094" s="149"/>
      <c r="CP1094" s="149"/>
      <c r="CQ1094" s="149"/>
      <c r="CR1094" s="149"/>
      <c r="CS1094" s="149"/>
      <c r="CT1094" s="149"/>
      <c r="CU1094" s="149"/>
      <c r="CV1094" s="149"/>
      <c r="CW1094" s="149"/>
      <c r="CX1094" s="149"/>
      <c r="CY1094" s="149"/>
      <c r="CZ1094" s="149"/>
      <c r="DA1094" s="149"/>
      <c r="DB1094" s="149"/>
      <c r="DC1094" s="149"/>
      <c r="DD1094" s="149"/>
      <c r="DE1094" s="149"/>
      <c r="DF1094" s="149"/>
      <c r="DG1094" s="149"/>
      <c r="DH1094" s="149"/>
      <c r="DI1094" s="149"/>
      <c r="DJ1094" s="149"/>
      <c r="DK1094" s="149"/>
      <c r="DL1094" s="149"/>
      <c r="DM1094" s="149"/>
      <c r="DN1094" s="149"/>
      <c r="DO1094" s="149"/>
      <c r="DP1094" s="149"/>
      <c r="DQ1094" s="149"/>
      <c r="DR1094" s="149"/>
      <c r="DS1094" s="149"/>
      <c r="DT1094" s="149"/>
      <c r="DU1094" s="149"/>
      <c r="DV1094" s="149"/>
      <c r="DW1094" s="149"/>
      <c r="DX1094" s="149"/>
      <c r="DY1094" s="149"/>
      <c r="DZ1094" s="149"/>
      <c r="EA1094" s="149"/>
      <c r="EB1094" s="149"/>
      <c r="EC1094" s="149"/>
      <c r="ED1094" s="149"/>
      <c r="EE1094" s="149"/>
      <c r="EF1094" s="149"/>
      <c r="EG1094" s="149"/>
      <c r="EH1094" s="149"/>
      <c r="EI1094" s="149"/>
      <c r="EJ1094" s="149"/>
      <c r="EK1094" s="149"/>
      <c r="EL1094" s="149"/>
      <c r="EM1094" s="149"/>
      <c r="EN1094" s="149"/>
      <c r="EO1094" s="149"/>
      <c r="EP1094" s="149"/>
      <c r="EQ1094" s="149"/>
      <c r="ER1094" s="149"/>
      <c r="ES1094" s="149"/>
      <c r="ET1094" s="149"/>
      <c r="EU1094" s="149"/>
      <c r="EV1094" s="149"/>
      <c r="EW1094" s="149"/>
      <c r="EX1094" s="149"/>
      <c r="EY1094" s="149"/>
      <c r="EZ1094" s="149"/>
      <c r="FA1094" s="149"/>
      <c r="FB1094" s="149"/>
      <c r="FC1094" s="149"/>
      <c r="FD1094" s="149"/>
      <c r="FE1094" s="149"/>
      <c r="FF1094" s="149"/>
      <c r="FG1094" s="149"/>
      <c r="FH1094" s="149"/>
      <c r="FI1094" s="149"/>
      <c r="FJ1094" s="149"/>
      <c r="FK1094" s="149"/>
      <c r="FL1094" s="149"/>
      <c r="FM1094" s="149"/>
      <c r="FN1094" s="149"/>
      <c r="FO1094" s="149"/>
      <c r="FP1094" s="149"/>
      <c r="FQ1094" s="149"/>
      <c r="FR1094" s="149"/>
      <c r="FS1094" s="149"/>
      <c r="FT1094" s="149"/>
      <c r="FU1094" s="149"/>
      <c r="FV1094" s="149"/>
      <c r="FW1094" s="149"/>
      <c r="FX1094" s="149"/>
      <c r="FY1094" s="149"/>
      <c r="FZ1094" s="149"/>
      <c r="GA1094" s="149"/>
      <c r="GB1094" s="149"/>
      <c r="GC1094" s="149"/>
      <c r="GD1094" s="149"/>
      <c r="GE1094" s="149"/>
      <c r="GF1094" s="149"/>
      <c r="GG1094" s="149"/>
      <c r="GH1094" s="149"/>
      <c r="GI1094" s="149"/>
      <c r="GJ1094" s="149"/>
      <c r="GK1094" s="149"/>
      <c r="GL1094" s="149"/>
      <c r="GM1094" s="149"/>
      <c r="GN1094" s="149"/>
      <c r="GO1094" s="149"/>
      <c r="GP1094" s="149"/>
      <c r="GQ1094" s="149"/>
      <c r="GR1094" s="149"/>
      <c r="GS1094" s="149"/>
      <c r="GT1094" s="149"/>
      <c r="GU1094" s="149"/>
      <c r="GV1094" s="149"/>
      <c r="GW1094" s="149"/>
      <c r="GX1094" s="149"/>
      <c r="GY1094" s="149"/>
      <c r="GZ1094" s="149"/>
      <c r="HA1094" s="149"/>
      <c r="HB1094" s="149"/>
      <c r="HC1094" s="149"/>
      <c r="HD1094" s="149"/>
      <c r="HE1094" s="149"/>
      <c r="HF1094" s="149"/>
      <c r="HG1094" s="149"/>
      <c r="HH1094" s="149"/>
      <c r="HI1094" s="149"/>
      <c r="HJ1094" s="149"/>
      <c r="HK1094" s="149"/>
      <c r="HL1094" s="149"/>
      <c r="HM1094" s="149"/>
      <c r="HN1094" s="149"/>
      <c r="HO1094" s="149"/>
      <c r="HP1094" s="149"/>
      <c r="HQ1094" s="149"/>
      <c r="HR1094" s="149"/>
      <c r="HS1094" s="149"/>
      <c r="HT1094" s="149"/>
      <c r="HU1094" s="149"/>
      <c r="HV1094" s="149"/>
      <c r="HW1094" s="149"/>
      <c r="HX1094" s="149"/>
      <c r="HY1094" s="149"/>
      <c r="HZ1094" s="149"/>
      <c r="IA1094" s="149"/>
      <c r="IB1094" s="149"/>
      <c r="IC1094" s="149"/>
      <c r="ID1094" s="149"/>
      <c r="IE1094" s="149"/>
      <c r="IF1094" s="149"/>
      <c r="IG1094" s="149"/>
      <c r="IH1094" s="149"/>
      <c r="II1094" s="149"/>
      <c r="IJ1094" s="149"/>
      <c r="IK1094" s="149"/>
      <c r="IL1094" s="149"/>
      <c r="IM1094" s="149"/>
      <c r="IN1094" s="149"/>
      <c r="IO1094" s="149"/>
      <c r="IP1094" s="149"/>
      <c r="IQ1094" s="149"/>
      <c r="IR1094" s="149"/>
      <c r="IS1094" s="149"/>
      <c r="IT1094" s="149"/>
      <c r="IU1094" s="149"/>
      <c r="IV1094" s="149"/>
      <c r="IW1094" s="149"/>
      <c r="IX1094" s="149"/>
      <c r="IY1094" s="149"/>
      <c r="IZ1094" s="149"/>
      <c r="JA1094" s="149"/>
      <c r="JB1094" s="149"/>
      <c r="JC1094" s="149"/>
      <c r="JD1094" s="149"/>
      <c r="JE1094" s="149"/>
      <c r="JF1094" s="149"/>
      <c r="JG1094" s="149"/>
      <c r="JH1094" s="149"/>
      <c r="JI1094" s="149"/>
      <c r="JJ1094" s="149"/>
      <c r="JK1094" s="149"/>
      <c r="JL1094" s="149"/>
      <c r="JM1094" s="149"/>
      <c r="JN1094" s="149"/>
      <c r="JO1094" s="149"/>
      <c r="JP1094" s="149"/>
      <c r="JQ1094" s="149"/>
      <c r="JR1094" s="149"/>
      <c r="JS1094" s="149"/>
      <c r="JT1094" s="149"/>
      <c r="JU1094" s="149"/>
      <c r="JV1094" s="149"/>
      <c r="JW1094" s="149"/>
      <c r="JX1094" s="149"/>
      <c r="JY1094" s="149"/>
      <c r="JZ1094" s="149"/>
      <c r="KA1094" s="149"/>
      <c r="KB1094" s="149"/>
      <c r="KC1094" s="149"/>
      <c r="KD1094" s="149"/>
      <c r="KE1094" s="149"/>
      <c r="KF1094" s="149"/>
      <c r="KG1094" s="149"/>
      <c r="KH1094" s="149"/>
      <c r="KI1094" s="149"/>
      <c r="KJ1094" s="149"/>
      <c r="KK1094" s="149"/>
      <c r="KL1094" s="149"/>
      <c r="KM1094" s="149"/>
      <c r="KN1094" s="149"/>
      <c r="KO1094" s="149"/>
      <c r="KP1094" s="149"/>
      <c r="KQ1094" s="149"/>
      <c r="KR1094" s="149"/>
      <c r="KS1094" s="149"/>
      <c r="KT1094" s="149"/>
      <c r="KU1094" s="149"/>
      <c r="KV1094" s="149"/>
      <c r="KW1094" s="149"/>
      <c r="KX1094" s="149"/>
      <c r="KY1094" s="149"/>
      <c r="KZ1094" s="149"/>
      <c r="LA1094" s="149"/>
      <c r="LB1094" s="149"/>
      <c r="LC1094" s="149"/>
      <c r="LD1094" s="149"/>
      <c r="LE1094" s="149"/>
      <c r="LF1094" s="149"/>
      <c r="LG1094" s="149"/>
      <c r="LH1094" s="149"/>
      <c r="LI1094" s="149"/>
      <c r="LJ1094" s="149"/>
      <c r="LK1094" s="149"/>
      <c r="LL1094" s="149"/>
      <c r="LM1094" s="149"/>
      <c r="LN1094" s="149"/>
      <c r="LO1094" s="149"/>
      <c r="LP1094" s="149"/>
      <c r="LQ1094" s="149"/>
      <c r="LR1094" s="149"/>
      <c r="LS1094" s="149"/>
      <c r="LT1094" s="149"/>
      <c r="LU1094" s="149"/>
      <c r="LV1094" s="149"/>
      <c r="LW1094" s="149"/>
      <c r="LX1094" s="149"/>
      <c r="LY1094" s="149"/>
      <c r="LZ1094" s="149"/>
      <c r="MA1094" s="149"/>
      <c r="MB1094" s="149"/>
      <c r="MC1094" s="149"/>
      <c r="MD1094" s="149"/>
      <c r="ME1094" s="149"/>
      <c r="MF1094" s="149"/>
      <c r="MG1094" s="149"/>
      <c r="MH1094" s="149"/>
      <c r="MI1094" s="149"/>
      <c r="MJ1094" s="149"/>
      <c r="MK1094" s="149"/>
      <c r="ML1094" s="149"/>
      <c r="MM1094" s="149"/>
      <c r="MN1094" s="149"/>
      <c r="MO1094" s="149"/>
      <c r="MP1094" s="149"/>
      <c r="MQ1094" s="149"/>
      <c r="MR1094" s="149"/>
      <c r="MS1094" s="149"/>
      <c r="MT1094" s="149"/>
      <c r="MU1094" s="149"/>
      <c r="MV1094" s="149"/>
      <c r="MW1094" s="149"/>
      <c r="MX1094" s="149"/>
      <c r="MY1094" s="149"/>
      <c r="MZ1094" s="149"/>
      <c r="NA1094" s="149"/>
      <c r="NB1094" s="149"/>
      <c r="NC1094" s="149"/>
      <c r="ND1094" s="149"/>
      <c r="NE1094" s="149"/>
      <c r="NF1094" s="149"/>
      <c r="NG1094" s="149"/>
      <c r="NH1094" s="149"/>
      <c r="NI1094" s="149"/>
      <c r="NJ1094" s="149"/>
      <c r="NK1094" s="149"/>
      <c r="NL1094" s="149"/>
      <c r="NM1094" s="149"/>
      <c r="NN1094" s="149"/>
      <c r="NO1094" s="149"/>
      <c r="NP1094" s="149"/>
      <c r="NQ1094" s="149"/>
      <c r="NR1094" s="149"/>
      <c r="NS1094" s="149"/>
      <c r="NT1094" s="149"/>
      <c r="NU1094" s="149"/>
      <c r="NV1094" s="149"/>
      <c r="NW1094" s="149"/>
      <c r="NX1094" s="149"/>
      <c r="NY1094" s="149"/>
      <c r="NZ1094" s="149"/>
      <c r="OA1094" s="149"/>
      <c r="OB1094" s="149"/>
      <c r="OC1094" s="149"/>
      <c r="OD1094" s="149"/>
      <c r="OE1094" s="149"/>
      <c r="OF1094" s="149"/>
      <c r="OG1094" s="149"/>
      <c r="OH1094" s="149"/>
      <c r="OI1094" s="149"/>
      <c r="OJ1094" s="149"/>
      <c r="OK1094" s="149"/>
      <c r="OL1094" s="149"/>
      <c r="OM1094" s="149"/>
      <c r="ON1094" s="149"/>
      <c r="OO1094" s="149"/>
      <c r="OP1094" s="149"/>
      <c r="OQ1094" s="149"/>
      <c r="OR1094" s="149"/>
      <c r="OS1094" s="149"/>
      <c r="OT1094" s="149"/>
      <c r="OU1094" s="149"/>
      <c r="OV1094" s="149"/>
      <c r="OW1094" s="149"/>
      <c r="OX1094" s="149"/>
      <c r="OY1094" s="149"/>
      <c r="OZ1094" s="149"/>
      <c r="PA1094" s="149"/>
      <c r="PB1094" s="149"/>
      <c r="PC1094" s="149"/>
      <c r="PD1094" s="149"/>
      <c r="PE1094" s="149"/>
      <c r="PF1094" s="149"/>
      <c r="PG1094" s="149"/>
      <c r="PH1094" s="149"/>
      <c r="PI1094" s="149"/>
      <c r="PJ1094" s="149"/>
      <c r="PK1094" s="149"/>
      <c r="PL1094" s="149"/>
      <c r="PM1094" s="149"/>
      <c r="PN1094" s="149"/>
      <c r="PO1094" s="149"/>
      <c r="PP1094" s="149"/>
      <c r="PQ1094" s="149"/>
      <c r="PR1094" s="149"/>
      <c r="PS1094" s="149"/>
      <c r="PT1094" s="149"/>
      <c r="PU1094" s="149"/>
      <c r="PV1094" s="149"/>
      <c r="PW1094" s="149"/>
      <c r="PX1094" s="149"/>
      <c r="PY1094" s="149"/>
      <c r="PZ1094" s="149"/>
      <c r="QA1094" s="149"/>
      <c r="QB1094" s="149"/>
      <c r="QC1094" s="149"/>
      <c r="QD1094" s="149"/>
      <c r="QE1094" s="149"/>
      <c r="QF1094" s="149"/>
      <c r="QG1094" s="149"/>
      <c r="QH1094" s="149"/>
      <c r="QI1094" s="149"/>
      <c r="QJ1094" s="149"/>
      <c r="QK1094" s="149"/>
      <c r="QL1094" s="149"/>
      <c r="QM1094" s="149"/>
      <c r="QN1094" s="149"/>
      <c r="QO1094" s="149"/>
      <c r="QP1094" s="149"/>
      <c r="QQ1094" s="149"/>
      <c r="QR1094" s="149"/>
      <c r="QS1094" s="149"/>
      <c r="QT1094" s="149"/>
      <c r="QU1094" s="149"/>
      <c r="QV1094" s="149"/>
      <c r="QW1094" s="149"/>
      <c r="QX1094" s="149"/>
      <c r="QY1094" s="149"/>
      <c r="QZ1094" s="149"/>
      <c r="RA1094" s="149"/>
      <c r="RB1094" s="149"/>
      <c r="RC1094" s="149"/>
      <c r="RD1094" s="149"/>
      <c r="RE1094" s="149"/>
      <c r="RF1094" s="149"/>
      <c r="RG1094" s="149"/>
      <c r="RH1094" s="149"/>
      <c r="RI1094" s="149"/>
      <c r="RJ1094" s="149"/>
      <c r="RK1094" s="149"/>
      <c r="RL1094" s="149"/>
      <c r="RM1094" s="149"/>
      <c r="RN1094" s="149"/>
      <c r="RO1094" s="149"/>
      <c r="RP1094" s="149"/>
      <c r="RQ1094" s="149"/>
      <c r="RR1094" s="149"/>
      <c r="RS1094" s="149"/>
      <c r="RT1094" s="149"/>
      <c r="RU1094" s="149"/>
      <c r="RV1094" s="149"/>
      <c r="RW1094" s="149"/>
      <c r="RX1094" s="149"/>
      <c r="RY1094" s="149"/>
      <c r="RZ1094" s="149"/>
      <c r="SA1094" s="149"/>
      <c r="SB1094" s="149"/>
      <c r="SC1094" s="149"/>
      <c r="SD1094" s="149"/>
      <c r="SE1094" s="149"/>
      <c r="SF1094" s="149"/>
      <c r="SG1094" s="149"/>
      <c r="SH1094" s="149"/>
      <c r="SI1094" s="149"/>
      <c r="SJ1094" s="149"/>
      <c r="SK1094" s="149"/>
      <c r="SL1094" s="149"/>
      <c r="SM1094" s="149"/>
      <c r="SN1094" s="149"/>
      <c r="SO1094" s="149"/>
      <c r="SP1094" s="149"/>
      <c r="SQ1094" s="149"/>
      <c r="SR1094" s="149"/>
      <c r="SS1094" s="149"/>
      <c r="ST1094" s="149"/>
      <c r="SU1094" s="149"/>
      <c r="SV1094" s="149"/>
      <c r="SW1094" s="149"/>
      <c r="SX1094" s="149"/>
      <c r="SY1094" s="149"/>
      <c r="SZ1094" s="149"/>
      <c r="TA1094" s="149"/>
      <c r="TB1094" s="149"/>
      <c r="TC1094" s="149"/>
      <c r="TD1094" s="149"/>
      <c r="TE1094" s="149"/>
      <c r="TF1094" s="149"/>
      <c r="TG1094" s="149"/>
      <c r="TH1094" s="149"/>
      <c r="TI1094" s="149"/>
      <c r="TJ1094" s="149"/>
      <c r="TK1094" s="149"/>
      <c r="TL1094" s="149"/>
      <c r="TM1094" s="149"/>
      <c r="TN1094" s="149"/>
      <c r="TO1094" s="149"/>
      <c r="TP1094" s="149"/>
      <c r="TQ1094" s="149"/>
      <c r="TR1094" s="149"/>
      <c r="TS1094" s="149"/>
      <c r="TT1094" s="149"/>
      <c r="TU1094" s="149"/>
      <c r="TV1094" s="149"/>
      <c r="TW1094" s="149"/>
      <c r="TX1094" s="149"/>
      <c r="TY1094" s="149"/>
      <c r="TZ1094" s="149"/>
      <c r="UA1094" s="149"/>
      <c r="UB1094" s="149"/>
      <c r="UC1094" s="149"/>
      <c r="UD1094" s="149"/>
      <c r="UE1094" s="149"/>
      <c r="UF1094" s="149"/>
      <c r="UG1094" s="149"/>
      <c r="UH1094" s="149"/>
      <c r="UI1094" s="149"/>
      <c r="UJ1094" s="149"/>
      <c r="UK1094" s="149"/>
      <c r="UL1094" s="149"/>
      <c r="UM1094" s="149"/>
      <c r="UN1094" s="149"/>
      <c r="UO1094" s="149"/>
      <c r="UP1094" s="149"/>
      <c r="UQ1094" s="149"/>
      <c r="UR1094" s="149"/>
      <c r="US1094" s="149"/>
      <c r="UT1094" s="149"/>
      <c r="UU1094" s="149"/>
      <c r="UV1094" s="149"/>
      <c r="UW1094" s="149"/>
      <c r="UX1094" s="149"/>
      <c r="UY1094" s="149"/>
      <c r="UZ1094" s="149"/>
      <c r="VA1094" s="149"/>
      <c r="VB1094" s="149"/>
      <c r="VC1094" s="149"/>
      <c r="VD1094" s="149"/>
      <c r="VE1094" s="149"/>
      <c r="VF1094" s="149"/>
      <c r="VG1094" s="149"/>
      <c r="VH1094" s="149"/>
      <c r="VI1094" s="149"/>
      <c r="VJ1094" s="149"/>
      <c r="VK1094" s="149"/>
      <c r="VL1094" s="149"/>
      <c r="VM1094" s="149"/>
      <c r="VN1094" s="149"/>
      <c r="VO1094" s="149"/>
      <c r="VP1094" s="149"/>
      <c r="VQ1094" s="149"/>
      <c r="VR1094" s="149"/>
      <c r="VS1094" s="149"/>
      <c r="VT1094" s="149"/>
      <c r="VU1094" s="149"/>
      <c r="VV1094" s="149"/>
      <c r="VW1094" s="149"/>
      <c r="VX1094" s="149"/>
      <c r="VY1094" s="149"/>
      <c r="VZ1094" s="149"/>
      <c r="WA1094" s="149"/>
      <c r="WB1094" s="149"/>
      <c r="WC1094" s="149"/>
      <c r="WD1094" s="149"/>
      <c r="WE1094" s="149"/>
      <c r="WF1094" s="149"/>
      <c r="WG1094" s="149"/>
      <c r="WH1094" s="149"/>
      <c r="WI1094" s="149"/>
      <c r="WJ1094" s="149"/>
      <c r="WK1094" s="149"/>
      <c r="WL1094" s="149"/>
      <c r="WM1094" s="149"/>
      <c r="WN1094" s="149"/>
      <c r="WO1094" s="149"/>
      <c r="WP1094" s="149"/>
      <c r="WQ1094" s="149"/>
      <c r="WR1094" s="149"/>
      <c r="WS1094" s="149"/>
      <c r="WT1094" s="149"/>
      <c r="WU1094" s="149"/>
      <c r="WV1094" s="149"/>
      <c r="WW1094" s="149"/>
      <c r="WX1094" s="149"/>
      <c r="WY1094" s="149"/>
      <c r="WZ1094" s="149"/>
      <c r="XA1094" s="149"/>
      <c r="XB1094" s="149"/>
      <c r="XC1094" s="149"/>
      <c r="XD1094" s="149"/>
      <c r="XE1094" s="149"/>
      <c r="XF1094" s="149"/>
      <c r="XG1094" s="149"/>
      <c r="XH1094" s="149"/>
      <c r="XI1094" s="149"/>
      <c r="XJ1094" s="149"/>
      <c r="XK1094" s="149"/>
      <c r="XL1094" s="149"/>
      <c r="XM1094" s="149"/>
      <c r="XN1094" s="149"/>
      <c r="XO1094" s="149"/>
      <c r="XP1094" s="149"/>
      <c r="XQ1094" s="149"/>
      <c r="XR1094" s="149"/>
      <c r="XS1094" s="149"/>
      <c r="XT1094" s="149"/>
      <c r="XU1094" s="149"/>
      <c r="XV1094" s="149"/>
      <c r="XW1094" s="149"/>
      <c r="XX1094" s="149"/>
      <c r="XY1094" s="149"/>
      <c r="XZ1094" s="149"/>
      <c r="YA1094" s="149"/>
      <c r="YB1094" s="149"/>
      <c r="YC1094" s="149"/>
      <c r="YD1094" s="149"/>
      <c r="YE1094" s="149"/>
      <c r="YF1094" s="149"/>
      <c r="YG1094" s="149"/>
      <c r="YH1094" s="149"/>
      <c r="YI1094" s="149"/>
      <c r="YJ1094" s="149"/>
      <c r="YK1094" s="149"/>
      <c r="YL1094" s="149"/>
      <c r="YM1094" s="149"/>
      <c r="YN1094" s="149"/>
      <c r="YO1094" s="149"/>
      <c r="YP1094" s="149"/>
      <c r="YQ1094" s="149"/>
      <c r="YR1094" s="149"/>
      <c r="YS1094" s="149"/>
      <c r="YT1094" s="149"/>
      <c r="YU1094" s="149"/>
      <c r="YV1094" s="149"/>
      <c r="YW1094" s="149"/>
      <c r="YX1094" s="149"/>
      <c r="YY1094" s="149"/>
      <c r="YZ1094" s="149"/>
      <c r="ZA1094" s="149"/>
      <c r="ZB1094" s="149"/>
      <c r="ZC1094" s="149"/>
      <c r="ZD1094" s="149"/>
      <c r="ZE1094" s="149"/>
      <c r="ZF1094" s="149"/>
      <c r="ZG1094" s="149"/>
      <c r="ZH1094" s="149"/>
      <c r="ZI1094" s="149"/>
      <c r="ZJ1094" s="149"/>
      <c r="ZK1094" s="149"/>
      <c r="ZL1094" s="149"/>
      <c r="ZM1094" s="149"/>
      <c r="ZN1094" s="149"/>
      <c r="ZO1094" s="149"/>
      <c r="ZP1094" s="149"/>
      <c r="ZQ1094" s="149"/>
      <c r="ZR1094" s="149"/>
      <c r="ZS1094" s="149"/>
      <c r="ZT1094" s="149"/>
      <c r="ZU1094" s="149"/>
      <c r="ZV1094" s="149"/>
      <c r="ZW1094" s="149"/>
      <c r="ZX1094" s="149"/>
      <c r="ZY1094" s="149"/>
      <c r="ZZ1094" s="149"/>
      <c r="AAA1094" s="149"/>
      <c r="AAB1094" s="149"/>
      <c r="AAC1094" s="149"/>
      <c r="AAD1094" s="149"/>
      <c r="AAE1094" s="149"/>
      <c r="AAF1094" s="149"/>
      <c r="AAG1094" s="149"/>
      <c r="AAH1094" s="149"/>
      <c r="AAI1094" s="149"/>
      <c r="AAJ1094" s="149"/>
      <c r="AAK1094" s="149"/>
      <c r="AAL1094" s="148"/>
      <c r="AAM1094" s="148"/>
      <c r="AAN1094" s="148"/>
      <c r="AAO1094" s="148"/>
      <c r="AAP1094" s="148"/>
      <c r="AAQ1094" s="7" t="s">
        <v>534</v>
      </c>
      <c r="AAR1094" s="148"/>
      <c r="AAS1094" s="148"/>
      <c r="AAT1094" s="148"/>
      <c r="AAU1094" s="148"/>
      <c r="AAV1094" s="148"/>
      <c r="AAY1094" s="15"/>
      <c r="AAZ1094" s="15"/>
      <c r="ABA1094" s="15"/>
      <c r="ABB1094" s="15"/>
      <c r="ABC1094" s="15"/>
      <c r="ABD1094" s="15"/>
      <c r="ABE1094" s="15"/>
      <c r="ABF1094" s="15"/>
      <c r="ABG1094" s="15"/>
      <c r="ABH1094" s="15"/>
      <c r="ABI1094" s="15"/>
      <c r="ABJ1094" s="15"/>
    </row>
    <row r="1095" spans="1:738" ht="12.75" x14ac:dyDescent="0.2">
      <c r="A1095" s="148"/>
      <c r="B1095" s="33"/>
      <c r="C1095" s="53"/>
      <c r="D1095" s="53"/>
      <c r="E1095" s="53"/>
      <c r="F1095" s="53"/>
      <c r="G1095" s="5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149"/>
      <c r="AP1095" s="167"/>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149"/>
      <c r="BU1095" s="149"/>
      <c r="BV1095" s="149"/>
      <c r="BW1095" s="149"/>
      <c r="BX1095" s="149"/>
      <c r="BY1095" s="149"/>
      <c r="BZ1095" s="149"/>
      <c r="CA1095" s="149"/>
      <c r="CB1095" s="149"/>
      <c r="CC1095" s="149"/>
      <c r="CD1095" s="149"/>
      <c r="CE1095" s="149"/>
      <c r="CF1095" s="149"/>
      <c r="CG1095" s="149"/>
      <c r="CH1095" s="149"/>
      <c r="CI1095" s="149"/>
      <c r="CJ1095" s="149"/>
      <c r="CK1095" s="149"/>
      <c r="CL1095" s="149"/>
      <c r="CM1095" s="149"/>
      <c r="CN1095" s="149"/>
      <c r="CO1095" s="149"/>
      <c r="CP1095" s="149"/>
      <c r="CQ1095" s="149"/>
      <c r="CR1095" s="149"/>
      <c r="CS1095" s="149"/>
      <c r="CT1095" s="149"/>
      <c r="CU1095" s="149"/>
      <c r="CV1095" s="149"/>
      <c r="CW1095" s="149"/>
      <c r="CX1095" s="149"/>
      <c r="CY1095" s="149"/>
      <c r="CZ1095" s="149"/>
      <c r="DA1095" s="149"/>
      <c r="DB1095" s="149"/>
      <c r="DC1095" s="149"/>
      <c r="DD1095" s="149"/>
      <c r="DE1095" s="149"/>
      <c r="DF1095" s="149"/>
      <c r="DG1095" s="149"/>
      <c r="DH1095" s="149"/>
      <c r="DI1095" s="149"/>
      <c r="DJ1095" s="149"/>
      <c r="DK1095" s="149"/>
      <c r="DL1095" s="149"/>
      <c r="DM1095" s="149"/>
      <c r="DN1095" s="149"/>
      <c r="DO1095" s="149"/>
      <c r="DP1095" s="149"/>
      <c r="DQ1095" s="149"/>
      <c r="DR1095" s="149"/>
      <c r="DS1095" s="149"/>
      <c r="DT1095" s="149"/>
      <c r="DU1095" s="149"/>
      <c r="DV1095" s="149"/>
      <c r="DW1095" s="149"/>
      <c r="DX1095" s="149"/>
      <c r="DY1095" s="149"/>
      <c r="DZ1095" s="149"/>
      <c r="EA1095" s="149"/>
      <c r="EB1095" s="149"/>
      <c r="EC1095" s="149"/>
      <c r="ED1095" s="149"/>
      <c r="EE1095" s="149"/>
      <c r="EF1095" s="149"/>
      <c r="EG1095" s="149"/>
      <c r="EH1095" s="149"/>
      <c r="EI1095" s="149"/>
      <c r="EJ1095" s="149"/>
      <c r="EK1095" s="149"/>
      <c r="EL1095" s="149"/>
      <c r="EM1095" s="149"/>
      <c r="EN1095" s="149"/>
      <c r="EO1095" s="149"/>
      <c r="EP1095" s="149"/>
      <c r="EQ1095" s="149"/>
      <c r="ER1095" s="149"/>
      <c r="ES1095" s="149"/>
      <c r="ET1095" s="149"/>
      <c r="EU1095" s="149"/>
      <c r="EV1095" s="149"/>
      <c r="EW1095" s="149"/>
      <c r="EX1095" s="149"/>
      <c r="EY1095" s="149"/>
      <c r="EZ1095" s="149"/>
      <c r="FA1095" s="149"/>
      <c r="FB1095" s="149"/>
      <c r="FC1095" s="149"/>
      <c r="FD1095" s="149"/>
      <c r="FE1095" s="149"/>
      <c r="FF1095" s="149"/>
      <c r="FG1095" s="149"/>
      <c r="FH1095" s="149"/>
      <c r="FI1095" s="149"/>
      <c r="FJ1095" s="149"/>
      <c r="FK1095" s="149"/>
      <c r="FL1095" s="149"/>
      <c r="FM1095" s="149"/>
      <c r="FN1095" s="149"/>
      <c r="FO1095" s="149"/>
      <c r="FP1095" s="149"/>
      <c r="FQ1095" s="149"/>
      <c r="FR1095" s="149"/>
      <c r="FS1095" s="149"/>
      <c r="FT1095" s="149"/>
      <c r="FU1095" s="149"/>
      <c r="FV1095" s="149"/>
      <c r="FW1095" s="149"/>
      <c r="FX1095" s="149"/>
      <c r="FY1095" s="149"/>
      <c r="FZ1095" s="149"/>
      <c r="GA1095" s="149"/>
      <c r="GB1095" s="149"/>
      <c r="GC1095" s="149"/>
      <c r="GD1095" s="149"/>
      <c r="GE1095" s="149"/>
      <c r="GF1095" s="149"/>
      <c r="GG1095" s="149"/>
      <c r="GH1095" s="149"/>
      <c r="GI1095" s="149"/>
      <c r="GJ1095" s="149"/>
      <c r="GK1095" s="149"/>
      <c r="GL1095" s="149"/>
      <c r="GM1095" s="149"/>
      <c r="GN1095" s="149"/>
      <c r="GO1095" s="149"/>
      <c r="GP1095" s="149"/>
      <c r="GQ1095" s="149"/>
      <c r="GR1095" s="149"/>
      <c r="GS1095" s="149"/>
      <c r="GT1095" s="149"/>
      <c r="GU1095" s="149"/>
      <c r="GV1095" s="149"/>
      <c r="GW1095" s="149"/>
      <c r="GX1095" s="149"/>
      <c r="GY1095" s="149"/>
      <c r="GZ1095" s="149"/>
      <c r="HA1095" s="149"/>
      <c r="HB1095" s="149"/>
      <c r="HC1095" s="149"/>
      <c r="HD1095" s="149"/>
      <c r="HE1095" s="149"/>
      <c r="HF1095" s="149"/>
      <c r="HG1095" s="149"/>
      <c r="HH1095" s="149"/>
      <c r="HI1095" s="149"/>
      <c r="HJ1095" s="149"/>
      <c r="HK1095" s="149"/>
      <c r="HL1095" s="149"/>
      <c r="HM1095" s="149"/>
      <c r="HN1095" s="149"/>
      <c r="HO1095" s="149"/>
      <c r="HP1095" s="149"/>
      <c r="HQ1095" s="149"/>
      <c r="HR1095" s="149"/>
      <c r="HS1095" s="149"/>
      <c r="HT1095" s="149"/>
      <c r="HU1095" s="149"/>
      <c r="HV1095" s="149"/>
      <c r="HW1095" s="149"/>
      <c r="HX1095" s="149"/>
      <c r="HY1095" s="149"/>
      <c r="HZ1095" s="149"/>
      <c r="IA1095" s="149"/>
      <c r="IB1095" s="149"/>
      <c r="IC1095" s="149"/>
      <c r="ID1095" s="149"/>
      <c r="IE1095" s="149"/>
      <c r="IF1095" s="149"/>
      <c r="IG1095" s="149"/>
      <c r="IH1095" s="149"/>
      <c r="II1095" s="149"/>
      <c r="IJ1095" s="149"/>
      <c r="IK1095" s="149"/>
      <c r="IL1095" s="149"/>
      <c r="IM1095" s="149"/>
      <c r="IN1095" s="149"/>
      <c r="IO1095" s="149"/>
      <c r="IP1095" s="149"/>
      <c r="IQ1095" s="149"/>
      <c r="IR1095" s="149"/>
      <c r="IS1095" s="149"/>
      <c r="IT1095" s="149"/>
      <c r="IU1095" s="149"/>
      <c r="IV1095" s="149"/>
      <c r="IW1095" s="149"/>
      <c r="IX1095" s="149"/>
      <c r="IY1095" s="149"/>
      <c r="IZ1095" s="149"/>
      <c r="JA1095" s="149"/>
      <c r="JB1095" s="149"/>
      <c r="JC1095" s="149"/>
      <c r="JD1095" s="149"/>
      <c r="JE1095" s="149"/>
      <c r="JF1095" s="149"/>
      <c r="JG1095" s="149"/>
      <c r="JH1095" s="149"/>
      <c r="JI1095" s="149"/>
      <c r="JJ1095" s="149"/>
      <c r="JK1095" s="149"/>
      <c r="JL1095" s="149"/>
      <c r="JM1095" s="149"/>
      <c r="JN1095" s="149"/>
      <c r="JO1095" s="149"/>
      <c r="JP1095" s="149"/>
      <c r="JQ1095" s="149"/>
      <c r="JR1095" s="149"/>
      <c r="JS1095" s="149"/>
      <c r="JT1095" s="149"/>
      <c r="JU1095" s="149"/>
      <c r="JV1095" s="149"/>
      <c r="JW1095" s="149"/>
      <c r="JX1095" s="149"/>
      <c r="JY1095" s="149"/>
      <c r="JZ1095" s="149"/>
      <c r="KA1095" s="149"/>
      <c r="KB1095" s="149"/>
      <c r="KC1095" s="149"/>
      <c r="KD1095" s="149"/>
      <c r="KE1095" s="149"/>
      <c r="KF1095" s="149"/>
      <c r="KG1095" s="149"/>
      <c r="KH1095" s="149"/>
      <c r="KI1095" s="149"/>
      <c r="KJ1095" s="149"/>
      <c r="KK1095" s="149"/>
      <c r="KL1095" s="149"/>
      <c r="KM1095" s="149"/>
      <c r="KN1095" s="149"/>
      <c r="KO1095" s="149"/>
      <c r="KP1095" s="149"/>
      <c r="KQ1095" s="149"/>
      <c r="KR1095" s="149"/>
      <c r="KS1095" s="149"/>
      <c r="KT1095" s="149"/>
      <c r="KU1095" s="149"/>
      <c r="KV1095" s="149"/>
      <c r="KW1095" s="149"/>
      <c r="KX1095" s="149"/>
      <c r="KY1095" s="149"/>
      <c r="KZ1095" s="149"/>
      <c r="LA1095" s="149"/>
      <c r="LB1095" s="149"/>
      <c r="LC1095" s="149"/>
      <c r="LD1095" s="149"/>
      <c r="LE1095" s="149"/>
      <c r="LF1095" s="149"/>
      <c r="LG1095" s="149"/>
      <c r="LH1095" s="149"/>
      <c r="LI1095" s="149"/>
      <c r="LJ1095" s="149"/>
      <c r="LK1095" s="149"/>
      <c r="LL1095" s="149"/>
      <c r="LM1095" s="149"/>
      <c r="LN1095" s="149"/>
      <c r="LO1095" s="149"/>
      <c r="LP1095" s="149"/>
      <c r="LQ1095" s="149"/>
      <c r="LR1095" s="149"/>
      <c r="LS1095" s="149"/>
      <c r="LT1095" s="149"/>
      <c r="LU1095" s="149"/>
      <c r="LV1095" s="149"/>
      <c r="LW1095" s="149"/>
      <c r="LX1095" s="149"/>
      <c r="LY1095" s="149"/>
      <c r="LZ1095" s="149"/>
      <c r="MA1095" s="149"/>
      <c r="MB1095" s="149"/>
      <c r="MC1095" s="149"/>
      <c r="MD1095" s="149"/>
      <c r="ME1095" s="149"/>
      <c r="MF1095" s="149"/>
      <c r="MG1095" s="149"/>
      <c r="MH1095" s="149"/>
      <c r="MI1095" s="149"/>
      <c r="MJ1095" s="149"/>
      <c r="MK1095" s="149"/>
      <c r="ML1095" s="149"/>
      <c r="MM1095" s="149"/>
      <c r="MN1095" s="149"/>
      <c r="MO1095" s="149"/>
      <c r="MP1095" s="149"/>
      <c r="MQ1095" s="149"/>
      <c r="MR1095" s="149"/>
      <c r="MS1095" s="149"/>
      <c r="MT1095" s="149"/>
      <c r="MU1095" s="149"/>
      <c r="MV1095" s="149"/>
      <c r="MW1095" s="149"/>
      <c r="MX1095" s="149"/>
      <c r="MY1095" s="149"/>
      <c r="MZ1095" s="149"/>
      <c r="NA1095" s="149"/>
      <c r="NB1095" s="149"/>
      <c r="NC1095" s="149"/>
      <c r="ND1095" s="149"/>
      <c r="NE1095" s="149"/>
      <c r="NF1095" s="149"/>
      <c r="NG1095" s="149"/>
      <c r="NH1095" s="149"/>
      <c r="NI1095" s="149"/>
      <c r="NJ1095" s="149"/>
      <c r="NK1095" s="149"/>
      <c r="NL1095" s="149"/>
      <c r="NM1095" s="149"/>
      <c r="NN1095" s="149"/>
      <c r="NO1095" s="149"/>
      <c r="NP1095" s="149"/>
      <c r="NQ1095" s="149"/>
      <c r="NR1095" s="149"/>
      <c r="NS1095" s="149"/>
      <c r="NT1095" s="149"/>
      <c r="NU1095" s="149"/>
      <c r="NV1095" s="149"/>
      <c r="NW1095" s="149"/>
      <c r="NX1095" s="149"/>
      <c r="NY1095" s="149"/>
      <c r="NZ1095" s="149"/>
      <c r="OA1095" s="149"/>
      <c r="OB1095" s="149"/>
      <c r="OC1095" s="149"/>
      <c r="OD1095" s="149"/>
      <c r="OE1095" s="149"/>
      <c r="OF1095" s="149"/>
      <c r="OG1095" s="149"/>
      <c r="OH1095" s="149"/>
      <c r="OI1095" s="149"/>
      <c r="OJ1095" s="149"/>
      <c r="OK1095" s="149"/>
      <c r="OL1095" s="149"/>
      <c r="OM1095" s="149"/>
      <c r="ON1095" s="149"/>
      <c r="OO1095" s="149"/>
      <c r="OP1095" s="149"/>
      <c r="OQ1095" s="149"/>
      <c r="OR1095" s="149"/>
      <c r="OS1095" s="149"/>
      <c r="OT1095" s="149"/>
      <c r="OU1095" s="149"/>
      <c r="OV1095" s="149"/>
      <c r="OW1095" s="149"/>
      <c r="OX1095" s="149"/>
      <c r="OY1095" s="149"/>
      <c r="OZ1095" s="149"/>
      <c r="PA1095" s="149"/>
      <c r="PB1095" s="149"/>
      <c r="PC1095" s="149"/>
      <c r="PD1095" s="149"/>
      <c r="PE1095" s="149"/>
      <c r="PF1095" s="149"/>
      <c r="PG1095" s="149"/>
      <c r="PH1095" s="149"/>
      <c r="PI1095" s="149"/>
      <c r="PJ1095" s="149"/>
      <c r="PK1095" s="149"/>
      <c r="PL1095" s="149"/>
      <c r="PM1095" s="149"/>
      <c r="PN1095" s="149"/>
      <c r="PO1095" s="149"/>
      <c r="PP1095" s="149"/>
      <c r="PQ1095" s="149"/>
      <c r="PR1095" s="149"/>
      <c r="PS1095" s="149"/>
      <c r="PT1095" s="149"/>
      <c r="PU1095" s="149"/>
      <c r="PV1095" s="149"/>
      <c r="PW1095" s="149"/>
      <c r="PX1095" s="149"/>
      <c r="PY1095" s="149"/>
      <c r="PZ1095" s="149"/>
      <c r="QA1095" s="149"/>
      <c r="QB1095" s="149"/>
      <c r="QC1095" s="149"/>
      <c r="QD1095" s="149"/>
      <c r="QE1095" s="149"/>
      <c r="QF1095" s="149"/>
      <c r="QG1095" s="149"/>
      <c r="QH1095" s="149"/>
      <c r="QI1095" s="149"/>
      <c r="QJ1095" s="149"/>
      <c r="QK1095" s="149"/>
      <c r="QL1095" s="149"/>
      <c r="QM1095" s="149"/>
      <c r="QN1095" s="149"/>
      <c r="QO1095" s="149"/>
      <c r="QP1095" s="149"/>
      <c r="QQ1095" s="149"/>
      <c r="QR1095" s="149"/>
      <c r="QS1095" s="149"/>
      <c r="QT1095" s="149"/>
      <c r="QU1095" s="149"/>
      <c r="QV1095" s="149"/>
      <c r="QW1095" s="149"/>
      <c r="QX1095" s="149"/>
      <c r="QY1095" s="149"/>
      <c r="QZ1095" s="149"/>
      <c r="RA1095" s="149"/>
      <c r="RB1095" s="149"/>
      <c r="RC1095" s="149"/>
      <c r="RD1095" s="149"/>
      <c r="RE1095" s="149"/>
      <c r="RF1095" s="149"/>
      <c r="RG1095" s="149"/>
      <c r="RH1095" s="149"/>
      <c r="RI1095" s="149"/>
      <c r="RJ1095" s="149"/>
      <c r="RK1095" s="149"/>
      <c r="RL1095" s="149"/>
      <c r="RM1095" s="149"/>
      <c r="RN1095" s="149"/>
      <c r="RO1095" s="149"/>
      <c r="RP1095" s="149"/>
      <c r="RQ1095" s="149"/>
      <c r="RR1095" s="149"/>
      <c r="RS1095" s="149"/>
      <c r="RT1095" s="149"/>
      <c r="RU1095" s="149"/>
      <c r="RV1095" s="149"/>
      <c r="RW1095" s="149"/>
      <c r="RX1095" s="149"/>
      <c r="RY1095" s="149"/>
      <c r="RZ1095" s="149"/>
      <c r="SA1095" s="149"/>
      <c r="SB1095" s="149"/>
      <c r="SC1095" s="149"/>
      <c r="SD1095" s="149"/>
      <c r="SE1095" s="149"/>
      <c r="SF1095" s="149"/>
      <c r="SG1095" s="149"/>
      <c r="SH1095" s="149"/>
      <c r="SI1095" s="149"/>
      <c r="SJ1095" s="149"/>
      <c r="SK1095" s="149"/>
      <c r="SL1095" s="149"/>
      <c r="SM1095" s="149"/>
      <c r="SN1095" s="149"/>
      <c r="SO1095" s="149"/>
      <c r="SP1095" s="149"/>
      <c r="SQ1095" s="149"/>
      <c r="SR1095" s="149"/>
      <c r="SS1095" s="149"/>
      <c r="ST1095" s="149"/>
      <c r="SU1095" s="149"/>
      <c r="SV1095" s="149"/>
      <c r="SW1095" s="149"/>
      <c r="SX1095" s="149"/>
      <c r="SY1095" s="149"/>
      <c r="SZ1095" s="149"/>
      <c r="TA1095" s="149"/>
      <c r="TB1095" s="149"/>
      <c r="TC1095" s="149"/>
      <c r="TD1095" s="149"/>
      <c r="TE1095" s="149"/>
      <c r="TF1095" s="149"/>
      <c r="TG1095" s="149"/>
      <c r="TH1095" s="149"/>
      <c r="TI1095" s="149"/>
      <c r="TJ1095" s="149"/>
      <c r="TK1095" s="149"/>
      <c r="TL1095" s="149"/>
      <c r="TM1095" s="149"/>
      <c r="TN1095" s="149"/>
      <c r="TO1095" s="149"/>
      <c r="TP1095" s="149"/>
      <c r="TQ1095" s="149"/>
      <c r="TR1095" s="149"/>
      <c r="TS1095" s="149"/>
      <c r="TT1095" s="149"/>
      <c r="TU1095" s="149"/>
      <c r="TV1095" s="149"/>
      <c r="TW1095" s="149"/>
      <c r="TX1095" s="149"/>
      <c r="TY1095" s="149"/>
      <c r="TZ1095" s="149"/>
      <c r="UA1095" s="149"/>
      <c r="UB1095" s="149"/>
      <c r="UC1095" s="149"/>
      <c r="UD1095" s="149"/>
      <c r="UE1095" s="149"/>
      <c r="UF1095" s="149"/>
      <c r="UG1095" s="149"/>
      <c r="UH1095" s="149"/>
      <c r="UI1095" s="149"/>
      <c r="UJ1095" s="149"/>
      <c r="UK1095" s="149"/>
      <c r="UL1095" s="149"/>
      <c r="UM1095" s="149"/>
      <c r="UN1095" s="149"/>
      <c r="UO1095" s="149"/>
      <c r="UP1095" s="149"/>
      <c r="UQ1095" s="149"/>
      <c r="UR1095" s="149"/>
      <c r="US1095" s="149"/>
      <c r="UT1095" s="149"/>
      <c r="UU1095" s="149"/>
      <c r="UV1095" s="149"/>
      <c r="UW1095" s="149"/>
      <c r="UX1095" s="149"/>
      <c r="UY1095" s="149"/>
      <c r="UZ1095" s="149"/>
      <c r="VA1095" s="149"/>
      <c r="VB1095" s="149"/>
      <c r="VC1095" s="149"/>
      <c r="VD1095" s="149"/>
      <c r="VE1095" s="149"/>
      <c r="VF1095" s="149"/>
      <c r="VG1095" s="149"/>
      <c r="VH1095" s="149"/>
      <c r="VI1095" s="149"/>
      <c r="VJ1095" s="149"/>
      <c r="VK1095" s="149"/>
      <c r="VL1095" s="149"/>
      <c r="VM1095" s="149"/>
      <c r="VN1095" s="149"/>
      <c r="VO1095" s="149"/>
      <c r="VP1095" s="149"/>
      <c r="VQ1095" s="149"/>
      <c r="VR1095" s="149"/>
      <c r="VS1095" s="149"/>
      <c r="VT1095" s="149"/>
      <c r="VU1095" s="149"/>
      <c r="VV1095" s="149"/>
      <c r="VW1095" s="149"/>
      <c r="VX1095" s="149"/>
      <c r="VY1095" s="149"/>
      <c r="VZ1095" s="149"/>
      <c r="WA1095" s="149"/>
      <c r="WB1095" s="149"/>
      <c r="WC1095" s="149"/>
      <c r="WD1095" s="149"/>
      <c r="WE1095" s="149"/>
      <c r="WF1095" s="149"/>
      <c r="WG1095" s="149"/>
      <c r="WH1095" s="149"/>
      <c r="WI1095" s="149"/>
      <c r="WJ1095" s="149"/>
      <c r="WK1095" s="149"/>
      <c r="WL1095" s="149"/>
      <c r="WM1095" s="149"/>
      <c r="WN1095" s="149"/>
      <c r="WO1095" s="149"/>
      <c r="WP1095" s="149"/>
      <c r="WQ1095" s="149"/>
      <c r="WR1095" s="149"/>
      <c r="WS1095" s="149"/>
      <c r="WT1095" s="149"/>
      <c r="WU1095" s="149"/>
      <c r="WV1095" s="149"/>
      <c r="WW1095" s="149"/>
      <c r="WX1095" s="149"/>
      <c r="WY1095" s="149"/>
      <c r="WZ1095" s="149"/>
      <c r="XA1095" s="149"/>
      <c r="XB1095" s="149"/>
      <c r="XC1095" s="149"/>
      <c r="XD1095" s="149"/>
      <c r="XE1095" s="149"/>
      <c r="XF1095" s="149"/>
      <c r="XG1095" s="149"/>
      <c r="XH1095" s="149"/>
      <c r="XI1095" s="149"/>
      <c r="XJ1095" s="149"/>
      <c r="XK1095" s="149"/>
      <c r="XL1095" s="149"/>
      <c r="XM1095" s="149"/>
      <c r="XN1095" s="149"/>
      <c r="XO1095" s="149"/>
      <c r="XP1095" s="149"/>
      <c r="XQ1095" s="149"/>
      <c r="XR1095" s="149"/>
      <c r="XS1095" s="149"/>
      <c r="XT1095" s="149"/>
      <c r="XU1095" s="149"/>
      <c r="XV1095" s="149"/>
      <c r="XW1095" s="149"/>
      <c r="XX1095" s="149"/>
      <c r="XY1095" s="149"/>
      <c r="XZ1095" s="149"/>
      <c r="YA1095" s="149"/>
      <c r="YB1095" s="149"/>
      <c r="YC1095" s="149"/>
      <c r="YD1095" s="149"/>
      <c r="YE1095" s="149"/>
      <c r="YF1095" s="149"/>
      <c r="YG1095" s="149"/>
      <c r="YH1095" s="149"/>
      <c r="YI1095" s="149"/>
      <c r="YJ1095" s="149"/>
      <c r="YK1095" s="149"/>
      <c r="YL1095" s="149"/>
      <c r="YM1095" s="149"/>
      <c r="YN1095" s="149"/>
      <c r="YO1095" s="149"/>
      <c r="YP1095" s="149"/>
      <c r="YQ1095" s="149"/>
      <c r="YR1095" s="149"/>
      <c r="YS1095" s="149"/>
      <c r="YT1095" s="149"/>
      <c r="YU1095" s="149"/>
      <c r="YV1095" s="149"/>
      <c r="YW1095" s="149"/>
      <c r="YX1095" s="149"/>
      <c r="YY1095" s="149"/>
      <c r="YZ1095" s="149"/>
      <c r="ZA1095" s="149"/>
      <c r="ZB1095" s="149"/>
      <c r="ZC1095" s="149"/>
      <c r="ZD1095" s="149"/>
      <c r="ZE1095" s="149"/>
      <c r="ZF1095" s="149"/>
      <c r="ZG1095" s="149"/>
      <c r="ZH1095" s="149"/>
      <c r="ZI1095" s="149"/>
      <c r="ZJ1095" s="149"/>
      <c r="ZK1095" s="149"/>
      <c r="ZL1095" s="149"/>
      <c r="ZM1095" s="149"/>
      <c r="ZN1095" s="149"/>
      <c r="ZO1095" s="149"/>
      <c r="ZP1095" s="149"/>
      <c r="ZQ1095" s="149"/>
      <c r="ZR1095" s="149"/>
      <c r="ZS1095" s="149"/>
      <c r="ZT1095" s="149"/>
      <c r="ZU1095" s="149"/>
      <c r="ZV1095" s="149"/>
      <c r="ZW1095" s="149"/>
      <c r="ZX1095" s="149"/>
      <c r="ZY1095" s="149"/>
      <c r="ZZ1095" s="149"/>
      <c r="AAA1095" s="149"/>
      <c r="AAB1095" s="149"/>
      <c r="AAC1095" s="149"/>
      <c r="AAD1095" s="149"/>
      <c r="AAE1095" s="149"/>
      <c r="AAF1095" s="149"/>
      <c r="AAG1095" s="149"/>
      <c r="AAH1095" s="149"/>
      <c r="AAI1095" s="149"/>
      <c r="AAJ1095" s="149"/>
      <c r="AAK1095" s="149"/>
      <c r="AAL1095" s="148"/>
      <c r="AAM1095" s="148"/>
      <c r="AAN1095" s="148"/>
      <c r="AAO1095" s="148"/>
      <c r="AAP1095" s="148"/>
      <c r="AAQ1095" s="7" t="s">
        <v>535</v>
      </c>
      <c r="AAR1095" s="148"/>
      <c r="AAS1095" s="148"/>
      <c r="AAT1095" s="148"/>
      <c r="AAU1095" s="148"/>
      <c r="AAV1095" s="148"/>
      <c r="AAY1095" s="15"/>
      <c r="AAZ1095" s="15"/>
      <c r="ABA1095" s="15"/>
      <c r="ABB1095" s="15"/>
      <c r="ABC1095" s="15"/>
      <c r="ABD1095" s="15"/>
      <c r="ABE1095" s="15"/>
      <c r="ABF1095" s="15"/>
      <c r="ABG1095" s="15"/>
      <c r="ABH1095" s="15"/>
      <c r="ABI1095" s="15"/>
      <c r="ABJ1095" s="15"/>
    </row>
    <row r="1096" spans="1:738" ht="12.75" x14ac:dyDescent="0.2">
      <c r="A1096" s="148"/>
      <c r="B1096" s="33"/>
      <c r="C1096" s="53"/>
      <c r="D1096" s="53"/>
      <c r="E1096" s="53"/>
      <c r="F1096" s="53"/>
      <c r="G1096" s="5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149"/>
      <c r="AP1096" s="167"/>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149"/>
      <c r="BU1096" s="149"/>
      <c r="BV1096" s="149"/>
      <c r="BW1096" s="149"/>
      <c r="BX1096" s="149"/>
      <c r="BY1096" s="149"/>
      <c r="BZ1096" s="149"/>
      <c r="CA1096" s="149"/>
      <c r="CB1096" s="149"/>
      <c r="CC1096" s="149"/>
      <c r="CD1096" s="149"/>
      <c r="CE1096" s="149"/>
      <c r="CF1096" s="149"/>
      <c r="CG1096" s="149"/>
      <c r="CH1096" s="149"/>
      <c r="CI1096" s="149"/>
      <c r="CJ1096" s="149"/>
      <c r="CK1096" s="149"/>
      <c r="CL1096" s="149"/>
      <c r="CM1096" s="149"/>
      <c r="CN1096" s="149"/>
      <c r="CO1096" s="149"/>
      <c r="CP1096" s="149"/>
      <c r="CQ1096" s="149"/>
      <c r="CR1096" s="149"/>
      <c r="CS1096" s="149"/>
      <c r="CT1096" s="149"/>
      <c r="CU1096" s="149"/>
      <c r="CV1096" s="149"/>
      <c r="CW1096" s="149"/>
      <c r="CX1096" s="149"/>
      <c r="CY1096" s="149"/>
      <c r="CZ1096" s="149"/>
      <c r="DA1096" s="149"/>
      <c r="DB1096" s="149"/>
      <c r="DC1096" s="149"/>
      <c r="DD1096" s="149"/>
      <c r="DE1096" s="149"/>
      <c r="DF1096" s="149"/>
      <c r="DG1096" s="149"/>
      <c r="DH1096" s="149"/>
      <c r="DI1096" s="149"/>
      <c r="DJ1096" s="149"/>
      <c r="DK1096" s="149"/>
      <c r="DL1096" s="149"/>
      <c r="DM1096" s="149"/>
      <c r="DN1096" s="149"/>
      <c r="DO1096" s="149"/>
      <c r="DP1096" s="149"/>
      <c r="DQ1096" s="149"/>
      <c r="DR1096" s="149"/>
      <c r="DS1096" s="149"/>
      <c r="DT1096" s="149"/>
      <c r="DU1096" s="149"/>
      <c r="DV1096" s="149"/>
      <c r="DW1096" s="149"/>
      <c r="DX1096" s="149"/>
      <c r="DY1096" s="149"/>
      <c r="DZ1096" s="149"/>
      <c r="EA1096" s="149"/>
      <c r="EB1096" s="149"/>
      <c r="EC1096" s="149"/>
      <c r="ED1096" s="149"/>
      <c r="EE1096" s="149"/>
      <c r="EF1096" s="149"/>
      <c r="EG1096" s="149"/>
      <c r="EH1096" s="149"/>
      <c r="EI1096" s="149"/>
      <c r="EJ1096" s="149"/>
      <c r="EK1096" s="149"/>
      <c r="EL1096" s="149"/>
      <c r="EM1096" s="149"/>
      <c r="EN1096" s="149"/>
      <c r="EO1096" s="149"/>
      <c r="EP1096" s="149"/>
      <c r="EQ1096" s="149"/>
      <c r="ER1096" s="149"/>
      <c r="ES1096" s="149"/>
      <c r="ET1096" s="149"/>
      <c r="EU1096" s="149"/>
      <c r="EV1096" s="149"/>
      <c r="EW1096" s="149"/>
      <c r="EX1096" s="149"/>
      <c r="EY1096" s="149"/>
      <c r="EZ1096" s="149"/>
      <c r="FA1096" s="149"/>
      <c r="FB1096" s="149"/>
      <c r="FC1096" s="149"/>
      <c r="FD1096" s="149"/>
      <c r="FE1096" s="149"/>
      <c r="FF1096" s="149"/>
      <c r="FG1096" s="149"/>
      <c r="FH1096" s="149"/>
      <c r="FI1096" s="149"/>
      <c r="FJ1096" s="149"/>
      <c r="FK1096" s="149"/>
      <c r="FL1096" s="149"/>
      <c r="FM1096" s="149"/>
      <c r="FN1096" s="149"/>
      <c r="FO1096" s="149"/>
      <c r="FP1096" s="149"/>
      <c r="FQ1096" s="149"/>
      <c r="FR1096" s="149"/>
      <c r="FS1096" s="149"/>
      <c r="FT1096" s="149"/>
      <c r="FU1096" s="149"/>
      <c r="FV1096" s="149"/>
      <c r="FW1096" s="149"/>
      <c r="FX1096" s="149"/>
      <c r="FY1096" s="149"/>
      <c r="FZ1096" s="149"/>
      <c r="GA1096" s="149"/>
      <c r="GB1096" s="149"/>
      <c r="GC1096" s="149"/>
      <c r="GD1096" s="149"/>
      <c r="GE1096" s="149"/>
      <c r="GF1096" s="149"/>
      <c r="GG1096" s="149"/>
      <c r="GH1096" s="149"/>
      <c r="GI1096" s="149"/>
      <c r="GJ1096" s="149"/>
      <c r="GK1096" s="149"/>
      <c r="GL1096" s="149"/>
      <c r="GM1096" s="149"/>
      <c r="GN1096" s="149"/>
      <c r="GO1096" s="149"/>
      <c r="GP1096" s="149"/>
      <c r="GQ1096" s="149"/>
      <c r="GR1096" s="149"/>
      <c r="GS1096" s="149"/>
      <c r="GT1096" s="149"/>
      <c r="GU1096" s="149"/>
      <c r="GV1096" s="149"/>
      <c r="GW1096" s="149"/>
      <c r="GX1096" s="149"/>
      <c r="GY1096" s="149"/>
      <c r="GZ1096" s="149"/>
      <c r="HA1096" s="149"/>
      <c r="HB1096" s="149"/>
      <c r="HC1096" s="149"/>
      <c r="HD1096" s="149"/>
      <c r="HE1096" s="149"/>
      <c r="HF1096" s="149"/>
      <c r="HG1096" s="149"/>
      <c r="HH1096" s="149"/>
      <c r="HI1096" s="149"/>
      <c r="HJ1096" s="149"/>
      <c r="HK1096" s="149"/>
      <c r="HL1096" s="149"/>
      <c r="HM1096" s="149"/>
      <c r="HN1096" s="149"/>
      <c r="HO1096" s="149"/>
      <c r="HP1096" s="149"/>
      <c r="HQ1096" s="149"/>
      <c r="HR1096" s="149"/>
      <c r="HS1096" s="149"/>
      <c r="HT1096" s="149"/>
      <c r="HU1096" s="149"/>
      <c r="HV1096" s="149"/>
      <c r="HW1096" s="149"/>
      <c r="HX1096" s="149"/>
      <c r="HY1096" s="149"/>
      <c r="HZ1096" s="149"/>
      <c r="IA1096" s="149"/>
      <c r="IB1096" s="149"/>
      <c r="IC1096" s="149"/>
      <c r="ID1096" s="149"/>
      <c r="IE1096" s="149"/>
      <c r="IF1096" s="149"/>
      <c r="IG1096" s="149"/>
      <c r="IH1096" s="149"/>
      <c r="II1096" s="149"/>
      <c r="IJ1096" s="149"/>
      <c r="IK1096" s="149"/>
      <c r="IL1096" s="149"/>
      <c r="IM1096" s="149"/>
      <c r="IN1096" s="149"/>
      <c r="IO1096" s="149"/>
      <c r="IP1096" s="149"/>
      <c r="IQ1096" s="149"/>
      <c r="IR1096" s="149"/>
      <c r="IS1096" s="149"/>
      <c r="IT1096" s="149"/>
      <c r="IU1096" s="149"/>
      <c r="IV1096" s="149"/>
      <c r="IW1096" s="149"/>
      <c r="IX1096" s="149"/>
      <c r="IY1096" s="149"/>
      <c r="IZ1096" s="149"/>
      <c r="JA1096" s="149"/>
      <c r="JB1096" s="149"/>
      <c r="JC1096" s="149"/>
      <c r="JD1096" s="149"/>
      <c r="JE1096" s="149"/>
      <c r="JF1096" s="149"/>
      <c r="JG1096" s="149"/>
      <c r="JH1096" s="149"/>
      <c r="JI1096" s="149"/>
      <c r="JJ1096" s="149"/>
      <c r="JK1096" s="149"/>
      <c r="JL1096" s="149"/>
      <c r="JM1096" s="149"/>
      <c r="JN1096" s="149"/>
      <c r="JO1096" s="149"/>
      <c r="JP1096" s="149"/>
      <c r="JQ1096" s="149"/>
      <c r="JR1096" s="149"/>
      <c r="JS1096" s="149"/>
      <c r="JT1096" s="149"/>
      <c r="JU1096" s="149"/>
      <c r="JV1096" s="149"/>
      <c r="JW1096" s="149"/>
      <c r="JX1096" s="149"/>
      <c r="JY1096" s="149"/>
      <c r="JZ1096" s="149"/>
      <c r="KA1096" s="149"/>
      <c r="KB1096" s="149"/>
      <c r="KC1096" s="149"/>
      <c r="KD1096" s="149"/>
      <c r="KE1096" s="149"/>
      <c r="KF1096" s="149"/>
      <c r="KG1096" s="149"/>
      <c r="KH1096" s="149"/>
      <c r="KI1096" s="149"/>
      <c r="KJ1096" s="149"/>
      <c r="KK1096" s="149"/>
      <c r="KL1096" s="149"/>
      <c r="KM1096" s="149"/>
      <c r="KN1096" s="149"/>
      <c r="KO1096" s="149"/>
      <c r="KP1096" s="149"/>
      <c r="KQ1096" s="149"/>
      <c r="KR1096" s="149"/>
      <c r="KS1096" s="149"/>
      <c r="KT1096" s="149"/>
      <c r="KU1096" s="149"/>
      <c r="KV1096" s="149"/>
      <c r="KW1096" s="149"/>
      <c r="KX1096" s="149"/>
      <c r="KY1096" s="149"/>
      <c r="KZ1096" s="149"/>
      <c r="LA1096" s="149"/>
      <c r="LB1096" s="149"/>
      <c r="LC1096" s="149"/>
      <c r="LD1096" s="149"/>
      <c r="LE1096" s="149"/>
      <c r="LF1096" s="149"/>
      <c r="LG1096" s="149"/>
      <c r="LH1096" s="149"/>
      <c r="LI1096" s="149"/>
      <c r="LJ1096" s="149"/>
      <c r="LK1096" s="149"/>
      <c r="LL1096" s="149"/>
      <c r="LM1096" s="149"/>
      <c r="LN1096" s="149"/>
      <c r="LO1096" s="149"/>
      <c r="LP1096" s="149"/>
      <c r="LQ1096" s="149"/>
      <c r="LR1096" s="149"/>
      <c r="LS1096" s="149"/>
      <c r="LT1096" s="149"/>
      <c r="LU1096" s="149"/>
      <c r="LV1096" s="149"/>
      <c r="LW1096" s="149"/>
      <c r="LX1096" s="149"/>
      <c r="LY1096" s="149"/>
      <c r="LZ1096" s="149"/>
      <c r="MA1096" s="149"/>
      <c r="MB1096" s="149"/>
      <c r="MC1096" s="149"/>
      <c r="MD1096" s="149"/>
      <c r="ME1096" s="149"/>
      <c r="MF1096" s="149"/>
      <c r="MG1096" s="149"/>
      <c r="MH1096" s="149"/>
      <c r="MI1096" s="149"/>
      <c r="MJ1096" s="149"/>
      <c r="MK1096" s="149"/>
      <c r="ML1096" s="149"/>
      <c r="MM1096" s="149"/>
      <c r="MN1096" s="149"/>
      <c r="MO1096" s="149"/>
      <c r="MP1096" s="149"/>
      <c r="MQ1096" s="149"/>
      <c r="MR1096" s="149"/>
      <c r="MS1096" s="149"/>
      <c r="MT1096" s="149"/>
      <c r="MU1096" s="149"/>
      <c r="MV1096" s="149"/>
      <c r="MW1096" s="149"/>
      <c r="MX1096" s="149"/>
      <c r="MY1096" s="149"/>
      <c r="MZ1096" s="149"/>
      <c r="NA1096" s="149"/>
      <c r="NB1096" s="149"/>
      <c r="NC1096" s="149"/>
      <c r="ND1096" s="149"/>
      <c r="NE1096" s="149"/>
      <c r="NF1096" s="149"/>
      <c r="NG1096" s="149"/>
      <c r="NH1096" s="149"/>
      <c r="NI1096" s="149"/>
      <c r="NJ1096" s="149"/>
      <c r="NK1096" s="149"/>
      <c r="NL1096" s="149"/>
      <c r="NM1096" s="149"/>
      <c r="NN1096" s="149"/>
      <c r="NO1096" s="149"/>
      <c r="NP1096" s="149"/>
      <c r="NQ1096" s="149"/>
      <c r="NR1096" s="149"/>
      <c r="NS1096" s="149"/>
      <c r="NT1096" s="149"/>
      <c r="NU1096" s="149"/>
      <c r="NV1096" s="149"/>
      <c r="NW1096" s="149"/>
      <c r="NX1096" s="149"/>
      <c r="NY1096" s="149"/>
      <c r="NZ1096" s="149"/>
      <c r="OA1096" s="149"/>
      <c r="OB1096" s="149"/>
      <c r="OC1096" s="149"/>
      <c r="OD1096" s="149"/>
      <c r="OE1096" s="149"/>
      <c r="OF1096" s="149"/>
      <c r="OG1096" s="149"/>
      <c r="OH1096" s="149"/>
      <c r="OI1096" s="149"/>
      <c r="OJ1096" s="149"/>
      <c r="OK1096" s="149"/>
      <c r="OL1096" s="149"/>
      <c r="OM1096" s="149"/>
      <c r="ON1096" s="149"/>
      <c r="OO1096" s="149"/>
      <c r="OP1096" s="149"/>
      <c r="OQ1096" s="149"/>
      <c r="OR1096" s="149"/>
      <c r="OS1096" s="149"/>
      <c r="OT1096" s="149"/>
      <c r="OU1096" s="149"/>
      <c r="OV1096" s="149"/>
      <c r="OW1096" s="149"/>
      <c r="OX1096" s="149"/>
      <c r="OY1096" s="149"/>
      <c r="OZ1096" s="149"/>
      <c r="PA1096" s="149"/>
      <c r="PB1096" s="149"/>
      <c r="PC1096" s="149"/>
      <c r="PD1096" s="149"/>
      <c r="PE1096" s="149"/>
      <c r="PF1096" s="149"/>
      <c r="PG1096" s="149"/>
      <c r="PH1096" s="149"/>
      <c r="PI1096" s="149"/>
      <c r="PJ1096" s="149"/>
      <c r="PK1096" s="149"/>
      <c r="PL1096" s="149"/>
      <c r="PM1096" s="149"/>
      <c r="PN1096" s="149"/>
      <c r="PO1096" s="149"/>
      <c r="PP1096" s="149"/>
      <c r="PQ1096" s="149"/>
      <c r="PR1096" s="149"/>
      <c r="PS1096" s="149"/>
      <c r="PT1096" s="149"/>
      <c r="PU1096" s="149"/>
      <c r="PV1096" s="149"/>
      <c r="PW1096" s="149"/>
      <c r="PX1096" s="149"/>
      <c r="PY1096" s="149"/>
      <c r="PZ1096" s="149"/>
      <c r="QA1096" s="149"/>
      <c r="QB1096" s="149"/>
      <c r="QC1096" s="149"/>
      <c r="QD1096" s="149"/>
      <c r="QE1096" s="149"/>
      <c r="QF1096" s="149"/>
      <c r="QG1096" s="149"/>
      <c r="QH1096" s="149"/>
      <c r="QI1096" s="149"/>
      <c r="QJ1096" s="149"/>
      <c r="QK1096" s="149"/>
      <c r="QL1096" s="149"/>
      <c r="QM1096" s="149"/>
      <c r="QN1096" s="149"/>
      <c r="QO1096" s="149"/>
      <c r="QP1096" s="149"/>
      <c r="QQ1096" s="149"/>
      <c r="QR1096" s="149"/>
      <c r="QS1096" s="149"/>
      <c r="QT1096" s="149"/>
      <c r="QU1096" s="149"/>
      <c r="QV1096" s="149"/>
      <c r="QW1096" s="149"/>
      <c r="QX1096" s="149"/>
      <c r="QY1096" s="149"/>
      <c r="QZ1096" s="149"/>
      <c r="RA1096" s="149"/>
      <c r="RB1096" s="149"/>
      <c r="RC1096" s="149"/>
      <c r="RD1096" s="149"/>
      <c r="RE1096" s="149"/>
      <c r="RF1096" s="149"/>
      <c r="RG1096" s="149"/>
      <c r="RH1096" s="149"/>
      <c r="RI1096" s="149"/>
      <c r="RJ1096" s="149"/>
      <c r="RK1096" s="149"/>
      <c r="RL1096" s="149"/>
      <c r="RM1096" s="149"/>
      <c r="RN1096" s="149"/>
      <c r="RO1096" s="149"/>
      <c r="RP1096" s="149"/>
      <c r="RQ1096" s="149"/>
      <c r="RR1096" s="149"/>
      <c r="RS1096" s="149"/>
      <c r="RT1096" s="149"/>
      <c r="RU1096" s="149"/>
      <c r="RV1096" s="149"/>
      <c r="RW1096" s="149"/>
      <c r="RX1096" s="149"/>
      <c r="RY1096" s="149"/>
      <c r="RZ1096" s="149"/>
      <c r="SA1096" s="149"/>
      <c r="SB1096" s="149"/>
      <c r="SC1096" s="149"/>
      <c r="SD1096" s="149"/>
      <c r="SE1096" s="149"/>
      <c r="SF1096" s="149"/>
      <c r="SG1096" s="149"/>
      <c r="SH1096" s="149"/>
      <c r="SI1096" s="149"/>
      <c r="SJ1096" s="149"/>
      <c r="SK1096" s="149"/>
      <c r="SL1096" s="149"/>
      <c r="SM1096" s="149"/>
      <c r="SN1096" s="149"/>
      <c r="SO1096" s="149"/>
      <c r="SP1096" s="149"/>
      <c r="SQ1096" s="149"/>
      <c r="SR1096" s="149"/>
      <c r="SS1096" s="149"/>
      <c r="ST1096" s="149"/>
      <c r="SU1096" s="149"/>
      <c r="SV1096" s="149"/>
      <c r="SW1096" s="149"/>
      <c r="SX1096" s="149"/>
      <c r="SY1096" s="149"/>
      <c r="SZ1096" s="149"/>
      <c r="TA1096" s="149"/>
      <c r="TB1096" s="149"/>
      <c r="TC1096" s="149"/>
      <c r="TD1096" s="149"/>
      <c r="TE1096" s="149"/>
      <c r="TF1096" s="149"/>
      <c r="TG1096" s="149"/>
      <c r="TH1096" s="149"/>
      <c r="TI1096" s="149"/>
      <c r="TJ1096" s="149"/>
      <c r="TK1096" s="149"/>
      <c r="TL1096" s="149"/>
      <c r="TM1096" s="149"/>
      <c r="TN1096" s="149"/>
      <c r="TO1096" s="149"/>
      <c r="TP1096" s="149"/>
      <c r="TQ1096" s="149"/>
      <c r="TR1096" s="149"/>
      <c r="TS1096" s="149"/>
      <c r="TT1096" s="149"/>
      <c r="TU1096" s="149"/>
      <c r="TV1096" s="149"/>
      <c r="TW1096" s="149"/>
      <c r="TX1096" s="149"/>
      <c r="TY1096" s="149"/>
      <c r="TZ1096" s="149"/>
      <c r="UA1096" s="149"/>
      <c r="UB1096" s="149"/>
      <c r="UC1096" s="149"/>
      <c r="UD1096" s="149"/>
      <c r="UE1096" s="149"/>
      <c r="UF1096" s="149"/>
      <c r="UG1096" s="149"/>
      <c r="UH1096" s="149"/>
      <c r="UI1096" s="149"/>
      <c r="UJ1096" s="149"/>
      <c r="UK1096" s="149"/>
      <c r="UL1096" s="149"/>
      <c r="UM1096" s="149"/>
      <c r="UN1096" s="149"/>
      <c r="UO1096" s="149"/>
      <c r="UP1096" s="149"/>
      <c r="UQ1096" s="149"/>
      <c r="UR1096" s="149"/>
      <c r="US1096" s="149"/>
      <c r="UT1096" s="149"/>
      <c r="UU1096" s="149"/>
      <c r="UV1096" s="149"/>
      <c r="UW1096" s="149"/>
      <c r="UX1096" s="149"/>
      <c r="UY1096" s="149"/>
      <c r="UZ1096" s="149"/>
      <c r="VA1096" s="149"/>
      <c r="VB1096" s="149"/>
      <c r="VC1096" s="149"/>
      <c r="VD1096" s="149"/>
      <c r="VE1096" s="149"/>
      <c r="VF1096" s="149"/>
      <c r="VG1096" s="149"/>
      <c r="VH1096" s="149"/>
      <c r="VI1096" s="149"/>
      <c r="VJ1096" s="149"/>
      <c r="VK1096" s="149"/>
      <c r="VL1096" s="149"/>
      <c r="VM1096" s="149"/>
      <c r="VN1096" s="149"/>
      <c r="VO1096" s="149"/>
      <c r="VP1096" s="149"/>
      <c r="VQ1096" s="149"/>
      <c r="VR1096" s="149"/>
      <c r="VS1096" s="149"/>
      <c r="VT1096" s="149"/>
      <c r="VU1096" s="149"/>
      <c r="VV1096" s="149"/>
      <c r="VW1096" s="149"/>
      <c r="VX1096" s="149"/>
      <c r="VY1096" s="149"/>
      <c r="VZ1096" s="149"/>
      <c r="WA1096" s="149"/>
      <c r="WB1096" s="149"/>
      <c r="WC1096" s="149"/>
      <c r="WD1096" s="149"/>
      <c r="WE1096" s="149"/>
      <c r="WF1096" s="149"/>
      <c r="WG1096" s="149"/>
      <c r="WH1096" s="149"/>
      <c r="WI1096" s="149"/>
      <c r="WJ1096" s="149"/>
      <c r="WK1096" s="149"/>
      <c r="WL1096" s="149"/>
      <c r="WM1096" s="149"/>
      <c r="WN1096" s="149"/>
      <c r="WO1096" s="149"/>
      <c r="WP1096" s="149"/>
      <c r="WQ1096" s="149"/>
      <c r="WR1096" s="149"/>
      <c r="WS1096" s="149"/>
      <c r="WT1096" s="149"/>
      <c r="WU1096" s="149"/>
      <c r="WV1096" s="149"/>
      <c r="WW1096" s="149"/>
      <c r="WX1096" s="149"/>
      <c r="WY1096" s="149"/>
      <c r="WZ1096" s="149"/>
      <c r="XA1096" s="149"/>
      <c r="XB1096" s="149"/>
      <c r="XC1096" s="149"/>
      <c r="XD1096" s="149"/>
      <c r="XE1096" s="149"/>
      <c r="XF1096" s="149"/>
      <c r="XG1096" s="149"/>
      <c r="XH1096" s="149"/>
      <c r="XI1096" s="149"/>
      <c r="XJ1096" s="149"/>
      <c r="XK1096" s="149"/>
      <c r="XL1096" s="149"/>
      <c r="XM1096" s="149"/>
      <c r="XN1096" s="149"/>
      <c r="XO1096" s="149"/>
      <c r="XP1096" s="149"/>
      <c r="XQ1096" s="149"/>
      <c r="XR1096" s="149"/>
      <c r="XS1096" s="149"/>
      <c r="XT1096" s="149"/>
      <c r="XU1096" s="149"/>
      <c r="XV1096" s="149"/>
      <c r="XW1096" s="149"/>
      <c r="XX1096" s="149"/>
      <c r="XY1096" s="149"/>
      <c r="XZ1096" s="149"/>
      <c r="YA1096" s="149"/>
      <c r="YB1096" s="149"/>
      <c r="YC1096" s="149"/>
      <c r="YD1096" s="149"/>
      <c r="YE1096" s="149"/>
      <c r="YF1096" s="149"/>
      <c r="YG1096" s="149"/>
      <c r="YH1096" s="149"/>
      <c r="YI1096" s="149"/>
      <c r="YJ1096" s="149"/>
      <c r="YK1096" s="149"/>
      <c r="YL1096" s="149"/>
      <c r="YM1096" s="149"/>
      <c r="YN1096" s="149"/>
      <c r="YO1096" s="149"/>
      <c r="YP1096" s="149"/>
      <c r="YQ1096" s="149"/>
      <c r="YR1096" s="149"/>
      <c r="YS1096" s="149"/>
      <c r="YT1096" s="149"/>
      <c r="YU1096" s="149"/>
      <c r="YV1096" s="149"/>
      <c r="YW1096" s="149"/>
      <c r="YX1096" s="149"/>
      <c r="YY1096" s="149"/>
      <c r="YZ1096" s="149"/>
      <c r="ZA1096" s="149"/>
      <c r="ZB1096" s="149"/>
      <c r="ZC1096" s="149"/>
      <c r="ZD1096" s="149"/>
      <c r="ZE1096" s="149"/>
      <c r="ZF1096" s="149"/>
      <c r="ZG1096" s="149"/>
      <c r="ZH1096" s="149"/>
      <c r="ZI1096" s="149"/>
      <c r="ZJ1096" s="149"/>
      <c r="ZK1096" s="149"/>
      <c r="ZL1096" s="149"/>
      <c r="ZM1096" s="149"/>
      <c r="ZN1096" s="149"/>
      <c r="ZO1096" s="149"/>
      <c r="ZP1096" s="149"/>
      <c r="ZQ1096" s="149"/>
      <c r="ZR1096" s="149"/>
      <c r="ZS1096" s="149"/>
      <c r="ZT1096" s="149"/>
      <c r="ZU1096" s="149"/>
      <c r="ZV1096" s="149"/>
      <c r="ZW1096" s="149"/>
      <c r="ZX1096" s="149"/>
      <c r="ZY1096" s="149"/>
      <c r="ZZ1096" s="149"/>
      <c r="AAA1096" s="149"/>
      <c r="AAB1096" s="149"/>
      <c r="AAC1096" s="149"/>
      <c r="AAD1096" s="149"/>
      <c r="AAE1096" s="149"/>
      <c r="AAF1096" s="149"/>
      <c r="AAG1096" s="149"/>
      <c r="AAH1096" s="149"/>
      <c r="AAI1096" s="149"/>
      <c r="AAJ1096" s="149"/>
      <c r="AAK1096" s="149"/>
      <c r="AAL1096" s="148"/>
      <c r="AAM1096" s="148"/>
      <c r="AAN1096" s="148"/>
      <c r="AAO1096" s="148"/>
      <c r="AAP1096" s="148"/>
      <c r="AAQ1096" s="7" t="s">
        <v>536</v>
      </c>
      <c r="AAR1096" s="148"/>
      <c r="AAS1096" s="148"/>
      <c r="AAT1096" s="148"/>
      <c r="AAU1096" s="148"/>
      <c r="AAV1096" s="148"/>
      <c r="AAY1096" s="15"/>
      <c r="AAZ1096" s="15"/>
      <c r="ABA1096" s="15"/>
      <c r="ABB1096" s="15"/>
      <c r="ABC1096" s="15"/>
      <c r="ABD1096" s="15"/>
      <c r="ABE1096" s="15"/>
      <c r="ABF1096" s="15"/>
      <c r="ABG1096" s="15"/>
      <c r="ABH1096" s="15"/>
      <c r="ABI1096" s="15"/>
      <c r="ABJ1096" s="15"/>
    </row>
    <row r="1097" spans="1:738" ht="12.75" x14ac:dyDescent="0.2">
      <c r="A1097" s="148"/>
      <c r="B1097" s="33"/>
      <c r="C1097" s="53"/>
      <c r="D1097" s="53"/>
      <c r="E1097" s="53"/>
      <c r="F1097" s="53"/>
      <c r="G1097" s="5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149"/>
      <c r="AP1097" s="167"/>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149"/>
      <c r="BU1097" s="149"/>
      <c r="BV1097" s="149"/>
      <c r="BW1097" s="149"/>
      <c r="BX1097" s="149"/>
      <c r="BY1097" s="149"/>
      <c r="BZ1097" s="149"/>
      <c r="CA1097" s="149"/>
      <c r="CB1097" s="149"/>
      <c r="CC1097" s="149"/>
      <c r="CD1097" s="149"/>
      <c r="CE1097" s="149"/>
      <c r="CF1097" s="149"/>
      <c r="CG1097" s="149"/>
      <c r="CH1097" s="149"/>
      <c r="CI1097" s="149"/>
      <c r="CJ1097" s="149"/>
      <c r="CK1097" s="149"/>
      <c r="CL1097" s="149"/>
      <c r="CM1097" s="149"/>
      <c r="CN1097" s="149"/>
      <c r="CO1097" s="149"/>
      <c r="CP1097" s="149"/>
      <c r="CQ1097" s="149"/>
      <c r="CR1097" s="149"/>
      <c r="CS1097" s="149"/>
      <c r="CT1097" s="149"/>
      <c r="CU1097" s="149"/>
      <c r="CV1097" s="149"/>
      <c r="CW1097" s="149"/>
      <c r="CX1097" s="149"/>
      <c r="CY1097" s="149"/>
      <c r="CZ1097" s="149"/>
      <c r="DA1097" s="149"/>
      <c r="DB1097" s="149"/>
      <c r="DC1097" s="149"/>
      <c r="DD1097" s="149"/>
      <c r="DE1097" s="149"/>
      <c r="DF1097" s="149"/>
      <c r="DG1097" s="149"/>
      <c r="DH1097" s="149"/>
      <c r="DI1097" s="149"/>
      <c r="DJ1097" s="149"/>
      <c r="DK1097" s="149"/>
      <c r="DL1097" s="149"/>
      <c r="DM1097" s="149"/>
      <c r="DN1097" s="149"/>
      <c r="DO1097" s="149"/>
      <c r="DP1097" s="149"/>
      <c r="DQ1097" s="149"/>
      <c r="DR1097" s="149"/>
      <c r="DS1097" s="149"/>
      <c r="DT1097" s="149"/>
      <c r="DU1097" s="149"/>
      <c r="DV1097" s="149"/>
      <c r="DW1097" s="149"/>
      <c r="DX1097" s="149"/>
      <c r="DY1097" s="149"/>
      <c r="DZ1097" s="149"/>
      <c r="EA1097" s="149"/>
      <c r="EB1097" s="149"/>
      <c r="EC1097" s="149"/>
      <c r="ED1097" s="149"/>
      <c r="EE1097" s="149"/>
      <c r="EF1097" s="149"/>
      <c r="EG1097" s="149"/>
      <c r="EH1097" s="149"/>
      <c r="EI1097" s="149"/>
      <c r="EJ1097" s="149"/>
      <c r="EK1097" s="149"/>
      <c r="EL1097" s="149"/>
      <c r="EM1097" s="149"/>
      <c r="EN1097" s="149"/>
      <c r="EO1097" s="149"/>
      <c r="EP1097" s="149"/>
      <c r="EQ1097" s="149"/>
      <c r="ER1097" s="149"/>
      <c r="ES1097" s="149"/>
      <c r="ET1097" s="149"/>
      <c r="EU1097" s="149"/>
      <c r="EV1097" s="149"/>
      <c r="EW1097" s="149"/>
      <c r="EX1097" s="149"/>
      <c r="EY1097" s="149"/>
      <c r="EZ1097" s="149"/>
      <c r="FA1097" s="149"/>
      <c r="FB1097" s="149"/>
      <c r="FC1097" s="149"/>
      <c r="FD1097" s="149"/>
      <c r="FE1097" s="149"/>
      <c r="FF1097" s="149"/>
      <c r="FG1097" s="149"/>
      <c r="FH1097" s="149"/>
      <c r="FI1097" s="149"/>
      <c r="FJ1097" s="149"/>
      <c r="FK1097" s="149"/>
      <c r="FL1097" s="149"/>
      <c r="FM1097" s="149"/>
      <c r="FN1097" s="149"/>
      <c r="FO1097" s="149"/>
      <c r="FP1097" s="149"/>
      <c r="FQ1097" s="149"/>
      <c r="FR1097" s="149"/>
      <c r="FS1097" s="149"/>
      <c r="FT1097" s="149"/>
      <c r="FU1097" s="149"/>
      <c r="FV1097" s="149"/>
      <c r="FW1097" s="149"/>
      <c r="FX1097" s="149"/>
      <c r="FY1097" s="149"/>
      <c r="FZ1097" s="149"/>
      <c r="GA1097" s="149"/>
      <c r="GB1097" s="149"/>
      <c r="GC1097" s="149"/>
      <c r="GD1097" s="149"/>
      <c r="GE1097" s="149"/>
      <c r="GF1097" s="149"/>
      <c r="GG1097" s="149"/>
      <c r="GH1097" s="149"/>
      <c r="GI1097" s="149"/>
      <c r="GJ1097" s="149"/>
      <c r="GK1097" s="149"/>
      <c r="GL1097" s="149"/>
      <c r="GM1097" s="149"/>
      <c r="GN1097" s="149"/>
      <c r="GO1097" s="149"/>
      <c r="GP1097" s="149"/>
      <c r="GQ1097" s="149"/>
      <c r="GR1097" s="149"/>
      <c r="GS1097" s="149"/>
      <c r="GT1097" s="149"/>
      <c r="GU1097" s="149"/>
      <c r="GV1097" s="149"/>
      <c r="GW1097" s="149"/>
      <c r="GX1097" s="149"/>
      <c r="GY1097" s="149"/>
      <c r="GZ1097" s="149"/>
      <c r="HA1097" s="149"/>
      <c r="HB1097" s="149"/>
      <c r="HC1097" s="149"/>
      <c r="HD1097" s="149"/>
      <c r="HE1097" s="149"/>
      <c r="HF1097" s="149"/>
      <c r="HG1097" s="149"/>
      <c r="HH1097" s="149"/>
      <c r="HI1097" s="149"/>
      <c r="HJ1097" s="149"/>
      <c r="HK1097" s="149"/>
      <c r="HL1097" s="149"/>
      <c r="HM1097" s="149"/>
      <c r="HN1097" s="149"/>
      <c r="HO1097" s="149"/>
      <c r="HP1097" s="149"/>
      <c r="HQ1097" s="149"/>
      <c r="HR1097" s="149"/>
      <c r="HS1097" s="149"/>
      <c r="HT1097" s="149"/>
      <c r="HU1097" s="149"/>
      <c r="HV1097" s="149"/>
      <c r="HW1097" s="149"/>
      <c r="HX1097" s="149"/>
      <c r="HY1097" s="149"/>
      <c r="HZ1097" s="149"/>
      <c r="IA1097" s="149"/>
      <c r="IB1097" s="149"/>
      <c r="IC1097" s="149"/>
      <c r="ID1097" s="149"/>
      <c r="IE1097" s="149"/>
      <c r="IF1097" s="149"/>
      <c r="IG1097" s="149"/>
      <c r="IH1097" s="149"/>
      <c r="II1097" s="149"/>
      <c r="IJ1097" s="149"/>
      <c r="IK1097" s="149"/>
      <c r="IL1097" s="149"/>
      <c r="IM1097" s="149"/>
      <c r="IN1097" s="149"/>
      <c r="IO1097" s="149"/>
      <c r="IP1097" s="149"/>
      <c r="IQ1097" s="149"/>
      <c r="IR1097" s="149"/>
      <c r="IS1097" s="149"/>
      <c r="IT1097" s="149"/>
      <c r="IU1097" s="149"/>
      <c r="IV1097" s="149"/>
      <c r="IW1097" s="149"/>
      <c r="IX1097" s="149"/>
      <c r="IY1097" s="149"/>
      <c r="IZ1097" s="149"/>
      <c r="JA1097" s="149"/>
      <c r="JB1097" s="149"/>
      <c r="JC1097" s="149"/>
      <c r="JD1097" s="149"/>
      <c r="JE1097" s="149"/>
      <c r="JF1097" s="149"/>
      <c r="JG1097" s="149"/>
      <c r="JH1097" s="149"/>
      <c r="JI1097" s="149"/>
      <c r="JJ1097" s="149"/>
      <c r="JK1097" s="149"/>
      <c r="JL1097" s="149"/>
      <c r="JM1097" s="149"/>
      <c r="JN1097" s="149"/>
      <c r="JO1097" s="149"/>
      <c r="JP1097" s="149"/>
      <c r="JQ1097" s="149"/>
      <c r="JR1097" s="149"/>
      <c r="JS1097" s="149"/>
      <c r="JT1097" s="149"/>
      <c r="JU1097" s="149"/>
      <c r="JV1097" s="149"/>
      <c r="JW1097" s="149"/>
      <c r="JX1097" s="149"/>
      <c r="JY1097" s="149"/>
      <c r="JZ1097" s="149"/>
      <c r="KA1097" s="149"/>
      <c r="KB1097" s="149"/>
      <c r="KC1097" s="149"/>
      <c r="KD1097" s="149"/>
      <c r="KE1097" s="149"/>
      <c r="KF1097" s="149"/>
      <c r="KG1097" s="149"/>
      <c r="KH1097" s="149"/>
      <c r="KI1097" s="149"/>
      <c r="KJ1097" s="149"/>
      <c r="KK1097" s="149"/>
      <c r="KL1097" s="149"/>
      <c r="KM1097" s="149"/>
      <c r="KN1097" s="149"/>
      <c r="KO1097" s="149"/>
      <c r="KP1097" s="149"/>
      <c r="KQ1097" s="149"/>
      <c r="KR1097" s="149"/>
      <c r="KS1097" s="149"/>
      <c r="KT1097" s="149"/>
      <c r="KU1097" s="149"/>
      <c r="KV1097" s="149"/>
      <c r="KW1097" s="149"/>
      <c r="KX1097" s="149"/>
      <c r="KY1097" s="149"/>
      <c r="KZ1097" s="149"/>
      <c r="LA1097" s="149"/>
      <c r="LB1097" s="149"/>
      <c r="LC1097" s="149"/>
      <c r="LD1097" s="149"/>
      <c r="LE1097" s="149"/>
      <c r="LF1097" s="149"/>
      <c r="LG1097" s="149"/>
      <c r="LH1097" s="149"/>
      <c r="LI1097" s="149"/>
      <c r="LJ1097" s="149"/>
      <c r="LK1097" s="149"/>
      <c r="LL1097" s="149"/>
      <c r="LM1097" s="149"/>
      <c r="LN1097" s="149"/>
      <c r="LO1097" s="149"/>
      <c r="LP1097" s="149"/>
      <c r="LQ1097" s="149"/>
      <c r="LR1097" s="149"/>
      <c r="LS1097" s="149"/>
      <c r="LT1097" s="149"/>
      <c r="LU1097" s="149"/>
      <c r="LV1097" s="149"/>
      <c r="LW1097" s="149"/>
      <c r="LX1097" s="149"/>
      <c r="LY1097" s="149"/>
      <c r="LZ1097" s="149"/>
      <c r="MA1097" s="149"/>
      <c r="MB1097" s="149"/>
      <c r="MC1097" s="149"/>
      <c r="MD1097" s="149"/>
      <c r="ME1097" s="149"/>
      <c r="MF1097" s="149"/>
      <c r="MG1097" s="149"/>
      <c r="MH1097" s="149"/>
      <c r="MI1097" s="149"/>
      <c r="MJ1097" s="149"/>
      <c r="MK1097" s="149"/>
      <c r="ML1097" s="149"/>
      <c r="MM1097" s="149"/>
      <c r="MN1097" s="149"/>
      <c r="MO1097" s="149"/>
      <c r="MP1097" s="149"/>
      <c r="MQ1097" s="149"/>
      <c r="MR1097" s="149"/>
      <c r="MS1097" s="149"/>
      <c r="MT1097" s="149"/>
      <c r="MU1097" s="149"/>
      <c r="MV1097" s="149"/>
      <c r="MW1097" s="149"/>
      <c r="MX1097" s="149"/>
      <c r="MY1097" s="149"/>
      <c r="MZ1097" s="149"/>
      <c r="NA1097" s="149"/>
      <c r="NB1097" s="149"/>
      <c r="NC1097" s="149"/>
      <c r="ND1097" s="149"/>
      <c r="NE1097" s="149"/>
      <c r="NF1097" s="149"/>
      <c r="NG1097" s="149"/>
      <c r="NH1097" s="149"/>
      <c r="NI1097" s="149"/>
      <c r="NJ1097" s="149"/>
      <c r="NK1097" s="149"/>
      <c r="NL1097" s="149"/>
      <c r="NM1097" s="149"/>
      <c r="NN1097" s="149"/>
      <c r="NO1097" s="149"/>
      <c r="NP1097" s="149"/>
      <c r="NQ1097" s="149"/>
      <c r="NR1097" s="149"/>
      <c r="NS1097" s="149"/>
      <c r="NT1097" s="149"/>
      <c r="NU1097" s="149"/>
      <c r="NV1097" s="149"/>
      <c r="NW1097" s="149"/>
      <c r="NX1097" s="149"/>
      <c r="NY1097" s="149"/>
      <c r="NZ1097" s="149"/>
      <c r="OA1097" s="149"/>
      <c r="OB1097" s="149"/>
      <c r="OC1097" s="149"/>
      <c r="OD1097" s="149"/>
      <c r="OE1097" s="149"/>
      <c r="OF1097" s="149"/>
      <c r="OG1097" s="149"/>
      <c r="OH1097" s="149"/>
      <c r="OI1097" s="149"/>
      <c r="OJ1097" s="149"/>
      <c r="OK1097" s="149"/>
      <c r="OL1097" s="149"/>
      <c r="OM1097" s="149"/>
      <c r="ON1097" s="149"/>
      <c r="OO1097" s="149"/>
      <c r="OP1097" s="149"/>
      <c r="OQ1097" s="149"/>
      <c r="OR1097" s="149"/>
      <c r="OS1097" s="149"/>
      <c r="OT1097" s="149"/>
      <c r="OU1097" s="149"/>
      <c r="OV1097" s="149"/>
      <c r="OW1097" s="149"/>
      <c r="OX1097" s="149"/>
      <c r="OY1097" s="149"/>
      <c r="OZ1097" s="149"/>
      <c r="PA1097" s="149"/>
      <c r="PB1097" s="149"/>
      <c r="PC1097" s="149"/>
      <c r="PD1097" s="149"/>
      <c r="PE1097" s="149"/>
      <c r="PF1097" s="149"/>
      <c r="PG1097" s="149"/>
      <c r="PH1097" s="149"/>
      <c r="PI1097" s="149"/>
      <c r="PJ1097" s="149"/>
      <c r="PK1097" s="149"/>
      <c r="PL1097" s="149"/>
      <c r="PM1097" s="149"/>
      <c r="PN1097" s="149"/>
      <c r="PO1097" s="149"/>
      <c r="PP1097" s="149"/>
      <c r="PQ1097" s="149"/>
      <c r="PR1097" s="149"/>
      <c r="PS1097" s="149"/>
      <c r="PT1097" s="149"/>
      <c r="PU1097" s="149"/>
      <c r="PV1097" s="149"/>
      <c r="PW1097" s="149"/>
      <c r="PX1097" s="149"/>
      <c r="PY1097" s="149"/>
      <c r="PZ1097" s="149"/>
      <c r="QA1097" s="149"/>
      <c r="QB1097" s="149"/>
      <c r="QC1097" s="149"/>
      <c r="QD1097" s="149"/>
      <c r="QE1097" s="149"/>
      <c r="QF1097" s="149"/>
      <c r="QG1097" s="149"/>
      <c r="QH1097" s="149"/>
      <c r="QI1097" s="149"/>
      <c r="QJ1097" s="149"/>
      <c r="QK1097" s="149"/>
      <c r="QL1097" s="149"/>
      <c r="QM1097" s="149"/>
      <c r="QN1097" s="149"/>
      <c r="QO1097" s="149"/>
      <c r="QP1097" s="149"/>
      <c r="QQ1097" s="149"/>
      <c r="QR1097" s="149"/>
      <c r="QS1097" s="149"/>
      <c r="QT1097" s="149"/>
      <c r="QU1097" s="149"/>
      <c r="QV1097" s="149"/>
      <c r="QW1097" s="149"/>
      <c r="QX1097" s="149"/>
      <c r="QY1097" s="149"/>
      <c r="QZ1097" s="149"/>
      <c r="RA1097" s="149"/>
      <c r="RB1097" s="149"/>
      <c r="RC1097" s="149"/>
      <c r="RD1097" s="149"/>
      <c r="RE1097" s="149"/>
      <c r="RF1097" s="149"/>
      <c r="RG1097" s="149"/>
      <c r="RH1097" s="149"/>
      <c r="RI1097" s="149"/>
      <c r="RJ1097" s="149"/>
      <c r="RK1097" s="149"/>
      <c r="RL1097" s="149"/>
      <c r="RM1097" s="149"/>
      <c r="RN1097" s="149"/>
      <c r="RO1097" s="149"/>
      <c r="RP1097" s="149"/>
      <c r="RQ1097" s="149"/>
      <c r="RR1097" s="149"/>
      <c r="RS1097" s="149"/>
      <c r="RT1097" s="149"/>
      <c r="RU1097" s="149"/>
      <c r="RV1097" s="149"/>
      <c r="RW1097" s="149"/>
      <c r="RX1097" s="149"/>
      <c r="RY1097" s="149"/>
      <c r="RZ1097" s="149"/>
      <c r="SA1097" s="149"/>
      <c r="SB1097" s="149"/>
      <c r="SC1097" s="149"/>
      <c r="SD1097" s="149"/>
      <c r="SE1097" s="149"/>
      <c r="SF1097" s="149"/>
      <c r="SG1097" s="149"/>
      <c r="SH1097" s="149"/>
      <c r="SI1097" s="149"/>
      <c r="SJ1097" s="149"/>
      <c r="SK1097" s="149"/>
      <c r="SL1097" s="149"/>
      <c r="SM1097" s="149"/>
      <c r="SN1097" s="149"/>
      <c r="SO1097" s="149"/>
      <c r="SP1097" s="149"/>
      <c r="SQ1097" s="149"/>
      <c r="SR1097" s="149"/>
      <c r="SS1097" s="149"/>
      <c r="ST1097" s="149"/>
      <c r="SU1097" s="149"/>
      <c r="SV1097" s="149"/>
      <c r="SW1097" s="149"/>
      <c r="SX1097" s="149"/>
      <c r="SY1097" s="149"/>
      <c r="SZ1097" s="149"/>
      <c r="TA1097" s="149"/>
      <c r="TB1097" s="149"/>
      <c r="TC1097" s="149"/>
      <c r="TD1097" s="149"/>
      <c r="TE1097" s="149"/>
      <c r="TF1097" s="149"/>
      <c r="TG1097" s="149"/>
      <c r="TH1097" s="149"/>
      <c r="TI1097" s="149"/>
      <c r="TJ1097" s="149"/>
      <c r="TK1097" s="149"/>
      <c r="TL1097" s="149"/>
      <c r="TM1097" s="149"/>
      <c r="TN1097" s="149"/>
      <c r="TO1097" s="149"/>
      <c r="TP1097" s="149"/>
      <c r="TQ1097" s="149"/>
      <c r="TR1097" s="149"/>
      <c r="TS1097" s="149"/>
      <c r="TT1097" s="149"/>
      <c r="TU1097" s="149"/>
      <c r="TV1097" s="149"/>
      <c r="TW1097" s="149"/>
      <c r="TX1097" s="149"/>
      <c r="TY1097" s="149"/>
      <c r="TZ1097" s="149"/>
      <c r="UA1097" s="149"/>
      <c r="UB1097" s="149"/>
      <c r="UC1097" s="149"/>
      <c r="UD1097" s="149"/>
      <c r="UE1097" s="149"/>
      <c r="UF1097" s="149"/>
      <c r="UG1097" s="149"/>
      <c r="UH1097" s="149"/>
      <c r="UI1097" s="149"/>
      <c r="UJ1097" s="149"/>
      <c r="UK1097" s="149"/>
      <c r="UL1097" s="149"/>
      <c r="UM1097" s="149"/>
      <c r="UN1097" s="149"/>
      <c r="UO1097" s="149"/>
      <c r="UP1097" s="149"/>
      <c r="UQ1097" s="149"/>
      <c r="UR1097" s="149"/>
      <c r="US1097" s="149"/>
      <c r="UT1097" s="149"/>
      <c r="UU1097" s="149"/>
      <c r="UV1097" s="149"/>
      <c r="UW1097" s="149"/>
      <c r="UX1097" s="149"/>
      <c r="UY1097" s="149"/>
      <c r="UZ1097" s="149"/>
      <c r="VA1097" s="149"/>
      <c r="VB1097" s="149"/>
      <c r="VC1097" s="149"/>
      <c r="VD1097" s="149"/>
      <c r="VE1097" s="149"/>
      <c r="VF1097" s="149"/>
      <c r="VG1097" s="149"/>
      <c r="VH1097" s="149"/>
      <c r="VI1097" s="149"/>
      <c r="VJ1097" s="149"/>
      <c r="VK1097" s="149"/>
      <c r="VL1097" s="149"/>
      <c r="VM1097" s="149"/>
      <c r="VN1097" s="149"/>
      <c r="VO1097" s="149"/>
      <c r="VP1097" s="149"/>
      <c r="VQ1097" s="149"/>
      <c r="VR1097" s="149"/>
      <c r="VS1097" s="149"/>
      <c r="VT1097" s="149"/>
      <c r="VU1097" s="149"/>
      <c r="VV1097" s="149"/>
      <c r="VW1097" s="149"/>
      <c r="VX1097" s="149"/>
      <c r="VY1097" s="149"/>
      <c r="VZ1097" s="149"/>
      <c r="WA1097" s="149"/>
      <c r="WB1097" s="149"/>
      <c r="WC1097" s="149"/>
      <c r="WD1097" s="149"/>
      <c r="WE1097" s="149"/>
      <c r="WF1097" s="149"/>
      <c r="WG1097" s="149"/>
      <c r="WH1097" s="149"/>
      <c r="WI1097" s="149"/>
      <c r="WJ1097" s="149"/>
      <c r="WK1097" s="149"/>
      <c r="WL1097" s="149"/>
      <c r="WM1097" s="149"/>
      <c r="WN1097" s="149"/>
      <c r="WO1097" s="149"/>
      <c r="WP1097" s="149"/>
      <c r="WQ1097" s="149"/>
      <c r="WR1097" s="149"/>
      <c r="WS1097" s="149"/>
      <c r="WT1097" s="149"/>
      <c r="WU1097" s="149"/>
      <c r="WV1097" s="149"/>
      <c r="WW1097" s="149"/>
      <c r="WX1097" s="149"/>
      <c r="WY1097" s="149"/>
      <c r="WZ1097" s="149"/>
      <c r="XA1097" s="149"/>
      <c r="XB1097" s="149"/>
      <c r="XC1097" s="149"/>
      <c r="XD1097" s="149"/>
      <c r="XE1097" s="149"/>
      <c r="XF1097" s="149"/>
      <c r="XG1097" s="149"/>
      <c r="XH1097" s="149"/>
      <c r="XI1097" s="149"/>
      <c r="XJ1097" s="149"/>
      <c r="XK1097" s="149"/>
      <c r="XL1097" s="149"/>
      <c r="XM1097" s="149"/>
      <c r="XN1097" s="149"/>
      <c r="XO1097" s="149"/>
      <c r="XP1097" s="149"/>
      <c r="XQ1097" s="149"/>
      <c r="XR1097" s="149"/>
      <c r="XS1097" s="149"/>
      <c r="XT1097" s="149"/>
      <c r="XU1097" s="149"/>
      <c r="XV1097" s="149"/>
      <c r="XW1097" s="149"/>
      <c r="XX1097" s="149"/>
      <c r="XY1097" s="149"/>
      <c r="XZ1097" s="149"/>
      <c r="YA1097" s="149"/>
      <c r="YB1097" s="149"/>
      <c r="YC1097" s="149"/>
      <c r="YD1097" s="149"/>
      <c r="YE1097" s="149"/>
      <c r="YF1097" s="149"/>
      <c r="YG1097" s="149"/>
      <c r="YH1097" s="149"/>
      <c r="YI1097" s="149"/>
      <c r="YJ1097" s="149"/>
      <c r="YK1097" s="149"/>
      <c r="YL1097" s="149"/>
      <c r="YM1097" s="149"/>
      <c r="YN1097" s="149"/>
      <c r="YO1097" s="149"/>
      <c r="YP1097" s="149"/>
      <c r="YQ1097" s="149"/>
      <c r="YR1097" s="149"/>
      <c r="YS1097" s="149"/>
      <c r="YT1097" s="149"/>
      <c r="YU1097" s="149"/>
      <c r="YV1097" s="149"/>
      <c r="YW1097" s="149"/>
      <c r="YX1097" s="149"/>
      <c r="YY1097" s="149"/>
      <c r="YZ1097" s="149"/>
      <c r="ZA1097" s="149"/>
      <c r="ZB1097" s="149"/>
      <c r="ZC1097" s="149"/>
      <c r="ZD1097" s="149"/>
      <c r="ZE1097" s="149"/>
      <c r="ZF1097" s="149"/>
      <c r="ZG1097" s="149"/>
      <c r="ZH1097" s="149"/>
      <c r="ZI1097" s="149"/>
      <c r="ZJ1097" s="149"/>
      <c r="ZK1097" s="149"/>
      <c r="ZL1097" s="149"/>
      <c r="ZM1097" s="149"/>
      <c r="ZN1097" s="149"/>
      <c r="ZO1097" s="149"/>
      <c r="ZP1097" s="149"/>
      <c r="ZQ1097" s="149"/>
      <c r="ZR1097" s="149"/>
      <c r="ZS1097" s="149"/>
      <c r="ZT1097" s="149"/>
      <c r="ZU1097" s="149"/>
      <c r="ZV1097" s="149"/>
      <c r="ZW1097" s="149"/>
      <c r="ZX1097" s="149"/>
      <c r="ZY1097" s="149"/>
      <c r="ZZ1097" s="149"/>
      <c r="AAA1097" s="149"/>
      <c r="AAB1097" s="149"/>
      <c r="AAC1097" s="149"/>
      <c r="AAD1097" s="149"/>
      <c r="AAE1097" s="149"/>
      <c r="AAF1097" s="149"/>
      <c r="AAG1097" s="149"/>
      <c r="AAH1097" s="149"/>
      <c r="AAI1097" s="149"/>
      <c r="AAJ1097" s="149"/>
      <c r="AAK1097" s="149"/>
      <c r="AAL1097" s="148"/>
      <c r="AAM1097" s="148"/>
      <c r="AAN1097" s="148"/>
      <c r="AAO1097" s="148"/>
      <c r="AAP1097" s="148"/>
      <c r="AAQ1097" s="7" t="s">
        <v>537</v>
      </c>
      <c r="AAR1097" s="148"/>
      <c r="AAS1097" s="148"/>
      <c r="AAT1097" s="148"/>
      <c r="AAU1097" s="148"/>
      <c r="AAV1097" s="148"/>
      <c r="AAY1097" s="15"/>
      <c r="AAZ1097" s="15"/>
      <c r="ABA1097" s="15"/>
      <c r="ABB1097" s="15"/>
      <c r="ABC1097" s="15"/>
      <c r="ABD1097" s="15"/>
      <c r="ABE1097" s="15"/>
      <c r="ABF1097" s="15"/>
      <c r="ABG1097" s="15"/>
      <c r="ABH1097" s="15"/>
      <c r="ABI1097" s="15"/>
      <c r="ABJ1097" s="15"/>
    </row>
    <row r="1098" spans="1:738" ht="12.75" x14ac:dyDescent="0.2">
      <c r="A1098" s="148"/>
      <c r="B1098" s="33"/>
      <c r="C1098" s="53"/>
      <c r="D1098" s="53"/>
      <c r="E1098" s="53"/>
      <c r="F1098" s="53"/>
      <c r="G1098" s="5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3"/>
      <c r="AI1098" s="33"/>
      <c r="AJ1098" s="33"/>
      <c r="AK1098" s="33"/>
      <c r="AL1098" s="33"/>
      <c r="AM1098" s="33"/>
      <c r="AN1098" s="33"/>
      <c r="AO1098" s="149"/>
      <c r="AP1098" s="167"/>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149"/>
      <c r="BU1098" s="149"/>
      <c r="BV1098" s="149"/>
      <c r="BW1098" s="149"/>
      <c r="BX1098" s="149"/>
      <c r="BY1098" s="149"/>
      <c r="BZ1098" s="149"/>
      <c r="CA1098" s="149"/>
      <c r="CB1098" s="149"/>
      <c r="CC1098" s="149"/>
      <c r="CD1098" s="149"/>
      <c r="CE1098" s="149"/>
      <c r="CF1098" s="149"/>
      <c r="CG1098" s="149"/>
      <c r="CH1098" s="149"/>
      <c r="CI1098" s="149"/>
      <c r="CJ1098" s="149"/>
      <c r="CK1098" s="149"/>
      <c r="CL1098" s="149"/>
      <c r="CM1098" s="149"/>
      <c r="CN1098" s="149"/>
      <c r="CO1098" s="149"/>
      <c r="CP1098" s="149"/>
      <c r="CQ1098" s="149"/>
      <c r="CR1098" s="149"/>
      <c r="CS1098" s="149"/>
      <c r="CT1098" s="149"/>
      <c r="CU1098" s="149"/>
      <c r="CV1098" s="149"/>
      <c r="CW1098" s="149"/>
      <c r="CX1098" s="149"/>
      <c r="CY1098" s="149"/>
      <c r="CZ1098" s="149"/>
      <c r="DA1098" s="149"/>
      <c r="DB1098" s="149"/>
      <c r="DC1098" s="149"/>
      <c r="DD1098" s="149"/>
      <c r="DE1098" s="149"/>
      <c r="DF1098" s="149"/>
      <c r="DG1098" s="149"/>
      <c r="DH1098" s="149"/>
      <c r="DI1098" s="149"/>
      <c r="DJ1098" s="149"/>
      <c r="DK1098" s="149"/>
      <c r="DL1098" s="149"/>
      <c r="DM1098" s="149"/>
      <c r="DN1098" s="149"/>
      <c r="DO1098" s="149"/>
      <c r="DP1098" s="149"/>
      <c r="DQ1098" s="149"/>
      <c r="DR1098" s="149"/>
      <c r="DS1098" s="149"/>
      <c r="DT1098" s="149"/>
      <c r="DU1098" s="149"/>
      <c r="DV1098" s="149"/>
      <c r="DW1098" s="149"/>
      <c r="DX1098" s="149"/>
      <c r="DY1098" s="149"/>
      <c r="DZ1098" s="149"/>
      <c r="EA1098" s="149"/>
      <c r="EB1098" s="149"/>
      <c r="EC1098" s="149"/>
      <c r="ED1098" s="149"/>
      <c r="EE1098" s="149"/>
      <c r="EF1098" s="149"/>
      <c r="EG1098" s="149"/>
      <c r="EH1098" s="149"/>
      <c r="EI1098" s="149"/>
      <c r="EJ1098" s="149"/>
      <c r="EK1098" s="149"/>
      <c r="EL1098" s="149"/>
      <c r="EM1098" s="149"/>
      <c r="EN1098" s="149"/>
      <c r="EO1098" s="149"/>
      <c r="EP1098" s="149"/>
      <c r="EQ1098" s="149"/>
      <c r="ER1098" s="149"/>
      <c r="ES1098" s="149"/>
      <c r="ET1098" s="149"/>
      <c r="EU1098" s="149"/>
      <c r="EV1098" s="149"/>
      <c r="EW1098" s="149"/>
      <c r="EX1098" s="149"/>
      <c r="EY1098" s="149"/>
      <c r="EZ1098" s="149"/>
      <c r="FA1098" s="149"/>
      <c r="FB1098" s="149"/>
      <c r="FC1098" s="149"/>
      <c r="FD1098" s="149"/>
      <c r="FE1098" s="149"/>
      <c r="FF1098" s="149"/>
      <c r="FG1098" s="149"/>
      <c r="FH1098" s="149"/>
      <c r="FI1098" s="149"/>
      <c r="FJ1098" s="149"/>
      <c r="FK1098" s="149"/>
      <c r="FL1098" s="149"/>
      <c r="FM1098" s="149"/>
      <c r="FN1098" s="149"/>
      <c r="FO1098" s="149"/>
      <c r="FP1098" s="149"/>
      <c r="FQ1098" s="149"/>
      <c r="FR1098" s="149"/>
      <c r="FS1098" s="149"/>
      <c r="FT1098" s="149"/>
      <c r="FU1098" s="149"/>
      <c r="FV1098" s="149"/>
      <c r="FW1098" s="149"/>
      <c r="FX1098" s="149"/>
      <c r="FY1098" s="149"/>
      <c r="FZ1098" s="149"/>
      <c r="GA1098" s="149"/>
      <c r="GB1098" s="149"/>
      <c r="GC1098" s="149"/>
      <c r="GD1098" s="149"/>
      <c r="GE1098" s="149"/>
      <c r="GF1098" s="149"/>
      <c r="GG1098" s="149"/>
      <c r="GH1098" s="149"/>
      <c r="GI1098" s="149"/>
      <c r="GJ1098" s="149"/>
      <c r="GK1098" s="149"/>
      <c r="GL1098" s="149"/>
      <c r="GM1098" s="149"/>
      <c r="GN1098" s="149"/>
      <c r="GO1098" s="149"/>
      <c r="GP1098" s="149"/>
      <c r="GQ1098" s="149"/>
      <c r="GR1098" s="149"/>
      <c r="GS1098" s="149"/>
      <c r="GT1098" s="149"/>
      <c r="GU1098" s="149"/>
      <c r="GV1098" s="149"/>
      <c r="GW1098" s="149"/>
      <c r="GX1098" s="149"/>
      <c r="GY1098" s="149"/>
      <c r="GZ1098" s="149"/>
      <c r="HA1098" s="149"/>
      <c r="HB1098" s="149"/>
      <c r="HC1098" s="149"/>
      <c r="HD1098" s="149"/>
      <c r="HE1098" s="149"/>
      <c r="HF1098" s="149"/>
      <c r="HG1098" s="149"/>
      <c r="HH1098" s="149"/>
      <c r="HI1098" s="149"/>
      <c r="HJ1098" s="149"/>
      <c r="HK1098" s="149"/>
      <c r="HL1098" s="149"/>
      <c r="HM1098" s="149"/>
      <c r="HN1098" s="149"/>
      <c r="HO1098" s="149"/>
      <c r="HP1098" s="149"/>
      <c r="HQ1098" s="149"/>
      <c r="HR1098" s="149"/>
      <c r="HS1098" s="149"/>
      <c r="HT1098" s="149"/>
      <c r="HU1098" s="149"/>
      <c r="HV1098" s="149"/>
      <c r="HW1098" s="149"/>
      <c r="HX1098" s="149"/>
      <c r="HY1098" s="149"/>
      <c r="HZ1098" s="149"/>
      <c r="IA1098" s="149"/>
      <c r="IB1098" s="149"/>
      <c r="IC1098" s="149"/>
      <c r="ID1098" s="149"/>
      <c r="IE1098" s="149"/>
      <c r="IF1098" s="149"/>
      <c r="IG1098" s="149"/>
      <c r="IH1098" s="149"/>
      <c r="II1098" s="149"/>
      <c r="IJ1098" s="149"/>
      <c r="IK1098" s="149"/>
      <c r="IL1098" s="149"/>
      <c r="IM1098" s="149"/>
      <c r="IN1098" s="149"/>
      <c r="IO1098" s="149"/>
      <c r="IP1098" s="149"/>
      <c r="IQ1098" s="149"/>
      <c r="IR1098" s="149"/>
      <c r="IS1098" s="149"/>
      <c r="IT1098" s="149"/>
      <c r="IU1098" s="149"/>
      <c r="IV1098" s="149"/>
      <c r="IW1098" s="149"/>
      <c r="IX1098" s="149"/>
      <c r="IY1098" s="149"/>
      <c r="IZ1098" s="149"/>
      <c r="JA1098" s="149"/>
      <c r="JB1098" s="149"/>
      <c r="JC1098" s="149"/>
      <c r="JD1098" s="149"/>
      <c r="JE1098" s="149"/>
      <c r="JF1098" s="149"/>
      <c r="JG1098" s="149"/>
      <c r="JH1098" s="149"/>
      <c r="JI1098" s="149"/>
      <c r="JJ1098" s="149"/>
      <c r="JK1098" s="149"/>
      <c r="JL1098" s="149"/>
      <c r="JM1098" s="149"/>
      <c r="JN1098" s="149"/>
      <c r="JO1098" s="149"/>
      <c r="JP1098" s="149"/>
      <c r="JQ1098" s="149"/>
      <c r="JR1098" s="149"/>
      <c r="JS1098" s="149"/>
      <c r="JT1098" s="149"/>
      <c r="JU1098" s="149"/>
      <c r="JV1098" s="149"/>
      <c r="JW1098" s="149"/>
      <c r="JX1098" s="149"/>
      <c r="JY1098" s="149"/>
      <c r="JZ1098" s="149"/>
      <c r="KA1098" s="149"/>
      <c r="KB1098" s="149"/>
      <c r="KC1098" s="149"/>
      <c r="KD1098" s="149"/>
      <c r="KE1098" s="149"/>
      <c r="KF1098" s="149"/>
      <c r="KG1098" s="149"/>
      <c r="KH1098" s="149"/>
      <c r="KI1098" s="149"/>
      <c r="KJ1098" s="149"/>
      <c r="KK1098" s="149"/>
      <c r="KL1098" s="149"/>
      <c r="KM1098" s="149"/>
      <c r="KN1098" s="149"/>
      <c r="KO1098" s="149"/>
      <c r="KP1098" s="149"/>
      <c r="KQ1098" s="149"/>
      <c r="KR1098" s="149"/>
      <c r="KS1098" s="149"/>
      <c r="KT1098" s="149"/>
      <c r="KU1098" s="149"/>
      <c r="KV1098" s="149"/>
      <c r="KW1098" s="149"/>
      <c r="KX1098" s="149"/>
      <c r="KY1098" s="149"/>
      <c r="KZ1098" s="149"/>
      <c r="LA1098" s="149"/>
      <c r="LB1098" s="149"/>
      <c r="LC1098" s="149"/>
      <c r="LD1098" s="149"/>
      <c r="LE1098" s="149"/>
      <c r="LF1098" s="149"/>
      <c r="LG1098" s="149"/>
      <c r="LH1098" s="149"/>
      <c r="LI1098" s="149"/>
      <c r="LJ1098" s="149"/>
      <c r="LK1098" s="149"/>
      <c r="LL1098" s="149"/>
      <c r="LM1098" s="149"/>
      <c r="LN1098" s="149"/>
      <c r="LO1098" s="149"/>
      <c r="LP1098" s="149"/>
      <c r="LQ1098" s="149"/>
      <c r="LR1098" s="149"/>
      <c r="LS1098" s="149"/>
      <c r="LT1098" s="149"/>
      <c r="LU1098" s="149"/>
      <c r="LV1098" s="149"/>
      <c r="LW1098" s="149"/>
      <c r="LX1098" s="149"/>
      <c r="LY1098" s="149"/>
      <c r="LZ1098" s="149"/>
      <c r="MA1098" s="149"/>
      <c r="MB1098" s="149"/>
      <c r="MC1098" s="149"/>
      <c r="MD1098" s="149"/>
      <c r="ME1098" s="149"/>
      <c r="MF1098" s="149"/>
      <c r="MG1098" s="149"/>
      <c r="MH1098" s="149"/>
      <c r="MI1098" s="149"/>
      <c r="MJ1098" s="149"/>
      <c r="MK1098" s="149"/>
      <c r="ML1098" s="149"/>
      <c r="MM1098" s="149"/>
      <c r="MN1098" s="149"/>
      <c r="MO1098" s="149"/>
      <c r="MP1098" s="149"/>
      <c r="MQ1098" s="149"/>
      <c r="MR1098" s="149"/>
      <c r="MS1098" s="149"/>
      <c r="MT1098" s="149"/>
      <c r="MU1098" s="149"/>
      <c r="MV1098" s="149"/>
      <c r="MW1098" s="149"/>
      <c r="MX1098" s="149"/>
      <c r="MY1098" s="149"/>
      <c r="MZ1098" s="149"/>
      <c r="NA1098" s="149"/>
      <c r="NB1098" s="149"/>
      <c r="NC1098" s="149"/>
      <c r="ND1098" s="149"/>
      <c r="NE1098" s="149"/>
      <c r="NF1098" s="149"/>
      <c r="NG1098" s="149"/>
      <c r="NH1098" s="149"/>
      <c r="NI1098" s="149"/>
      <c r="NJ1098" s="149"/>
      <c r="NK1098" s="149"/>
      <c r="NL1098" s="149"/>
      <c r="NM1098" s="149"/>
      <c r="NN1098" s="149"/>
      <c r="NO1098" s="149"/>
      <c r="NP1098" s="149"/>
      <c r="NQ1098" s="149"/>
      <c r="NR1098" s="149"/>
      <c r="NS1098" s="149"/>
      <c r="NT1098" s="149"/>
      <c r="NU1098" s="149"/>
      <c r="NV1098" s="149"/>
      <c r="NW1098" s="149"/>
      <c r="NX1098" s="149"/>
      <c r="NY1098" s="149"/>
      <c r="NZ1098" s="149"/>
      <c r="OA1098" s="149"/>
      <c r="OB1098" s="149"/>
      <c r="OC1098" s="149"/>
      <c r="OD1098" s="149"/>
      <c r="OE1098" s="149"/>
      <c r="OF1098" s="149"/>
      <c r="OG1098" s="149"/>
      <c r="OH1098" s="149"/>
      <c r="OI1098" s="149"/>
      <c r="OJ1098" s="149"/>
      <c r="OK1098" s="149"/>
      <c r="OL1098" s="149"/>
      <c r="OM1098" s="149"/>
      <c r="ON1098" s="149"/>
      <c r="OO1098" s="149"/>
      <c r="OP1098" s="149"/>
      <c r="OQ1098" s="149"/>
      <c r="OR1098" s="149"/>
      <c r="OS1098" s="149"/>
      <c r="OT1098" s="149"/>
      <c r="OU1098" s="149"/>
      <c r="OV1098" s="149"/>
      <c r="OW1098" s="149"/>
      <c r="OX1098" s="149"/>
      <c r="OY1098" s="149"/>
      <c r="OZ1098" s="149"/>
      <c r="PA1098" s="149"/>
      <c r="PB1098" s="149"/>
      <c r="PC1098" s="149"/>
      <c r="PD1098" s="149"/>
      <c r="PE1098" s="149"/>
      <c r="PF1098" s="149"/>
      <c r="PG1098" s="149"/>
      <c r="PH1098" s="149"/>
      <c r="PI1098" s="149"/>
      <c r="PJ1098" s="149"/>
      <c r="PK1098" s="149"/>
      <c r="PL1098" s="149"/>
      <c r="PM1098" s="149"/>
      <c r="PN1098" s="149"/>
      <c r="PO1098" s="149"/>
      <c r="PP1098" s="149"/>
      <c r="PQ1098" s="149"/>
      <c r="PR1098" s="149"/>
      <c r="PS1098" s="149"/>
      <c r="PT1098" s="149"/>
      <c r="PU1098" s="149"/>
      <c r="PV1098" s="149"/>
      <c r="PW1098" s="149"/>
      <c r="PX1098" s="149"/>
      <c r="PY1098" s="149"/>
      <c r="PZ1098" s="149"/>
      <c r="QA1098" s="149"/>
      <c r="QB1098" s="149"/>
      <c r="QC1098" s="149"/>
      <c r="QD1098" s="149"/>
      <c r="QE1098" s="149"/>
      <c r="QF1098" s="149"/>
      <c r="QG1098" s="149"/>
      <c r="QH1098" s="149"/>
      <c r="QI1098" s="149"/>
      <c r="QJ1098" s="149"/>
      <c r="QK1098" s="149"/>
      <c r="QL1098" s="149"/>
      <c r="QM1098" s="149"/>
      <c r="QN1098" s="149"/>
      <c r="QO1098" s="149"/>
      <c r="QP1098" s="149"/>
      <c r="QQ1098" s="149"/>
      <c r="QR1098" s="149"/>
      <c r="QS1098" s="149"/>
      <c r="QT1098" s="149"/>
      <c r="QU1098" s="149"/>
      <c r="QV1098" s="149"/>
      <c r="QW1098" s="149"/>
      <c r="QX1098" s="149"/>
      <c r="QY1098" s="149"/>
      <c r="QZ1098" s="149"/>
      <c r="RA1098" s="149"/>
      <c r="RB1098" s="149"/>
      <c r="RC1098" s="149"/>
      <c r="RD1098" s="149"/>
      <c r="RE1098" s="149"/>
      <c r="RF1098" s="149"/>
      <c r="RG1098" s="149"/>
      <c r="RH1098" s="149"/>
      <c r="RI1098" s="149"/>
      <c r="RJ1098" s="149"/>
      <c r="RK1098" s="149"/>
      <c r="RL1098" s="149"/>
      <c r="RM1098" s="149"/>
      <c r="RN1098" s="149"/>
      <c r="RO1098" s="149"/>
      <c r="RP1098" s="149"/>
      <c r="RQ1098" s="149"/>
      <c r="RR1098" s="149"/>
      <c r="RS1098" s="149"/>
      <c r="RT1098" s="149"/>
      <c r="RU1098" s="149"/>
      <c r="RV1098" s="149"/>
      <c r="RW1098" s="149"/>
      <c r="RX1098" s="149"/>
      <c r="RY1098" s="149"/>
      <c r="RZ1098" s="149"/>
      <c r="SA1098" s="149"/>
      <c r="SB1098" s="149"/>
      <c r="SC1098" s="149"/>
      <c r="SD1098" s="149"/>
      <c r="SE1098" s="149"/>
      <c r="SF1098" s="149"/>
      <c r="SG1098" s="149"/>
      <c r="SH1098" s="149"/>
      <c r="SI1098" s="149"/>
      <c r="SJ1098" s="149"/>
      <c r="SK1098" s="149"/>
      <c r="SL1098" s="149"/>
      <c r="SM1098" s="149"/>
      <c r="SN1098" s="149"/>
      <c r="SO1098" s="149"/>
      <c r="SP1098" s="149"/>
      <c r="SQ1098" s="149"/>
      <c r="SR1098" s="149"/>
      <c r="SS1098" s="149"/>
      <c r="ST1098" s="149"/>
      <c r="SU1098" s="149"/>
      <c r="SV1098" s="149"/>
      <c r="SW1098" s="149"/>
      <c r="SX1098" s="149"/>
      <c r="SY1098" s="149"/>
      <c r="SZ1098" s="149"/>
      <c r="TA1098" s="149"/>
      <c r="TB1098" s="149"/>
      <c r="TC1098" s="149"/>
      <c r="TD1098" s="149"/>
      <c r="TE1098" s="149"/>
      <c r="TF1098" s="149"/>
      <c r="TG1098" s="149"/>
      <c r="TH1098" s="149"/>
      <c r="TI1098" s="149"/>
      <c r="TJ1098" s="149"/>
      <c r="TK1098" s="149"/>
      <c r="TL1098" s="149"/>
      <c r="TM1098" s="149"/>
      <c r="TN1098" s="149"/>
      <c r="TO1098" s="149"/>
      <c r="TP1098" s="149"/>
      <c r="TQ1098" s="149"/>
      <c r="TR1098" s="149"/>
      <c r="TS1098" s="149"/>
      <c r="TT1098" s="149"/>
      <c r="TU1098" s="149"/>
      <c r="TV1098" s="149"/>
      <c r="TW1098" s="149"/>
      <c r="TX1098" s="149"/>
      <c r="TY1098" s="149"/>
      <c r="TZ1098" s="149"/>
      <c r="UA1098" s="149"/>
      <c r="UB1098" s="149"/>
      <c r="UC1098" s="149"/>
      <c r="UD1098" s="149"/>
      <c r="UE1098" s="149"/>
      <c r="UF1098" s="149"/>
      <c r="UG1098" s="149"/>
      <c r="UH1098" s="149"/>
      <c r="UI1098" s="149"/>
      <c r="UJ1098" s="149"/>
      <c r="UK1098" s="149"/>
      <c r="UL1098" s="149"/>
      <c r="UM1098" s="149"/>
      <c r="UN1098" s="149"/>
      <c r="UO1098" s="149"/>
      <c r="UP1098" s="149"/>
      <c r="UQ1098" s="149"/>
      <c r="UR1098" s="149"/>
      <c r="US1098" s="149"/>
      <c r="UT1098" s="149"/>
      <c r="UU1098" s="149"/>
      <c r="UV1098" s="149"/>
      <c r="UW1098" s="149"/>
      <c r="UX1098" s="149"/>
      <c r="UY1098" s="149"/>
      <c r="UZ1098" s="149"/>
      <c r="VA1098" s="149"/>
      <c r="VB1098" s="149"/>
      <c r="VC1098" s="149"/>
      <c r="VD1098" s="149"/>
      <c r="VE1098" s="149"/>
      <c r="VF1098" s="149"/>
      <c r="VG1098" s="149"/>
      <c r="VH1098" s="149"/>
      <c r="VI1098" s="149"/>
      <c r="VJ1098" s="149"/>
      <c r="VK1098" s="149"/>
      <c r="VL1098" s="149"/>
      <c r="VM1098" s="149"/>
      <c r="VN1098" s="149"/>
      <c r="VO1098" s="149"/>
      <c r="VP1098" s="149"/>
      <c r="VQ1098" s="149"/>
      <c r="VR1098" s="149"/>
      <c r="VS1098" s="149"/>
      <c r="VT1098" s="149"/>
      <c r="VU1098" s="149"/>
      <c r="VV1098" s="149"/>
      <c r="VW1098" s="149"/>
      <c r="VX1098" s="149"/>
      <c r="VY1098" s="149"/>
      <c r="VZ1098" s="149"/>
      <c r="WA1098" s="149"/>
      <c r="WB1098" s="149"/>
      <c r="WC1098" s="149"/>
      <c r="WD1098" s="149"/>
      <c r="WE1098" s="149"/>
      <c r="WF1098" s="149"/>
      <c r="WG1098" s="149"/>
      <c r="WH1098" s="149"/>
      <c r="WI1098" s="149"/>
      <c r="WJ1098" s="149"/>
      <c r="WK1098" s="149"/>
      <c r="WL1098" s="149"/>
      <c r="WM1098" s="149"/>
      <c r="WN1098" s="149"/>
      <c r="WO1098" s="149"/>
      <c r="WP1098" s="149"/>
      <c r="WQ1098" s="149"/>
      <c r="WR1098" s="149"/>
      <c r="WS1098" s="149"/>
      <c r="WT1098" s="149"/>
      <c r="WU1098" s="149"/>
      <c r="WV1098" s="149"/>
      <c r="WW1098" s="149"/>
      <c r="WX1098" s="149"/>
      <c r="WY1098" s="149"/>
      <c r="WZ1098" s="149"/>
      <c r="XA1098" s="149"/>
      <c r="XB1098" s="149"/>
      <c r="XC1098" s="149"/>
      <c r="XD1098" s="149"/>
      <c r="XE1098" s="149"/>
      <c r="XF1098" s="149"/>
      <c r="XG1098" s="149"/>
      <c r="XH1098" s="149"/>
      <c r="XI1098" s="149"/>
      <c r="XJ1098" s="149"/>
      <c r="XK1098" s="149"/>
      <c r="XL1098" s="149"/>
      <c r="XM1098" s="149"/>
      <c r="XN1098" s="149"/>
      <c r="XO1098" s="149"/>
      <c r="XP1098" s="149"/>
      <c r="XQ1098" s="149"/>
      <c r="XR1098" s="149"/>
      <c r="XS1098" s="149"/>
      <c r="XT1098" s="149"/>
      <c r="XU1098" s="149"/>
      <c r="XV1098" s="149"/>
      <c r="XW1098" s="149"/>
      <c r="XX1098" s="149"/>
      <c r="XY1098" s="149"/>
      <c r="XZ1098" s="149"/>
      <c r="YA1098" s="149"/>
      <c r="YB1098" s="149"/>
      <c r="YC1098" s="149"/>
      <c r="YD1098" s="149"/>
      <c r="YE1098" s="149"/>
      <c r="YF1098" s="149"/>
      <c r="YG1098" s="149"/>
      <c r="YH1098" s="149"/>
      <c r="YI1098" s="149"/>
      <c r="YJ1098" s="149"/>
      <c r="YK1098" s="149"/>
      <c r="YL1098" s="149"/>
      <c r="YM1098" s="149"/>
      <c r="YN1098" s="149"/>
      <c r="YO1098" s="149"/>
      <c r="YP1098" s="149"/>
      <c r="YQ1098" s="149"/>
      <c r="YR1098" s="149"/>
      <c r="YS1098" s="149"/>
      <c r="YT1098" s="149"/>
      <c r="YU1098" s="149"/>
      <c r="YV1098" s="149"/>
      <c r="YW1098" s="149"/>
      <c r="YX1098" s="149"/>
      <c r="YY1098" s="149"/>
      <c r="YZ1098" s="149"/>
      <c r="ZA1098" s="149"/>
      <c r="ZB1098" s="149"/>
      <c r="ZC1098" s="149"/>
      <c r="ZD1098" s="149"/>
      <c r="ZE1098" s="149"/>
      <c r="ZF1098" s="149"/>
      <c r="ZG1098" s="149"/>
      <c r="ZH1098" s="149"/>
      <c r="ZI1098" s="149"/>
      <c r="ZJ1098" s="149"/>
      <c r="ZK1098" s="149"/>
      <c r="ZL1098" s="149"/>
      <c r="ZM1098" s="149"/>
      <c r="ZN1098" s="149"/>
      <c r="ZO1098" s="149"/>
      <c r="ZP1098" s="149"/>
      <c r="ZQ1098" s="149"/>
      <c r="ZR1098" s="149"/>
      <c r="ZS1098" s="149"/>
      <c r="ZT1098" s="149"/>
      <c r="ZU1098" s="149"/>
      <c r="ZV1098" s="149"/>
      <c r="ZW1098" s="149"/>
      <c r="ZX1098" s="149"/>
      <c r="ZY1098" s="149"/>
      <c r="ZZ1098" s="149"/>
      <c r="AAA1098" s="149"/>
      <c r="AAB1098" s="149"/>
      <c r="AAC1098" s="149"/>
      <c r="AAD1098" s="149"/>
      <c r="AAE1098" s="149"/>
      <c r="AAF1098" s="149"/>
      <c r="AAG1098" s="149"/>
      <c r="AAH1098" s="149"/>
      <c r="AAI1098" s="149"/>
      <c r="AAJ1098" s="149"/>
      <c r="AAK1098" s="149"/>
      <c r="AAL1098" s="148"/>
      <c r="AAM1098" s="148"/>
      <c r="AAN1098" s="148"/>
      <c r="AAO1098" s="148"/>
      <c r="AAP1098" s="148"/>
      <c r="AAQ1098" s="7" t="s">
        <v>71</v>
      </c>
      <c r="AAR1098" s="148"/>
      <c r="AAS1098" s="148" t="s">
        <v>293</v>
      </c>
      <c r="AAT1098" s="148"/>
      <c r="AAU1098" s="148"/>
      <c r="AAV1098" s="148"/>
      <c r="AAY1098" s="15"/>
      <c r="AAZ1098" s="15"/>
      <c r="ABA1098" s="15"/>
      <c r="ABB1098" s="15"/>
      <c r="ABC1098" s="15"/>
      <c r="ABD1098" s="15"/>
      <c r="ABE1098" s="15"/>
      <c r="ABF1098" s="15"/>
      <c r="ABG1098" s="15"/>
      <c r="ABH1098" s="15"/>
      <c r="ABI1098" s="15"/>
      <c r="ABJ1098" s="15"/>
    </row>
    <row r="1099" spans="1:738" ht="12.75" x14ac:dyDescent="0.2">
      <c r="A1099" s="148"/>
      <c r="B1099" s="33"/>
      <c r="C1099" s="53"/>
      <c r="D1099" s="53"/>
      <c r="E1099" s="53"/>
      <c r="F1099" s="53"/>
      <c r="G1099" s="5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149"/>
      <c r="AP1099" s="167"/>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149"/>
      <c r="BU1099" s="149"/>
      <c r="BV1099" s="149"/>
      <c r="BW1099" s="149"/>
      <c r="BX1099" s="149"/>
      <c r="BY1099" s="149"/>
      <c r="BZ1099" s="149"/>
      <c r="CA1099" s="149"/>
      <c r="CB1099" s="149"/>
      <c r="CC1099" s="149"/>
      <c r="CD1099" s="149"/>
      <c r="CE1099" s="149"/>
      <c r="CF1099" s="149"/>
      <c r="CG1099" s="149"/>
      <c r="CH1099" s="149"/>
      <c r="CI1099" s="149"/>
      <c r="CJ1099" s="149"/>
      <c r="CK1099" s="149"/>
      <c r="CL1099" s="149"/>
      <c r="CM1099" s="149"/>
      <c r="CN1099" s="149"/>
      <c r="CO1099" s="149"/>
      <c r="CP1099" s="149"/>
      <c r="CQ1099" s="149"/>
      <c r="CR1099" s="149"/>
      <c r="CS1099" s="149"/>
      <c r="CT1099" s="149"/>
      <c r="CU1099" s="149"/>
      <c r="CV1099" s="149"/>
      <c r="CW1099" s="149"/>
      <c r="CX1099" s="149"/>
      <c r="CY1099" s="149"/>
      <c r="CZ1099" s="149"/>
      <c r="DA1099" s="149"/>
      <c r="DB1099" s="149"/>
      <c r="DC1099" s="149"/>
      <c r="DD1099" s="149"/>
      <c r="DE1099" s="149"/>
      <c r="DF1099" s="149"/>
      <c r="DG1099" s="149"/>
      <c r="DH1099" s="149"/>
      <c r="DI1099" s="149"/>
      <c r="DJ1099" s="149"/>
      <c r="DK1099" s="149"/>
      <c r="DL1099" s="149"/>
      <c r="DM1099" s="149"/>
      <c r="DN1099" s="149"/>
      <c r="DO1099" s="149"/>
      <c r="DP1099" s="149"/>
      <c r="DQ1099" s="149"/>
      <c r="DR1099" s="149"/>
      <c r="DS1099" s="149"/>
      <c r="DT1099" s="149"/>
      <c r="DU1099" s="149"/>
      <c r="DV1099" s="149"/>
      <c r="DW1099" s="149"/>
      <c r="DX1099" s="149"/>
      <c r="DY1099" s="149"/>
      <c r="DZ1099" s="149"/>
      <c r="EA1099" s="149"/>
      <c r="EB1099" s="149"/>
      <c r="EC1099" s="149"/>
      <c r="ED1099" s="149"/>
      <c r="EE1099" s="149"/>
      <c r="EF1099" s="149"/>
      <c r="EG1099" s="149"/>
      <c r="EH1099" s="149"/>
      <c r="EI1099" s="149"/>
      <c r="EJ1099" s="149"/>
      <c r="EK1099" s="149"/>
      <c r="EL1099" s="149"/>
      <c r="EM1099" s="149"/>
      <c r="EN1099" s="149"/>
      <c r="EO1099" s="149"/>
      <c r="EP1099" s="149"/>
      <c r="EQ1099" s="149"/>
      <c r="ER1099" s="149"/>
      <c r="ES1099" s="149"/>
      <c r="ET1099" s="149"/>
      <c r="EU1099" s="149"/>
      <c r="EV1099" s="149"/>
      <c r="EW1099" s="149"/>
      <c r="EX1099" s="149"/>
      <c r="EY1099" s="149"/>
      <c r="EZ1099" s="149"/>
      <c r="FA1099" s="149"/>
      <c r="FB1099" s="149"/>
      <c r="FC1099" s="149"/>
      <c r="FD1099" s="149"/>
      <c r="FE1099" s="149"/>
      <c r="FF1099" s="149"/>
      <c r="FG1099" s="149"/>
      <c r="FH1099" s="149"/>
      <c r="FI1099" s="149"/>
      <c r="FJ1099" s="149"/>
      <c r="FK1099" s="149"/>
      <c r="FL1099" s="149"/>
      <c r="FM1099" s="149"/>
      <c r="FN1099" s="149"/>
      <c r="FO1099" s="149"/>
      <c r="FP1099" s="149"/>
      <c r="FQ1099" s="149"/>
      <c r="FR1099" s="149"/>
      <c r="FS1099" s="149"/>
      <c r="FT1099" s="149"/>
      <c r="FU1099" s="149"/>
      <c r="FV1099" s="149"/>
      <c r="FW1099" s="149"/>
      <c r="FX1099" s="149"/>
      <c r="FY1099" s="149"/>
      <c r="FZ1099" s="149"/>
      <c r="GA1099" s="149"/>
      <c r="GB1099" s="149"/>
      <c r="GC1099" s="149"/>
      <c r="GD1099" s="149"/>
      <c r="GE1099" s="149"/>
      <c r="GF1099" s="149"/>
      <c r="GG1099" s="149"/>
      <c r="GH1099" s="149"/>
      <c r="GI1099" s="149"/>
      <c r="GJ1099" s="149"/>
      <c r="GK1099" s="149"/>
      <c r="GL1099" s="149"/>
      <c r="GM1099" s="149"/>
      <c r="GN1099" s="149"/>
      <c r="GO1099" s="149"/>
      <c r="GP1099" s="149"/>
      <c r="GQ1099" s="149"/>
      <c r="GR1099" s="149"/>
      <c r="GS1099" s="149"/>
      <c r="GT1099" s="149"/>
      <c r="GU1099" s="149"/>
      <c r="GV1099" s="149"/>
      <c r="GW1099" s="149"/>
      <c r="GX1099" s="149"/>
      <c r="GY1099" s="149"/>
      <c r="GZ1099" s="149"/>
      <c r="HA1099" s="149"/>
      <c r="HB1099" s="149"/>
      <c r="HC1099" s="149"/>
      <c r="HD1099" s="149"/>
      <c r="HE1099" s="149"/>
      <c r="HF1099" s="149"/>
      <c r="HG1099" s="149"/>
      <c r="HH1099" s="149"/>
      <c r="HI1099" s="149"/>
      <c r="HJ1099" s="149"/>
      <c r="HK1099" s="149"/>
      <c r="HL1099" s="149"/>
      <c r="HM1099" s="149"/>
      <c r="HN1099" s="149"/>
      <c r="HO1099" s="149"/>
      <c r="HP1099" s="149"/>
      <c r="HQ1099" s="149"/>
      <c r="HR1099" s="149"/>
      <c r="HS1099" s="149"/>
      <c r="HT1099" s="149"/>
      <c r="HU1099" s="149"/>
      <c r="HV1099" s="149"/>
      <c r="HW1099" s="149"/>
      <c r="HX1099" s="149"/>
      <c r="HY1099" s="149"/>
      <c r="HZ1099" s="149"/>
      <c r="IA1099" s="149"/>
      <c r="IB1099" s="149"/>
      <c r="IC1099" s="149"/>
      <c r="ID1099" s="149"/>
      <c r="IE1099" s="149"/>
      <c r="IF1099" s="149"/>
      <c r="IG1099" s="149"/>
      <c r="IH1099" s="149"/>
      <c r="II1099" s="149"/>
      <c r="IJ1099" s="149"/>
      <c r="IK1099" s="149"/>
      <c r="IL1099" s="149"/>
      <c r="IM1099" s="149"/>
      <c r="IN1099" s="149"/>
      <c r="IO1099" s="149"/>
      <c r="IP1099" s="149"/>
      <c r="IQ1099" s="149"/>
      <c r="IR1099" s="149"/>
      <c r="IS1099" s="149"/>
      <c r="IT1099" s="149"/>
      <c r="IU1099" s="149"/>
      <c r="IV1099" s="149"/>
      <c r="IW1099" s="149"/>
      <c r="IX1099" s="149"/>
      <c r="IY1099" s="149"/>
      <c r="IZ1099" s="149"/>
      <c r="JA1099" s="149"/>
      <c r="JB1099" s="149"/>
      <c r="JC1099" s="149"/>
      <c r="JD1099" s="149"/>
      <c r="JE1099" s="149"/>
      <c r="JF1099" s="149"/>
      <c r="JG1099" s="149"/>
      <c r="JH1099" s="149"/>
      <c r="JI1099" s="149"/>
      <c r="JJ1099" s="149"/>
      <c r="JK1099" s="149"/>
      <c r="JL1099" s="149"/>
      <c r="JM1099" s="149"/>
      <c r="JN1099" s="149"/>
      <c r="JO1099" s="149"/>
      <c r="JP1099" s="149"/>
      <c r="JQ1099" s="149"/>
      <c r="JR1099" s="149"/>
      <c r="JS1099" s="149"/>
      <c r="JT1099" s="149"/>
      <c r="JU1099" s="149"/>
      <c r="JV1099" s="149"/>
      <c r="JW1099" s="149"/>
      <c r="JX1099" s="149"/>
      <c r="JY1099" s="149"/>
      <c r="JZ1099" s="149"/>
      <c r="KA1099" s="149"/>
      <c r="KB1099" s="149"/>
      <c r="KC1099" s="149"/>
      <c r="KD1099" s="149"/>
      <c r="KE1099" s="149"/>
      <c r="KF1099" s="149"/>
      <c r="KG1099" s="149"/>
      <c r="KH1099" s="149"/>
      <c r="KI1099" s="149"/>
      <c r="KJ1099" s="149"/>
      <c r="KK1099" s="149"/>
      <c r="KL1099" s="149"/>
      <c r="KM1099" s="149"/>
      <c r="KN1099" s="149"/>
      <c r="KO1099" s="149"/>
      <c r="KP1099" s="149"/>
      <c r="KQ1099" s="149"/>
      <c r="KR1099" s="149"/>
      <c r="KS1099" s="149"/>
      <c r="KT1099" s="149"/>
      <c r="KU1099" s="149"/>
      <c r="KV1099" s="149"/>
      <c r="KW1099" s="149"/>
      <c r="KX1099" s="149"/>
      <c r="KY1099" s="149"/>
      <c r="KZ1099" s="149"/>
      <c r="LA1099" s="149"/>
      <c r="LB1099" s="149"/>
      <c r="LC1099" s="149"/>
      <c r="LD1099" s="149"/>
      <c r="LE1099" s="149"/>
      <c r="LF1099" s="149"/>
      <c r="LG1099" s="149"/>
      <c r="LH1099" s="149"/>
      <c r="LI1099" s="149"/>
      <c r="LJ1099" s="149"/>
      <c r="LK1099" s="149"/>
      <c r="LL1099" s="149"/>
      <c r="LM1099" s="149"/>
      <c r="LN1099" s="149"/>
      <c r="LO1099" s="149"/>
      <c r="LP1099" s="149"/>
      <c r="LQ1099" s="149"/>
      <c r="LR1099" s="149"/>
      <c r="LS1099" s="149"/>
      <c r="LT1099" s="149"/>
      <c r="LU1099" s="149"/>
      <c r="LV1099" s="149"/>
      <c r="LW1099" s="149"/>
      <c r="LX1099" s="149"/>
      <c r="LY1099" s="149"/>
      <c r="LZ1099" s="149"/>
      <c r="MA1099" s="149"/>
      <c r="MB1099" s="149"/>
      <c r="MC1099" s="149"/>
      <c r="MD1099" s="149"/>
      <c r="ME1099" s="149"/>
      <c r="MF1099" s="149"/>
      <c r="MG1099" s="149"/>
      <c r="MH1099" s="149"/>
      <c r="MI1099" s="149"/>
      <c r="MJ1099" s="149"/>
      <c r="MK1099" s="149"/>
      <c r="ML1099" s="149"/>
      <c r="MM1099" s="149"/>
      <c r="MN1099" s="149"/>
      <c r="MO1099" s="149"/>
      <c r="MP1099" s="149"/>
      <c r="MQ1099" s="149"/>
      <c r="MR1099" s="149"/>
      <c r="MS1099" s="149"/>
      <c r="MT1099" s="149"/>
      <c r="MU1099" s="149"/>
      <c r="MV1099" s="149"/>
      <c r="MW1099" s="149"/>
      <c r="MX1099" s="149"/>
      <c r="MY1099" s="149"/>
      <c r="MZ1099" s="149"/>
      <c r="NA1099" s="149"/>
      <c r="NB1099" s="149"/>
      <c r="NC1099" s="149"/>
      <c r="ND1099" s="149"/>
      <c r="NE1099" s="149"/>
      <c r="NF1099" s="149"/>
      <c r="NG1099" s="149"/>
      <c r="NH1099" s="149"/>
      <c r="NI1099" s="149"/>
      <c r="NJ1099" s="149"/>
      <c r="NK1099" s="149"/>
      <c r="NL1099" s="149"/>
      <c r="NM1099" s="149"/>
      <c r="NN1099" s="149"/>
      <c r="NO1099" s="149"/>
      <c r="NP1099" s="149"/>
      <c r="NQ1099" s="149"/>
      <c r="NR1099" s="149"/>
      <c r="NS1099" s="149"/>
      <c r="NT1099" s="149"/>
      <c r="NU1099" s="149"/>
      <c r="NV1099" s="149"/>
      <c r="NW1099" s="149"/>
      <c r="NX1099" s="149"/>
      <c r="NY1099" s="149"/>
      <c r="NZ1099" s="149"/>
      <c r="OA1099" s="149"/>
      <c r="OB1099" s="149"/>
      <c r="OC1099" s="149"/>
      <c r="OD1099" s="149"/>
      <c r="OE1099" s="149"/>
      <c r="OF1099" s="149"/>
      <c r="OG1099" s="149"/>
      <c r="OH1099" s="149"/>
      <c r="OI1099" s="149"/>
      <c r="OJ1099" s="149"/>
      <c r="OK1099" s="149"/>
      <c r="OL1099" s="149"/>
      <c r="OM1099" s="149"/>
      <c r="ON1099" s="149"/>
      <c r="OO1099" s="149"/>
      <c r="OP1099" s="149"/>
      <c r="OQ1099" s="149"/>
      <c r="OR1099" s="149"/>
      <c r="OS1099" s="149"/>
      <c r="OT1099" s="149"/>
      <c r="OU1099" s="149"/>
      <c r="OV1099" s="149"/>
      <c r="OW1099" s="149"/>
      <c r="OX1099" s="149"/>
      <c r="OY1099" s="149"/>
      <c r="OZ1099" s="149"/>
      <c r="PA1099" s="149"/>
      <c r="PB1099" s="149"/>
      <c r="PC1099" s="149"/>
      <c r="PD1099" s="149"/>
      <c r="PE1099" s="149"/>
      <c r="PF1099" s="149"/>
      <c r="PG1099" s="149"/>
      <c r="PH1099" s="149"/>
      <c r="PI1099" s="149"/>
      <c r="PJ1099" s="149"/>
      <c r="PK1099" s="149"/>
      <c r="PL1099" s="149"/>
      <c r="PM1099" s="149"/>
      <c r="PN1099" s="149"/>
      <c r="PO1099" s="149"/>
      <c r="PP1099" s="149"/>
      <c r="PQ1099" s="149"/>
      <c r="PR1099" s="149"/>
      <c r="PS1099" s="149"/>
      <c r="PT1099" s="149"/>
      <c r="PU1099" s="149"/>
      <c r="PV1099" s="149"/>
      <c r="PW1099" s="149"/>
      <c r="PX1099" s="149"/>
      <c r="PY1099" s="149"/>
      <c r="PZ1099" s="149"/>
      <c r="QA1099" s="149"/>
      <c r="QB1099" s="149"/>
      <c r="QC1099" s="149"/>
      <c r="QD1099" s="149"/>
      <c r="QE1099" s="149"/>
      <c r="QF1099" s="149"/>
      <c r="QG1099" s="149"/>
      <c r="QH1099" s="149"/>
      <c r="QI1099" s="149"/>
      <c r="QJ1099" s="149"/>
      <c r="QK1099" s="149"/>
      <c r="QL1099" s="149"/>
      <c r="QM1099" s="149"/>
      <c r="QN1099" s="149"/>
      <c r="QO1099" s="149"/>
      <c r="QP1099" s="149"/>
      <c r="QQ1099" s="149"/>
      <c r="QR1099" s="149"/>
      <c r="QS1099" s="149"/>
      <c r="QT1099" s="149"/>
      <c r="QU1099" s="149"/>
      <c r="QV1099" s="149"/>
      <c r="QW1099" s="149"/>
      <c r="QX1099" s="149"/>
      <c r="QY1099" s="149"/>
      <c r="QZ1099" s="149"/>
      <c r="RA1099" s="149"/>
      <c r="RB1099" s="149"/>
      <c r="RC1099" s="149"/>
      <c r="RD1099" s="149"/>
      <c r="RE1099" s="149"/>
      <c r="RF1099" s="149"/>
      <c r="RG1099" s="149"/>
      <c r="RH1099" s="149"/>
      <c r="RI1099" s="149"/>
      <c r="RJ1099" s="149"/>
      <c r="RK1099" s="149"/>
      <c r="RL1099" s="149"/>
      <c r="RM1099" s="149"/>
      <c r="RN1099" s="149"/>
      <c r="RO1099" s="149"/>
      <c r="RP1099" s="149"/>
      <c r="RQ1099" s="149"/>
      <c r="RR1099" s="149"/>
      <c r="RS1099" s="149"/>
      <c r="RT1099" s="149"/>
      <c r="RU1099" s="149"/>
      <c r="RV1099" s="149"/>
      <c r="RW1099" s="149"/>
      <c r="RX1099" s="149"/>
      <c r="RY1099" s="149"/>
      <c r="RZ1099" s="149"/>
      <c r="SA1099" s="149"/>
      <c r="SB1099" s="149"/>
      <c r="SC1099" s="149"/>
      <c r="SD1099" s="149"/>
      <c r="SE1099" s="149"/>
      <c r="SF1099" s="149"/>
      <c r="SG1099" s="149"/>
      <c r="SH1099" s="149"/>
      <c r="SI1099" s="149"/>
      <c r="SJ1099" s="149"/>
      <c r="SK1099" s="149"/>
      <c r="SL1099" s="149"/>
      <c r="SM1099" s="149"/>
      <c r="SN1099" s="149"/>
      <c r="SO1099" s="149"/>
      <c r="SP1099" s="149"/>
      <c r="SQ1099" s="149"/>
      <c r="SR1099" s="149"/>
      <c r="SS1099" s="149"/>
      <c r="ST1099" s="149"/>
      <c r="SU1099" s="149"/>
      <c r="SV1099" s="149"/>
      <c r="SW1099" s="149"/>
      <c r="SX1099" s="149"/>
      <c r="SY1099" s="149"/>
      <c r="SZ1099" s="149"/>
      <c r="TA1099" s="149"/>
      <c r="TB1099" s="149"/>
      <c r="TC1099" s="149"/>
      <c r="TD1099" s="149"/>
      <c r="TE1099" s="149"/>
      <c r="TF1099" s="149"/>
      <c r="TG1099" s="149"/>
      <c r="TH1099" s="149"/>
      <c r="TI1099" s="149"/>
      <c r="TJ1099" s="149"/>
      <c r="TK1099" s="149"/>
      <c r="TL1099" s="149"/>
      <c r="TM1099" s="149"/>
      <c r="TN1099" s="149"/>
      <c r="TO1099" s="149"/>
      <c r="TP1099" s="149"/>
      <c r="TQ1099" s="149"/>
      <c r="TR1099" s="149"/>
      <c r="TS1099" s="149"/>
      <c r="TT1099" s="149"/>
      <c r="TU1099" s="149"/>
      <c r="TV1099" s="149"/>
      <c r="TW1099" s="149"/>
      <c r="TX1099" s="149"/>
      <c r="TY1099" s="149"/>
      <c r="TZ1099" s="149"/>
      <c r="UA1099" s="149"/>
      <c r="UB1099" s="149"/>
      <c r="UC1099" s="149"/>
      <c r="UD1099" s="149"/>
      <c r="UE1099" s="149"/>
      <c r="UF1099" s="149"/>
      <c r="UG1099" s="149"/>
      <c r="UH1099" s="149"/>
      <c r="UI1099" s="149"/>
      <c r="UJ1099" s="149"/>
      <c r="UK1099" s="149"/>
      <c r="UL1099" s="149"/>
      <c r="UM1099" s="149"/>
      <c r="UN1099" s="149"/>
      <c r="UO1099" s="149"/>
      <c r="UP1099" s="149"/>
      <c r="UQ1099" s="149"/>
      <c r="UR1099" s="149"/>
      <c r="US1099" s="149"/>
      <c r="UT1099" s="149"/>
      <c r="UU1099" s="149"/>
      <c r="UV1099" s="149"/>
      <c r="UW1099" s="149"/>
      <c r="UX1099" s="149"/>
      <c r="UY1099" s="149"/>
      <c r="UZ1099" s="149"/>
      <c r="VA1099" s="149"/>
      <c r="VB1099" s="149"/>
      <c r="VC1099" s="149"/>
      <c r="VD1099" s="149"/>
      <c r="VE1099" s="149"/>
      <c r="VF1099" s="149"/>
      <c r="VG1099" s="149"/>
      <c r="VH1099" s="149"/>
      <c r="VI1099" s="149"/>
      <c r="VJ1099" s="149"/>
      <c r="VK1099" s="149"/>
      <c r="VL1099" s="149"/>
      <c r="VM1099" s="149"/>
      <c r="VN1099" s="149"/>
      <c r="VO1099" s="149"/>
      <c r="VP1099" s="149"/>
      <c r="VQ1099" s="149"/>
      <c r="VR1099" s="149"/>
      <c r="VS1099" s="149"/>
      <c r="VT1099" s="149"/>
      <c r="VU1099" s="149"/>
      <c r="VV1099" s="149"/>
      <c r="VW1099" s="149"/>
      <c r="VX1099" s="149"/>
      <c r="VY1099" s="149"/>
      <c r="VZ1099" s="149"/>
      <c r="WA1099" s="149"/>
      <c r="WB1099" s="149"/>
      <c r="WC1099" s="149"/>
      <c r="WD1099" s="149"/>
      <c r="WE1099" s="149"/>
      <c r="WF1099" s="149"/>
      <c r="WG1099" s="149"/>
      <c r="WH1099" s="149"/>
      <c r="WI1099" s="149"/>
      <c r="WJ1099" s="149"/>
      <c r="WK1099" s="149"/>
      <c r="WL1099" s="149"/>
      <c r="WM1099" s="149"/>
      <c r="WN1099" s="149"/>
      <c r="WO1099" s="149"/>
      <c r="WP1099" s="149"/>
      <c r="WQ1099" s="149"/>
      <c r="WR1099" s="149"/>
      <c r="WS1099" s="149"/>
      <c r="WT1099" s="149"/>
      <c r="WU1099" s="149"/>
      <c r="WV1099" s="149"/>
      <c r="WW1099" s="149"/>
      <c r="WX1099" s="149"/>
      <c r="WY1099" s="149"/>
      <c r="WZ1099" s="149"/>
      <c r="XA1099" s="149"/>
      <c r="XB1099" s="149"/>
      <c r="XC1099" s="149"/>
      <c r="XD1099" s="149"/>
      <c r="XE1099" s="149"/>
      <c r="XF1099" s="149"/>
      <c r="XG1099" s="149"/>
      <c r="XH1099" s="149"/>
      <c r="XI1099" s="149"/>
      <c r="XJ1099" s="149"/>
      <c r="XK1099" s="149"/>
      <c r="XL1099" s="149"/>
      <c r="XM1099" s="149"/>
      <c r="XN1099" s="149"/>
      <c r="XO1099" s="149"/>
      <c r="XP1099" s="149"/>
      <c r="XQ1099" s="149"/>
      <c r="XR1099" s="149"/>
      <c r="XS1099" s="149"/>
      <c r="XT1099" s="149"/>
      <c r="XU1099" s="149"/>
      <c r="XV1099" s="149"/>
      <c r="XW1099" s="149"/>
      <c r="XX1099" s="149"/>
      <c r="XY1099" s="149"/>
      <c r="XZ1099" s="149"/>
      <c r="YA1099" s="149"/>
      <c r="YB1099" s="149"/>
      <c r="YC1099" s="149"/>
      <c r="YD1099" s="149"/>
      <c r="YE1099" s="149"/>
      <c r="YF1099" s="149"/>
      <c r="YG1099" s="149"/>
      <c r="YH1099" s="149"/>
      <c r="YI1099" s="149"/>
      <c r="YJ1099" s="149"/>
      <c r="YK1099" s="149"/>
      <c r="YL1099" s="149"/>
      <c r="YM1099" s="149"/>
      <c r="YN1099" s="149"/>
      <c r="YO1099" s="149"/>
      <c r="YP1099" s="149"/>
      <c r="YQ1099" s="149"/>
      <c r="YR1099" s="149"/>
      <c r="YS1099" s="149"/>
      <c r="YT1099" s="149"/>
      <c r="YU1099" s="149"/>
      <c r="YV1099" s="149"/>
      <c r="YW1099" s="149"/>
      <c r="YX1099" s="149"/>
      <c r="YY1099" s="149"/>
      <c r="YZ1099" s="149"/>
      <c r="ZA1099" s="149"/>
      <c r="ZB1099" s="149"/>
      <c r="ZC1099" s="149"/>
      <c r="ZD1099" s="149"/>
      <c r="ZE1099" s="149"/>
      <c r="ZF1099" s="149"/>
      <c r="ZG1099" s="149"/>
      <c r="ZH1099" s="149"/>
      <c r="ZI1099" s="149"/>
      <c r="ZJ1099" s="149"/>
      <c r="ZK1099" s="149"/>
      <c r="ZL1099" s="149"/>
      <c r="ZM1099" s="149"/>
      <c r="ZN1099" s="149"/>
      <c r="ZO1099" s="149"/>
      <c r="ZP1099" s="149"/>
      <c r="ZQ1099" s="149"/>
      <c r="ZR1099" s="149"/>
      <c r="ZS1099" s="149"/>
      <c r="ZT1099" s="149"/>
      <c r="ZU1099" s="149"/>
      <c r="ZV1099" s="149"/>
      <c r="ZW1099" s="149"/>
      <c r="ZX1099" s="149"/>
      <c r="ZY1099" s="149"/>
      <c r="ZZ1099" s="149"/>
      <c r="AAA1099" s="149"/>
      <c r="AAB1099" s="149"/>
      <c r="AAC1099" s="149"/>
      <c r="AAD1099" s="149"/>
      <c r="AAE1099" s="149"/>
      <c r="AAF1099" s="149"/>
      <c r="AAG1099" s="149"/>
      <c r="AAH1099" s="149"/>
      <c r="AAI1099" s="149"/>
      <c r="AAJ1099" s="149"/>
      <c r="AAK1099" s="149"/>
      <c r="AAL1099" s="148"/>
      <c r="AAM1099" s="148"/>
      <c r="AAN1099" s="148"/>
      <c r="AAO1099" s="148"/>
      <c r="AAP1099" s="148"/>
      <c r="AAQ1099" s="148"/>
      <c r="AAR1099" s="148"/>
      <c r="AAS1099" s="7" t="s">
        <v>81</v>
      </c>
      <c r="AAT1099" s="148"/>
      <c r="AAU1099" s="148"/>
      <c r="AAV1099" s="148"/>
      <c r="AAY1099" s="15"/>
      <c r="AAZ1099" s="15"/>
      <c r="ABA1099" s="15"/>
      <c r="ABB1099" s="15"/>
      <c r="ABC1099" s="15"/>
      <c r="ABD1099" s="15"/>
      <c r="ABE1099" s="15"/>
      <c r="ABF1099" s="15"/>
      <c r="ABG1099" s="15"/>
      <c r="ABH1099" s="15"/>
      <c r="ABI1099" s="15"/>
      <c r="ABJ1099" s="15"/>
    </row>
    <row r="1100" spans="1:738" ht="12.75" x14ac:dyDescent="0.2">
      <c r="A1100" s="148"/>
      <c r="B1100" s="33"/>
      <c r="C1100" s="53"/>
      <c r="D1100" s="53"/>
      <c r="E1100" s="53"/>
      <c r="F1100" s="53"/>
      <c r="G1100" s="5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3"/>
      <c r="AE1100" s="33"/>
      <c r="AF1100" s="33"/>
      <c r="AG1100" s="33"/>
      <c r="AH1100" s="33"/>
      <c r="AI1100" s="33"/>
      <c r="AJ1100" s="33"/>
      <c r="AK1100" s="33"/>
      <c r="AL1100" s="33"/>
      <c r="AM1100" s="33"/>
      <c r="AN1100" s="33"/>
      <c r="AO1100" s="149"/>
      <c r="AP1100" s="167"/>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149"/>
      <c r="BU1100" s="149"/>
      <c r="BV1100" s="149"/>
      <c r="BW1100" s="149"/>
      <c r="BX1100" s="149"/>
      <c r="BY1100" s="149"/>
      <c r="BZ1100" s="149"/>
      <c r="CA1100" s="149"/>
      <c r="CB1100" s="149"/>
      <c r="CC1100" s="149"/>
      <c r="CD1100" s="149"/>
      <c r="CE1100" s="149"/>
      <c r="CF1100" s="149"/>
      <c r="CG1100" s="149"/>
      <c r="CH1100" s="149"/>
      <c r="CI1100" s="149"/>
      <c r="CJ1100" s="149"/>
      <c r="CK1100" s="149"/>
      <c r="CL1100" s="149"/>
      <c r="CM1100" s="149"/>
      <c r="CN1100" s="149"/>
      <c r="CO1100" s="149"/>
      <c r="CP1100" s="149"/>
      <c r="CQ1100" s="149"/>
      <c r="CR1100" s="149"/>
      <c r="CS1100" s="149"/>
      <c r="CT1100" s="149"/>
      <c r="CU1100" s="149"/>
      <c r="CV1100" s="149"/>
      <c r="CW1100" s="149"/>
      <c r="CX1100" s="149"/>
      <c r="CY1100" s="149"/>
      <c r="CZ1100" s="149"/>
      <c r="DA1100" s="149"/>
      <c r="DB1100" s="149"/>
      <c r="DC1100" s="149"/>
      <c r="DD1100" s="149"/>
      <c r="DE1100" s="149"/>
      <c r="DF1100" s="149"/>
      <c r="DG1100" s="149"/>
      <c r="DH1100" s="149"/>
      <c r="DI1100" s="149"/>
      <c r="DJ1100" s="149"/>
      <c r="DK1100" s="149"/>
      <c r="DL1100" s="149"/>
      <c r="DM1100" s="149"/>
      <c r="DN1100" s="149"/>
      <c r="DO1100" s="149"/>
      <c r="DP1100" s="149"/>
      <c r="DQ1100" s="149"/>
      <c r="DR1100" s="149"/>
      <c r="DS1100" s="149"/>
      <c r="DT1100" s="149"/>
      <c r="DU1100" s="149"/>
      <c r="DV1100" s="149"/>
      <c r="DW1100" s="149"/>
      <c r="DX1100" s="149"/>
      <c r="DY1100" s="149"/>
      <c r="DZ1100" s="149"/>
      <c r="EA1100" s="149"/>
      <c r="EB1100" s="149"/>
      <c r="EC1100" s="149"/>
      <c r="ED1100" s="149"/>
      <c r="EE1100" s="149"/>
      <c r="EF1100" s="149"/>
      <c r="EG1100" s="149"/>
      <c r="EH1100" s="149"/>
      <c r="EI1100" s="149"/>
      <c r="EJ1100" s="149"/>
      <c r="EK1100" s="149"/>
      <c r="EL1100" s="149"/>
      <c r="EM1100" s="149"/>
      <c r="EN1100" s="149"/>
      <c r="EO1100" s="149"/>
      <c r="EP1100" s="149"/>
      <c r="EQ1100" s="149"/>
      <c r="ER1100" s="149"/>
      <c r="ES1100" s="149"/>
      <c r="ET1100" s="149"/>
      <c r="EU1100" s="149"/>
      <c r="EV1100" s="149"/>
      <c r="EW1100" s="149"/>
      <c r="EX1100" s="149"/>
      <c r="EY1100" s="149"/>
      <c r="EZ1100" s="149"/>
      <c r="FA1100" s="149"/>
      <c r="FB1100" s="149"/>
      <c r="FC1100" s="149"/>
      <c r="FD1100" s="149"/>
      <c r="FE1100" s="149"/>
      <c r="FF1100" s="149"/>
      <c r="FG1100" s="149"/>
      <c r="FH1100" s="149"/>
      <c r="FI1100" s="149"/>
      <c r="FJ1100" s="149"/>
      <c r="FK1100" s="149"/>
      <c r="FL1100" s="149"/>
      <c r="FM1100" s="149"/>
      <c r="FN1100" s="149"/>
      <c r="FO1100" s="149"/>
      <c r="FP1100" s="149"/>
      <c r="FQ1100" s="149"/>
      <c r="FR1100" s="149"/>
      <c r="FS1100" s="149"/>
      <c r="FT1100" s="149"/>
      <c r="FU1100" s="149"/>
      <c r="FV1100" s="149"/>
      <c r="FW1100" s="149"/>
      <c r="FX1100" s="149"/>
      <c r="FY1100" s="149"/>
      <c r="FZ1100" s="149"/>
      <c r="GA1100" s="149"/>
      <c r="GB1100" s="149"/>
      <c r="GC1100" s="149"/>
      <c r="GD1100" s="149"/>
      <c r="GE1100" s="149"/>
      <c r="GF1100" s="149"/>
      <c r="GG1100" s="149"/>
      <c r="GH1100" s="149"/>
      <c r="GI1100" s="149"/>
      <c r="GJ1100" s="149"/>
      <c r="GK1100" s="149"/>
      <c r="GL1100" s="149"/>
      <c r="GM1100" s="149"/>
      <c r="GN1100" s="149"/>
      <c r="GO1100" s="149"/>
      <c r="GP1100" s="149"/>
      <c r="GQ1100" s="149"/>
      <c r="GR1100" s="149"/>
      <c r="GS1100" s="149"/>
      <c r="GT1100" s="149"/>
      <c r="GU1100" s="149"/>
      <c r="GV1100" s="149"/>
      <c r="GW1100" s="149"/>
      <c r="GX1100" s="149"/>
      <c r="GY1100" s="149"/>
      <c r="GZ1100" s="149"/>
      <c r="HA1100" s="149"/>
      <c r="HB1100" s="149"/>
      <c r="HC1100" s="149"/>
      <c r="HD1100" s="149"/>
      <c r="HE1100" s="149"/>
      <c r="HF1100" s="149"/>
      <c r="HG1100" s="149"/>
      <c r="HH1100" s="149"/>
      <c r="HI1100" s="149"/>
      <c r="HJ1100" s="149"/>
      <c r="HK1100" s="149"/>
      <c r="HL1100" s="149"/>
      <c r="HM1100" s="149"/>
      <c r="HN1100" s="149"/>
      <c r="HO1100" s="149"/>
      <c r="HP1100" s="149"/>
      <c r="HQ1100" s="149"/>
      <c r="HR1100" s="149"/>
      <c r="HS1100" s="149"/>
      <c r="HT1100" s="149"/>
      <c r="HU1100" s="149"/>
      <c r="HV1100" s="149"/>
      <c r="HW1100" s="149"/>
      <c r="HX1100" s="149"/>
      <c r="HY1100" s="149"/>
      <c r="HZ1100" s="149"/>
      <c r="IA1100" s="149"/>
      <c r="IB1100" s="149"/>
      <c r="IC1100" s="149"/>
      <c r="ID1100" s="149"/>
      <c r="IE1100" s="149"/>
      <c r="IF1100" s="149"/>
      <c r="IG1100" s="149"/>
      <c r="IH1100" s="149"/>
      <c r="II1100" s="149"/>
      <c r="IJ1100" s="149"/>
      <c r="IK1100" s="149"/>
      <c r="IL1100" s="149"/>
      <c r="IM1100" s="149"/>
      <c r="IN1100" s="149"/>
      <c r="IO1100" s="149"/>
      <c r="IP1100" s="149"/>
      <c r="IQ1100" s="149"/>
      <c r="IR1100" s="149"/>
      <c r="IS1100" s="149"/>
      <c r="IT1100" s="149"/>
      <c r="IU1100" s="149"/>
      <c r="IV1100" s="149"/>
      <c r="IW1100" s="149"/>
      <c r="IX1100" s="149"/>
      <c r="IY1100" s="149"/>
      <c r="IZ1100" s="149"/>
      <c r="JA1100" s="149"/>
      <c r="JB1100" s="149"/>
      <c r="JC1100" s="149"/>
      <c r="JD1100" s="149"/>
      <c r="JE1100" s="149"/>
      <c r="JF1100" s="149"/>
      <c r="JG1100" s="149"/>
      <c r="JH1100" s="149"/>
      <c r="JI1100" s="149"/>
      <c r="JJ1100" s="149"/>
      <c r="JK1100" s="149"/>
      <c r="JL1100" s="149"/>
      <c r="JM1100" s="149"/>
      <c r="JN1100" s="149"/>
      <c r="JO1100" s="149"/>
      <c r="JP1100" s="149"/>
      <c r="JQ1100" s="149"/>
      <c r="JR1100" s="149"/>
      <c r="JS1100" s="149"/>
      <c r="JT1100" s="149"/>
      <c r="JU1100" s="149"/>
      <c r="JV1100" s="149"/>
      <c r="JW1100" s="149"/>
      <c r="JX1100" s="149"/>
      <c r="JY1100" s="149"/>
      <c r="JZ1100" s="149"/>
      <c r="KA1100" s="149"/>
      <c r="KB1100" s="149"/>
      <c r="KC1100" s="149"/>
      <c r="KD1100" s="149"/>
      <c r="KE1100" s="149"/>
      <c r="KF1100" s="149"/>
      <c r="KG1100" s="149"/>
      <c r="KH1100" s="149"/>
      <c r="KI1100" s="149"/>
      <c r="KJ1100" s="149"/>
      <c r="KK1100" s="149"/>
      <c r="KL1100" s="149"/>
      <c r="KM1100" s="149"/>
      <c r="KN1100" s="149"/>
      <c r="KO1100" s="149"/>
      <c r="KP1100" s="149"/>
      <c r="KQ1100" s="149"/>
      <c r="KR1100" s="149"/>
      <c r="KS1100" s="149"/>
      <c r="KT1100" s="149"/>
      <c r="KU1100" s="149"/>
      <c r="KV1100" s="149"/>
      <c r="KW1100" s="149"/>
      <c r="KX1100" s="149"/>
      <c r="KY1100" s="149"/>
      <c r="KZ1100" s="149"/>
      <c r="LA1100" s="149"/>
      <c r="LB1100" s="149"/>
      <c r="LC1100" s="149"/>
      <c r="LD1100" s="149"/>
      <c r="LE1100" s="149"/>
      <c r="LF1100" s="149"/>
      <c r="LG1100" s="149"/>
      <c r="LH1100" s="149"/>
      <c r="LI1100" s="149"/>
      <c r="LJ1100" s="149"/>
      <c r="LK1100" s="149"/>
      <c r="LL1100" s="149"/>
      <c r="LM1100" s="149"/>
      <c r="LN1100" s="149"/>
      <c r="LO1100" s="149"/>
      <c r="LP1100" s="149"/>
      <c r="LQ1100" s="149"/>
      <c r="LR1100" s="149"/>
      <c r="LS1100" s="149"/>
      <c r="LT1100" s="149"/>
      <c r="LU1100" s="149"/>
      <c r="LV1100" s="149"/>
      <c r="LW1100" s="149"/>
      <c r="LX1100" s="149"/>
      <c r="LY1100" s="149"/>
      <c r="LZ1100" s="149"/>
      <c r="MA1100" s="149"/>
      <c r="MB1100" s="149"/>
      <c r="MC1100" s="149"/>
      <c r="MD1100" s="149"/>
      <c r="ME1100" s="149"/>
      <c r="MF1100" s="149"/>
      <c r="MG1100" s="149"/>
      <c r="MH1100" s="149"/>
      <c r="MI1100" s="149"/>
      <c r="MJ1100" s="149"/>
      <c r="MK1100" s="149"/>
      <c r="ML1100" s="149"/>
      <c r="MM1100" s="149"/>
      <c r="MN1100" s="149"/>
      <c r="MO1100" s="149"/>
      <c r="MP1100" s="149"/>
      <c r="MQ1100" s="149"/>
      <c r="MR1100" s="149"/>
      <c r="MS1100" s="149"/>
      <c r="MT1100" s="149"/>
      <c r="MU1100" s="149"/>
      <c r="MV1100" s="149"/>
      <c r="MW1100" s="149"/>
      <c r="MX1100" s="149"/>
      <c r="MY1100" s="149"/>
      <c r="MZ1100" s="149"/>
      <c r="NA1100" s="149"/>
      <c r="NB1100" s="149"/>
      <c r="NC1100" s="149"/>
      <c r="ND1100" s="149"/>
      <c r="NE1100" s="149"/>
      <c r="NF1100" s="149"/>
      <c r="NG1100" s="149"/>
      <c r="NH1100" s="149"/>
      <c r="NI1100" s="149"/>
      <c r="NJ1100" s="149"/>
      <c r="NK1100" s="149"/>
      <c r="NL1100" s="149"/>
      <c r="NM1100" s="149"/>
      <c r="NN1100" s="149"/>
      <c r="NO1100" s="149"/>
      <c r="NP1100" s="149"/>
      <c r="NQ1100" s="149"/>
      <c r="NR1100" s="149"/>
      <c r="NS1100" s="149"/>
      <c r="NT1100" s="149"/>
      <c r="NU1100" s="149"/>
      <c r="NV1100" s="149"/>
      <c r="NW1100" s="149"/>
      <c r="NX1100" s="149"/>
      <c r="NY1100" s="149"/>
      <c r="NZ1100" s="149"/>
      <c r="OA1100" s="149"/>
      <c r="OB1100" s="149"/>
      <c r="OC1100" s="149"/>
      <c r="OD1100" s="149"/>
      <c r="OE1100" s="149"/>
      <c r="OF1100" s="149"/>
      <c r="OG1100" s="149"/>
      <c r="OH1100" s="149"/>
      <c r="OI1100" s="149"/>
      <c r="OJ1100" s="149"/>
      <c r="OK1100" s="149"/>
      <c r="OL1100" s="149"/>
      <c r="OM1100" s="149"/>
      <c r="ON1100" s="149"/>
      <c r="OO1100" s="149"/>
      <c r="OP1100" s="149"/>
      <c r="OQ1100" s="149"/>
      <c r="OR1100" s="149"/>
      <c r="OS1100" s="149"/>
      <c r="OT1100" s="149"/>
      <c r="OU1100" s="149"/>
      <c r="OV1100" s="149"/>
      <c r="OW1100" s="149"/>
      <c r="OX1100" s="149"/>
      <c r="OY1100" s="149"/>
      <c r="OZ1100" s="149"/>
      <c r="PA1100" s="149"/>
      <c r="PB1100" s="149"/>
      <c r="PC1100" s="149"/>
      <c r="PD1100" s="149"/>
      <c r="PE1100" s="149"/>
      <c r="PF1100" s="149"/>
      <c r="PG1100" s="149"/>
      <c r="PH1100" s="149"/>
      <c r="PI1100" s="149"/>
      <c r="PJ1100" s="149"/>
      <c r="PK1100" s="149"/>
      <c r="PL1100" s="149"/>
      <c r="PM1100" s="149"/>
      <c r="PN1100" s="149"/>
      <c r="PO1100" s="149"/>
      <c r="PP1100" s="149"/>
      <c r="PQ1100" s="149"/>
      <c r="PR1100" s="149"/>
      <c r="PS1100" s="149"/>
      <c r="PT1100" s="149"/>
      <c r="PU1100" s="149"/>
      <c r="PV1100" s="149"/>
      <c r="PW1100" s="149"/>
      <c r="PX1100" s="149"/>
      <c r="PY1100" s="149"/>
      <c r="PZ1100" s="149"/>
      <c r="QA1100" s="149"/>
      <c r="QB1100" s="149"/>
      <c r="QC1100" s="149"/>
      <c r="QD1100" s="149"/>
      <c r="QE1100" s="149"/>
      <c r="QF1100" s="149"/>
      <c r="QG1100" s="149"/>
      <c r="QH1100" s="149"/>
      <c r="QI1100" s="149"/>
      <c r="QJ1100" s="149"/>
      <c r="QK1100" s="149"/>
      <c r="QL1100" s="149"/>
      <c r="QM1100" s="149"/>
      <c r="QN1100" s="149"/>
      <c r="QO1100" s="149"/>
      <c r="QP1100" s="149"/>
      <c r="QQ1100" s="149"/>
      <c r="QR1100" s="149"/>
      <c r="QS1100" s="149"/>
      <c r="QT1100" s="149"/>
      <c r="QU1100" s="149"/>
      <c r="QV1100" s="149"/>
      <c r="QW1100" s="149"/>
      <c r="QX1100" s="149"/>
      <c r="QY1100" s="149"/>
      <c r="QZ1100" s="149"/>
      <c r="RA1100" s="149"/>
      <c r="RB1100" s="149"/>
      <c r="RC1100" s="149"/>
      <c r="RD1100" s="149"/>
      <c r="RE1100" s="149"/>
      <c r="RF1100" s="149"/>
      <c r="RG1100" s="149"/>
      <c r="RH1100" s="149"/>
      <c r="RI1100" s="149"/>
      <c r="RJ1100" s="149"/>
      <c r="RK1100" s="149"/>
      <c r="RL1100" s="149"/>
      <c r="RM1100" s="149"/>
      <c r="RN1100" s="149"/>
      <c r="RO1100" s="149"/>
      <c r="RP1100" s="149"/>
      <c r="RQ1100" s="149"/>
      <c r="RR1100" s="149"/>
      <c r="RS1100" s="149"/>
      <c r="RT1100" s="149"/>
      <c r="RU1100" s="149"/>
      <c r="RV1100" s="149"/>
      <c r="RW1100" s="149"/>
      <c r="RX1100" s="149"/>
      <c r="RY1100" s="149"/>
      <c r="RZ1100" s="149"/>
      <c r="SA1100" s="149"/>
      <c r="SB1100" s="149"/>
      <c r="SC1100" s="149"/>
      <c r="SD1100" s="149"/>
      <c r="SE1100" s="149"/>
      <c r="SF1100" s="149"/>
      <c r="SG1100" s="149"/>
      <c r="SH1100" s="149"/>
      <c r="SI1100" s="149"/>
      <c r="SJ1100" s="149"/>
      <c r="SK1100" s="149"/>
      <c r="SL1100" s="149"/>
      <c r="SM1100" s="149"/>
      <c r="SN1100" s="149"/>
      <c r="SO1100" s="149"/>
      <c r="SP1100" s="149"/>
      <c r="SQ1100" s="149"/>
      <c r="SR1100" s="149"/>
      <c r="SS1100" s="149"/>
      <c r="ST1100" s="149"/>
      <c r="SU1100" s="149"/>
      <c r="SV1100" s="149"/>
      <c r="SW1100" s="149"/>
      <c r="SX1100" s="149"/>
      <c r="SY1100" s="149"/>
      <c r="SZ1100" s="149"/>
      <c r="TA1100" s="149"/>
      <c r="TB1100" s="149"/>
      <c r="TC1100" s="149"/>
      <c r="TD1100" s="149"/>
      <c r="TE1100" s="149"/>
      <c r="TF1100" s="149"/>
      <c r="TG1100" s="149"/>
      <c r="TH1100" s="149"/>
      <c r="TI1100" s="149"/>
      <c r="TJ1100" s="149"/>
      <c r="TK1100" s="149"/>
      <c r="TL1100" s="149"/>
      <c r="TM1100" s="149"/>
      <c r="TN1100" s="149"/>
      <c r="TO1100" s="149"/>
      <c r="TP1100" s="149"/>
      <c r="TQ1100" s="149"/>
      <c r="TR1100" s="149"/>
      <c r="TS1100" s="149"/>
      <c r="TT1100" s="149"/>
      <c r="TU1100" s="149"/>
      <c r="TV1100" s="149"/>
      <c r="TW1100" s="149"/>
      <c r="TX1100" s="149"/>
      <c r="TY1100" s="149"/>
      <c r="TZ1100" s="149"/>
      <c r="UA1100" s="149"/>
      <c r="UB1100" s="149"/>
      <c r="UC1100" s="149"/>
      <c r="UD1100" s="149"/>
      <c r="UE1100" s="149"/>
      <c r="UF1100" s="149"/>
      <c r="UG1100" s="149"/>
      <c r="UH1100" s="149"/>
      <c r="UI1100" s="149"/>
      <c r="UJ1100" s="149"/>
      <c r="UK1100" s="149"/>
      <c r="UL1100" s="149"/>
      <c r="UM1100" s="149"/>
      <c r="UN1100" s="149"/>
      <c r="UO1100" s="149"/>
      <c r="UP1100" s="149"/>
      <c r="UQ1100" s="149"/>
      <c r="UR1100" s="149"/>
      <c r="US1100" s="149"/>
      <c r="UT1100" s="149"/>
      <c r="UU1100" s="149"/>
      <c r="UV1100" s="149"/>
      <c r="UW1100" s="149"/>
      <c r="UX1100" s="149"/>
      <c r="UY1100" s="149"/>
      <c r="UZ1100" s="149"/>
      <c r="VA1100" s="149"/>
      <c r="VB1100" s="149"/>
      <c r="VC1100" s="149"/>
      <c r="VD1100" s="149"/>
      <c r="VE1100" s="149"/>
      <c r="VF1100" s="149"/>
      <c r="VG1100" s="149"/>
      <c r="VH1100" s="149"/>
      <c r="VI1100" s="149"/>
      <c r="VJ1100" s="149"/>
      <c r="VK1100" s="149"/>
      <c r="VL1100" s="149"/>
      <c r="VM1100" s="149"/>
      <c r="VN1100" s="149"/>
      <c r="VO1100" s="149"/>
      <c r="VP1100" s="149"/>
      <c r="VQ1100" s="149"/>
      <c r="VR1100" s="149"/>
      <c r="VS1100" s="149"/>
      <c r="VT1100" s="149"/>
      <c r="VU1100" s="149"/>
      <c r="VV1100" s="149"/>
      <c r="VW1100" s="149"/>
      <c r="VX1100" s="149"/>
      <c r="VY1100" s="149"/>
      <c r="VZ1100" s="149"/>
      <c r="WA1100" s="149"/>
      <c r="WB1100" s="149"/>
      <c r="WC1100" s="149"/>
      <c r="WD1100" s="149"/>
      <c r="WE1100" s="149"/>
      <c r="WF1100" s="149"/>
      <c r="WG1100" s="149"/>
      <c r="WH1100" s="149"/>
      <c r="WI1100" s="149"/>
      <c r="WJ1100" s="149"/>
      <c r="WK1100" s="149"/>
      <c r="WL1100" s="149"/>
      <c r="WM1100" s="149"/>
      <c r="WN1100" s="149"/>
      <c r="WO1100" s="149"/>
      <c r="WP1100" s="149"/>
      <c r="WQ1100" s="149"/>
      <c r="WR1100" s="149"/>
      <c r="WS1100" s="149"/>
      <c r="WT1100" s="149"/>
      <c r="WU1100" s="149"/>
      <c r="WV1100" s="149"/>
      <c r="WW1100" s="149"/>
      <c r="WX1100" s="149"/>
      <c r="WY1100" s="149"/>
      <c r="WZ1100" s="149"/>
      <c r="XA1100" s="149"/>
      <c r="XB1100" s="149"/>
      <c r="XC1100" s="149"/>
      <c r="XD1100" s="149"/>
      <c r="XE1100" s="149"/>
      <c r="XF1100" s="149"/>
      <c r="XG1100" s="149"/>
      <c r="XH1100" s="149"/>
      <c r="XI1100" s="149"/>
      <c r="XJ1100" s="149"/>
      <c r="XK1100" s="149"/>
      <c r="XL1100" s="149"/>
      <c r="XM1100" s="149"/>
      <c r="XN1100" s="149"/>
      <c r="XO1100" s="149"/>
      <c r="XP1100" s="149"/>
      <c r="XQ1100" s="149"/>
      <c r="XR1100" s="149"/>
      <c r="XS1100" s="149"/>
      <c r="XT1100" s="149"/>
      <c r="XU1100" s="149"/>
      <c r="XV1100" s="149"/>
      <c r="XW1100" s="149"/>
      <c r="XX1100" s="149"/>
      <c r="XY1100" s="149"/>
      <c r="XZ1100" s="149"/>
      <c r="YA1100" s="149"/>
      <c r="YB1100" s="149"/>
      <c r="YC1100" s="149"/>
      <c r="YD1100" s="149"/>
      <c r="YE1100" s="149"/>
      <c r="YF1100" s="149"/>
      <c r="YG1100" s="149"/>
      <c r="YH1100" s="149"/>
      <c r="YI1100" s="149"/>
      <c r="YJ1100" s="149"/>
      <c r="YK1100" s="149"/>
      <c r="YL1100" s="149"/>
      <c r="YM1100" s="149"/>
      <c r="YN1100" s="149"/>
      <c r="YO1100" s="149"/>
      <c r="YP1100" s="149"/>
      <c r="YQ1100" s="149"/>
      <c r="YR1100" s="149"/>
      <c r="YS1100" s="149"/>
      <c r="YT1100" s="149"/>
      <c r="YU1100" s="149"/>
      <c r="YV1100" s="149"/>
      <c r="YW1100" s="149"/>
      <c r="YX1100" s="149"/>
      <c r="YY1100" s="149"/>
      <c r="YZ1100" s="149"/>
      <c r="ZA1100" s="149"/>
      <c r="ZB1100" s="149"/>
      <c r="ZC1100" s="149"/>
      <c r="ZD1100" s="149"/>
      <c r="ZE1100" s="149"/>
      <c r="ZF1100" s="149"/>
      <c r="ZG1100" s="149"/>
      <c r="ZH1100" s="149"/>
      <c r="ZI1100" s="149"/>
      <c r="ZJ1100" s="149"/>
      <c r="ZK1100" s="149"/>
      <c r="ZL1100" s="149"/>
      <c r="ZM1100" s="149"/>
      <c r="ZN1100" s="149"/>
      <c r="ZO1100" s="149"/>
      <c r="ZP1100" s="149"/>
      <c r="ZQ1100" s="149"/>
      <c r="ZR1100" s="149"/>
      <c r="ZS1100" s="149"/>
      <c r="ZT1100" s="149"/>
      <c r="ZU1100" s="149"/>
      <c r="ZV1100" s="149"/>
      <c r="ZW1100" s="149"/>
      <c r="ZX1100" s="149"/>
      <c r="ZY1100" s="149"/>
      <c r="ZZ1100" s="149"/>
      <c r="AAA1100" s="149"/>
      <c r="AAB1100" s="149"/>
      <c r="AAC1100" s="149"/>
      <c r="AAD1100" s="149"/>
      <c r="AAE1100" s="149"/>
      <c r="AAF1100" s="149"/>
      <c r="AAG1100" s="149"/>
      <c r="AAH1100" s="149"/>
      <c r="AAI1100" s="149"/>
      <c r="AAJ1100" s="149"/>
      <c r="AAK1100" s="149"/>
      <c r="AAL1100" s="148"/>
      <c r="AAM1100" s="148"/>
      <c r="AAN1100" s="148"/>
      <c r="AAO1100" s="148"/>
      <c r="AAP1100" s="148"/>
      <c r="AAQ1100" s="148"/>
      <c r="AAR1100" s="148"/>
      <c r="AAS1100" s="7" t="s">
        <v>82</v>
      </c>
      <c r="AAT1100" s="148"/>
      <c r="AAU1100" s="148"/>
      <c r="AAV1100" s="148"/>
      <c r="AAY1100" s="15"/>
      <c r="AAZ1100" s="15"/>
      <c r="ABA1100" s="15"/>
      <c r="ABB1100" s="15"/>
      <c r="ABC1100" s="15"/>
      <c r="ABD1100" s="15"/>
      <c r="ABE1100" s="15"/>
      <c r="ABF1100" s="15"/>
      <c r="ABG1100" s="15"/>
      <c r="ABH1100" s="15"/>
      <c r="ABI1100" s="15"/>
      <c r="ABJ1100" s="15"/>
    </row>
    <row r="1101" spans="1:738" ht="12.75" x14ac:dyDescent="0.2">
      <c r="A1101" s="148"/>
      <c r="B1101" s="33"/>
      <c r="C1101" s="53"/>
      <c r="D1101" s="53"/>
      <c r="E1101" s="53"/>
      <c r="F1101" s="53"/>
      <c r="G1101" s="5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149"/>
      <c r="AP1101" s="167"/>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c r="MC1101" s="149"/>
      <c r="MD1101" s="149"/>
      <c r="ME1101" s="149"/>
      <c r="MF1101" s="149"/>
      <c r="MG1101" s="149"/>
      <c r="MH1101" s="149"/>
      <c r="MI1101" s="149"/>
      <c r="MJ1101" s="149"/>
      <c r="MK1101" s="149"/>
      <c r="ML1101" s="149"/>
      <c r="MM1101" s="149"/>
      <c r="MN1101" s="149"/>
      <c r="MO1101" s="149"/>
      <c r="MP1101" s="149"/>
      <c r="MQ1101" s="149"/>
      <c r="MR1101" s="149"/>
      <c r="MS1101" s="149"/>
      <c r="MT1101" s="149"/>
      <c r="MU1101" s="149"/>
      <c r="MV1101" s="149"/>
      <c r="MW1101" s="149"/>
      <c r="MX1101" s="149"/>
      <c r="MY1101" s="149"/>
      <c r="MZ1101" s="149"/>
      <c r="NA1101" s="149"/>
      <c r="NB1101" s="149"/>
      <c r="NC1101" s="149"/>
      <c r="ND1101" s="149"/>
      <c r="NE1101" s="149"/>
      <c r="NF1101" s="149"/>
      <c r="NG1101" s="149"/>
      <c r="NH1101" s="149"/>
      <c r="NI1101" s="149"/>
      <c r="NJ1101" s="149"/>
      <c r="NK1101" s="149"/>
      <c r="NL1101" s="149"/>
      <c r="NM1101" s="149"/>
      <c r="NN1101" s="149"/>
      <c r="NO1101" s="149"/>
      <c r="NP1101" s="149"/>
      <c r="NQ1101" s="149"/>
      <c r="NR1101" s="149"/>
      <c r="NS1101" s="149"/>
      <c r="NT1101" s="149"/>
      <c r="NU1101" s="149"/>
      <c r="NV1101" s="149"/>
      <c r="NW1101" s="149"/>
      <c r="NX1101" s="149"/>
      <c r="NY1101" s="149"/>
      <c r="NZ1101" s="149"/>
      <c r="OA1101" s="149"/>
      <c r="OB1101" s="149"/>
      <c r="OC1101" s="149"/>
      <c r="OD1101" s="149"/>
      <c r="OE1101" s="149"/>
      <c r="OF1101" s="149"/>
      <c r="OG1101" s="149"/>
      <c r="OH1101" s="149"/>
      <c r="OI1101" s="149"/>
      <c r="OJ1101" s="149"/>
      <c r="OK1101" s="149"/>
      <c r="OL1101" s="149"/>
      <c r="OM1101" s="149"/>
      <c r="ON1101" s="149"/>
      <c r="OO1101" s="149"/>
      <c r="OP1101" s="149"/>
      <c r="OQ1101" s="149"/>
      <c r="OR1101" s="149"/>
      <c r="OS1101" s="149"/>
      <c r="OT1101" s="149"/>
      <c r="OU1101" s="149"/>
      <c r="OV1101" s="149"/>
      <c r="OW1101" s="149"/>
      <c r="OX1101" s="149"/>
      <c r="OY1101" s="149"/>
      <c r="OZ1101" s="149"/>
      <c r="PA1101" s="149"/>
      <c r="PB1101" s="149"/>
      <c r="PC1101" s="149"/>
      <c r="PD1101" s="149"/>
      <c r="PE1101" s="149"/>
      <c r="PF1101" s="149"/>
      <c r="PG1101" s="149"/>
      <c r="PH1101" s="149"/>
      <c r="PI1101" s="149"/>
      <c r="PJ1101" s="149"/>
      <c r="PK1101" s="149"/>
      <c r="PL1101" s="149"/>
      <c r="PM1101" s="149"/>
      <c r="PN1101" s="149"/>
      <c r="PO1101" s="149"/>
      <c r="PP1101" s="149"/>
      <c r="PQ1101" s="149"/>
      <c r="PR1101" s="149"/>
      <c r="PS1101" s="149"/>
      <c r="PT1101" s="149"/>
      <c r="PU1101" s="149"/>
      <c r="PV1101" s="149"/>
      <c r="PW1101" s="149"/>
      <c r="PX1101" s="149"/>
      <c r="PY1101" s="149"/>
      <c r="PZ1101" s="149"/>
      <c r="QA1101" s="149"/>
      <c r="QB1101" s="149"/>
      <c r="QC1101" s="149"/>
      <c r="QD1101" s="149"/>
      <c r="QE1101" s="149"/>
      <c r="QF1101" s="149"/>
      <c r="QG1101" s="149"/>
      <c r="QH1101" s="149"/>
      <c r="QI1101" s="149"/>
      <c r="QJ1101" s="149"/>
      <c r="QK1101" s="149"/>
      <c r="QL1101" s="149"/>
      <c r="QM1101" s="149"/>
      <c r="QN1101" s="149"/>
      <c r="QO1101" s="149"/>
      <c r="QP1101" s="149"/>
      <c r="QQ1101" s="149"/>
      <c r="QR1101" s="149"/>
      <c r="QS1101" s="149"/>
      <c r="QT1101" s="149"/>
      <c r="QU1101" s="149"/>
      <c r="QV1101" s="149"/>
      <c r="QW1101" s="149"/>
      <c r="QX1101" s="149"/>
      <c r="QY1101" s="149"/>
      <c r="QZ1101" s="149"/>
      <c r="RA1101" s="149"/>
      <c r="RB1101" s="149"/>
      <c r="RC1101" s="149"/>
      <c r="RD1101" s="149"/>
      <c r="RE1101" s="149"/>
      <c r="RF1101" s="149"/>
      <c r="RG1101" s="149"/>
      <c r="RH1101" s="149"/>
      <c r="RI1101" s="149"/>
      <c r="RJ1101" s="149"/>
      <c r="RK1101" s="149"/>
      <c r="RL1101" s="149"/>
      <c r="RM1101" s="149"/>
      <c r="RN1101" s="149"/>
      <c r="RO1101" s="149"/>
      <c r="RP1101" s="149"/>
      <c r="RQ1101" s="149"/>
      <c r="RR1101" s="149"/>
      <c r="RS1101" s="149"/>
      <c r="RT1101" s="149"/>
      <c r="RU1101" s="149"/>
      <c r="RV1101" s="149"/>
      <c r="RW1101" s="149"/>
      <c r="RX1101" s="149"/>
      <c r="RY1101" s="149"/>
      <c r="RZ1101" s="149"/>
      <c r="SA1101" s="149"/>
      <c r="SB1101" s="149"/>
      <c r="SC1101" s="149"/>
      <c r="SD1101" s="149"/>
      <c r="SE1101" s="149"/>
      <c r="SF1101" s="149"/>
      <c r="SG1101" s="149"/>
      <c r="SH1101" s="149"/>
      <c r="SI1101" s="149"/>
      <c r="SJ1101" s="149"/>
      <c r="SK1101" s="149"/>
      <c r="SL1101" s="149"/>
      <c r="SM1101" s="149"/>
      <c r="SN1101" s="149"/>
      <c r="SO1101" s="149"/>
      <c r="SP1101" s="149"/>
      <c r="SQ1101" s="149"/>
      <c r="SR1101" s="149"/>
      <c r="SS1101" s="149"/>
      <c r="ST1101" s="149"/>
      <c r="SU1101" s="149"/>
      <c r="SV1101" s="149"/>
      <c r="SW1101" s="149"/>
      <c r="SX1101" s="149"/>
      <c r="SY1101" s="149"/>
      <c r="SZ1101" s="149"/>
      <c r="TA1101" s="149"/>
      <c r="TB1101" s="149"/>
      <c r="TC1101" s="149"/>
      <c r="TD1101" s="149"/>
      <c r="TE1101" s="149"/>
      <c r="TF1101" s="149"/>
      <c r="TG1101" s="149"/>
      <c r="TH1101" s="149"/>
      <c r="TI1101" s="149"/>
      <c r="TJ1101" s="149"/>
      <c r="TK1101" s="149"/>
      <c r="TL1101" s="149"/>
      <c r="TM1101" s="149"/>
      <c r="TN1101" s="149"/>
      <c r="TO1101" s="149"/>
      <c r="TP1101" s="149"/>
      <c r="TQ1101" s="149"/>
      <c r="TR1101" s="149"/>
      <c r="TS1101" s="149"/>
      <c r="TT1101" s="149"/>
      <c r="TU1101" s="149"/>
      <c r="TV1101" s="149"/>
      <c r="TW1101" s="149"/>
      <c r="TX1101" s="149"/>
      <c r="TY1101" s="149"/>
      <c r="TZ1101" s="149"/>
      <c r="UA1101" s="149"/>
      <c r="UB1101" s="149"/>
      <c r="UC1101" s="149"/>
      <c r="UD1101" s="149"/>
      <c r="UE1101" s="149"/>
      <c r="UF1101" s="149"/>
      <c r="UG1101" s="149"/>
      <c r="UH1101" s="149"/>
      <c r="UI1101" s="149"/>
      <c r="UJ1101" s="149"/>
      <c r="UK1101" s="149"/>
      <c r="UL1101" s="149"/>
      <c r="UM1101" s="149"/>
      <c r="UN1101" s="149"/>
      <c r="UO1101" s="149"/>
      <c r="UP1101" s="149"/>
      <c r="UQ1101" s="149"/>
      <c r="UR1101" s="149"/>
      <c r="US1101" s="149"/>
      <c r="UT1101" s="149"/>
      <c r="UU1101" s="149"/>
      <c r="UV1101" s="149"/>
      <c r="UW1101" s="149"/>
      <c r="UX1101" s="149"/>
      <c r="UY1101" s="149"/>
      <c r="UZ1101" s="149"/>
      <c r="VA1101" s="149"/>
      <c r="VB1101" s="149"/>
      <c r="VC1101" s="149"/>
      <c r="VD1101" s="149"/>
      <c r="VE1101" s="149"/>
      <c r="VF1101" s="149"/>
      <c r="VG1101" s="149"/>
      <c r="VH1101" s="149"/>
      <c r="VI1101" s="149"/>
      <c r="VJ1101" s="149"/>
      <c r="VK1101" s="149"/>
      <c r="VL1101" s="149"/>
      <c r="VM1101" s="149"/>
      <c r="VN1101" s="149"/>
      <c r="VO1101" s="149"/>
      <c r="VP1101" s="149"/>
      <c r="VQ1101" s="149"/>
      <c r="VR1101" s="149"/>
      <c r="VS1101" s="149"/>
      <c r="VT1101" s="149"/>
      <c r="VU1101" s="149"/>
      <c r="VV1101" s="149"/>
      <c r="VW1101" s="149"/>
      <c r="VX1101" s="149"/>
      <c r="VY1101" s="149"/>
      <c r="VZ1101" s="149"/>
      <c r="WA1101" s="149"/>
      <c r="WB1101" s="149"/>
      <c r="WC1101" s="149"/>
      <c r="WD1101" s="149"/>
      <c r="WE1101" s="149"/>
      <c r="WF1101" s="149"/>
      <c r="WG1101" s="149"/>
      <c r="WH1101" s="149"/>
      <c r="WI1101" s="149"/>
      <c r="WJ1101" s="149"/>
      <c r="WK1101" s="149"/>
      <c r="WL1101" s="149"/>
      <c r="WM1101" s="149"/>
      <c r="WN1101" s="149"/>
      <c r="WO1101" s="149"/>
      <c r="WP1101" s="149"/>
      <c r="WQ1101" s="149"/>
      <c r="WR1101" s="149"/>
      <c r="WS1101" s="149"/>
      <c r="WT1101" s="149"/>
      <c r="WU1101" s="149"/>
      <c r="WV1101" s="149"/>
      <c r="WW1101" s="149"/>
      <c r="WX1101" s="149"/>
      <c r="WY1101" s="149"/>
      <c r="WZ1101" s="149"/>
      <c r="XA1101" s="149"/>
      <c r="XB1101" s="149"/>
      <c r="XC1101" s="149"/>
      <c r="XD1101" s="149"/>
      <c r="XE1101" s="149"/>
      <c r="XF1101" s="149"/>
      <c r="XG1101" s="149"/>
      <c r="XH1101" s="149"/>
      <c r="XI1101" s="149"/>
      <c r="XJ1101" s="149"/>
      <c r="XK1101" s="149"/>
      <c r="XL1101" s="149"/>
      <c r="XM1101" s="149"/>
      <c r="XN1101" s="149"/>
      <c r="XO1101" s="149"/>
      <c r="XP1101" s="149"/>
      <c r="XQ1101" s="149"/>
      <c r="XR1101" s="149"/>
      <c r="XS1101" s="149"/>
      <c r="XT1101" s="149"/>
      <c r="XU1101" s="149"/>
      <c r="XV1101" s="149"/>
      <c r="XW1101" s="149"/>
      <c r="XX1101" s="149"/>
      <c r="XY1101" s="149"/>
      <c r="XZ1101" s="149"/>
      <c r="YA1101" s="149"/>
      <c r="YB1101" s="149"/>
      <c r="YC1101" s="149"/>
      <c r="YD1101" s="149"/>
      <c r="YE1101" s="149"/>
      <c r="YF1101" s="149"/>
      <c r="YG1101" s="149"/>
      <c r="YH1101" s="149"/>
      <c r="YI1101" s="149"/>
      <c r="YJ1101" s="149"/>
      <c r="YK1101" s="149"/>
      <c r="YL1101" s="149"/>
      <c r="YM1101" s="149"/>
      <c r="YN1101" s="149"/>
      <c r="YO1101" s="149"/>
      <c r="YP1101" s="149"/>
      <c r="YQ1101" s="149"/>
      <c r="YR1101" s="149"/>
      <c r="YS1101" s="149"/>
      <c r="YT1101" s="149"/>
      <c r="YU1101" s="149"/>
      <c r="YV1101" s="149"/>
      <c r="YW1101" s="149"/>
      <c r="YX1101" s="149"/>
      <c r="YY1101" s="149"/>
      <c r="YZ1101" s="149"/>
      <c r="ZA1101" s="149"/>
      <c r="ZB1101" s="149"/>
      <c r="ZC1101" s="149"/>
      <c r="ZD1101" s="149"/>
      <c r="ZE1101" s="149"/>
      <c r="ZF1101" s="149"/>
      <c r="ZG1101" s="149"/>
      <c r="ZH1101" s="149"/>
      <c r="ZI1101" s="149"/>
      <c r="ZJ1101" s="149"/>
      <c r="ZK1101" s="149"/>
      <c r="ZL1101" s="149"/>
      <c r="ZM1101" s="149"/>
      <c r="ZN1101" s="149"/>
      <c r="ZO1101" s="149"/>
      <c r="ZP1101" s="149"/>
      <c r="ZQ1101" s="149"/>
      <c r="ZR1101" s="149"/>
      <c r="ZS1101" s="149"/>
      <c r="ZT1101" s="149"/>
      <c r="ZU1101" s="149"/>
      <c r="ZV1101" s="149"/>
      <c r="ZW1101" s="149"/>
      <c r="ZX1101" s="149"/>
      <c r="ZY1101" s="149"/>
      <c r="ZZ1101" s="149"/>
      <c r="AAA1101" s="149"/>
      <c r="AAB1101" s="149"/>
      <c r="AAC1101" s="149"/>
      <c r="AAD1101" s="149"/>
      <c r="AAE1101" s="149"/>
      <c r="AAF1101" s="149"/>
      <c r="AAG1101" s="149"/>
      <c r="AAH1101" s="149"/>
      <c r="AAI1101" s="149"/>
      <c r="AAJ1101" s="149"/>
      <c r="AAK1101" s="149"/>
      <c r="AAL1101" s="148"/>
      <c r="AAM1101" s="148"/>
      <c r="AAN1101" s="148"/>
      <c r="AAO1101" s="148"/>
      <c r="AAP1101" s="148"/>
      <c r="AAQ1101" s="148"/>
      <c r="AAR1101" s="148"/>
      <c r="AAS1101" s="7" t="s">
        <v>83</v>
      </c>
      <c r="AAT1101" s="148"/>
      <c r="AAU1101" s="148"/>
      <c r="AAV1101" s="148"/>
      <c r="AAY1101" s="15"/>
      <c r="AAZ1101" s="15"/>
      <c r="ABA1101" s="15"/>
      <c r="ABB1101" s="15"/>
      <c r="ABC1101" s="15"/>
      <c r="ABD1101" s="15"/>
      <c r="ABE1101" s="15"/>
      <c r="ABF1101" s="15"/>
      <c r="ABG1101" s="15"/>
      <c r="ABH1101" s="15"/>
      <c r="ABI1101" s="15"/>
      <c r="ABJ1101" s="15"/>
    </row>
    <row r="1102" spans="1:738" ht="12.75" x14ac:dyDescent="0.2">
      <c r="A1102" s="148"/>
      <c r="B1102" s="33"/>
      <c r="C1102" s="53"/>
      <c r="D1102" s="53"/>
      <c r="E1102" s="53"/>
      <c r="F1102" s="53"/>
      <c r="G1102" s="5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3"/>
      <c r="AI1102" s="33"/>
      <c r="AJ1102" s="33"/>
      <c r="AK1102" s="33"/>
      <c r="AL1102" s="33"/>
      <c r="AM1102" s="33"/>
      <c r="AN1102" s="33"/>
      <c r="AO1102" s="149"/>
      <c r="AP1102" s="167"/>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149"/>
      <c r="BU1102" s="149"/>
      <c r="BV1102" s="149"/>
      <c r="BW1102" s="149"/>
      <c r="BX1102" s="149"/>
      <c r="BY1102" s="149"/>
      <c r="BZ1102" s="149"/>
      <c r="CA1102" s="149"/>
      <c r="CB1102" s="149"/>
      <c r="CC1102" s="149"/>
      <c r="CD1102" s="149"/>
      <c r="CE1102" s="149"/>
      <c r="CF1102" s="149"/>
      <c r="CG1102" s="149"/>
      <c r="CH1102" s="149"/>
      <c r="CI1102" s="149"/>
      <c r="CJ1102" s="149"/>
      <c r="CK1102" s="149"/>
      <c r="CL1102" s="149"/>
      <c r="CM1102" s="149"/>
      <c r="CN1102" s="149"/>
      <c r="CO1102" s="149"/>
      <c r="CP1102" s="149"/>
      <c r="CQ1102" s="149"/>
      <c r="CR1102" s="149"/>
      <c r="CS1102" s="149"/>
      <c r="CT1102" s="149"/>
      <c r="CU1102" s="149"/>
      <c r="CV1102" s="149"/>
      <c r="CW1102" s="149"/>
      <c r="CX1102" s="149"/>
      <c r="CY1102" s="149"/>
      <c r="CZ1102" s="149"/>
      <c r="DA1102" s="149"/>
      <c r="DB1102" s="149"/>
      <c r="DC1102" s="149"/>
      <c r="DD1102" s="149"/>
      <c r="DE1102" s="149"/>
      <c r="DF1102" s="149"/>
      <c r="DG1102" s="149"/>
      <c r="DH1102" s="149"/>
      <c r="DI1102" s="149"/>
      <c r="DJ1102" s="149"/>
      <c r="DK1102" s="149"/>
      <c r="DL1102" s="149"/>
      <c r="DM1102" s="149"/>
      <c r="DN1102" s="149"/>
      <c r="DO1102" s="149"/>
      <c r="DP1102" s="149"/>
      <c r="DQ1102" s="149"/>
      <c r="DR1102" s="149"/>
      <c r="DS1102" s="149"/>
      <c r="DT1102" s="149"/>
      <c r="DU1102" s="149"/>
      <c r="DV1102" s="149"/>
      <c r="DW1102" s="149"/>
      <c r="DX1102" s="149"/>
      <c r="DY1102" s="149"/>
      <c r="DZ1102" s="149"/>
      <c r="EA1102" s="149"/>
      <c r="EB1102" s="149"/>
      <c r="EC1102" s="149"/>
      <c r="ED1102" s="149"/>
      <c r="EE1102" s="149"/>
      <c r="EF1102" s="149"/>
      <c r="EG1102" s="149"/>
      <c r="EH1102" s="149"/>
      <c r="EI1102" s="149"/>
      <c r="EJ1102" s="149"/>
      <c r="EK1102" s="149"/>
      <c r="EL1102" s="149"/>
      <c r="EM1102" s="149"/>
      <c r="EN1102" s="149"/>
      <c r="EO1102" s="149"/>
      <c r="EP1102" s="149"/>
      <c r="EQ1102" s="149"/>
      <c r="ER1102" s="149"/>
      <c r="ES1102" s="149"/>
      <c r="ET1102" s="149"/>
      <c r="EU1102" s="149"/>
      <c r="EV1102" s="149"/>
      <c r="EW1102" s="149"/>
      <c r="EX1102" s="149"/>
      <c r="EY1102" s="149"/>
      <c r="EZ1102" s="149"/>
      <c r="FA1102" s="149"/>
      <c r="FB1102" s="149"/>
      <c r="FC1102" s="149"/>
      <c r="FD1102" s="149"/>
      <c r="FE1102" s="149"/>
      <c r="FF1102" s="149"/>
      <c r="FG1102" s="149"/>
      <c r="FH1102" s="149"/>
      <c r="FI1102" s="149"/>
      <c r="FJ1102" s="149"/>
      <c r="FK1102" s="149"/>
      <c r="FL1102" s="149"/>
      <c r="FM1102" s="149"/>
      <c r="FN1102" s="149"/>
      <c r="FO1102" s="149"/>
      <c r="FP1102" s="149"/>
      <c r="FQ1102" s="149"/>
      <c r="FR1102" s="149"/>
      <c r="FS1102" s="149"/>
      <c r="FT1102" s="149"/>
      <c r="FU1102" s="149"/>
      <c r="FV1102" s="149"/>
      <c r="FW1102" s="149"/>
      <c r="FX1102" s="149"/>
      <c r="FY1102" s="149"/>
      <c r="FZ1102" s="149"/>
      <c r="GA1102" s="149"/>
      <c r="GB1102" s="149"/>
      <c r="GC1102" s="149"/>
      <c r="GD1102" s="149"/>
      <c r="GE1102" s="149"/>
      <c r="GF1102" s="149"/>
      <c r="GG1102" s="149"/>
      <c r="GH1102" s="149"/>
      <c r="GI1102" s="149"/>
      <c r="GJ1102" s="149"/>
      <c r="GK1102" s="149"/>
      <c r="GL1102" s="149"/>
      <c r="GM1102" s="149"/>
      <c r="GN1102" s="149"/>
      <c r="GO1102" s="149"/>
      <c r="GP1102" s="149"/>
      <c r="GQ1102" s="149"/>
      <c r="GR1102" s="149"/>
      <c r="GS1102" s="149"/>
      <c r="GT1102" s="149"/>
      <c r="GU1102" s="149"/>
      <c r="GV1102" s="149"/>
      <c r="GW1102" s="149"/>
      <c r="GX1102" s="149"/>
      <c r="GY1102" s="149"/>
      <c r="GZ1102" s="149"/>
      <c r="HA1102" s="149"/>
      <c r="HB1102" s="149"/>
      <c r="HC1102" s="149"/>
      <c r="HD1102" s="149"/>
      <c r="HE1102" s="149"/>
      <c r="HF1102" s="149"/>
      <c r="HG1102" s="149"/>
      <c r="HH1102" s="149"/>
      <c r="HI1102" s="149"/>
      <c r="HJ1102" s="149"/>
      <c r="HK1102" s="149"/>
      <c r="HL1102" s="149"/>
      <c r="HM1102" s="149"/>
      <c r="HN1102" s="149"/>
      <c r="HO1102" s="149"/>
      <c r="HP1102" s="149"/>
      <c r="HQ1102" s="149"/>
      <c r="HR1102" s="149"/>
      <c r="HS1102" s="149"/>
      <c r="HT1102" s="149"/>
      <c r="HU1102" s="149"/>
      <c r="HV1102" s="149"/>
      <c r="HW1102" s="149"/>
      <c r="HX1102" s="149"/>
      <c r="HY1102" s="149"/>
      <c r="HZ1102" s="149"/>
      <c r="IA1102" s="149"/>
      <c r="IB1102" s="149"/>
      <c r="IC1102" s="149"/>
      <c r="ID1102" s="149"/>
      <c r="IE1102" s="149"/>
      <c r="IF1102" s="149"/>
      <c r="IG1102" s="149"/>
      <c r="IH1102" s="149"/>
      <c r="II1102" s="149"/>
      <c r="IJ1102" s="149"/>
      <c r="IK1102" s="149"/>
      <c r="IL1102" s="149"/>
      <c r="IM1102" s="149"/>
      <c r="IN1102" s="149"/>
      <c r="IO1102" s="149"/>
      <c r="IP1102" s="149"/>
      <c r="IQ1102" s="149"/>
      <c r="IR1102" s="149"/>
      <c r="IS1102" s="149"/>
      <c r="IT1102" s="149"/>
      <c r="IU1102" s="149"/>
      <c r="IV1102" s="149"/>
      <c r="IW1102" s="149"/>
      <c r="IX1102" s="149"/>
      <c r="IY1102" s="149"/>
      <c r="IZ1102" s="149"/>
      <c r="JA1102" s="149"/>
      <c r="JB1102" s="149"/>
      <c r="JC1102" s="149"/>
      <c r="JD1102" s="149"/>
      <c r="JE1102" s="149"/>
      <c r="JF1102" s="149"/>
      <c r="JG1102" s="149"/>
      <c r="JH1102" s="149"/>
      <c r="JI1102" s="149"/>
      <c r="JJ1102" s="149"/>
      <c r="JK1102" s="149"/>
      <c r="JL1102" s="149"/>
      <c r="JM1102" s="149"/>
      <c r="JN1102" s="149"/>
      <c r="JO1102" s="149"/>
      <c r="JP1102" s="149"/>
      <c r="JQ1102" s="149"/>
      <c r="JR1102" s="149"/>
      <c r="JS1102" s="149"/>
      <c r="JT1102" s="149"/>
      <c r="JU1102" s="149"/>
      <c r="JV1102" s="149"/>
      <c r="JW1102" s="149"/>
      <c r="JX1102" s="149"/>
      <c r="JY1102" s="149"/>
      <c r="JZ1102" s="149"/>
      <c r="KA1102" s="149"/>
      <c r="KB1102" s="149"/>
      <c r="KC1102" s="149"/>
      <c r="KD1102" s="149"/>
      <c r="KE1102" s="149"/>
      <c r="KF1102" s="149"/>
      <c r="KG1102" s="149"/>
      <c r="KH1102" s="149"/>
      <c r="KI1102" s="149"/>
      <c r="KJ1102" s="149"/>
      <c r="KK1102" s="149"/>
      <c r="KL1102" s="149"/>
      <c r="KM1102" s="149"/>
      <c r="KN1102" s="149"/>
      <c r="KO1102" s="149"/>
      <c r="KP1102" s="149"/>
      <c r="KQ1102" s="149"/>
      <c r="KR1102" s="149"/>
      <c r="KS1102" s="149"/>
      <c r="KT1102" s="149"/>
      <c r="KU1102" s="149"/>
      <c r="KV1102" s="149"/>
      <c r="KW1102" s="149"/>
      <c r="KX1102" s="149"/>
      <c r="KY1102" s="149"/>
      <c r="KZ1102" s="149"/>
      <c r="LA1102" s="149"/>
      <c r="LB1102" s="149"/>
      <c r="LC1102" s="149"/>
      <c r="LD1102" s="149"/>
      <c r="LE1102" s="149"/>
      <c r="LF1102" s="149"/>
      <c r="LG1102" s="149"/>
      <c r="LH1102" s="149"/>
      <c r="LI1102" s="149"/>
      <c r="LJ1102" s="149"/>
      <c r="LK1102" s="149"/>
      <c r="LL1102" s="149"/>
      <c r="LM1102" s="149"/>
      <c r="LN1102" s="149"/>
      <c r="LO1102" s="149"/>
      <c r="LP1102" s="149"/>
      <c r="LQ1102" s="149"/>
      <c r="LR1102" s="149"/>
      <c r="LS1102" s="149"/>
      <c r="LT1102" s="149"/>
      <c r="LU1102" s="149"/>
      <c r="LV1102" s="149"/>
      <c r="LW1102" s="149"/>
      <c r="LX1102" s="149"/>
      <c r="LY1102" s="149"/>
      <c r="LZ1102" s="149"/>
      <c r="MA1102" s="149"/>
      <c r="MB1102" s="149"/>
      <c r="MC1102" s="149"/>
      <c r="MD1102" s="149"/>
      <c r="ME1102" s="149"/>
      <c r="MF1102" s="149"/>
      <c r="MG1102" s="149"/>
      <c r="MH1102" s="149"/>
      <c r="MI1102" s="149"/>
      <c r="MJ1102" s="149"/>
      <c r="MK1102" s="149"/>
      <c r="ML1102" s="149"/>
      <c r="MM1102" s="149"/>
      <c r="MN1102" s="149"/>
      <c r="MO1102" s="149"/>
      <c r="MP1102" s="149"/>
      <c r="MQ1102" s="149"/>
      <c r="MR1102" s="149"/>
      <c r="MS1102" s="149"/>
      <c r="MT1102" s="149"/>
      <c r="MU1102" s="149"/>
      <c r="MV1102" s="149"/>
      <c r="MW1102" s="149"/>
      <c r="MX1102" s="149"/>
      <c r="MY1102" s="149"/>
      <c r="MZ1102" s="149"/>
      <c r="NA1102" s="149"/>
      <c r="NB1102" s="149"/>
      <c r="NC1102" s="149"/>
      <c r="ND1102" s="149"/>
      <c r="NE1102" s="149"/>
      <c r="NF1102" s="149"/>
      <c r="NG1102" s="149"/>
      <c r="NH1102" s="149"/>
      <c r="NI1102" s="149"/>
      <c r="NJ1102" s="149"/>
      <c r="NK1102" s="149"/>
      <c r="NL1102" s="149"/>
      <c r="NM1102" s="149"/>
      <c r="NN1102" s="149"/>
      <c r="NO1102" s="149"/>
      <c r="NP1102" s="149"/>
      <c r="NQ1102" s="149"/>
      <c r="NR1102" s="149"/>
      <c r="NS1102" s="149"/>
      <c r="NT1102" s="149"/>
      <c r="NU1102" s="149"/>
      <c r="NV1102" s="149"/>
      <c r="NW1102" s="149"/>
      <c r="NX1102" s="149"/>
      <c r="NY1102" s="149"/>
      <c r="NZ1102" s="149"/>
      <c r="OA1102" s="149"/>
      <c r="OB1102" s="149"/>
      <c r="OC1102" s="149"/>
      <c r="OD1102" s="149"/>
      <c r="OE1102" s="149"/>
      <c r="OF1102" s="149"/>
      <c r="OG1102" s="149"/>
      <c r="OH1102" s="149"/>
      <c r="OI1102" s="149"/>
      <c r="OJ1102" s="149"/>
      <c r="OK1102" s="149"/>
      <c r="OL1102" s="149"/>
      <c r="OM1102" s="149"/>
      <c r="ON1102" s="149"/>
      <c r="OO1102" s="149"/>
      <c r="OP1102" s="149"/>
      <c r="OQ1102" s="149"/>
      <c r="OR1102" s="149"/>
      <c r="OS1102" s="149"/>
      <c r="OT1102" s="149"/>
      <c r="OU1102" s="149"/>
      <c r="OV1102" s="149"/>
      <c r="OW1102" s="149"/>
      <c r="OX1102" s="149"/>
      <c r="OY1102" s="149"/>
      <c r="OZ1102" s="149"/>
      <c r="PA1102" s="149"/>
      <c r="PB1102" s="149"/>
      <c r="PC1102" s="149"/>
      <c r="PD1102" s="149"/>
      <c r="PE1102" s="149"/>
      <c r="PF1102" s="149"/>
      <c r="PG1102" s="149"/>
      <c r="PH1102" s="149"/>
      <c r="PI1102" s="149"/>
      <c r="PJ1102" s="149"/>
      <c r="PK1102" s="149"/>
      <c r="PL1102" s="149"/>
      <c r="PM1102" s="149"/>
      <c r="PN1102" s="149"/>
      <c r="PO1102" s="149"/>
      <c r="PP1102" s="149"/>
      <c r="PQ1102" s="149"/>
      <c r="PR1102" s="149"/>
      <c r="PS1102" s="149"/>
      <c r="PT1102" s="149"/>
      <c r="PU1102" s="149"/>
      <c r="PV1102" s="149"/>
      <c r="PW1102" s="149"/>
      <c r="PX1102" s="149"/>
      <c r="PY1102" s="149"/>
      <c r="PZ1102" s="149"/>
      <c r="QA1102" s="149"/>
      <c r="QB1102" s="149"/>
      <c r="QC1102" s="149"/>
      <c r="QD1102" s="149"/>
      <c r="QE1102" s="149"/>
      <c r="QF1102" s="149"/>
      <c r="QG1102" s="149"/>
      <c r="QH1102" s="149"/>
      <c r="QI1102" s="149"/>
      <c r="QJ1102" s="149"/>
      <c r="QK1102" s="149"/>
      <c r="QL1102" s="149"/>
      <c r="QM1102" s="149"/>
      <c r="QN1102" s="149"/>
      <c r="QO1102" s="149"/>
      <c r="QP1102" s="149"/>
      <c r="QQ1102" s="149"/>
      <c r="QR1102" s="149"/>
      <c r="QS1102" s="149"/>
      <c r="QT1102" s="149"/>
      <c r="QU1102" s="149"/>
      <c r="QV1102" s="149"/>
      <c r="QW1102" s="149"/>
      <c r="QX1102" s="149"/>
      <c r="QY1102" s="149"/>
      <c r="QZ1102" s="149"/>
      <c r="RA1102" s="149"/>
      <c r="RB1102" s="149"/>
      <c r="RC1102" s="149"/>
      <c r="RD1102" s="149"/>
      <c r="RE1102" s="149"/>
      <c r="RF1102" s="149"/>
      <c r="RG1102" s="149"/>
      <c r="RH1102" s="149"/>
      <c r="RI1102" s="149"/>
      <c r="RJ1102" s="149"/>
      <c r="RK1102" s="149"/>
      <c r="RL1102" s="149"/>
      <c r="RM1102" s="149"/>
      <c r="RN1102" s="149"/>
      <c r="RO1102" s="149"/>
      <c r="RP1102" s="149"/>
      <c r="RQ1102" s="149"/>
      <c r="RR1102" s="149"/>
      <c r="RS1102" s="149"/>
      <c r="RT1102" s="149"/>
      <c r="RU1102" s="149"/>
      <c r="RV1102" s="149"/>
      <c r="RW1102" s="149"/>
      <c r="RX1102" s="149"/>
      <c r="RY1102" s="149"/>
      <c r="RZ1102" s="149"/>
      <c r="SA1102" s="149"/>
      <c r="SB1102" s="149"/>
      <c r="SC1102" s="149"/>
      <c r="SD1102" s="149"/>
      <c r="SE1102" s="149"/>
      <c r="SF1102" s="149"/>
      <c r="SG1102" s="149"/>
      <c r="SH1102" s="149"/>
      <c r="SI1102" s="149"/>
      <c r="SJ1102" s="149"/>
      <c r="SK1102" s="149"/>
      <c r="SL1102" s="149"/>
      <c r="SM1102" s="149"/>
      <c r="SN1102" s="149"/>
      <c r="SO1102" s="149"/>
      <c r="SP1102" s="149"/>
      <c r="SQ1102" s="149"/>
      <c r="SR1102" s="149"/>
      <c r="SS1102" s="149"/>
      <c r="ST1102" s="149"/>
      <c r="SU1102" s="149"/>
      <c r="SV1102" s="149"/>
      <c r="SW1102" s="149"/>
      <c r="SX1102" s="149"/>
      <c r="SY1102" s="149"/>
      <c r="SZ1102" s="149"/>
      <c r="TA1102" s="149"/>
      <c r="TB1102" s="149"/>
      <c r="TC1102" s="149"/>
      <c r="TD1102" s="149"/>
      <c r="TE1102" s="149"/>
      <c r="TF1102" s="149"/>
      <c r="TG1102" s="149"/>
      <c r="TH1102" s="149"/>
      <c r="TI1102" s="149"/>
      <c r="TJ1102" s="149"/>
      <c r="TK1102" s="149"/>
      <c r="TL1102" s="149"/>
      <c r="TM1102" s="149"/>
      <c r="TN1102" s="149"/>
      <c r="TO1102" s="149"/>
      <c r="TP1102" s="149"/>
      <c r="TQ1102" s="149"/>
      <c r="TR1102" s="149"/>
      <c r="TS1102" s="149"/>
      <c r="TT1102" s="149"/>
      <c r="TU1102" s="149"/>
      <c r="TV1102" s="149"/>
      <c r="TW1102" s="149"/>
      <c r="TX1102" s="149"/>
      <c r="TY1102" s="149"/>
      <c r="TZ1102" s="149"/>
      <c r="UA1102" s="149"/>
      <c r="UB1102" s="149"/>
      <c r="UC1102" s="149"/>
      <c r="UD1102" s="149"/>
      <c r="UE1102" s="149"/>
      <c r="UF1102" s="149"/>
      <c r="UG1102" s="149"/>
      <c r="UH1102" s="149"/>
      <c r="UI1102" s="149"/>
      <c r="UJ1102" s="149"/>
      <c r="UK1102" s="149"/>
      <c r="UL1102" s="149"/>
      <c r="UM1102" s="149"/>
      <c r="UN1102" s="149"/>
      <c r="UO1102" s="149"/>
      <c r="UP1102" s="149"/>
      <c r="UQ1102" s="149"/>
      <c r="UR1102" s="149"/>
      <c r="US1102" s="149"/>
      <c r="UT1102" s="149"/>
      <c r="UU1102" s="149"/>
      <c r="UV1102" s="149"/>
      <c r="UW1102" s="149"/>
      <c r="UX1102" s="149"/>
      <c r="UY1102" s="149"/>
      <c r="UZ1102" s="149"/>
      <c r="VA1102" s="149"/>
      <c r="VB1102" s="149"/>
      <c r="VC1102" s="149"/>
      <c r="VD1102" s="149"/>
      <c r="VE1102" s="149"/>
      <c r="VF1102" s="149"/>
      <c r="VG1102" s="149"/>
      <c r="VH1102" s="149"/>
      <c r="VI1102" s="149"/>
      <c r="VJ1102" s="149"/>
      <c r="VK1102" s="149"/>
      <c r="VL1102" s="149"/>
      <c r="VM1102" s="149"/>
      <c r="VN1102" s="149"/>
      <c r="VO1102" s="149"/>
      <c r="VP1102" s="149"/>
      <c r="VQ1102" s="149"/>
      <c r="VR1102" s="149"/>
      <c r="VS1102" s="149"/>
      <c r="VT1102" s="149"/>
      <c r="VU1102" s="149"/>
      <c r="VV1102" s="149"/>
      <c r="VW1102" s="149"/>
      <c r="VX1102" s="149"/>
      <c r="VY1102" s="149"/>
      <c r="VZ1102" s="149"/>
      <c r="WA1102" s="149"/>
      <c r="WB1102" s="149"/>
      <c r="WC1102" s="149"/>
      <c r="WD1102" s="149"/>
      <c r="WE1102" s="149"/>
      <c r="WF1102" s="149"/>
      <c r="WG1102" s="149"/>
      <c r="WH1102" s="149"/>
      <c r="WI1102" s="149"/>
      <c r="WJ1102" s="149"/>
      <c r="WK1102" s="149"/>
      <c r="WL1102" s="149"/>
      <c r="WM1102" s="149"/>
      <c r="WN1102" s="149"/>
      <c r="WO1102" s="149"/>
      <c r="WP1102" s="149"/>
      <c r="WQ1102" s="149"/>
      <c r="WR1102" s="149"/>
      <c r="WS1102" s="149"/>
      <c r="WT1102" s="149"/>
      <c r="WU1102" s="149"/>
      <c r="WV1102" s="149"/>
      <c r="WW1102" s="149"/>
      <c r="WX1102" s="149"/>
      <c r="WY1102" s="149"/>
      <c r="WZ1102" s="149"/>
      <c r="XA1102" s="149"/>
      <c r="XB1102" s="149"/>
      <c r="XC1102" s="149"/>
      <c r="XD1102" s="149"/>
      <c r="XE1102" s="149"/>
      <c r="XF1102" s="149"/>
      <c r="XG1102" s="149"/>
      <c r="XH1102" s="149"/>
      <c r="XI1102" s="149"/>
      <c r="XJ1102" s="149"/>
      <c r="XK1102" s="149"/>
      <c r="XL1102" s="149"/>
      <c r="XM1102" s="149"/>
      <c r="XN1102" s="149"/>
      <c r="XO1102" s="149"/>
      <c r="XP1102" s="149"/>
      <c r="XQ1102" s="149"/>
      <c r="XR1102" s="149"/>
      <c r="XS1102" s="149"/>
      <c r="XT1102" s="149"/>
      <c r="XU1102" s="149"/>
      <c r="XV1102" s="149"/>
      <c r="XW1102" s="149"/>
      <c r="XX1102" s="149"/>
      <c r="XY1102" s="149"/>
      <c r="XZ1102" s="149"/>
      <c r="YA1102" s="149"/>
      <c r="YB1102" s="149"/>
      <c r="YC1102" s="149"/>
      <c r="YD1102" s="149"/>
      <c r="YE1102" s="149"/>
      <c r="YF1102" s="149"/>
      <c r="YG1102" s="149"/>
      <c r="YH1102" s="149"/>
      <c r="YI1102" s="149"/>
      <c r="YJ1102" s="149"/>
      <c r="YK1102" s="149"/>
      <c r="YL1102" s="149"/>
      <c r="YM1102" s="149"/>
      <c r="YN1102" s="149"/>
      <c r="YO1102" s="149"/>
      <c r="YP1102" s="149"/>
      <c r="YQ1102" s="149"/>
      <c r="YR1102" s="149"/>
      <c r="YS1102" s="149"/>
      <c r="YT1102" s="149"/>
      <c r="YU1102" s="149"/>
      <c r="YV1102" s="149"/>
      <c r="YW1102" s="149"/>
      <c r="YX1102" s="149"/>
      <c r="YY1102" s="149"/>
      <c r="YZ1102" s="149"/>
      <c r="ZA1102" s="149"/>
      <c r="ZB1102" s="149"/>
      <c r="ZC1102" s="149"/>
      <c r="ZD1102" s="149"/>
      <c r="ZE1102" s="149"/>
      <c r="ZF1102" s="149"/>
      <c r="ZG1102" s="149"/>
      <c r="ZH1102" s="149"/>
      <c r="ZI1102" s="149"/>
      <c r="ZJ1102" s="149"/>
      <c r="ZK1102" s="149"/>
      <c r="ZL1102" s="149"/>
      <c r="ZM1102" s="149"/>
      <c r="ZN1102" s="149"/>
      <c r="ZO1102" s="149"/>
      <c r="ZP1102" s="149"/>
      <c r="ZQ1102" s="149"/>
      <c r="ZR1102" s="149"/>
      <c r="ZS1102" s="149"/>
      <c r="ZT1102" s="149"/>
      <c r="ZU1102" s="149"/>
      <c r="ZV1102" s="149"/>
      <c r="ZW1102" s="149"/>
      <c r="ZX1102" s="149"/>
      <c r="ZY1102" s="149"/>
      <c r="ZZ1102" s="149"/>
      <c r="AAA1102" s="149"/>
      <c r="AAB1102" s="149"/>
      <c r="AAC1102" s="149"/>
      <c r="AAD1102" s="149"/>
      <c r="AAE1102" s="149"/>
      <c r="AAF1102" s="149"/>
      <c r="AAG1102" s="149"/>
      <c r="AAH1102" s="149"/>
      <c r="AAI1102" s="149"/>
      <c r="AAJ1102" s="149"/>
      <c r="AAK1102" s="149"/>
      <c r="AAL1102" s="148"/>
      <c r="AAM1102" s="148"/>
      <c r="AAN1102" s="148"/>
      <c r="AAO1102" s="148"/>
      <c r="AAP1102" s="148"/>
      <c r="AAQ1102" s="148"/>
      <c r="AAR1102" s="148"/>
      <c r="AAS1102" s="7" t="s">
        <v>84</v>
      </c>
      <c r="AAT1102" s="148"/>
      <c r="AAU1102" s="148"/>
      <c r="AAV1102" s="148"/>
      <c r="AAY1102" s="15"/>
      <c r="AAZ1102" s="15"/>
      <c r="ABA1102" s="15"/>
      <c r="ABB1102" s="15"/>
      <c r="ABC1102" s="15"/>
      <c r="ABD1102" s="15"/>
      <c r="ABE1102" s="15"/>
      <c r="ABF1102" s="15"/>
      <c r="ABG1102" s="15"/>
      <c r="ABH1102" s="15"/>
      <c r="ABI1102" s="15"/>
      <c r="ABJ1102" s="15"/>
    </row>
    <row r="1103" spans="1:738" x14ac:dyDescent="0.2">
      <c r="A1103" s="148"/>
      <c r="B1103" s="33"/>
      <c r="C1103" s="53"/>
      <c r="D1103" s="53"/>
      <c r="E1103" s="53"/>
      <c r="F1103" s="53"/>
      <c r="G1103" s="5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149"/>
      <c r="AP1103" s="167"/>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c r="MC1103" s="149"/>
      <c r="MD1103" s="149"/>
      <c r="ME1103" s="149"/>
      <c r="MF1103" s="149"/>
      <c r="MG1103" s="149"/>
      <c r="MH1103" s="149"/>
      <c r="MI1103" s="149"/>
      <c r="MJ1103" s="149"/>
      <c r="MK1103" s="149"/>
      <c r="ML1103" s="149"/>
      <c r="MM1103" s="149"/>
      <c r="MN1103" s="149"/>
      <c r="MO1103" s="149"/>
      <c r="MP1103" s="149"/>
      <c r="MQ1103" s="149"/>
      <c r="MR1103" s="149"/>
      <c r="MS1103" s="149"/>
      <c r="MT1103" s="149"/>
      <c r="MU1103" s="149"/>
      <c r="MV1103" s="149"/>
      <c r="MW1103" s="149"/>
      <c r="MX1103" s="149"/>
      <c r="MY1103" s="149"/>
      <c r="MZ1103" s="149"/>
      <c r="NA1103" s="149"/>
      <c r="NB1103" s="149"/>
      <c r="NC1103" s="149"/>
      <c r="ND1103" s="149"/>
      <c r="NE1103" s="149"/>
      <c r="NF1103" s="149"/>
      <c r="NG1103" s="149"/>
      <c r="NH1103" s="149"/>
      <c r="NI1103" s="149"/>
      <c r="NJ1103" s="149"/>
      <c r="NK1103" s="149"/>
      <c r="NL1103" s="149"/>
      <c r="NM1103" s="149"/>
      <c r="NN1103" s="149"/>
      <c r="NO1103" s="149"/>
      <c r="NP1103" s="149"/>
      <c r="NQ1103" s="149"/>
      <c r="NR1103" s="149"/>
      <c r="NS1103" s="149"/>
      <c r="NT1103" s="149"/>
      <c r="NU1103" s="149"/>
      <c r="NV1103" s="149"/>
      <c r="NW1103" s="149"/>
      <c r="NX1103" s="149"/>
      <c r="NY1103" s="149"/>
      <c r="NZ1103" s="149"/>
      <c r="OA1103" s="149"/>
      <c r="OB1103" s="149"/>
      <c r="OC1103" s="149"/>
      <c r="OD1103" s="149"/>
      <c r="OE1103" s="149"/>
      <c r="OF1103" s="149"/>
      <c r="OG1103" s="149"/>
      <c r="OH1103" s="149"/>
      <c r="OI1103" s="149"/>
      <c r="OJ1103" s="149"/>
      <c r="OK1103" s="149"/>
      <c r="OL1103" s="149"/>
      <c r="OM1103" s="149"/>
      <c r="ON1103" s="149"/>
      <c r="OO1103" s="149"/>
      <c r="OP1103" s="149"/>
      <c r="OQ1103" s="149"/>
      <c r="OR1103" s="149"/>
      <c r="OS1103" s="149"/>
      <c r="OT1103" s="149"/>
      <c r="OU1103" s="149"/>
      <c r="OV1103" s="149"/>
      <c r="OW1103" s="149"/>
      <c r="OX1103" s="149"/>
      <c r="OY1103" s="149"/>
      <c r="OZ1103" s="149"/>
      <c r="PA1103" s="149"/>
      <c r="PB1103" s="149"/>
      <c r="PC1103" s="149"/>
      <c r="PD1103" s="149"/>
      <c r="PE1103" s="149"/>
      <c r="PF1103" s="149"/>
      <c r="PG1103" s="149"/>
      <c r="PH1103" s="149"/>
      <c r="PI1103" s="149"/>
      <c r="PJ1103" s="149"/>
      <c r="PK1103" s="149"/>
      <c r="PL1103" s="149"/>
      <c r="PM1103" s="149"/>
      <c r="PN1103" s="149"/>
      <c r="PO1103" s="149"/>
      <c r="PP1103" s="149"/>
      <c r="PQ1103" s="149"/>
      <c r="PR1103" s="149"/>
      <c r="PS1103" s="149"/>
      <c r="PT1103" s="149"/>
      <c r="PU1103" s="149"/>
      <c r="PV1103" s="149"/>
      <c r="PW1103" s="149"/>
      <c r="PX1103" s="149"/>
      <c r="PY1103" s="149"/>
      <c r="PZ1103" s="149"/>
      <c r="QA1103" s="149"/>
      <c r="QB1103" s="149"/>
      <c r="QC1103" s="149"/>
      <c r="QD1103" s="149"/>
      <c r="QE1103" s="149"/>
      <c r="QF1103" s="149"/>
      <c r="QG1103" s="149"/>
      <c r="QH1103" s="149"/>
      <c r="QI1103" s="149"/>
      <c r="QJ1103" s="149"/>
      <c r="QK1103" s="149"/>
      <c r="QL1103" s="149"/>
      <c r="QM1103" s="149"/>
      <c r="QN1103" s="149"/>
      <c r="QO1103" s="149"/>
      <c r="QP1103" s="149"/>
      <c r="QQ1103" s="149"/>
      <c r="QR1103" s="149"/>
      <c r="QS1103" s="149"/>
      <c r="QT1103" s="149"/>
      <c r="QU1103" s="149"/>
      <c r="QV1103" s="149"/>
      <c r="QW1103" s="149"/>
      <c r="QX1103" s="149"/>
      <c r="QY1103" s="149"/>
      <c r="QZ1103" s="149"/>
      <c r="RA1103" s="149"/>
      <c r="RB1103" s="149"/>
      <c r="RC1103" s="149"/>
      <c r="RD1103" s="149"/>
      <c r="RE1103" s="149"/>
      <c r="RF1103" s="149"/>
      <c r="RG1103" s="149"/>
      <c r="RH1103" s="149"/>
      <c r="RI1103" s="149"/>
      <c r="RJ1103" s="149"/>
      <c r="RK1103" s="149"/>
      <c r="RL1103" s="149"/>
      <c r="RM1103" s="149"/>
      <c r="RN1103" s="149"/>
      <c r="RO1103" s="149"/>
      <c r="RP1103" s="149"/>
      <c r="RQ1103" s="149"/>
      <c r="RR1103" s="149"/>
      <c r="RS1103" s="149"/>
      <c r="RT1103" s="149"/>
      <c r="RU1103" s="149"/>
      <c r="RV1103" s="149"/>
      <c r="RW1103" s="149"/>
      <c r="RX1103" s="149"/>
      <c r="RY1103" s="149"/>
      <c r="RZ1103" s="149"/>
      <c r="SA1103" s="149"/>
      <c r="SB1103" s="149"/>
      <c r="SC1103" s="149"/>
      <c r="SD1103" s="149"/>
      <c r="SE1103" s="149"/>
      <c r="SF1103" s="149"/>
      <c r="SG1103" s="149"/>
      <c r="SH1103" s="149"/>
      <c r="SI1103" s="149"/>
      <c r="SJ1103" s="149"/>
      <c r="SK1103" s="149"/>
      <c r="SL1103" s="149"/>
      <c r="SM1103" s="149"/>
      <c r="SN1103" s="149"/>
      <c r="SO1103" s="149"/>
      <c r="SP1103" s="149"/>
      <c r="SQ1103" s="149"/>
      <c r="SR1103" s="149"/>
      <c r="SS1103" s="149"/>
      <c r="ST1103" s="149"/>
      <c r="SU1103" s="149"/>
      <c r="SV1103" s="149"/>
      <c r="SW1103" s="149"/>
      <c r="SX1103" s="149"/>
      <c r="SY1103" s="149"/>
      <c r="SZ1103" s="149"/>
      <c r="TA1103" s="149"/>
      <c r="TB1103" s="149"/>
      <c r="TC1103" s="149"/>
      <c r="TD1103" s="149"/>
      <c r="TE1103" s="149"/>
      <c r="TF1103" s="149"/>
      <c r="TG1103" s="149"/>
      <c r="TH1103" s="149"/>
      <c r="TI1103" s="149"/>
      <c r="TJ1103" s="149"/>
      <c r="TK1103" s="149"/>
      <c r="TL1103" s="149"/>
      <c r="TM1103" s="149"/>
      <c r="TN1103" s="149"/>
      <c r="TO1103" s="149"/>
      <c r="TP1103" s="149"/>
      <c r="TQ1103" s="149"/>
      <c r="TR1103" s="149"/>
      <c r="TS1103" s="149"/>
      <c r="TT1103" s="149"/>
      <c r="TU1103" s="149"/>
      <c r="TV1103" s="149"/>
      <c r="TW1103" s="149"/>
      <c r="TX1103" s="149"/>
      <c r="TY1103" s="149"/>
      <c r="TZ1103" s="149"/>
      <c r="UA1103" s="149"/>
      <c r="UB1103" s="149"/>
      <c r="UC1103" s="149"/>
      <c r="UD1103" s="149"/>
      <c r="UE1103" s="149"/>
      <c r="UF1103" s="149"/>
      <c r="UG1103" s="149"/>
      <c r="UH1103" s="149"/>
      <c r="UI1103" s="149"/>
      <c r="UJ1103" s="149"/>
      <c r="UK1103" s="149"/>
      <c r="UL1103" s="149"/>
      <c r="UM1103" s="149"/>
      <c r="UN1103" s="149"/>
      <c r="UO1103" s="149"/>
      <c r="UP1103" s="149"/>
      <c r="UQ1103" s="149"/>
      <c r="UR1103" s="149"/>
      <c r="US1103" s="149"/>
      <c r="UT1103" s="149"/>
      <c r="UU1103" s="149"/>
      <c r="UV1103" s="149"/>
      <c r="UW1103" s="149"/>
      <c r="UX1103" s="149"/>
      <c r="UY1103" s="149"/>
      <c r="UZ1103" s="149"/>
      <c r="VA1103" s="149"/>
      <c r="VB1103" s="149"/>
      <c r="VC1103" s="149"/>
      <c r="VD1103" s="149"/>
      <c r="VE1103" s="149"/>
      <c r="VF1103" s="149"/>
      <c r="VG1103" s="149"/>
      <c r="VH1103" s="149"/>
      <c r="VI1103" s="149"/>
      <c r="VJ1103" s="149"/>
      <c r="VK1103" s="149"/>
      <c r="VL1103" s="149"/>
      <c r="VM1103" s="149"/>
      <c r="VN1103" s="149"/>
      <c r="VO1103" s="149"/>
      <c r="VP1103" s="149"/>
      <c r="VQ1103" s="149"/>
      <c r="VR1103" s="149"/>
      <c r="VS1103" s="149"/>
      <c r="VT1103" s="149"/>
      <c r="VU1103" s="149"/>
      <c r="VV1103" s="149"/>
      <c r="VW1103" s="149"/>
      <c r="VX1103" s="149"/>
      <c r="VY1103" s="149"/>
      <c r="VZ1103" s="149"/>
      <c r="WA1103" s="149"/>
      <c r="WB1103" s="149"/>
      <c r="WC1103" s="149"/>
      <c r="WD1103" s="149"/>
      <c r="WE1103" s="149"/>
      <c r="WF1103" s="149"/>
      <c r="WG1103" s="149"/>
      <c r="WH1103" s="149"/>
      <c r="WI1103" s="149"/>
      <c r="WJ1103" s="149"/>
      <c r="WK1103" s="149"/>
      <c r="WL1103" s="149"/>
      <c r="WM1103" s="149"/>
      <c r="WN1103" s="149"/>
      <c r="WO1103" s="149"/>
      <c r="WP1103" s="149"/>
      <c r="WQ1103" s="149"/>
      <c r="WR1103" s="149"/>
      <c r="WS1103" s="149"/>
      <c r="WT1103" s="149"/>
      <c r="WU1103" s="149"/>
      <c r="WV1103" s="149"/>
      <c r="WW1103" s="149"/>
      <c r="WX1103" s="149"/>
      <c r="WY1103" s="149"/>
      <c r="WZ1103" s="149"/>
      <c r="XA1103" s="149"/>
      <c r="XB1103" s="149"/>
      <c r="XC1103" s="149"/>
      <c r="XD1103" s="149"/>
      <c r="XE1103" s="149"/>
      <c r="XF1103" s="149"/>
      <c r="XG1103" s="149"/>
      <c r="XH1103" s="149"/>
      <c r="XI1103" s="149"/>
      <c r="XJ1103" s="149"/>
      <c r="XK1103" s="149"/>
      <c r="XL1103" s="149"/>
      <c r="XM1103" s="149"/>
      <c r="XN1103" s="149"/>
      <c r="XO1103" s="149"/>
      <c r="XP1103" s="149"/>
      <c r="XQ1103" s="149"/>
      <c r="XR1103" s="149"/>
      <c r="XS1103" s="149"/>
      <c r="XT1103" s="149"/>
      <c r="XU1103" s="149"/>
      <c r="XV1103" s="149"/>
      <c r="XW1103" s="149"/>
      <c r="XX1103" s="149"/>
      <c r="XY1103" s="149"/>
      <c r="XZ1103" s="149"/>
      <c r="YA1103" s="149"/>
      <c r="YB1103" s="149"/>
      <c r="YC1103" s="149"/>
      <c r="YD1103" s="149"/>
      <c r="YE1103" s="149"/>
      <c r="YF1103" s="149"/>
      <c r="YG1103" s="149"/>
      <c r="YH1103" s="149"/>
      <c r="YI1103" s="149"/>
      <c r="YJ1103" s="149"/>
      <c r="YK1103" s="149"/>
      <c r="YL1103" s="149"/>
      <c r="YM1103" s="149"/>
      <c r="YN1103" s="149"/>
      <c r="YO1103" s="149"/>
      <c r="YP1103" s="149"/>
      <c r="YQ1103" s="149"/>
      <c r="YR1103" s="149"/>
      <c r="YS1103" s="149"/>
      <c r="YT1103" s="149"/>
      <c r="YU1103" s="149"/>
      <c r="YV1103" s="149"/>
      <c r="YW1103" s="149"/>
      <c r="YX1103" s="149"/>
      <c r="YY1103" s="149"/>
      <c r="YZ1103" s="149"/>
      <c r="ZA1103" s="149"/>
      <c r="ZB1103" s="149"/>
      <c r="ZC1103" s="149"/>
      <c r="ZD1103" s="149"/>
      <c r="ZE1103" s="149"/>
      <c r="ZF1103" s="149"/>
      <c r="ZG1103" s="149"/>
      <c r="ZH1103" s="149"/>
      <c r="ZI1103" s="149"/>
      <c r="ZJ1103" s="149"/>
      <c r="ZK1103" s="149"/>
      <c r="ZL1103" s="149"/>
      <c r="ZM1103" s="149"/>
      <c r="ZN1103" s="149"/>
      <c r="ZO1103" s="149"/>
      <c r="ZP1103" s="149"/>
      <c r="ZQ1103" s="149"/>
      <c r="ZR1103" s="149"/>
      <c r="ZS1103" s="149"/>
      <c r="ZT1103" s="149"/>
      <c r="ZU1103" s="149"/>
      <c r="ZV1103" s="149"/>
      <c r="ZW1103" s="149"/>
      <c r="ZX1103" s="149"/>
      <c r="ZY1103" s="149"/>
      <c r="ZZ1103" s="149"/>
      <c r="AAA1103" s="149"/>
      <c r="AAB1103" s="149"/>
      <c r="AAC1103" s="149"/>
      <c r="AAD1103" s="149"/>
      <c r="AAE1103" s="149"/>
      <c r="AAF1103" s="149"/>
      <c r="AAG1103" s="149"/>
      <c r="AAH1103" s="149"/>
      <c r="AAI1103" s="149"/>
      <c r="AAJ1103" s="149"/>
      <c r="AAK1103" s="149"/>
      <c r="AAL1103" s="148"/>
      <c r="AAM1103" s="148"/>
      <c r="AAN1103" s="148"/>
      <c r="AAO1103" s="148"/>
      <c r="AAP1103" s="148"/>
      <c r="AAQ1103" s="148"/>
      <c r="AAR1103" s="148"/>
      <c r="AAS1103" s="148"/>
      <c r="AAT1103" s="148"/>
      <c r="AAU1103" s="148"/>
      <c r="AAV1103" s="148"/>
      <c r="AAY1103" s="15"/>
      <c r="AAZ1103" s="15"/>
      <c r="ABA1103" s="15"/>
      <c r="ABB1103" s="15"/>
      <c r="ABC1103" s="15"/>
      <c r="ABD1103" s="15"/>
      <c r="ABE1103" s="15"/>
      <c r="ABF1103" s="15"/>
      <c r="ABG1103" s="15"/>
      <c r="ABH1103" s="15"/>
      <c r="ABI1103" s="15"/>
      <c r="ABJ1103" s="15"/>
    </row>
    <row r="1104" spans="1:738" x14ac:dyDescent="0.2">
      <c r="A1104" s="148"/>
      <c r="B1104" s="33"/>
      <c r="C1104" s="53"/>
      <c r="D1104" s="53"/>
      <c r="E1104" s="53"/>
      <c r="F1104" s="53"/>
      <c r="G1104" s="5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3"/>
      <c r="AI1104" s="33"/>
      <c r="AJ1104" s="33"/>
      <c r="AK1104" s="33"/>
      <c r="AL1104" s="33"/>
      <c r="AM1104" s="33"/>
      <c r="AN1104" s="33"/>
      <c r="AO1104" s="149"/>
      <c r="AP1104" s="167"/>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149"/>
      <c r="BU1104" s="149"/>
      <c r="BV1104" s="149"/>
      <c r="BW1104" s="149"/>
      <c r="BX1104" s="149"/>
      <c r="BY1104" s="149"/>
      <c r="BZ1104" s="149"/>
      <c r="CA1104" s="149"/>
      <c r="CB1104" s="149"/>
      <c r="CC1104" s="149"/>
      <c r="CD1104" s="149"/>
      <c r="CE1104" s="149"/>
      <c r="CF1104" s="149"/>
      <c r="CG1104" s="149"/>
      <c r="CH1104" s="149"/>
      <c r="CI1104" s="149"/>
      <c r="CJ1104" s="149"/>
      <c r="CK1104" s="149"/>
      <c r="CL1104" s="149"/>
      <c r="CM1104" s="149"/>
      <c r="CN1104" s="149"/>
      <c r="CO1104" s="149"/>
      <c r="CP1104" s="149"/>
      <c r="CQ1104" s="149"/>
      <c r="CR1104" s="149"/>
      <c r="CS1104" s="149"/>
      <c r="CT1104" s="149"/>
      <c r="CU1104" s="149"/>
      <c r="CV1104" s="149"/>
      <c r="CW1104" s="149"/>
      <c r="CX1104" s="149"/>
      <c r="CY1104" s="149"/>
      <c r="CZ1104" s="149"/>
      <c r="DA1104" s="149"/>
      <c r="DB1104" s="149"/>
      <c r="DC1104" s="149"/>
      <c r="DD1104" s="149"/>
      <c r="DE1104" s="149"/>
      <c r="DF1104" s="149"/>
      <c r="DG1104" s="149"/>
      <c r="DH1104" s="149"/>
      <c r="DI1104" s="149"/>
      <c r="DJ1104" s="149"/>
      <c r="DK1104" s="149"/>
      <c r="DL1104" s="149"/>
      <c r="DM1104" s="149"/>
      <c r="DN1104" s="149"/>
      <c r="DO1104" s="149"/>
      <c r="DP1104" s="149"/>
      <c r="DQ1104" s="149"/>
      <c r="DR1104" s="149"/>
      <c r="DS1104" s="149"/>
      <c r="DT1104" s="149"/>
      <c r="DU1104" s="149"/>
      <c r="DV1104" s="149"/>
      <c r="DW1104" s="149"/>
      <c r="DX1104" s="149"/>
      <c r="DY1104" s="149"/>
      <c r="DZ1104" s="149"/>
      <c r="EA1104" s="149"/>
      <c r="EB1104" s="149"/>
      <c r="EC1104" s="149"/>
      <c r="ED1104" s="149"/>
      <c r="EE1104" s="149"/>
      <c r="EF1104" s="149"/>
      <c r="EG1104" s="149"/>
      <c r="EH1104" s="149"/>
      <c r="EI1104" s="149"/>
      <c r="EJ1104" s="149"/>
      <c r="EK1104" s="149"/>
      <c r="EL1104" s="149"/>
      <c r="EM1104" s="149"/>
      <c r="EN1104" s="149"/>
      <c r="EO1104" s="149"/>
      <c r="EP1104" s="149"/>
      <c r="EQ1104" s="149"/>
      <c r="ER1104" s="149"/>
      <c r="ES1104" s="149"/>
      <c r="ET1104" s="149"/>
      <c r="EU1104" s="149"/>
      <c r="EV1104" s="149"/>
      <c r="EW1104" s="149"/>
      <c r="EX1104" s="149"/>
      <c r="EY1104" s="149"/>
      <c r="EZ1104" s="149"/>
      <c r="FA1104" s="149"/>
      <c r="FB1104" s="149"/>
      <c r="FC1104" s="149"/>
      <c r="FD1104" s="149"/>
      <c r="FE1104" s="149"/>
      <c r="FF1104" s="149"/>
      <c r="FG1104" s="149"/>
      <c r="FH1104" s="149"/>
      <c r="FI1104" s="149"/>
      <c r="FJ1104" s="149"/>
      <c r="FK1104" s="149"/>
      <c r="FL1104" s="149"/>
      <c r="FM1104" s="149"/>
      <c r="FN1104" s="149"/>
      <c r="FO1104" s="149"/>
      <c r="FP1104" s="149"/>
      <c r="FQ1104" s="149"/>
      <c r="FR1104" s="149"/>
      <c r="FS1104" s="149"/>
      <c r="FT1104" s="149"/>
      <c r="FU1104" s="149"/>
      <c r="FV1104" s="149"/>
      <c r="FW1104" s="149"/>
      <c r="FX1104" s="149"/>
      <c r="FY1104" s="149"/>
      <c r="FZ1104" s="149"/>
      <c r="GA1104" s="149"/>
      <c r="GB1104" s="149"/>
      <c r="GC1104" s="149"/>
      <c r="GD1104" s="149"/>
      <c r="GE1104" s="149"/>
      <c r="GF1104" s="149"/>
      <c r="GG1104" s="149"/>
      <c r="GH1104" s="149"/>
      <c r="GI1104" s="149"/>
      <c r="GJ1104" s="149"/>
      <c r="GK1104" s="149"/>
      <c r="GL1104" s="149"/>
      <c r="GM1104" s="149"/>
      <c r="GN1104" s="149"/>
      <c r="GO1104" s="149"/>
      <c r="GP1104" s="149"/>
      <c r="GQ1104" s="149"/>
      <c r="GR1104" s="149"/>
      <c r="GS1104" s="149"/>
      <c r="GT1104" s="149"/>
      <c r="GU1104" s="149"/>
      <c r="GV1104" s="149"/>
      <c r="GW1104" s="149"/>
      <c r="GX1104" s="149"/>
      <c r="GY1104" s="149"/>
      <c r="GZ1104" s="149"/>
      <c r="HA1104" s="149"/>
      <c r="HB1104" s="149"/>
      <c r="HC1104" s="149"/>
      <c r="HD1104" s="149"/>
      <c r="HE1104" s="149"/>
      <c r="HF1104" s="149"/>
      <c r="HG1104" s="149"/>
      <c r="HH1104" s="149"/>
      <c r="HI1104" s="149"/>
      <c r="HJ1104" s="149"/>
      <c r="HK1104" s="149"/>
      <c r="HL1104" s="149"/>
      <c r="HM1104" s="149"/>
      <c r="HN1104" s="149"/>
      <c r="HO1104" s="149"/>
      <c r="HP1104" s="149"/>
      <c r="HQ1104" s="149"/>
      <c r="HR1104" s="149"/>
      <c r="HS1104" s="149"/>
      <c r="HT1104" s="149"/>
      <c r="HU1104" s="149"/>
      <c r="HV1104" s="149"/>
      <c r="HW1104" s="149"/>
      <c r="HX1104" s="149"/>
      <c r="HY1104" s="149"/>
      <c r="HZ1104" s="149"/>
      <c r="IA1104" s="149"/>
      <c r="IB1104" s="149"/>
      <c r="IC1104" s="149"/>
      <c r="ID1104" s="149"/>
      <c r="IE1104" s="149"/>
      <c r="IF1104" s="149"/>
      <c r="IG1104" s="149"/>
      <c r="IH1104" s="149"/>
      <c r="II1104" s="149"/>
      <c r="IJ1104" s="149"/>
      <c r="IK1104" s="149"/>
      <c r="IL1104" s="149"/>
      <c r="IM1104" s="149"/>
      <c r="IN1104" s="149"/>
      <c r="IO1104" s="149"/>
      <c r="IP1104" s="149"/>
      <c r="IQ1104" s="149"/>
      <c r="IR1104" s="149"/>
      <c r="IS1104" s="149"/>
      <c r="IT1104" s="149"/>
      <c r="IU1104" s="149"/>
      <c r="IV1104" s="149"/>
      <c r="IW1104" s="149"/>
      <c r="IX1104" s="149"/>
      <c r="IY1104" s="149"/>
      <c r="IZ1104" s="149"/>
      <c r="JA1104" s="149"/>
      <c r="JB1104" s="149"/>
      <c r="JC1104" s="149"/>
      <c r="JD1104" s="149"/>
      <c r="JE1104" s="149"/>
      <c r="JF1104" s="149"/>
      <c r="JG1104" s="149"/>
      <c r="JH1104" s="149"/>
      <c r="JI1104" s="149"/>
      <c r="JJ1104" s="149"/>
      <c r="JK1104" s="149"/>
      <c r="JL1104" s="149"/>
      <c r="JM1104" s="149"/>
      <c r="JN1104" s="149"/>
      <c r="JO1104" s="149"/>
      <c r="JP1104" s="149"/>
      <c r="JQ1104" s="149"/>
      <c r="JR1104" s="149"/>
      <c r="JS1104" s="149"/>
      <c r="JT1104" s="149"/>
      <c r="JU1104" s="149"/>
      <c r="JV1104" s="149"/>
      <c r="JW1104" s="149"/>
      <c r="JX1104" s="149"/>
      <c r="JY1104" s="149"/>
      <c r="JZ1104" s="149"/>
      <c r="KA1104" s="149"/>
      <c r="KB1104" s="149"/>
      <c r="KC1104" s="149"/>
      <c r="KD1104" s="149"/>
      <c r="KE1104" s="149"/>
      <c r="KF1104" s="149"/>
      <c r="KG1104" s="149"/>
      <c r="KH1104" s="149"/>
      <c r="KI1104" s="149"/>
      <c r="KJ1104" s="149"/>
      <c r="KK1104" s="149"/>
      <c r="KL1104" s="149"/>
      <c r="KM1104" s="149"/>
      <c r="KN1104" s="149"/>
      <c r="KO1104" s="149"/>
      <c r="KP1104" s="149"/>
      <c r="KQ1104" s="149"/>
      <c r="KR1104" s="149"/>
      <c r="KS1104" s="149"/>
      <c r="KT1104" s="149"/>
      <c r="KU1104" s="149"/>
      <c r="KV1104" s="149"/>
      <c r="KW1104" s="149"/>
      <c r="KX1104" s="149"/>
      <c r="KY1104" s="149"/>
      <c r="KZ1104" s="149"/>
      <c r="LA1104" s="149"/>
      <c r="LB1104" s="149"/>
      <c r="LC1104" s="149"/>
      <c r="LD1104" s="149"/>
      <c r="LE1104" s="149"/>
      <c r="LF1104" s="149"/>
      <c r="LG1104" s="149"/>
      <c r="LH1104" s="149"/>
      <c r="LI1104" s="149"/>
      <c r="LJ1104" s="149"/>
      <c r="LK1104" s="149"/>
      <c r="LL1104" s="149"/>
      <c r="LM1104" s="149"/>
      <c r="LN1104" s="149"/>
      <c r="LO1104" s="149"/>
      <c r="LP1104" s="149"/>
      <c r="LQ1104" s="149"/>
      <c r="LR1104" s="149"/>
      <c r="LS1104" s="149"/>
      <c r="LT1104" s="149"/>
      <c r="LU1104" s="149"/>
      <c r="LV1104" s="149"/>
      <c r="LW1104" s="149"/>
      <c r="LX1104" s="149"/>
      <c r="LY1104" s="149"/>
      <c r="LZ1104" s="149"/>
      <c r="MA1104" s="149"/>
      <c r="MB1104" s="149"/>
      <c r="MC1104" s="149"/>
      <c r="MD1104" s="149"/>
      <c r="ME1104" s="149"/>
      <c r="MF1104" s="149"/>
      <c r="MG1104" s="149"/>
      <c r="MH1104" s="149"/>
      <c r="MI1104" s="149"/>
      <c r="MJ1104" s="149"/>
      <c r="MK1104" s="149"/>
      <c r="ML1104" s="149"/>
      <c r="MM1104" s="149"/>
      <c r="MN1104" s="149"/>
      <c r="MO1104" s="149"/>
      <c r="MP1104" s="149"/>
      <c r="MQ1104" s="149"/>
      <c r="MR1104" s="149"/>
      <c r="MS1104" s="149"/>
      <c r="MT1104" s="149"/>
      <c r="MU1104" s="149"/>
      <c r="MV1104" s="149"/>
      <c r="MW1104" s="149"/>
      <c r="MX1104" s="149"/>
      <c r="MY1104" s="149"/>
      <c r="MZ1104" s="149"/>
      <c r="NA1104" s="149"/>
      <c r="NB1104" s="149"/>
      <c r="NC1104" s="149"/>
      <c r="ND1104" s="149"/>
      <c r="NE1104" s="149"/>
      <c r="NF1104" s="149"/>
      <c r="NG1104" s="149"/>
      <c r="NH1104" s="149"/>
      <c r="NI1104" s="149"/>
      <c r="NJ1104" s="149"/>
      <c r="NK1104" s="149"/>
      <c r="NL1104" s="149"/>
      <c r="NM1104" s="149"/>
      <c r="NN1104" s="149"/>
      <c r="NO1104" s="149"/>
      <c r="NP1104" s="149"/>
      <c r="NQ1104" s="149"/>
      <c r="NR1104" s="149"/>
      <c r="NS1104" s="149"/>
      <c r="NT1104" s="149"/>
      <c r="NU1104" s="149"/>
      <c r="NV1104" s="149"/>
      <c r="NW1104" s="149"/>
      <c r="NX1104" s="149"/>
      <c r="NY1104" s="149"/>
      <c r="NZ1104" s="149"/>
      <c r="OA1104" s="149"/>
      <c r="OB1104" s="149"/>
      <c r="OC1104" s="149"/>
      <c r="OD1104" s="149"/>
      <c r="OE1104" s="149"/>
      <c r="OF1104" s="149"/>
      <c r="OG1104" s="149"/>
      <c r="OH1104" s="149"/>
      <c r="OI1104" s="149"/>
      <c r="OJ1104" s="149"/>
      <c r="OK1104" s="149"/>
      <c r="OL1104" s="149"/>
      <c r="OM1104" s="149"/>
      <c r="ON1104" s="149"/>
      <c r="OO1104" s="149"/>
      <c r="OP1104" s="149"/>
      <c r="OQ1104" s="149"/>
      <c r="OR1104" s="149"/>
      <c r="OS1104" s="149"/>
      <c r="OT1104" s="149"/>
      <c r="OU1104" s="149"/>
      <c r="OV1104" s="149"/>
      <c r="OW1104" s="149"/>
      <c r="OX1104" s="149"/>
      <c r="OY1104" s="149"/>
      <c r="OZ1104" s="149"/>
      <c r="PA1104" s="149"/>
      <c r="PB1104" s="149"/>
      <c r="PC1104" s="149"/>
      <c r="PD1104" s="149"/>
      <c r="PE1104" s="149"/>
      <c r="PF1104" s="149"/>
      <c r="PG1104" s="149"/>
      <c r="PH1104" s="149"/>
      <c r="PI1104" s="149"/>
      <c r="PJ1104" s="149"/>
      <c r="PK1104" s="149"/>
      <c r="PL1104" s="149"/>
      <c r="PM1104" s="149"/>
      <c r="PN1104" s="149"/>
      <c r="PO1104" s="149"/>
      <c r="PP1104" s="149"/>
      <c r="PQ1104" s="149"/>
      <c r="PR1104" s="149"/>
      <c r="PS1104" s="149"/>
      <c r="PT1104" s="149"/>
      <c r="PU1104" s="149"/>
      <c r="PV1104" s="149"/>
      <c r="PW1104" s="149"/>
      <c r="PX1104" s="149"/>
      <c r="PY1104" s="149"/>
      <c r="PZ1104" s="149"/>
      <c r="QA1104" s="149"/>
      <c r="QB1104" s="149"/>
      <c r="QC1104" s="149"/>
      <c r="QD1104" s="149"/>
      <c r="QE1104" s="149"/>
      <c r="QF1104" s="149"/>
      <c r="QG1104" s="149"/>
      <c r="QH1104" s="149"/>
      <c r="QI1104" s="149"/>
      <c r="QJ1104" s="149"/>
      <c r="QK1104" s="149"/>
      <c r="QL1104" s="149"/>
      <c r="QM1104" s="149"/>
      <c r="QN1104" s="149"/>
      <c r="QO1104" s="149"/>
      <c r="QP1104" s="149"/>
      <c r="QQ1104" s="149"/>
      <c r="QR1104" s="149"/>
      <c r="QS1104" s="149"/>
      <c r="QT1104" s="149"/>
      <c r="QU1104" s="149"/>
      <c r="QV1104" s="149"/>
      <c r="QW1104" s="149"/>
      <c r="QX1104" s="149"/>
      <c r="QY1104" s="149"/>
      <c r="QZ1104" s="149"/>
      <c r="RA1104" s="149"/>
      <c r="RB1104" s="149"/>
      <c r="RC1104" s="149"/>
      <c r="RD1104" s="149"/>
      <c r="RE1104" s="149"/>
      <c r="RF1104" s="149"/>
      <c r="RG1104" s="149"/>
      <c r="RH1104" s="149"/>
      <c r="RI1104" s="149"/>
      <c r="RJ1104" s="149"/>
      <c r="RK1104" s="149"/>
      <c r="RL1104" s="149"/>
      <c r="RM1104" s="149"/>
      <c r="RN1104" s="149"/>
      <c r="RO1104" s="149"/>
      <c r="RP1104" s="149"/>
      <c r="RQ1104" s="149"/>
      <c r="RR1104" s="149"/>
      <c r="RS1104" s="149"/>
      <c r="RT1104" s="149"/>
      <c r="RU1104" s="149"/>
      <c r="RV1104" s="149"/>
      <c r="RW1104" s="149"/>
      <c r="RX1104" s="149"/>
      <c r="RY1104" s="149"/>
      <c r="RZ1104" s="149"/>
      <c r="SA1104" s="149"/>
      <c r="SB1104" s="149"/>
      <c r="SC1104" s="149"/>
      <c r="SD1104" s="149"/>
      <c r="SE1104" s="149"/>
      <c r="SF1104" s="149"/>
      <c r="SG1104" s="149"/>
      <c r="SH1104" s="149"/>
      <c r="SI1104" s="149"/>
      <c r="SJ1104" s="149"/>
      <c r="SK1104" s="149"/>
      <c r="SL1104" s="149"/>
      <c r="SM1104" s="149"/>
      <c r="SN1104" s="149"/>
      <c r="SO1104" s="149"/>
      <c r="SP1104" s="149"/>
      <c r="SQ1104" s="149"/>
      <c r="SR1104" s="149"/>
      <c r="SS1104" s="149"/>
      <c r="ST1104" s="149"/>
      <c r="SU1104" s="149"/>
      <c r="SV1104" s="149"/>
      <c r="SW1104" s="149"/>
      <c r="SX1104" s="149"/>
      <c r="SY1104" s="149"/>
      <c r="SZ1104" s="149"/>
      <c r="TA1104" s="149"/>
      <c r="TB1104" s="149"/>
      <c r="TC1104" s="149"/>
      <c r="TD1104" s="149"/>
      <c r="TE1104" s="149"/>
      <c r="TF1104" s="149"/>
      <c r="TG1104" s="149"/>
      <c r="TH1104" s="149"/>
      <c r="TI1104" s="149"/>
      <c r="TJ1104" s="149"/>
      <c r="TK1104" s="149"/>
      <c r="TL1104" s="149"/>
      <c r="TM1104" s="149"/>
      <c r="TN1104" s="149"/>
      <c r="TO1104" s="149"/>
      <c r="TP1104" s="149"/>
      <c r="TQ1104" s="149"/>
      <c r="TR1104" s="149"/>
      <c r="TS1104" s="149"/>
      <c r="TT1104" s="149"/>
      <c r="TU1104" s="149"/>
      <c r="TV1104" s="149"/>
      <c r="TW1104" s="149"/>
      <c r="TX1104" s="149"/>
      <c r="TY1104" s="149"/>
      <c r="TZ1104" s="149"/>
      <c r="UA1104" s="149"/>
      <c r="UB1104" s="149"/>
      <c r="UC1104" s="149"/>
      <c r="UD1104" s="149"/>
      <c r="UE1104" s="149"/>
      <c r="UF1104" s="149"/>
      <c r="UG1104" s="149"/>
      <c r="UH1104" s="149"/>
      <c r="UI1104" s="149"/>
      <c r="UJ1104" s="149"/>
      <c r="UK1104" s="149"/>
      <c r="UL1104" s="149"/>
      <c r="UM1104" s="149"/>
      <c r="UN1104" s="149"/>
      <c r="UO1104" s="149"/>
      <c r="UP1104" s="149"/>
      <c r="UQ1104" s="149"/>
      <c r="UR1104" s="149"/>
      <c r="US1104" s="149"/>
      <c r="UT1104" s="149"/>
      <c r="UU1104" s="149"/>
      <c r="UV1104" s="149"/>
      <c r="UW1104" s="149"/>
      <c r="UX1104" s="149"/>
      <c r="UY1104" s="149"/>
      <c r="UZ1104" s="149"/>
      <c r="VA1104" s="149"/>
      <c r="VB1104" s="149"/>
      <c r="VC1104" s="149"/>
      <c r="VD1104" s="149"/>
      <c r="VE1104" s="149"/>
      <c r="VF1104" s="149"/>
      <c r="VG1104" s="149"/>
      <c r="VH1104" s="149"/>
      <c r="VI1104" s="149"/>
      <c r="VJ1104" s="149"/>
      <c r="VK1104" s="149"/>
      <c r="VL1104" s="149"/>
      <c r="VM1104" s="149"/>
      <c r="VN1104" s="149"/>
      <c r="VO1104" s="149"/>
      <c r="VP1104" s="149"/>
      <c r="VQ1104" s="149"/>
      <c r="VR1104" s="149"/>
      <c r="VS1104" s="149"/>
      <c r="VT1104" s="149"/>
      <c r="VU1104" s="149"/>
      <c r="VV1104" s="149"/>
      <c r="VW1104" s="149"/>
      <c r="VX1104" s="149"/>
      <c r="VY1104" s="149"/>
      <c r="VZ1104" s="149"/>
      <c r="WA1104" s="149"/>
      <c r="WB1104" s="149"/>
      <c r="WC1104" s="149"/>
      <c r="WD1104" s="149"/>
      <c r="WE1104" s="149"/>
      <c r="WF1104" s="149"/>
      <c r="WG1104" s="149"/>
      <c r="WH1104" s="149"/>
      <c r="WI1104" s="149"/>
      <c r="WJ1104" s="149"/>
      <c r="WK1104" s="149"/>
      <c r="WL1104" s="149"/>
      <c r="WM1104" s="149"/>
      <c r="WN1104" s="149"/>
      <c r="WO1104" s="149"/>
      <c r="WP1104" s="149"/>
      <c r="WQ1104" s="149"/>
      <c r="WR1104" s="149"/>
      <c r="WS1104" s="149"/>
      <c r="WT1104" s="149"/>
      <c r="WU1104" s="149"/>
      <c r="WV1104" s="149"/>
      <c r="WW1104" s="149"/>
      <c r="WX1104" s="149"/>
      <c r="WY1104" s="149"/>
      <c r="WZ1104" s="149"/>
      <c r="XA1104" s="149"/>
      <c r="XB1104" s="149"/>
      <c r="XC1104" s="149"/>
      <c r="XD1104" s="149"/>
      <c r="XE1104" s="149"/>
      <c r="XF1104" s="149"/>
      <c r="XG1104" s="149"/>
      <c r="XH1104" s="149"/>
      <c r="XI1104" s="149"/>
      <c r="XJ1104" s="149"/>
      <c r="XK1104" s="149"/>
      <c r="XL1104" s="149"/>
      <c r="XM1104" s="149"/>
      <c r="XN1104" s="149"/>
      <c r="XO1104" s="149"/>
      <c r="XP1104" s="149"/>
      <c r="XQ1104" s="149"/>
      <c r="XR1104" s="149"/>
      <c r="XS1104" s="149"/>
      <c r="XT1104" s="149"/>
      <c r="XU1104" s="149"/>
      <c r="XV1104" s="149"/>
      <c r="XW1104" s="149"/>
      <c r="XX1104" s="149"/>
      <c r="XY1104" s="149"/>
      <c r="XZ1104" s="149"/>
      <c r="YA1104" s="149"/>
      <c r="YB1104" s="149"/>
      <c r="YC1104" s="149"/>
      <c r="YD1104" s="149"/>
      <c r="YE1104" s="149"/>
      <c r="YF1104" s="149"/>
      <c r="YG1104" s="149"/>
      <c r="YH1104" s="149"/>
      <c r="YI1104" s="149"/>
      <c r="YJ1104" s="149"/>
      <c r="YK1104" s="149"/>
      <c r="YL1104" s="149"/>
      <c r="YM1104" s="149"/>
      <c r="YN1104" s="149"/>
      <c r="YO1104" s="149"/>
      <c r="YP1104" s="149"/>
      <c r="YQ1104" s="149"/>
      <c r="YR1104" s="149"/>
      <c r="YS1104" s="149"/>
      <c r="YT1104" s="149"/>
      <c r="YU1104" s="149"/>
      <c r="YV1104" s="149"/>
      <c r="YW1104" s="149"/>
      <c r="YX1104" s="149"/>
      <c r="YY1104" s="149"/>
      <c r="YZ1104" s="149"/>
      <c r="ZA1104" s="149"/>
      <c r="ZB1104" s="149"/>
      <c r="ZC1104" s="149"/>
      <c r="ZD1104" s="149"/>
      <c r="ZE1104" s="149"/>
      <c r="ZF1104" s="149"/>
      <c r="ZG1104" s="149"/>
      <c r="ZH1104" s="149"/>
      <c r="ZI1104" s="149"/>
      <c r="ZJ1104" s="149"/>
      <c r="ZK1104" s="149"/>
      <c r="ZL1104" s="149"/>
      <c r="ZM1104" s="149"/>
      <c r="ZN1104" s="149"/>
      <c r="ZO1104" s="149"/>
      <c r="ZP1104" s="149"/>
      <c r="ZQ1104" s="149"/>
      <c r="ZR1104" s="149"/>
      <c r="ZS1104" s="149"/>
      <c r="ZT1104" s="149"/>
      <c r="ZU1104" s="149"/>
      <c r="ZV1104" s="149"/>
      <c r="ZW1104" s="149"/>
      <c r="ZX1104" s="149"/>
      <c r="ZY1104" s="149"/>
      <c r="ZZ1104" s="149"/>
      <c r="AAA1104" s="149"/>
      <c r="AAB1104" s="149"/>
      <c r="AAC1104" s="149"/>
      <c r="AAD1104" s="149"/>
      <c r="AAE1104" s="149"/>
      <c r="AAF1104" s="149"/>
      <c r="AAG1104" s="149"/>
      <c r="AAH1104" s="149"/>
      <c r="AAI1104" s="149"/>
      <c r="AAJ1104" s="149"/>
      <c r="AAK1104" s="149"/>
      <c r="AAL1104" s="148"/>
      <c r="AAM1104" s="148"/>
      <c r="AAN1104" s="148"/>
      <c r="AAO1104" s="148"/>
      <c r="AAP1104" s="148"/>
      <c r="AAQ1104" s="148"/>
      <c r="AAR1104" s="148"/>
      <c r="AAS1104" s="148"/>
      <c r="AAT1104" s="148"/>
      <c r="AAU1104" s="148" t="s">
        <v>74</v>
      </c>
      <c r="AAV1104" s="148"/>
      <c r="AAY1104" s="15"/>
      <c r="AAZ1104" s="15"/>
      <c r="ABA1104" s="15"/>
      <c r="ABB1104" s="15"/>
      <c r="ABC1104" s="15"/>
      <c r="ABD1104" s="15"/>
      <c r="ABE1104" s="15"/>
      <c r="ABF1104" s="15"/>
      <c r="ABG1104" s="15"/>
      <c r="ABH1104" s="15"/>
      <c r="ABI1104" s="15"/>
      <c r="ABJ1104" s="15"/>
    </row>
    <row r="1105" spans="1:738" ht="63.75" x14ac:dyDescent="0.2">
      <c r="A1105" s="148"/>
      <c r="B1105" s="33"/>
      <c r="C1105" s="53"/>
      <c r="D1105" s="53"/>
      <c r="E1105" s="53"/>
      <c r="F1105" s="53"/>
      <c r="G1105" s="5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149"/>
      <c r="AP1105" s="167"/>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c r="MC1105" s="149"/>
      <c r="MD1105" s="149"/>
      <c r="ME1105" s="149"/>
      <c r="MF1105" s="149"/>
      <c r="MG1105" s="149"/>
      <c r="MH1105" s="149"/>
      <c r="MI1105" s="149"/>
      <c r="MJ1105" s="149"/>
      <c r="MK1105" s="149"/>
      <c r="ML1105" s="149"/>
      <c r="MM1105" s="149"/>
      <c r="MN1105" s="149"/>
      <c r="MO1105" s="149"/>
      <c r="MP1105" s="149"/>
      <c r="MQ1105" s="149"/>
      <c r="MR1105" s="149"/>
      <c r="MS1105" s="149"/>
      <c r="MT1105" s="149"/>
      <c r="MU1105" s="149"/>
      <c r="MV1105" s="149"/>
      <c r="MW1105" s="149"/>
      <c r="MX1105" s="149"/>
      <c r="MY1105" s="149"/>
      <c r="MZ1105" s="149"/>
      <c r="NA1105" s="149"/>
      <c r="NB1105" s="149"/>
      <c r="NC1105" s="149"/>
      <c r="ND1105" s="149"/>
      <c r="NE1105" s="149"/>
      <c r="NF1105" s="149"/>
      <c r="NG1105" s="149"/>
      <c r="NH1105" s="149"/>
      <c r="NI1105" s="149"/>
      <c r="NJ1105" s="149"/>
      <c r="NK1105" s="149"/>
      <c r="NL1105" s="149"/>
      <c r="NM1105" s="149"/>
      <c r="NN1105" s="149"/>
      <c r="NO1105" s="149"/>
      <c r="NP1105" s="149"/>
      <c r="NQ1105" s="149"/>
      <c r="NR1105" s="149"/>
      <c r="NS1105" s="149"/>
      <c r="NT1105" s="149"/>
      <c r="NU1105" s="149"/>
      <c r="NV1105" s="149"/>
      <c r="NW1105" s="149"/>
      <c r="NX1105" s="149"/>
      <c r="NY1105" s="149"/>
      <c r="NZ1105" s="149"/>
      <c r="OA1105" s="149"/>
      <c r="OB1105" s="149"/>
      <c r="OC1105" s="149"/>
      <c r="OD1105" s="149"/>
      <c r="OE1105" s="149"/>
      <c r="OF1105" s="149"/>
      <c r="OG1105" s="149"/>
      <c r="OH1105" s="149"/>
      <c r="OI1105" s="149"/>
      <c r="OJ1105" s="149"/>
      <c r="OK1105" s="149"/>
      <c r="OL1105" s="149"/>
      <c r="OM1105" s="149"/>
      <c r="ON1105" s="149"/>
      <c r="OO1105" s="149"/>
      <c r="OP1105" s="149"/>
      <c r="OQ1105" s="149"/>
      <c r="OR1105" s="149"/>
      <c r="OS1105" s="149"/>
      <c r="OT1105" s="149"/>
      <c r="OU1105" s="149"/>
      <c r="OV1105" s="149"/>
      <c r="OW1105" s="149"/>
      <c r="OX1105" s="149"/>
      <c r="OY1105" s="149"/>
      <c r="OZ1105" s="149"/>
      <c r="PA1105" s="149"/>
      <c r="PB1105" s="149"/>
      <c r="PC1105" s="149"/>
      <c r="PD1105" s="149"/>
      <c r="PE1105" s="149"/>
      <c r="PF1105" s="149"/>
      <c r="PG1105" s="149"/>
      <c r="PH1105" s="149"/>
      <c r="PI1105" s="149"/>
      <c r="PJ1105" s="149"/>
      <c r="PK1105" s="149"/>
      <c r="PL1105" s="149"/>
      <c r="PM1105" s="149"/>
      <c r="PN1105" s="149"/>
      <c r="PO1105" s="149"/>
      <c r="PP1105" s="149"/>
      <c r="PQ1105" s="149"/>
      <c r="PR1105" s="149"/>
      <c r="PS1105" s="149"/>
      <c r="PT1105" s="149"/>
      <c r="PU1105" s="149"/>
      <c r="PV1105" s="149"/>
      <c r="PW1105" s="149"/>
      <c r="PX1105" s="149"/>
      <c r="PY1105" s="149"/>
      <c r="PZ1105" s="149"/>
      <c r="QA1105" s="149"/>
      <c r="QB1105" s="149"/>
      <c r="QC1105" s="149"/>
      <c r="QD1105" s="149"/>
      <c r="QE1105" s="149"/>
      <c r="QF1105" s="149"/>
      <c r="QG1105" s="149"/>
      <c r="QH1105" s="149"/>
      <c r="QI1105" s="149"/>
      <c r="QJ1105" s="149"/>
      <c r="QK1105" s="149"/>
      <c r="QL1105" s="149"/>
      <c r="QM1105" s="149"/>
      <c r="QN1105" s="149"/>
      <c r="QO1105" s="149"/>
      <c r="QP1105" s="149"/>
      <c r="QQ1105" s="149"/>
      <c r="QR1105" s="149"/>
      <c r="QS1105" s="149"/>
      <c r="QT1105" s="149"/>
      <c r="QU1105" s="149"/>
      <c r="QV1105" s="149"/>
      <c r="QW1105" s="149"/>
      <c r="QX1105" s="149"/>
      <c r="QY1105" s="149"/>
      <c r="QZ1105" s="149"/>
      <c r="RA1105" s="149"/>
      <c r="RB1105" s="149"/>
      <c r="RC1105" s="149"/>
      <c r="RD1105" s="149"/>
      <c r="RE1105" s="149"/>
      <c r="RF1105" s="149"/>
      <c r="RG1105" s="149"/>
      <c r="RH1105" s="149"/>
      <c r="RI1105" s="149"/>
      <c r="RJ1105" s="149"/>
      <c r="RK1105" s="149"/>
      <c r="RL1105" s="149"/>
      <c r="RM1105" s="149"/>
      <c r="RN1105" s="149"/>
      <c r="RO1105" s="149"/>
      <c r="RP1105" s="149"/>
      <c r="RQ1105" s="149"/>
      <c r="RR1105" s="149"/>
      <c r="RS1105" s="149"/>
      <c r="RT1105" s="149"/>
      <c r="RU1105" s="149"/>
      <c r="RV1105" s="149"/>
      <c r="RW1105" s="149"/>
      <c r="RX1105" s="149"/>
      <c r="RY1105" s="149"/>
      <c r="RZ1105" s="149"/>
      <c r="SA1105" s="149"/>
      <c r="SB1105" s="149"/>
      <c r="SC1105" s="149"/>
      <c r="SD1105" s="149"/>
      <c r="SE1105" s="149"/>
      <c r="SF1105" s="149"/>
      <c r="SG1105" s="149"/>
      <c r="SH1105" s="149"/>
      <c r="SI1105" s="149"/>
      <c r="SJ1105" s="149"/>
      <c r="SK1105" s="149"/>
      <c r="SL1105" s="149"/>
      <c r="SM1105" s="149"/>
      <c r="SN1105" s="149"/>
      <c r="SO1105" s="149"/>
      <c r="SP1105" s="149"/>
      <c r="SQ1105" s="149"/>
      <c r="SR1105" s="149"/>
      <c r="SS1105" s="149"/>
      <c r="ST1105" s="149"/>
      <c r="SU1105" s="149"/>
      <c r="SV1105" s="149"/>
      <c r="SW1105" s="149"/>
      <c r="SX1105" s="149"/>
      <c r="SY1105" s="149"/>
      <c r="SZ1105" s="149"/>
      <c r="TA1105" s="149"/>
      <c r="TB1105" s="149"/>
      <c r="TC1105" s="149"/>
      <c r="TD1105" s="149"/>
      <c r="TE1105" s="149"/>
      <c r="TF1105" s="149"/>
      <c r="TG1105" s="149"/>
      <c r="TH1105" s="149"/>
      <c r="TI1105" s="149"/>
      <c r="TJ1105" s="149"/>
      <c r="TK1105" s="149"/>
      <c r="TL1105" s="149"/>
      <c r="TM1105" s="149"/>
      <c r="TN1105" s="149"/>
      <c r="TO1105" s="149"/>
      <c r="TP1105" s="149"/>
      <c r="TQ1105" s="149"/>
      <c r="TR1105" s="149"/>
      <c r="TS1105" s="149"/>
      <c r="TT1105" s="149"/>
      <c r="TU1105" s="149"/>
      <c r="TV1105" s="149"/>
      <c r="TW1105" s="149"/>
      <c r="TX1105" s="149"/>
      <c r="TY1105" s="149"/>
      <c r="TZ1105" s="149"/>
      <c r="UA1105" s="149"/>
      <c r="UB1105" s="149"/>
      <c r="UC1105" s="149"/>
      <c r="UD1105" s="149"/>
      <c r="UE1105" s="149"/>
      <c r="UF1105" s="149"/>
      <c r="UG1105" s="149"/>
      <c r="UH1105" s="149"/>
      <c r="UI1105" s="149"/>
      <c r="UJ1105" s="149"/>
      <c r="UK1105" s="149"/>
      <c r="UL1105" s="149"/>
      <c r="UM1105" s="149"/>
      <c r="UN1105" s="149"/>
      <c r="UO1105" s="149"/>
      <c r="UP1105" s="149"/>
      <c r="UQ1105" s="149"/>
      <c r="UR1105" s="149"/>
      <c r="US1105" s="149"/>
      <c r="UT1105" s="149"/>
      <c r="UU1105" s="149"/>
      <c r="UV1105" s="149"/>
      <c r="UW1105" s="149"/>
      <c r="UX1105" s="149"/>
      <c r="UY1105" s="149"/>
      <c r="UZ1105" s="149"/>
      <c r="VA1105" s="149"/>
      <c r="VB1105" s="149"/>
      <c r="VC1105" s="149"/>
      <c r="VD1105" s="149"/>
      <c r="VE1105" s="149"/>
      <c r="VF1105" s="149"/>
      <c r="VG1105" s="149"/>
      <c r="VH1105" s="149"/>
      <c r="VI1105" s="149"/>
      <c r="VJ1105" s="149"/>
      <c r="VK1105" s="149"/>
      <c r="VL1105" s="149"/>
      <c r="VM1105" s="149"/>
      <c r="VN1105" s="149"/>
      <c r="VO1105" s="149"/>
      <c r="VP1105" s="149"/>
      <c r="VQ1105" s="149"/>
      <c r="VR1105" s="149"/>
      <c r="VS1105" s="149"/>
      <c r="VT1105" s="149"/>
      <c r="VU1105" s="149"/>
      <c r="VV1105" s="149"/>
      <c r="VW1105" s="149"/>
      <c r="VX1105" s="149"/>
      <c r="VY1105" s="149"/>
      <c r="VZ1105" s="149"/>
      <c r="WA1105" s="149"/>
      <c r="WB1105" s="149"/>
      <c r="WC1105" s="149"/>
      <c r="WD1105" s="149"/>
      <c r="WE1105" s="149"/>
      <c r="WF1105" s="149"/>
      <c r="WG1105" s="149"/>
      <c r="WH1105" s="149"/>
      <c r="WI1105" s="149"/>
      <c r="WJ1105" s="149"/>
      <c r="WK1105" s="149"/>
      <c r="WL1105" s="149"/>
      <c r="WM1105" s="149"/>
      <c r="WN1105" s="149"/>
      <c r="WO1105" s="149"/>
      <c r="WP1105" s="149"/>
      <c r="WQ1105" s="149"/>
      <c r="WR1105" s="149"/>
      <c r="WS1105" s="149"/>
      <c r="WT1105" s="149"/>
      <c r="WU1105" s="149"/>
      <c r="WV1105" s="149"/>
      <c r="WW1105" s="149"/>
      <c r="WX1105" s="149"/>
      <c r="WY1105" s="149"/>
      <c r="WZ1105" s="149"/>
      <c r="XA1105" s="149"/>
      <c r="XB1105" s="149"/>
      <c r="XC1105" s="149"/>
      <c r="XD1105" s="149"/>
      <c r="XE1105" s="149"/>
      <c r="XF1105" s="149"/>
      <c r="XG1105" s="149"/>
      <c r="XH1105" s="149"/>
      <c r="XI1105" s="149"/>
      <c r="XJ1105" s="149"/>
      <c r="XK1105" s="149"/>
      <c r="XL1105" s="149"/>
      <c r="XM1105" s="149"/>
      <c r="XN1105" s="149"/>
      <c r="XO1105" s="149"/>
      <c r="XP1105" s="149"/>
      <c r="XQ1105" s="149"/>
      <c r="XR1105" s="149"/>
      <c r="XS1105" s="149"/>
      <c r="XT1105" s="149"/>
      <c r="XU1105" s="149"/>
      <c r="XV1105" s="149"/>
      <c r="XW1105" s="149"/>
      <c r="XX1105" s="149"/>
      <c r="XY1105" s="149"/>
      <c r="XZ1105" s="149"/>
      <c r="YA1105" s="149"/>
      <c r="YB1105" s="149"/>
      <c r="YC1105" s="149"/>
      <c r="YD1105" s="149"/>
      <c r="YE1105" s="149"/>
      <c r="YF1105" s="149"/>
      <c r="YG1105" s="149"/>
      <c r="YH1105" s="149"/>
      <c r="YI1105" s="149"/>
      <c r="YJ1105" s="149"/>
      <c r="YK1105" s="149"/>
      <c r="YL1105" s="149"/>
      <c r="YM1105" s="149"/>
      <c r="YN1105" s="149"/>
      <c r="YO1105" s="149"/>
      <c r="YP1105" s="149"/>
      <c r="YQ1105" s="149"/>
      <c r="YR1105" s="149"/>
      <c r="YS1105" s="149"/>
      <c r="YT1105" s="149"/>
      <c r="YU1105" s="149"/>
      <c r="YV1105" s="149"/>
      <c r="YW1105" s="149"/>
      <c r="YX1105" s="149"/>
      <c r="YY1105" s="149"/>
      <c r="YZ1105" s="149"/>
      <c r="ZA1105" s="149"/>
      <c r="ZB1105" s="149"/>
      <c r="ZC1105" s="149"/>
      <c r="ZD1105" s="149"/>
      <c r="ZE1105" s="149"/>
      <c r="ZF1105" s="149"/>
      <c r="ZG1105" s="149"/>
      <c r="ZH1105" s="149"/>
      <c r="ZI1105" s="149"/>
      <c r="ZJ1105" s="149"/>
      <c r="ZK1105" s="149"/>
      <c r="ZL1105" s="149"/>
      <c r="ZM1105" s="149"/>
      <c r="ZN1105" s="149"/>
      <c r="ZO1105" s="149"/>
      <c r="ZP1105" s="149"/>
      <c r="ZQ1105" s="149"/>
      <c r="ZR1105" s="149"/>
      <c r="ZS1105" s="149"/>
      <c r="ZT1105" s="149"/>
      <c r="ZU1105" s="149"/>
      <c r="ZV1105" s="149"/>
      <c r="ZW1105" s="149"/>
      <c r="ZX1105" s="149"/>
      <c r="ZY1105" s="149"/>
      <c r="ZZ1105" s="149"/>
      <c r="AAA1105" s="149"/>
      <c r="AAB1105" s="149"/>
      <c r="AAC1105" s="149"/>
      <c r="AAD1105" s="149"/>
      <c r="AAE1105" s="149"/>
      <c r="AAF1105" s="149"/>
      <c r="AAG1105" s="149"/>
      <c r="AAH1105" s="149"/>
      <c r="AAI1105" s="149"/>
      <c r="AAJ1105" s="149"/>
      <c r="AAK1105" s="149"/>
      <c r="AAL1105" s="148"/>
      <c r="AAM1105" s="148"/>
      <c r="AAN1105" s="148"/>
      <c r="AAO1105" s="148"/>
      <c r="AAP1105" s="148"/>
      <c r="AAQ1105" s="148"/>
      <c r="AAR1105" s="148"/>
      <c r="AAS1105" s="148"/>
      <c r="AAT1105" s="148"/>
      <c r="AAU1105" s="217" t="s">
        <v>476</v>
      </c>
      <c r="AAV1105" s="148"/>
      <c r="AAY1105" s="15"/>
      <c r="AAZ1105" s="15"/>
      <c r="ABA1105" s="15"/>
      <c r="ABB1105" s="15"/>
      <c r="ABC1105" s="15"/>
      <c r="ABD1105" s="15"/>
      <c r="ABE1105" s="15"/>
      <c r="ABF1105" s="15"/>
      <c r="ABG1105" s="15"/>
      <c r="ABH1105" s="15"/>
      <c r="ABI1105" s="15"/>
      <c r="ABJ1105" s="15"/>
    </row>
    <row r="1106" spans="1:738" ht="12.75" x14ac:dyDescent="0.2">
      <c r="A1106" s="148"/>
      <c r="B1106" s="33"/>
      <c r="C1106" s="53"/>
      <c r="D1106" s="53"/>
      <c r="E1106" s="53"/>
      <c r="F1106" s="53"/>
      <c r="G1106" s="5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3"/>
      <c r="AE1106" s="33"/>
      <c r="AF1106" s="33"/>
      <c r="AG1106" s="33"/>
      <c r="AH1106" s="33"/>
      <c r="AI1106" s="33"/>
      <c r="AJ1106" s="33"/>
      <c r="AK1106" s="33"/>
      <c r="AL1106" s="33"/>
      <c r="AM1106" s="33"/>
      <c r="AN1106" s="33"/>
      <c r="AO1106" s="149"/>
      <c r="AP1106" s="167"/>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149"/>
      <c r="BU1106" s="149"/>
      <c r="BV1106" s="149"/>
      <c r="BW1106" s="149"/>
      <c r="BX1106" s="149"/>
      <c r="BY1106" s="149"/>
      <c r="BZ1106" s="149"/>
      <c r="CA1106" s="149"/>
      <c r="CB1106" s="149"/>
      <c r="CC1106" s="149"/>
      <c r="CD1106" s="149"/>
      <c r="CE1106" s="149"/>
      <c r="CF1106" s="149"/>
      <c r="CG1106" s="149"/>
      <c r="CH1106" s="149"/>
      <c r="CI1106" s="149"/>
      <c r="CJ1106" s="149"/>
      <c r="CK1106" s="149"/>
      <c r="CL1106" s="149"/>
      <c r="CM1106" s="149"/>
      <c r="CN1106" s="149"/>
      <c r="CO1106" s="149"/>
      <c r="CP1106" s="149"/>
      <c r="CQ1106" s="149"/>
      <c r="CR1106" s="149"/>
      <c r="CS1106" s="149"/>
      <c r="CT1106" s="149"/>
      <c r="CU1106" s="149"/>
      <c r="CV1106" s="149"/>
      <c r="CW1106" s="149"/>
      <c r="CX1106" s="149"/>
      <c r="CY1106" s="149"/>
      <c r="CZ1106" s="149"/>
      <c r="DA1106" s="149"/>
      <c r="DB1106" s="149"/>
      <c r="DC1106" s="149"/>
      <c r="DD1106" s="149"/>
      <c r="DE1106" s="149"/>
      <c r="DF1106" s="149"/>
      <c r="DG1106" s="149"/>
      <c r="DH1106" s="149"/>
      <c r="DI1106" s="149"/>
      <c r="DJ1106" s="149"/>
      <c r="DK1106" s="149"/>
      <c r="DL1106" s="149"/>
      <c r="DM1106" s="149"/>
      <c r="DN1106" s="149"/>
      <c r="DO1106" s="149"/>
      <c r="DP1106" s="149"/>
      <c r="DQ1106" s="149"/>
      <c r="DR1106" s="149"/>
      <c r="DS1106" s="149"/>
      <c r="DT1106" s="149"/>
      <c r="DU1106" s="149"/>
      <c r="DV1106" s="149"/>
      <c r="DW1106" s="149"/>
      <c r="DX1106" s="149"/>
      <c r="DY1106" s="149"/>
      <c r="DZ1106" s="149"/>
      <c r="EA1106" s="149"/>
      <c r="EB1106" s="149"/>
      <c r="EC1106" s="149"/>
      <c r="ED1106" s="149"/>
      <c r="EE1106" s="149"/>
      <c r="EF1106" s="149"/>
      <c r="EG1106" s="149"/>
      <c r="EH1106" s="149"/>
      <c r="EI1106" s="149"/>
      <c r="EJ1106" s="149"/>
      <c r="EK1106" s="149"/>
      <c r="EL1106" s="149"/>
      <c r="EM1106" s="149"/>
      <c r="EN1106" s="149"/>
      <c r="EO1106" s="149"/>
      <c r="EP1106" s="149"/>
      <c r="EQ1106" s="149"/>
      <c r="ER1106" s="149"/>
      <c r="ES1106" s="149"/>
      <c r="ET1106" s="149"/>
      <c r="EU1106" s="149"/>
      <c r="EV1106" s="149"/>
      <c r="EW1106" s="149"/>
      <c r="EX1106" s="149"/>
      <c r="EY1106" s="149"/>
      <c r="EZ1106" s="149"/>
      <c r="FA1106" s="149"/>
      <c r="FB1106" s="149"/>
      <c r="FC1106" s="149"/>
      <c r="FD1106" s="149"/>
      <c r="FE1106" s="149"/>
      <c r="FF1106" s="149"/>
      <c r="FG1106" s="149"/>
      <c r="FH1106" s="149"/>
      <c r="FI1106" s="149"/>
      <c r="FJ1106" s="149"/>
      <c r="FK1106" s="149"/>
      <c r="FL1106" s="149"/>
      <c r="FM1106" s="149"/>
      <c r="FN1106" s="149"/>
      <c r="FO1106" s="149"/>
      <c r="FP1106" s="149"/>
      <c r="FQ1106" s="149"/>
      <c r="FR1106" s="149"/>
      <c r="FS1106" s="149"/>
      <c r="FT1106" s="149"/>
      <c r="FU1106" s="149"/>
      <c r="FV1106" s="149"/>
      <c r="FW1106" s="149"/>
      <c r="FX1106" s="149"/>
      <c r="FY1106" s="149"/>
      <c r="FZ1106" s="149"/>
      <c r="GA1106" s="149"/>
      <c r="GB1106" s="149"/>
      <c r="GC1106" s="149"/>
      <c r="GD1106" s="149"/>
      <c r="GE1106" s="149"/>
      <c r="GF1106" s="149"/>
      <c r="GG1106" s="149"/>
      <c r="GH1106" s="149"/>
      <c r="GI1106" s="149"/>
      <c r="GJ1106" s="149"/>
      <c r="GK1106" s="149"/>
      <c r="GL1106" s="149"/>
      <c r="GM1106" s="149"/>
      <c r="GN1106" s="149"/>
      <c r="GO1106" s="149"/>
      <c r="GP1106" s="149"/>
      <c r="GQ1106" s="149"/>
      <c r="GR1106" s="149"/>
      <c r="GS1106" s="149"/>
      <c r="GT1106" s="149"/>
      <c r="GU1106" s="149"/>
      <c r="GV1106" s="149"/>
      <c r="GW1106" s="149"/>
      <c r="GX1106" s="149"/>
      <c r="GY1106" s="149"/>
      <c r="GZ1106" s="149"/>
      <c r="HA1106" s="149"/>
      <c r="HB1106" s="149"/>
      <c r="HC1106" s="149"/>
      <c r="HD1106" s="149"/>
      <c r="HE1106" s="149"/>
      <c r="HF1106" s="149"/>
      <c r="HG1106" s="149"/>
      <c r="HH1106" s="149"/>
      <c r="HI1106" s="149"/>
      <c r="HJ1106" s="149"/>
      <c r="HK1106" s="149"/>
      <c r="HL1106" s="149"/>
      <c r="HM1106" s="149"/>
      <c r="HN1106" s="149"/>
      <c r="HO1106" s="149"/>
      <c r="HP1106" s="149"/>
      <c r="HQ1106" s="149"/>
      <c r="HR1106" s="149"/>
      <c r="HS1106" s="149"/>
      <c r="HT1106" s="149"/>
      <c r="HU1106" s="149"/>
      <c r="HV1106" s="149"/>
      <c r="HW1106" s="149"/>
      <c r="HX1106" s="149"/>
      <c r="HY1106" s="149"/>
      <c r="HZ1106" s="149"/>
      <c r="IA1106" s="149"/>
      <c r="IB1106" s="149"/>
      <c r="IC1106" s="149"/>
      <c r="ID1106" s="149"/>
      <c r="IE1106" s="149"/>
      <c r="IF1106" s="149"/>
      <c r="IG1106" s="149"/>
      <c r="IH1106" s="149"/>
      <c r="II1106" s="149"/>
      <c r="IJ1106" s="149"/>
      <c r="IK1106" s="149"/>
      <c r="IL1106" s="149"/>
      <c r="IM1106" s="149"/>
      <c r="IN1106" s="149"/>
      <c r="IO1106" s="149"/>
      <c r="IP1106" s="149"/>
      <c r="IQ1106" s="149"/>
      <c r="IR1106" s="149"/>
      <c r="IS1106" s="149"/>
      <c r="IT1106" s="149"/>
      <c r="IU1106" s="149"/>
      <c r="IV1106" s="149"/>
      <c r="IW1106" s="149"/>
      <c r="IX1106" s="149"/>
      <c r="IY1106" s="149"/>
      <c r="IZ1106" s="149"/>
      <c r="JA1106" s="149"/>
      <c r="JB1106" s="149"/>
      <c r="JC1106" s="149"/>
      <c r="JD1106" s="149"/>
      <c r="JE1106" s="149"/>
      <c r="JF1106" s="149"/>
      <c r="JG1106" s="149"/>
      <c r="JH1106" s="149"/>
      <c r="JI1106" s="149"/>
      <c r="JJ1106" s="149"/>
      <c r="JK1106" s="149"/>
      <c r="JL1106" s="149"/>
      <c r="JM1106" s="149"/>
      <c r="JN1106" s="149"/>
      <c r="JO1106" s="149"/>
      <c r="JP1106" s="149"/>
      <c r="JQ1106" s="149"/>
      <c r="JR1106" s="149"/>
      <c r="JS1106" s="149"/>
      <c r="JT1106" s="149"/>
      <c r="JU1106" s="149"/>
      <c r="JV1106" s="149"/>
      <c r="JW1106" s="149"/>
      <c r="JX1106" s="149"/>
      <c r="JY1106" s="149"/>
      <c r="JZ1106" s="149"/>
      <c r="KA1106" s="149"/>
      <c r="KB1106" s="149"/>
      <c r="KC1106" s="149"/>
      <c r="KD1106" s="149"/>
      <c r="KE1106" s="149"/>
      <c r="KF1106" s="149"/>
      <c r="KG1106" s="149"/>
      <c r="KH1106" s="149"/>
      <c r="KI1106" s="149"/>
      <c r="KJ1106" s="149"/>
      <c r="KK1106" s="149"/>
      <c r="KL1106" s="149"/>
      <c r="KM1106" s="149"/>
      <c r="KN1106" s="149"/>
      <c r="KO1106" s="149"/>
      <c r="KP1106" s="149"/>
      <c r="KQ1106" s="149"/>
      <c r="KR1106" s="149"/>
      <c r="KS1106" s="149"/>
      <c r="KT1106" s="149"/>
      <c r="KU1106" s="149"/>
      <c r="KV1106" s="149"/>
      <c r="KW1106" s="149"/>
      <c r="KX1106" s="149"/>
      <c r="KY1106" s="149"/>
      <c r="KZ1106" s="149"/>
      <c r="LA1106" s="149"/>
      <c r="LB1106" s="149"/>
      <c r="LC1106" s="149"/>
      <c r="LD1106" s="149"/>
      <c r="LE1106" s="149"/>
      <c r="LF1106" s="149"/>
      <c r="LG1106" s="149"/>
      <c r="LH1106" s="149"/>
      <c r="LI1106" s="149"/>
      <c r="LJ1106" s="149"/>
      <c r="LK1106" s="149"/>
      <c r="LL1106" s="149"/>
      <c r="LM1106" s="149"/>
      <c r="LN1106" s="149"/>
      <c r="LO1106" s="149"/>
      <c r="LP1106" s="149"/>
      <c r="LQ1106" s="149"/>
      <c r="LR1106" s="149"/>
      <c r="LS1106" s="149"/>
      <c r="LT1106" s="149"/>
      <c r="LU1106" s="149"/>
      <c r="LV1106" s="149"/>
      <c r="LW1106" s="149"/>
      <c r="LX1106" s="149"/>
      <c r="LY1106" s="149"/>
      <c r="LZ1106" s="149"/>
      <c r="MA1106" s="149"/>
      <c r="MB1106" s="149"/>
      <c r="MC1106" s="149"/>
      <c r="MD1106" s="149"/>
      <c r="ME1106" s="149"/>
      <c r="MF1106" s="149"/>
      <c r="MG1106" s="149"/>
      <c r="MH1106" s="149"/>
      <c r="MI1106" s="149"/>
      <c r="MJ1106" s="149"/>
      <c r="MK1106" s="149"/>
      <c r="ML1106" s="149"/>
      <c r="MM1106" s="149"/>
      <c r="MN1106" s="149"/>
      <c r="MO1106" s="149"/>
      <c r="MP1106" s="149"/>
      <c r="MQ1106" s="149"/>
      <c r="MR1106" s="149"/>
      <c r="MS1106" s="149"/>
      <c r="MT1106" s="149"/>
      <c r="MU1106" s="149"/>
      <c r="MV1106" s="149"/>
      <c r="MW1106" s="149"/>
      <c r="MX1106" s="149"/>
      <c r="MY1106" s="149"/>
      <c r="MZ1106" s="149"/>
      <c r="NA1106" s="149"/>
      <c r="NB1106" s="149"/>
      <c r="NC1106" s="149"/>
      <c r="ND1106" s="149"/>
      <c r="NE1106" s="149"/>
      <c r="NF1106" s="149"/>
      <c r="NG1106" s="149"/>
      <c r="NH1106" s="149"/>
      <c r="NI1106" s="149"/>
      <c r="NJ1106" s="149"/>
      <c r="NK1106" s="149"/>
      <c r="NL1106" s="149"/>
      <c r="NM1106" s="149"/>
      <c r="NN1106" s="149"/>
      <c r="NO1106" s="149"/>
      <c r="NP1106" s="149"/>
      <c r="NQ1106" s="149"/>
      <c r="NR1106" s="149"/>
      <c r="NS1106" s="149"/>
      <c r="NT1106" s="149"/>
      <c r="NU1106" s="149"/>
      <c r="NV1106" s="149"/>
      <c r="NW1106" s="149"/>
      <c r="NX1106" s="149"/>
      <c r="NY1106" s="149"/>
      <c r="NZ1106" s="149"/>
      <c r="OA1106" s="149"/>
      <c r="OB1106" s="149"/>
      <c r="OC1106" s="149"/>
      <c r="OD1106" s="149"/>
      <c r="OE1106" s="149"/>
      <c r="OF1106" s="149"/>
      <c r="OG1106" s="149"/>
      <c r="OH1106" s="149"/>
      <c r="OI1106" s="149"/>
      <c r="OJ1106" s="149"/>
      <c r="OK1106" s="149"/>
      <c r="OL1106" s="149"/>
      <c r="OM1106" s="149"/>
      <c r="ON1106" s="149"/>
      <c r="OO1106" s="149"/>
      <c r="OP1106" s="149"/>
      <c r="OQ1106" s="149"/>
      <c r="OR1106" s="149"/>
      <c r="OS1106" s="149"/>
      <c r="OT1106" s="149"/>
      <c r="OU1106" s="149"/>
      <c r="OV1106" s="149"/>
      <c r="OW1106" s="149"/>
      <c r="OX1106" s="149"/>
      <c r="OY1106" s="149"/>
      <c r="OZ1106" s="149"/>
      <c r="PA1106" s="149"/>
      <c r="PB1106" s="149"/>
      <c r="PC1106" s="149"/>
      <c r="PD1106" s="149"/>
      <c r="PE1106" s="149"/>
      <c r="PF1106" s="149"/>
      <c r="PG1106" s="149"/>
      <c r="PH1106" s="149"/>
      <c r="PI1106" s="149"/>
      <c r="PJ1106" s="149"/>
      <c r="PK1106" s="149"/>
      <c r="PL1106" s="149"/>
      <c r="PM1106" s="149"/>
      <c r="PN1106" s="149"/>
      <c r="PO1106" s="149"/>
      <c r="PP1106" s="149"/>
      <c r="PQ1106" s="149"/>
      <c r="PR1106" s="149"/>
      <c r="PS1106" s="149"/>
      <c r="PT1106" s="149"/>
      <c r="PU1106" s="149"/>
      <c r="PV1106" s="149"/>
      <c r="PW1106" s="149"/>
      <c r="PX1106" s="149"/>
      <c r="PY1106" s="149"/>
      <c r="PZ1106" s="149"/>
      <c r="QA1106" s="149"/>
      <c r="QB1106" s="149"/>
      <c r="QC1106" s="149"/>
      <c r="QD1106" s="149"/>
      <c r="QE1106" s="149"/>
      <c r="QF1106" s="149"/>
      <c r="QG1106" s="149"/>
      <c r="QH1106" s="149"/>
      <c r="QI1106" s="149"/>
      <c r="QJ1106" s="149"/>
      <c r="QK1106" s="149"/>
      <c r="QL1106" s="149"/>
      <c r="QM1106" s="149"/>
      <c r="QN1106" s="149"/>
      <c r="QO1106" s="149"/>
      <c r="QP1106" s="149"/>
      <c r="QQ1106" s="149"/>
      <c r="QR1106" s="149"/>
      <c r="QS1106" s="149"/>
      <c r="QT1106" s="149"/>
      <c r="QU1106" s="149"/>
      <c r="QV1106" s="149"/>
      <c r="QW1106" s="149"/>
      <c r="QX1106" s="149"/>
      <c r="QY1106" s="149"/>
      <c r="QZ1106" s="149"/>
      <c r="RA1106" s="149"/>
      <c r="RB1106" s="149"/>
      <c r="RC1106" s="149"/>
      <c r="RD1106" s="149"/>
      <c r="RE1106" s="149"/>
      <c r="RF1106" s="149"/>
      <c r="RG1106" s="149"/>
      <c r="RH1106" s="149"/>
      <c r="RI1106" s="149"/>
      <c r="RJ1106" s="149"/>
      <c r="RK1106" s="149"/>
      <c r="RL1106" s="149"/>
      <c r="RM1106" s="149"/>
      <c r="RN1106" s="149"/>
      <c r="RO1106" s="149"/>
      <c r="RP1106" s="149"/>
      <c r="RQ1106" s="149"/>
      <c r="RR1106" s="149"/>
      <c r="RS1106" s="149"/>
      <c r="RT1106" s="149"/>
      <c r="RU1106" s="149"/>
      <c r="RV1106" s="149"/>
      <c r="RW1106" s="149"/>
      <c r="RX1106" s="149"/>
      <c r="RY1106" s="149"/>
      <c r="RZ1106" s="149"/>
      <c r="SA1106" s="149"/>
      <c r="SB1106" s="149"/>
      <c r="SC1106" s="149"/>
      <c r="SD1106" s="149"/>
      <c r="SE1106" s="149"/>
      <c r="SF1106" s="149"/>
      <c r="SG1106" s="149"/>
      <c r="SH1106" s="149"/>
      <c r="SI1106" s="149"/>
      <c r="SJ1106" s="149"/>
      <c r="SK1106" s="149"/>
      <c r="SL1106" s="149"/>
      <c r="SM1106" s="149"/>
      <c r="SN1106" s="149"/>
      <c r="SO1106" s="149"/>
      <c r="SP1106" s="149"/>
      <c r="SQ1106" s="149"/>
      <c r="SR1106" s="149"/>
      <c r="SS1106" s="149"/>
      <c r="ST1106" s="149"/>
      <c r="SU1106" s="149"/>
      <c r="SV1106" s="149"/>
      <c r="SW1106" s="149"/>
      <c r="SX1106" s="149"/>
      <c r="SY1106" s="149"/>
      <c r="SZ1106" s="149"/>
      <c r="TA1106" s="149"/>
      <c r="TB1106" s="149"/>
      <c r="TC1106" s="149"/>
      <c r="TD1106" s="149"/>
      <c r="TE1106" s="149"/>
      <c r="TF1106" s="149"/>
      <c r="TG1106" s="149"/>
      <c r="TH1106" s="149"/>
      <c r="TI1106" s="149"/>
      <c r="TJ1106" s="149"/>
      <c r="TK1106" s="149"/>
      <c r="TL1106" s="149"/>
      <c r="TM1106" s="149"/>
      <c r="TN1106" s="149"/>
      <c r="TO1106" s="149"/>
      <c r="TP1106" s="149"/>
      <c r="TQ1106" s="149"/>
      <c r="TR1106" s="149"/>
      <c r="TS1106" s="149"/>
      <c r="TT1106" s="149"/>
      <c r="TU1106" s="149"/>
      <c r="TV1106" s="149"/>
      <c r="TW1106" s="149"/>
      <c r="TX1106" s="149"/>
      <c r="TY1106" s="149"/>
      <c r="TZ1106" s="149"/>
      <c r="UA1106" s="149"/>
      <c r="UB1106" s="149"/>
      <c r="UC1106" s="149"/>
      <c r="UD1106" s="149"/>
      <c r="UE1106" s="149"/>
      <c r="UF1106" s="149"/>
      <c r="UG1106" s="149"/>
      <c r="UH1106" s="149"/>
      <c r="UI1106" s="149"/>
      <c r="UJ1106" s="149"/>
      <c r="UK1106" s="149"/>
      <c r="UL1106" s="149"/>
      <c r="UM1106" s="149"/>
      <c r="UN1106" s="149"/>
      <c r="UO1106" s="149"/>
      <c r="UP1106" s="149"/>
      <c r="UQ1106" s="149"/>
      <c r="UR1106" s="149"/>
      <c r="US1106" s="149"/>
      <c r="UT1106" s="149"/>
      <c r="UU1106" s="149"/>
      <c r="UV1106" s="149"/>
      <c r="UW1106" s="149"/>
      <c r="UX1106" s="149"/>
      <c r="UY1106" s="149"/>
      <c r="UZ1106" s="149"/>
      <c r="VA1106" s="149"/>
      <c r="VB1106" s="149"/>
      <c r="VC1106" s="149"/>
      <c r="VD1106" s="149"/>
      <c r="VE1106" s="149"/>
      <c r="VF1106" s="149"/>
      <c r="VG1106" s="149"/>
      <c r="VH1106" s="149"/>
      <c r="VI1106" s="149"/>
      <c r="VJ1106" s="149"/>
      <c r="VK1106" s="149"/>
      <c r="VL1106" s="149"/>
      <c r="VM1106" s="149"/>
      <c r="VN1106" s="149"/>
      <c r="VO1106" s="149"/>
      <c r="VP1106" s="149"/>
      <c r="VQ1106" s="149"/>
      <c r="VR1106" s="149"/>
      <c r="VS1106" s="149"/>
      <c r="VT1106" s="149"/>
      <c r="VU1106" s="149"/>
      <c r="VV1106" s="149"/>
      <c r="VW1106" s="149"/>
      <c r="VX1106" s="149"/>
      <c r="VY1106" s="149"/>
      <c r="VZ1106" s="149"/>
      <c r="WA1106" s="149"/>
      <c r="WB1106" s="149"/>
      <c r="WC1106" s="149"/>
      <c r="WD1106" s="149"/>
      <c r="WE1106" s="149"/>
      <c r="WF1106" s="149"/>
      <c r="WG1106" s="149"/>
      <c r="WH1106" s="149"/>
      <c r="WI1106" s="149"/>
      <c r="WJ1106" s="149"/>
      <c r="WK1106" s="149"/>
      <c r="WL1106" s="149"/>
      <c r="WM1106" s="149"/>
      <c r="WN1106" s="149"/>
      <c r="WO1106" s="149"/>
      <c r="WP1106" s="149"/>
      <c r="WQ1106" s="149"/>
      <c r="WR1106" s="149"/>
      <c r="WS1106" s="149"/>
      <c r="WT1106" s="149"/>
      <c r="WU1106" s="149"/>
      <c r="WV1106" s="149"/>
      <c r="WW1106" s="149"/>
      <c r="WX1106" s="149"/>
      <c r="WY1106" s="149"/>
      <c r="WZ1106" s="149"/>
      <c r="XA1106" s="149"/>
      <c r="XB1106" s="149"/>
      <c r="XC1106" s="149"/>
      <c r="XD1106" s="149"/>
      <c r="XE1106" s="149"/>
      <c r="XF1106" s="149"/>
      <c r="XG1106" s="149"/>
      <c r="XH1106" s="149"/>
      <c r="XI1106" s="149"/>
      <c r="XJ1106" s="149"/>
      <c r="XK1106" s="149"/>
      <c r="XL1106" s="149"/>
      <c r="XM1106" s="149"/>
      <c r="XN1106" s="149"/>
      <c r="XO1106" s="149"/>
      <c r="XP1106" s="149"/>
      <c r="XQ1106" s="149"/>
      <c r="XR1106" s="149"/>
      <c r="XS1106" s="149"/>
      <c r="XT1106" s="149"/>
      <c r="XU1106" s="149"/>
      <c r="XV1106" s="149"/>
      <c r="XW1106" s="149"/>
      <c r="XX1106" s="149"/>
      <c r="XY1106" s="149"/>
      <c r="XZ1106" s="149"/>
      <c r="YA1106" s="149"/>
      <c r="YB1106" s="149"/>
      <c r="YC1106" s="149"/>
      <c r="YD1106" s="149"/>
      <c r="YE1106" s="149"/>
      <c r="YF1106" s="149"/>
      <c r="YG1106" s="149"/>
      <c r="YH1106" s="149"/>
      <c r="YI1106" s="149"/>
      <c r="YJ1106" s="149"/>
      <c r="YK1106" s="149"/>
      <c r="YL1106" s="149"/>
      <c r="YM1106" s="149"/>
      <c r="YN1106" s="149"/>
      <c r="YO1106" s="149"/>
      <c r="YP1106" s="149"/>
      <c r="YQ1106" s="149"/>
      <c r="YR1106" s="149"/>
      <c r="YS1106" s="149"/>
      <c r="YT1106" s="149"/>
      <c r="YU1106" s="149"/>
      <c r="YV1106" s="149"/>
      <c r="YW1106" s="149"/>
      <c r="YX1106" s="149"/>
      <c r="YY1106" s="149"/>
      <c r="YZ1106" s="149"/>
      <c r="ZA1106" s="149"/>
      <c r="ZB1106" s="149"/>
      <c r="ZC1106" s="149"/>
      <c r="ZD1106" s="149"/>
      <c r="ZE1106" s="149"/>
      <c r="ZF1106" s="149"/>
      <c r="ZG1106" s="149"/>
      <c r="ZH1106" s="149"/>
      <c r="ZI1106" s="149"/>
      <c r="ZJ1106" s="149"/>
      <c r="ZK1106" s="149"/>
      <c r="ZL1106" s="149"/>
      <c r="ZM1106" s="149"/>
      <c r="ZN1106" s="149"/>
      <c r="ZO1106" s="149"/>
      <c r="ZP1106" s="149"/>
      <c r="ZQ1106" s="149"/>
      <c r="ZR1106" s="149"/>
      <c r="ZS1106" s="149"/>
      <c r="ZT1106" s="149"/>
      <c r="ZU1106" s="149"/>
      <c r="ZV1106" s="149"/>
      <c r="ZW1106" s="149"/>
      <c r="ZX1106" s="149"/>
      <c r="ZY1106" s="149"/>
      <c r="ZZ1106" s="149"/>
      <c r="AAA1106" s="149"/>
      <c r="AAB1106" s="149"/>
      <c r="AAC1106" s="149"/>
      <c r="AAD1106" s="149"/>
      <c r="AAE1106" s="149"/>
      <c r="AAF1106" s="149"/>
      <c r="AAG1106" s="149"/>
      <c r="AAH1106" s="149"/>
      <c r="AAI1106" s="149"/>
      <c r="AAJ1106" s="149"/>
      <c r="AAK1106" s="149"/>
      <c r="AAL1106" s="148"/>
      <c r="AAM1106" s="148"/>
      <c r="AAN1106" s="148"/>
      <c r="AAO1106" s="148"/>
      <c r="AAP1106" s="148"/>
      <c r="AAQ1106" s="148"/>
      <c r="AAR1106" s="148"/>
      <c r="AAS1106" s="148"/>
      <c r="AAT1106" s="148"/>
      <c r="AAU1106" s="169" t="s">
        <v>477</v>
      </c>
      <c r="AAV1106" s="148"/>
      <c r="AAY1106" s="15"/>
      <c r="AAZ1106" s="15"/>
      <c r="ABA1106" s="15"/>
      <c r="ABB1106" s="15"/>
      <c r="ABC1106" s="15"/>
      <c r="ABD1106" s="15"/>
      <c r="ABE1106" s="15"/>
      <c r="ABF1106" s="15"/>
      <c r="ABG1106" s="15"/>
      <c r="ABH1106" s="15"/>
      <c r="ABI1106" s="15"/>
      <c r="ABJ1106" s="15"/>
    </row>
    <row r="1107" spans="1:738" ht="12.75" x14ac:dyDescent="0.2">
      <c r="A1107" s="148"/>
      <c r="B1107" s="33"/>
      <c r="C1107" s="53"/>
      <c r="D1107" s="53"/>
      <c r="E1107" s="53"/>
      <c r="F1107" s="53"/>
      <c r="G1107" s="5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3"/>
      <c r="AI1107" s="33"/>
      <c r="AJ1107" s="33"/>
      <c r="AK1107" s="33"/>
      <c r="AL1107" s="33"/>
      <c r="AM1107" s="33"/>
      <c r="AN1107" s="33"/>
      <c r="AO1107" s="149"/>
      <c r="AP1107" s="167"/>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c r="MC1107" s="149"/>
      <c r="MD1107" s="149"/>
      <c r="ME1107" s="149"/>
      <c r="MF1107" s="149"/>
      <c r="MG1107" s="149"/>
      <c r="MH1107" s="149"/>
      <c r="MI1107" s="149"/>
      <c r="MJ1107" s="149"/>
      <c r="MK1107" s="149"/>
      <c r="ML1107" s="149"/>
      <c r="MM1107" s="149"/>
      <c r="MN1107" s="149"/>
      <c r="MO1107" s="149"/>
      <c r="MP1107" s="149"/>
      <c r="MQ1107" s="149"/>
      <c r="MR1107" s="149"/>
      <c r="MS1107" s="149"/>
      <c r="MT1107" s="149"/>
      <c r="MU1107" s="149"/>
      <c r="MV1107" s="149"/>
      <c r="MW1107" s="149"/>
      <c r="MX1107" s="149"/>
      <c r="MY1107" s="149"/>
      <c r="MZ1107" s="149"/>
      <c r="NA1107" s="149"/>
      <c r="NB1107" s="149"/>
      <c r="NC1107" s="149"/>
      <c r="ND1107" s="149"/>
      <c r="NE1107" s="149"/>
      <c r="NF1107" s="149"/>
      <c r="NG1107" s="149"/>
      <c r="NH1107" s="149"/>
      <c r="NI1107" s="149"/>
      <c r="NJ1107" s="149"/>
      <c r="NK1107" s="149"/>
      <c r="NL1107" s="149"/>
      <c r="NM1107" s="149"/>
      <c r="NN1107" s="149"/>
      <c r="NO1107" s="149"/>
      <c r="NP1107" s="149"/>
      <c r="NQ1107" s="149"/>
      <c r="NR1107" s="149"/>
      <c r="NS1107" s="149"/>
      <c r="NT1107" s="149"/>
      <c r="NU1107" s="149"/>
      <c r="NV1107" s="149"/>
      <c r="NW1107" s="149"/>
      <c r="NX1107" s="149"/>
      <c r="NY1107" s="149"/>
      <c r="NZ1107" s="149"/>
      <c r="OA1107" s="149"/>
      <c r="OB1107" s="149"/>
      <c r="OC1107" s="149"/>
      <c r="OD1107" s="149"/>
      <c r="OE1107" s="149"/>
      <c r="OF1107" s="149"/>
      <c r="OG1107" s="149"/>
      <c r="OH1107" s="149"/>
      <c r="OI1107" s="149"/>
      <c r="OJ1107" s="149"/>
      <c r="OK1107" s="149"/>
      <c r="OL1107" s="149"/>
      <c r="OM1107" s="149"/>
      <c r="ON1107" s="149"/>
      <c r="OO1107" s="149"/>
      <c r="OP1107" s="149"/>
      <c r="OQ1107" s="149"/>
      <c r="OR1107" s="149"/>
      <c r="OS1107" s="149"/>
      <c r="OT1107" s="149"/>
      <c r="OU1107" s="149"/>
      <c r="OV1107" s="149"/>
      <c r="OW1107" s="149"/>
      <c r="OX1107" s="149"/>
      <c r="OY1107" s="149"/>
      <c r="OZ1107" s="149"/>
      <c r="PA1107" s="149"/>
      <c r="PB1107" s="149"/>
      <c r="PC1107" s="149"/>
      <c r="PD1107" s="149"/>
      <c r="PE1107" s="149"/>
      <c r="PF1107" s="149"/>
      <c r="PG1107" s="149"/>
      <c r="PH1107" s="149"/>
      <c r="PI1107" s="149"/>
      <c r="PJ1107" s="149"/>
      <c r="PK1107" s="149"/>
      <c r="PL1107" s="149"/>
      <c r="PM1107" s="149"/>
      <c r="PN1107" s="149"/>
      <c r="PO1107" s="149"/>
      <c r="PP1107" s="149"/>
      <c r="PQ1107" s="149"/>
      <c r="PR1107" s="149"/>
      <c r="PS1107" s="149"/>
      <c r="PT1107" s="149"/>
      <c r="PU1107" s="149"/>
      <c r="PV1107" s="149"/>
      <c r="PW1107" s="149"/>
      <c r="PX1107" s="149"/>
      <c r="PY1107" s="149"/>
      <c r="PZ1107" s="149"/>
      <c r="QA1107" s="149"/>
      <c r="QB1107" s="149"/>
      <c r="QC1107" s="149"/>
      <c r="QD1107" s="149"/>
      <c r="QE1107" s="149"/>
      <c r="QF1107" s="149"/>
      <c r="QG1107" s="149"/>
      <c r="QH1107" s="149"/>
      <c r="QI1107" s="149"/>
      <c r="QJ1107" s="149"/>
      <c r="QK1107" s="149"/>
      <c r="QL1107" s="149"/>
      <c r="QM1107" s="149"/>
      <c r="QN1107" s="149"/>
      <c r="QO1107" s="149"/>
      <c r="QP1107" s="149"/>
      <c r="QQ1107" s="149"/>
      <c r="QR1107" s="149"/>
      <c r="QS1107" s="149"/>
      <c r="QT1107" s="149"/>
      <c r="QU1107" s="149"/>
      <c r="QV1107" s="149"/>
      <c r="QW1107" s="149"/>
      <c r="QX1107" s="149"/>
      <c r="QY1107" s="149"/>
      <c r="QZ1107" s="149"/>
      <c r="RA1107" s="149"/>
      <c r="RB1107" s="149"/>
      <c r="RC1107" s="149"/>
      <c r="RD1107" s="149"/>
      <c r="RE1107" s="149"/>
      <c r="RF1107" s="149"/>
      <c r="RG1107" s="149"/>
      <c r="RH1107" s="149"/>
      <c r="RI1107" s="149"/>
      <c r="RJ1107" s="149"/>
      <c r="RK1107" s="149"/>
      <c r="RL1107" s="149"/>
      <c r="RM1107" s="149"/>
      <c r="RN1107" s="149"/>
      <c r="RO1107" s="149"/>
      <c r="RP1107" s="149"/>
      <c r="RQ1107" s="149"/>
      <c r="RR1107" s="149"/>
      <c r="RS1107" s="149"/>
      <c r="RT1107" s="149"/>
      <c r="RU1107" s="149"/>
      <c r="RV1107" s="149"/>
      <c r="RW1107" s="149"/>
      <c r="RX1107" s="149"/>
      <c r="RY1107" s="149"/>
      <c r="RZ1107" s="149"/>
      <c r="SA1107" s="149"/>
      <c r="SB1107" s="149"/>
      <c r="SC1107" s="149"/>
      <c r="SD1107" s="149"/>
      <c r="SE1107" s="149"/>
      <c r="SF1107" s="149"/>
      <c r="SG1107" s="149"/>
      <c r="SH1107" s="149"/>
      <c r="SI1107" s="149"/>
      <c r="SJ1107" s="149"/>
      <c r="SK1107" s="149"/>
      <c r="SL1107" s="149"/>
      <c r="SM1107" s="149"/>
      <c r="SN1107" s="149"/>
      <c r="SO1107" s="149"/>
      <c r="SP1107" s="149"/>
      <c r="SQ1107" s="149"/>
      <c r="SR1107" s="149"/>
      <c r="SS1107" s="149"/>
      <c r="ST1107" s="149"/>
      <c r="SU1107" s="149"/>
      <c r="SV1107" s="149"/>
      <c r="SW1107" s="149"/>
      <c r="SX1107" s="149"/>
      <c r="SY1107" s="149"/>
      <c r="SZ1107" s="149"/>
      <c r="TA1107" s="149"/>
      <c r="TB1107" s="149"/>
      <c r="TC1107" s="149"/>
      <c r="TD1107" s="149"/>
      <c r="TE1107" s="149"/>
      <c r="TF1107" s="149"/>
      <c r="TG1107" s="149"/>
      <c r="TH1107" s="149"/>
      <c r="TI1107" s="149"/>
      <c r="TJ1107" s="149"/>
      <c r="TK1107" s="149"/>
      <c r="TL1107" s="149"/>
      <c r="TM1107" s="149"/>
      <c r="TN1107" s="149"/>
      <c r="TO1107" s="149"/>
      <c r="TP1107" s="149"/>
      <c r="TQ1107" s="149"/>
      <c r="TR1107" s="149"/>
      <c r="TS1107" s="149"/>
      <c r="TT1107" s="149"/>
      <c r="TU1107" s="149"/>
      <c r="TV1107" s="149"/>
      <c r="TW1107" s="149"/>
      <c r="TX1107" s="149"/>
      <c r="TY1107" s="149"/>
      <c r="TZ1107" s="149"/>
      <c r="UA1107" s="149"/>
      <c r="UB1107" s="149"/>
      <c r="UC1107" s="149"/>
      <c r="UD1107" s="149"/>
      <c r="UE1107" s="149"/>
      <c r="UF1107" s="149"/>
      <c r="UG1107" s="149"/>
      <c r="UH1107" s="149"/>
      <c r="UI1107" s="149"/>
      <c r="UJ1107" s="149"/>
      <c r="UK1107" s="149"/>
      <c r="UL1107" s="149"/>
      <c r="UM1107" s="149"/>
      <c r="UN1107" s="149"/>
      <c r="UO1107" s="149"/>
      <c r="UP1107" s="149"/>
      <c r="UQ1107" s="149"/>
      <c r="UR1107" s="149"/>
      <c r="US1107" s="149"/>
      <c r="UT1107" s="149"/>
      <c r="UU1107" s="149"/>
      <c r="UV1107" s="149"/>
      <c r="UW1107" s="149"/>
      <c r="UX1107" s="149"/>
      <c r="UY1107" s="149"/>
      <c r="UZ1107" s="149"/>
      <c r="VA1107" s="149"/>
      <c r="VB1107" s="149"/>
      <c r="VC1107" s="149"/>
      <c r="VD1107" s="149"/>
      <c r="VE1107" s="149"/>
      <c r="VF1107" s="149"/>
      <c r="VG1107" s="149"/>
      <c r="VH1107" s="149"/>
      <c r="VI1107" s="149"/>
      <c r="VJ1107" s="149"/>
      <c r="VK1107" s="149"/>
      <c r="VL1107" s="149"/>
      <c r="VM1107" s="149"/>
      <c r="VN1107" s="149"/>
      <c r="VO1107" s="149"/>
      <c r="VP1107" s="149"/>
      <c r="VQ1107" s="149"/>
      <c r="VR1107" s="149"/>
      <c r="VS1107" s="149"/>
      <c r="VT1107" s="149"/>
      <c r="VU1107" s="149"/>
      <c r="VV1107" s="149"/>
      <c r="VW1107" s="149"/>
      <c r="VX1107" s="149"/>
      <c r="VY1107" s="149"/>
      <c r="VZ1107" s="149"/>
      <c r="WA1107" s="149"/>
      <c r="WB1107" s="149"/>
      <c r="WC1107" s="149"/>
      <c r="WD1107" s="149"/>
      <c r="WE1107" s="149"/>
      <c r="WF1107" s="149"/>
      <c r="WG1107" s="149"/>
      <c r="WH1107" s="149"/>
      <c r="WI1107" s="149"/>
      <c r="WJ1107" s="149"/>
      <c r="WK1107" s="149"/>
      <c r="WL1107" s="149"/>
      <c r="WM1107" s="149"/>
      <c r="WN1107" s="149"/>
      <c r="WO1107" s="149"/>
      <c r="WP1107" s="149"/>
      <c r="WQ1107" s="149"/>
      <c r="WR1107" s="149"/>
      <c r="WS1107" s="149"/>
      <c r="WT1107" s="149"/>
      <c r="WU1107" s="149"/>
      <c r="WV1107" s="149"/>
      <c r="WW1107" s="149"/>
      <c r="WX1107" s="149"/>
      <c r="WY1107" s="149"/>
      <c r="WZ1107" s="149"/>
      <c r="XA1107" s="149"/>
      <c r="XB1107" s="149"/>
      <c r="XC1107" s="149"/>
      <c r="XD1107" s="149"/>
      <c r="XE1107" s="149"/>
      <c r="XF1107" s="149"/>
      <c r="XG1107" s="149"/>
      <c r="XH1107" s="149"/>
      <c r="XI1107" s="149"/>
      <c r="XJ1107" s="149"/>
      <c r="XK1107" s="149"/>
      <c r="XL1107" s="149"/>
      <c r="XM1107" s="149"/>
      <c r="XN1107" s="149"/>
      <c r="XO1107" s="149"/>
      <c r="XP1107" s="149"/>
      <c r="XQ1107" s="149"/>
      <c r="XR1107" s="149"/>
      <c r="XS1107" s="149"/>
      <c r="XT1107" s="149"/>
      <c r="XU1107" s="149"/>
      <c r="XV1107" s="149"/>
      <c r="XW1107" s="149"/>
      <c r="XX1107" s="149"/>
      <c r="XY1107" s="149"/>
      <c r="XZ1107" s="149"/>
      <c r="YA1107" s="149"/>
      <c r="YB1107" s="149"/>
      <c r="YC1107" s="149"/>
      <c r="YD1107" s="149"/>
      <c r="YE1107" s="149"/>
      <c r="YF1107" s="149"/>
      <c r="YG1107" s="149"/>
      <c r="YH1107" s="149"/>
      <c r="YI1107" s="149"/>
      <c r="YJ1107" s="149"/>
      <c r="YK1107" s="149"/>
      <c r="YL1107" s="149"/>
      <c r="YM1107" s="149"/>
      <c r="YN1107" s="149"/>
      <c r="YO1107" s="149"/>
      <c r="YP1107" s="149"/>
      <c r="YQ1107" s="149"/>
      <c r="YR1107" s="149"/>
      <c r="YS1107" s="149"/>
      <c r="YT1107" s="149"/>
      <c r="YU1107" s="149"/>
      <c r="YV1107" s="149"/>
      <c r="YW1107" s="149"/>
      <c r="YX1107" s="149"/>
      <c r="YY1107" s="149"/>
      <c r="YZ1107" s="149"/>
      <c r="ZA1107" s="149"/>
      <c r="ZB1107" s="149"/>
      <c r="ZC1107" s="149"/>
      <c r="ZD1107" s="149"/>
      <c r="ZE1107" s="149"/>
      <c r="ZF1107" s="149"/>
      <c r="ZG1107" s="149"/>
      <c r="ZH1107" s="149"/>
      <c r="ZI1107" s="149"/>
      <c r="ZJ1107" s="149"/>
      <c r="ZK1107" s="149"/>
      <c r="ZL1107" s="149"/>
      <c r="ZM1107" s="149"/>
      <c r="ZN1107" s="149"/>
      <c r="ZO1107" s="149"/>
      <c r="ZP1107" s="149"/>
      <c r="ZQ1107" s="149"/>
      <c r="ZR1107" s="149"/>
      <c r="ZS1107" s="149"/>
      <c r="ZT1107" s="149"/>
      <c r="ZU1107" s="149"/>
      <c r="ZV1107" s="149"/>
      <c r="ZW1107" s="149"/>
      <c r="ZX1107" s="149"/>
      <c r="ZY1107" s="149"/>
      <c r="ZZ1107" s="149"/>
      <c r="AAA1107" s="149"/>
      <c r="AAB1107" s="149"/>
      <c r="AAC1107" s="149"/>
      <c r="AAD1107" s="149"/>
      <c r="AAE1107" s="149"/>
      <c r="AAF1107" s="149"/>
      <c r="AAG1107" s="149"/>
      <c r="AAH1107" s="149"/>
      <c r="AAI1107" s="149"/>
      <c r="AAJ1107" s="149"/>
      <c r="AAK1107" s="149"/>
      <c r="AAL1107" s="148"/>
      <c r="AAM1107" s="148"/>
      <c r="AAN1107" s="148"/>
      <c r="AAO1107" s="148"/>
      <c r="AAP1107" s="148"/>
      <c r="AAQ1107" s="148"/>
      <c r="AAR1107" s="148"/>
      <c r="AAS1107" s="148"/>
      <c r="AAT1107" s="148"/>
      <c r="AAU1107" s="169" t="s">
        <v>478</v>
      </c>
      <c r="AAV1107" s="148"/>
      <c r="AAY1107" s="15"/>
      <c r="AAZ1107" s="15"/>
      <c r="ABA1107" s="15"/>
      <c r="ABB1107" s="15"/>
      <c r="ABC1107" s="15"/>
      <c r="ABD1107" s="15"/>
      <c r="ABE1107" s="15"/>
      <c r="ABF1107" s="15"/>
      <c r="ABG1107" s="15"/>
      <c r="ABH1107" s="15"/>
      <c r="ABI1107" s="15"/>
      <c r="ABJ1107" s="15"/>
    </row>
    <row r="1108" spans="1:738" ht="12.75" x14ac:dyDescent="0.2">
      <c r="A1108" s="148"/>
      <c r="B1108" s="33"/>
      <c r="C1108" s="53"/>
      <c r="D1108" s="53"/>
      <c r="E1108" s="53"/>
      <c r="F1108" s="53"/>
      <c r="G1108" s="5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3"/>
      <c r="AI1108" s="33"/>
      <c r="AJ1108" s="33"/>
      <c r="AK1108" s="33"/>
      <c r="AL1108" s="33"/>
      <c r="AM1108" s="33"/>
      <c r="AN1108" s="33"/>
      <c r="AO1108" s="149"/>
      <c r="AP1108" s="167"/>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149"/>
      <c r="BU1108" s="149"/>
      <c r="BV1108" s="149"/>
      <c r="BW1108" s="149"/>
      <c r="BX1108" s="149"/>
      <c r="BY1108" s="149"/>
      <c r="BZ1108" s="149"/>
      <c r="CA1108" s="149"/>
      <c r="CB1108" s="149"/>
      <c r="CC1108" s="149"/>
      <c r="CD1108" s="149"/>
      <c r="CE1108" s="149"/>
      <c r="CF1108" s="149"/>
      <c r="CG1108" s="149"/>
      <c r="CH1108" s="149"/>
      <c r="CI1108" s="149"/>
      <c r="CJ1108" s="149"/>
      <c r="CK1108" s="149"/>
      <c r="CL1108" s="149"/>
      <c r="CM1108" s="149"/>
      <c r="CN1108" s="149"/>
      <c r="CO1108" s="149"/>
      <c r="CP1108" s="149"/>
      <c r="CQ1108" s="149"/>
      <c r="CR1108" s="149"/>
      <c r="CS1108" s="149"/>
      <c r="CT1108" s="149"/>
      <c r="CU1108" s="149"/>
      <c r="CV1108" s="149"/>
      <c r="CW1108" s="149"/>
      <c r="CX1108" s="149"/>
      <c r="CY1108" s="149"/>
      <c r="CZ1108" s="149"/>
      <c r="DA1108" s="149"/>
      <c r="DB1108" s="149"/>
      <c r="DC1108" s="149"/>
      <c r="DD1108" s="149"/>
      <c r="DE1108" s="149"/>
      <c r="DF1108" s="149"/>
      <c r="DG1108" s="149"/>
      <c r="DH1108" s="149"/>
      <c r="DI1108" s="149"/>
      <c r="DJ1108" s="149"/>
      <c r="DK1108" s="149"/>
      <c r="DL1108" s="149"/>
      <c r="DM1108" s="149"/>
      <c r="DN1108" s="149"/>
      <c r="DO1108" s="149"/>
      <c r="DP1108" s="149"/>
      <c r="DQ1108" s="149"/>
      <c r="DR1108" s="149"/>
      <c r="DS1108" s="149"/>
      <c r="DT1108" s="149"/>
      <c r="DU1108" s="149"/>
      <c r="DV1108" s="149"/>
      <c r="DW1108" s="149"/>
      <c r="DX1108" s="149"/>
      <c r="DY1108" s="149"/>
      <c r="DZ1108" s="149"/>
      <c r="EA1108" s="149"/>
      <c r="EB1108" s="149"/>
      <c r="EC1108" s="149"/>
      <c r="ED1108" s="149"/>
      <c r="EE1108" s="149"/>
      <c r="EF1108" s="149"/>
      <c r="EG1108" s="149"/>
      <c r="EH1108" s="149"/>
      <c r="EI1108" s="149"/>
      <c r="EJ1108" s="149"/>
      <c r="EK1108" s="149"/>
      <c r="EL1108" s="149"/>
      <c r="EM1108" s="149"/>
      <c r="EN1108" s="149"/>
      <c r="EO1108" s="149"/>
      <c r="EP1108" s="149"/>
      <c r="EQ1108" s="149"/>
      <c r="ER1108" s="149"/>
      <c r="ES1108" s="149"/>
      <c r="ET1108" s="149"/>
      <c r="EU1108" s="149"/>
      <c r="EV1108" s="149"/>
      <c r="EW1108" s="149"/>
      <c r="EX1108" s="149"/>
      <c r="EY1108" s="149"/>
      <c r="EZ1108" s="149"/>
      <c r="FA1108" s="149"/>
      <c r="FB1108" s="149"/>
      <c r="FC1108" s="149"/>
      <c r="FD1108" s="149"/>
      <c r="FE1108" s="149"/>
      <c r="FF1108" s="149"/>
      <c r="FG1108" s="149"/>
      <c r="FH1108" s="149"/>
      <c r="FI1108" s="149"/>
      <c r="FJ1108" s="149"/>
      <c r="FK1108" s="149"/>
      <c r="FL1108" s="149"/>
      <c r="FM1108" s="149"/>
      <c r="FN1108" s="149"/>
      <c r="FO1108" s="149"/>
      <c r="FP1108" s="149"/>
      <c r="FQ1108" s="149"/>
      <c r="FR1108" s="149"/>
      <c r="FS1108" s="149"/>
      <c r="FT1108" s="149"/>
      <c r="FU1108" s="149"/>
      <c r="FV1108" s="149"/>
      <c r="FW1108" s="149"/>
      <c r="FX1108" s="149"/>
      <c r="FY1108" s="149"/>
      <c r="FZ1108" s="149"/>
      <c r="GA1108" s="149"/>
      <c r="GB1108" s="149"/>
      <c r="GC1108" s="149"/>
      <c r="GD1108" s="149"/>
      <c r="GE1108" s="149"/>
      <c r="GF1108" s="149"/>
      <c r="GG1108" s="149"/>
      <c r="GH1108" s="149"/>
      <c r="GI1108" s="149"/>
      <c r="GJ1108" s="149"/>
      <c r="GK1108" s="149"/>
      <c r="GL1108" s="149"/>
      <c r="GM1108" s="149"/>
      <c r="GN1108" s="149"/>
      <c r="GO1108" s="149"/>
      <c r="GP1108" s="149"/>
      <c r="GQ1108" s="149"/>
      <c r="GR1108" s="149"/>
      <c r="GS1108" s="149"/>
      <c r="GT1108" s="149"/>
      <c r="GU1108" s="149"/>
      <c r="GV1108" s="149"/>
      <c r="GW1108" s="149"/>
      <c r="GX1108" s="149"/>
      <c r="GY1108" s="149"/>
      <c r="GZ1108" s="149"/>
      <c r="HA1108" s="149"/>
      <c r="HB1108" s="149"/>
      <c r="HC1108" s="149"/>
      <c r="HD1108" s="149"/>
      <c r="HE1108" s="149"/>
      <c r="HF1108" s="149"/>
      <c r="HG1108" s="149"/>
      <c r="HH1108" s="149"/>
      <c r="HI1108" s="149"/>
      <c r="HJ1108" s="149"/>
      <c r="HK1108" s="149"/>
      <c r="HL1108" s="149"/>
      <c r="HM1108" s="149"/>
      <c r="HN1108" s="149"/>
      <c r="HO1108" s="149"/>
      <c r="HP1108" s="149"/>
      <c r="HQ1108" s="149"/>
      <c r="HR1108" s="149"/>
      <c r="HS1108" s="149"/>
      <c r="HT1108" s="149"/>
      <c r="HU1108" s="149"/>
      <c r="HV1108" s="149"/>
      <c r="HW1108" s="149"/>
      <c r="HX1108" s="149"/>
      <c r="HY1108" s="149"/>
      <c r="HZ1108" s="149"/>
      <c r="IA1108" s="149"/>
      <c r="IB1108" s="149"/>
      <c r="IC1108" s="149"/>
      <c r="ID1108" s="149"/>
      <c r="IE1108" s="149"/>
      <c r="IF1108" s="149"/>
      <c r="IG1108" s="149"/>
      <c r="IH1108" s="149"/>
      <c r="II1108" s="149"/>
      <c r="IJ1108" s="149"/>
      <c r="IK1108" s="149"/>
      <c r="IL1108" s="149"/>
      <c r="IM1108" s="149"/>
      <c r="IN1108" s="149"/>
      <c r="IO1108" s="149"/>
      <c r="IP1108" s="149"/>
      <c r="IQ1108" s="149"/>
      <c r="IR1108" s="149"/>
      <c r="IS1108" s="149"/>
      <c r="IT1108" s="149"/>
      <c r="IU1108" s="149"/>
      <c r="IV1108" s="149"/>
      <c r="IW1108" s="149"/>
      <c r="IX1108" s="149"/>
      <c r="IY1108" s="149"/>
      <c r="IZ1108" s="149"/>
      <c r="JA1108" s="149"/>
      <c r="JB1108" s="149"/>
      <c r="JC1108" s="149"/>
      <c r="JD1108" s="149"/>
      <c r="JE1108" s="149"/>
      <c r="JF1108" s="149"/>
      <c r="JG1108" s="149"/>
      <c r="JH1108" s="149"/>
      <c r="JI1108" s="149"/>
      <c r="JJ1108" s="149"/>
      <c r="JK1108" s="149"/>
      <c r="JL1108" s="149"/>
      <c r="JM1108" s="149"/>
      <c r="JN1108" s="149"/>
      <c r="JO1108" s="149"/>
      <c r="JP1108" s="149"/>
      <c r="JQ1108" s="149"/>
      <c r="JR1108" s="149"/>
      <c r="JS1108" s="149"/>
      <c r="JT1108" s="149"/>
      <c r="JU1108" s="149"/>
      <c r="JV1108" s="149"/>
      <c r="JW1108" s="149"/>
      <c r="JX1108" s="149"/>
      <c r="JY1108" s="149"/>
      <c r="JZ1108" s="149"/>
      <c r="KA1108" s="149"/>
      <c r="KB1108" s="149"/>
      <c r="KC1108" s="149"/>
      <c r="KD1108" s="149"/>
      <c r="KE1108" s="149"/>
      <c r="KF1108" s="149"/>
      <c r="KG1108" s="149"/>
      <c r="KH1108" s="149"/>
      <c r="KI1108" s="149"/>
      <c r="KJ1108" s="149"/>
      <c r="KK1108" s="149"/>
      <c r="KL1108" s="149"/>
      <c r="KM1108" s="149"/>
      <c r="KN1108" s="149"/>
      <c r="KO1108" s="149"/>
      <c r="KP1108" s="149"/>
      <c r="KQ1108" s="149"/>
      <c r="KR1108" s="149"/>
      <c r="KS1108" s="149"/>
      <c r="KT1108" s="149"/>
      <c r="KU1108" s="149"/>
      <c r="KV1108" s="149"/>
      <c r="KW1108" s="149"/>
      <c r="KX1108" s="149"/>
      <c r="KY1108" s="149"/>
      <c r="KZ1108" s="149"/>
      <c r="LA1108" s="149"/>
      <c r="LB1108" s="149"/>
      <c r="LC1108" s="149"/>
      <c r="LD1108" s="149"/>
      <c r="LE1108" s="149"/>
      <c r="LF1108" s="149"/>
      <c r="LG1108" s="149"/>
      <c r="LH1108" s="149"/>
      <c r="LI1108" s="149"/>
      <c r="LJ1108" s="149"/>
      <c r="LK1108" s="149"/>
      <c r="LL1108" s="149"/>
      <c r="LM1108" s="149"/>
      <c r="LN1108" s="149"/>
      <c r="LO1108" s="149"/>
      <c r="LP1108" s="149"/>
      <c r="LQ1108" s="149"/>
      <c r="LR1108" s="149"/>
      <c r="LS1108" s="149"/>
      <c r="LT1108" s="149"/>
      <c r="LU1108" s="149"/>
      <c r="LV1108" s="149"/>
      <c r="LW1108" s="149"/>
      <c r="LX1108" s="149"/>
      <c r="LY1108" s="149"/>
      <c r="LZ1108" s="149"/>
      <c r="MA1108" s="149"/>
      <c r="MB1108" s="149"/>
      <c r="MC1108" s="149"/>
      <c r="MD1108" s="149"/>
      <c r="ME1108" s="149"/>
      <c r="MF1108" s="149"/>
      <c r="MG1108" s="149"/>
      <c r="MH1108" s="149"/>
      <c r="MI1108" s="149"/>
      <c r="MJ1108" s="149"/>
      <c r="MK1108" s="149"/>
      <c r="ML1108" s="149"/>
      <c r="MM1108" s="149"/>
      <c r="MN1108" s="149"/>
      <c r="MO1108" s="149"/>
      <c r="MP1108" s="149"/>
      <c r="MQ1108" s="149"/>
      <c r="MR1108" s="149"/>
      <c r="MS1108" s="149"/>
      <c r="MT1108" s="149"/>
      <c r="MU1108" s="149"/>
      <c r="MV1108" s="149"/>
      <c r="MW1108" s="149"/>
      <c r="MX1108" s="149"/>
      <c r="MY1108" s="149"/>
      <c r="MZ1108" s="149"/>
      <c r="NA1108" s="149"/>
      <c r="NB1108" s="149"/>
      <c r="NC1108" s="149"/>
      <c r="ND1108" s="149"/>
      <c r="NE1108" s="149"/>
      <c r="NF1108" s="149"/>
      <c r="NG1108" s="149"/>
      <c r="NH1108" s="149"/>
      <c r="NI1108" s="149"/>
      <c r="NJ1108" s="149"/>
      <c r="NK1108" s="149"/>
      <c r="NL1108" s="149"/>
      <c r="NM1108" s="149"/>
      <c r="NN1108" s="149"/>
      <c r="NO1108" s="149"/>
      <c r="NP1108" s="149"/>
      <c r="NQ1108" s="149"/>
      <c r="NR1108" s="149"/>
      <c r="NS1108" s="149"/>
      <c r="NT1108" s="149"/>
      <c r="NU1108" s="149"/>
      <c r="NV1108" s="149"/>
      <c r="NW1108" s="149"/>
      <c r="NX1108" s="149"/>
      <c r="NY1108" s="149"/>
      <c r="NZ1108" s="149"/>
      <c r="OA1108" s="149"/>
      <c r="OB1108" s="149"/>
      <c r="OC1108" s="149"/>
      <c r="OD1108" s="149"/>
      <c r="OE1108" s="149"/>
      <c r="OF1108" s="149"/>
      <c r="OG1108" s="149"/>
      <c r="OH1108" s="149"/>
      <c r="OI1108" s="149"/>
      <c r="OJ1108" s="149"/>
      <c r="OK1108" s="149"/>
      <c r="OL1108" s="149"/>
      <c r="OM1108" s="149"/>
      <c r="ON1108" s="149"/>
      <c r="OO1108" s="149"/>
      <c r="OP1108" s="149"/>
      <c r="OQ1108" s="149"/>
      <c r="OR1108" s="149"/>
      <c r="OS1108" s="149"/>
      <c r="OT1108" s="149"/>
      <c r="OU1108" s="149"/>
      <c r="OV1108" s="149"/>
      <c r="OW1108" s="149"/>
      <c r="OX1108" s="149"/>
      <c r="OY1108" s="149"/>
      <c r="OZ1108" s="149"/>
      <c r="PA1108" s="149"/>
      <c r="PB1108" s="149"/>
      <c r="PC1108" s="149"/>
      <c r="PD1108" s="149"/>
      <c r="PE1108" s="149"/>
      <c r="PF1108" s="149"/>
      <c r="PG1108" s="149"/>
      <c r="PH1108" s="149"/>
      <c r="PI1108" s="149"/>
      <c r="PJ1108" s="149"/>
      <c r="PK1108" s="149"/>
      <c r="PL1108" s="149"/>
      <c r="PM1108" s="149"/>
      <c r="PN1108" s="149"/>
      <c r="PO1108" s="149"/>
      <c r="PP1108" s="149"/>
      <c r="PQ1108" s="149"/>
      <c r="PR1108" s="149"/>
      <c r="PS1108" s="149"/>
      <c r="PT1108" s="149"/>
      <c r="PU1108" s="149"/>
      <c r="PV1108" s="149"/>
      <c r="PW1108" s="149"/>
      <c r="PX1108" s="149"/>
      <c r="PY1108" s="149"/>
      <c r="PZ1108" s="149"/>
      <c r="QA1108" s="149"/>
      <c r="QB1108" s="149"/>
      <c r="QC1108" s="149"/>
      <c r="QD1108" s="149"/>
      <c r="QE1108" s="149"/>
      <c r="QF1108" s="149"/>
      <c r="QG1108" s="149"/>
      <c r="QH1108" s="149"/>
      <c r="QI1108" s="149"/>
      <c r="QJ1108" s="149"/>
      <c r="QK1108" s="149"/>
      <c r="QL1108" s="149"/>
      <c r="QM1108" s="149"/>
      <c r="QN1108" s="149"/>
      <c r="QO1108" s="149"/>
      <c r="QP1108" s="149"/>
      <c r="QQ1108" s="149"/>
      <c r="QR1108" s="149"/>
      <c r="QS1108" s="149"/>
      <c r="QT1108" s="149"/>
      <c r="QU1108" s="149"/>
      <c r="QV1108" s="149"/>
      <c r="QW1108" s="149"/>
      <c r="QX1108" s="149"/>
      <c r="QY1108" s="149"/>
      <c r="QZ1108" s="149"/>
      <c r="RA1108" s="149"/>
      <c r="RB1108" s="149"/>
      <c r="RC1108" s="149"/>
      <c r="RD1108" s="149"/>
      <c r="RE1108" s="149"/>
      <c r="RF1108" s="149"/>
      <c r="RG1108" s="149"/>
      <c r="RH1108" s="149"/>
      <c r="RI1108" s="149"/>
      <c r="RJ1108" s="149"/>
      <c r="RK1108" s="149"/>
      <c r="RL1108" s="149"/>
      <c r="RM1108" s="149"/>
      <c r="RN1108" s="149"/>
      <c r="RO1108" s="149"/>
      <c r="RP1108" s="149"/>
      <c r="RQ1108" s="149"/>
      <c r="RR1108" s="149"/>
      <c r="RS1108" s="149"/>
      <c r="RT1108" s="149"/>
      <c r="RU1108" s="149"/>
      <c r="RV1108" s="149"/>
      <c r="RW1108" s="149"/>
      <c r="RX1108" s="149"/>
      <c r="RY1108" s="149"/>
      <c r="RZ1108" s="149"/>
      <c r="SA1108" s="149"/>
      <c r="SB1108" s="149"/>
      <c r="SC1108" s="149"/>
      <c r="SD1108" s="149"/>
      <c r="SE1108" s="149"/>
      <c r="SF1108" s="149"/>
      <c r="SG1108" s="149"/>
      <c r="SH1108" s="149"/>
      <c r="SI1108" s="149"/>
      <c r="SJ1108" s="149"/>
      <c r="SK1108" s="149"/>
      <c r="SL1108" s="149"/>
      <c r="SM1108" s="149"/>
      <c r="SN1108" s="149"/>
      <c r="SO1108" s="149"/>
      <c r="SP1108" s="149"/>
      <c r="SQ1108" s="149"/>
      <c r="SR1108" s="149"/>
      <c r="SS1108" s="149"/>
      <c r="ST1108" s="149"/>
      <c r="SU1108" s="149"/>
      <c r="SV1108" s="149"/>
      <c r="SW1108" s="149"/>
      <c r="SX1108" s="149"/>
      <c r="SY1108" s="149"/>
      <c r="SZ1108" s="149"/>
      <c r="TA1108" s="149"/>
      <c r="TB1108" s="149"/>
      <c r="TC1108" s="149"/>
      <c r="TD1108" s="149"/>
      <c r="TE1108" s="149"/>
      <c r="TF1108" s="149"/>
      <c r="TG1108" s="149"/>
      <c r="TH1108" s="149"/>
      <c r="TI1108" s="149"/>
      <c r="TJ1108" s="149"/>
      <c r="TK1108" s="149"/>
      <c r="TL1108" s="149"/>
      <c r="TM1108" s="149"/>
      <c r="TN1108" s="149"/>
      <c r="TO1108" s="149"/>
      <c r="TP1108" s="149"/>
      <c r="TQ1108" s="149"/>
      <c r="TR1108" s="149"/>
      <c r="TS1108" s="149"/>
      <c r="TT1108" s="149"/>
      <c r="TU1108" s="149"/>
      <c r="TV1108" s="149"/>
      <c r="TW1108" s="149"/>
      <c r="TX1108" s="149"/>
      <c r="TY1108" s="149"/>
      <c r="TZ1108" s="149"/>
      <c r="UA1108" s="149"/>
      <c r="UB1108" s="149"/>
      <c r="UC1108" s="149"/>
      <c r="UD1108" s="149"/>
      <c r="UE1108" s="149"/>
      <c r="UF1108" s="149"/>
      <c r="UG1108" s="149"/>
      <c r="UH1108" s="149"/>
      <c r="UI1108" s="149"/>
      <c r="UJ1108" s="149"/>
      <c r="UK1108" s="149"/>
      <c r="UL1108" s="149"/>
      <c r="UM1108" s="149"/>
      <c r="UN1108" s="149"/>
      <c r="UO1108" s="149"/>
      <c r="UP1108" s="149"/>
      <c r="UQ1108" s="149"/>
      <c r="UR1108" s="149"/>
      <c r="US1108" s="149"/>
      <c r="UT1108" s="149"/>
      <c r="UU1108" s="149"/>
      <c r="UV1108" s="149"/>
      <c r="UW1108" s="149"/>
      <c r="UX1108" s="149"/>
      <c r="UY1108" s="149"/>
      <c r="UZ1108" s="149"/>
      <c r="VA1108" s="149"/>
      <c r="VB1108" s="149"/>
      <c r="VC1108" s="149"/>
      <c r="VD1108" s="149"/>
      <c r="VE1108" s="149"/>
      <c r="VF1108" s="149"/>
      <c r="VG1108" s="149"/>
      <c r="VH1108" s="149"/>
      <c r="VI1108" s="149"/>
      <c r="VJ1108" s="149"/>
      <c r="VK1108" s="149"/>
      <c r="VL1108" s="149"/>
      <c r="VM1108" s="149"/>
      <c r="VN1108" s="149"/>
      <c r="VO1108" s="149"/>
      <c r="VP1108" s="149"/>
      <c r="VQ1108" s="149"/>
      <c r="VR1108" s="149"/>
      <c r="VS1108" s="149"/>
      <c r="VT1108" s="149"/>
      <c r="VU1108" s="149"/>
      <c r="VV1108" s="149"/>
      <c r="VW1108" s="149"/>
      <c r="VX1108" s="149"/>
      <c r="VY1108" s="149"/>
      <c r="VZ1108" s="149"/>
      <c r="WA1108" s="149"/>
      <c r="WB1108" s="149"/>
      <c r="WC1108" s="149"/>
      <c r="WD1108" s="149"/>
      <c r="WE1108" s="149"/>
      <c r="WF1108" s="149"/>
      <c r="WG1108" s="149"/>
      <c r="WH1108" s="149"/>
      <c r="WI1108" s="149"/>
      <c r="WJ1108" s="149"/>
      <c r="WK1108" s="149"/>
      <c r="WL1108" s="149"/>
      <c r="WM1108" s="149"/>
      <c r="WN1108" s="149"/>
      <c r="WO1108" s="149"/>
      <c r="WP1108" s="149"/>
      <c r="WQ1108" s="149"/>
      <c r="WR1108" s="149"/>
      <c r="WS1108" s="149"/>
      <c r="WT1108" s="149"/>
      <c r="WU1108" s="149"/>
      <c r="WV1108" s="149"/>
      <c r="WW1108" s="149"/>
      <c r="WX1108" s="149"/>
      <c r="WY1108" s="149"/>
      <c r="WZ1108" s="149"/>
      <c r="XA1108" s="149"/>
      <c r="XB1108" s="149"/>
      <c r="XC1108" s="149"/>
      <c r="XD1108" s="149"/>
      <c r="XE1108" s="149"/>
      <c r="XF1108" s="149"/>
      <c r="XG1108" s="149"/>
      <c r="XH1108" s="149"/>
      <c r="XI1108" s="149"/>
      <c r="XJ1108" s="149"/>
      <c r="XK1108" s="149"/>
      <c r="XL1108" s="149"/>
      <c r="XM1108" s="149"/>
      <c r="XN1108" s="149"/>
      <c r="XO1108" s="149"/>
      <c r="XP1108" s="149"/>
      <c r="XQ1108" s="149"/>
      <c r="XR1108" s="149"/>
      <c r="XS1108" s="149"/>
      <c r="XT1108" s="149"/>
      <c r="XU1108" s="149"/>
      <c r="XV1108" s="149"/>
      <c r="XW1108" s="149"/>
      <c r="XX1108" s="149"/>
      <c r="XY1108" s="149"/>
      <c r="XZ1108" s="149"/>
      <c r="YA1108" s="149"/>
      <c r="YB1108" s="149"/>
      <c r="YC1108" s="149"/>
      <c r="YD1108" s="149"/>
      <c r="YE1108" s="149"/>
      <c r="YF1108" s="149"/>
      <c r="YG1108" s="149"/>
      <c r="YH1108" s="149"/>
      <c r="YI1108" s="149"/>
      <c r="YJ1108" s="149"/>
      <c r="YK1108" s="149"/>
      <c r="YL1108" s="149"/>
      <c r="YM1108" s="149"/>
      <c r="YN1108" s="149"/>
      <c r="YO1108" s="149"/>
      <c r="YP1108" s="149"/>
      <c r="YQ1108" s="149"/>
      <c r="YR1108" s="149"/>
      <c r="YS1108" s="149"/>
      <c r="YT1108" s="149"/>
      <c r="YU1108" s="149"/>
      <c r="YV1108" s="149"/>
      <c r="YW1108" s="149"/>
      <c r="YX1108" s="149"/>
      <c r="YY1108" s="149"/>
      <c r="YZ1108" s="149"/>
      <c r="ZA1108" s="149"/>
      <c r="ZB1108" s="149"/>
      <c r="ZC1108" s="149"/>
      <c r="ZD1108" s="149"/>
      <c r="ZE1108" s="149"/>
      <c r="ZF1108" s="149"/>
      <c r="ZG1108" s="149"/>
      <c r="ZH1108" s="149"/>
      <c r="ZI1108" s="149"/>
      <c r="ZJ1108" s="149"/>
      <c r="ZK1108" s="149"/>
      <c r="ZL1108" s="149"/>
      <c r="ZM1108" s="149"/>
      <c r="ZN1108" s="149"/>
      <c r="ZO1108" s="149"/>
      <c r="ZP1108" s="149"/>
      <c r="ZQ1108" s="149"/>
      <c r="ZR1108" s="149"/>
      <c r="ZS1108" s="149"/>
      <c r="ZT1108" s="149"/>
      <c r="ZU1108" s="149"/>
      <c r="ZV1108" s="149"/>
      <c r="ZW1108" s="149"/>
      <c r="ZX1108" s="149"/>
      <c r="ZY1108" s="149"/>
      <c r="ZZ1108" s="149"/>
      <c r="AAA1108" s="149"/>
      <c r="AAB1108" s="149"/>
      <c r="AAC1108" s="149"/>
      <c r="AAD1108" s="149"/>
      <c r="AAE1108" s="149"/>
      <c r="AAF1108" s="149"/>
      <c r="AAG1108" s="149"/>
      <c r="AAH1108" s="149"/>
      <c r="AAI1108" s="149"/>
      <c r="AAJ1108" s="149"/>
      <c r="AAK1108" s="149"/>
      <c r="AAL1108" s="148"/>
      <c r="AAM1108" s="148"/>
      <c r="AAN1108" s="148"/>
      <c r="AAO1108" s="148"/>
      <c r="AAP1108" s="148"/>
      <c r="AAQ1108" s="148"/>
      <c r="AAR1108" s="148"/>
      <c r="AAS1108" s="148"/>
      <c r="AAT1108" s="148"/>
      <c r="AAU1108" s="169" t="s">
        <v>479</v>
      </c>
      <c r="AAV1108" s="148"/>
      <c r="AAY1108" s="15"/>
      <c r="AAZ1108" s="15"/>
      <c r="ABA1108" s="15"/>
      <c r="ABB1108" s="15"/>
      <c r="ABC1108" s="15"/>
      <c r="ABD1108" s="15"/>
      <c r="ABE1108" s="15"/>
      <c r="ABF1108" s="15"/>
      <c r="ABG1108" s="15"/>
      <c r="ABH1108" s="15"/>
      <c r="ABI1108" s="15"/>
      <c r="ABJ1108" s="15"/>
    </row>
    <row r="1109" spans="1:738" ht="12.75" x14ac:dyDescent="0.2">
      <c r="A1109" s="148"/>
      <c r="B1109" s="33"/>
      <c r="C1109" s="53"/>
      <c r="D1109" s="53"/>
      <c r="E1109" s="53"/>
      <c r="F1109" s="53"/>
      <c r="G1109" s="5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149"/>
      <c r="AP1109" s="167"/>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149"/>
      <c r="BU1109" s="149"/>
      <c r="BV1109" s="149"/>
      <c r="BW1109" s="149"/>
      <c r="BX1109" s="149"/>
      <c r="BY1109" s="149"/>
      <c r="BZ1109" s="149"/>
      <c r="CA1109" s="149"/>
      <c r="CB1109" s="149"/>
      <c r="CC1109" s="149"/>
      <c r="CD1109" s="149"/>
      <c r="CE1109" s="149"/>
      <c r="CF1109" s="149"/>
      <c r="CG1109" s="149"/>
      <c r="CH1109" s="149"/>
      <c r="CI1109" s="149"/>
      <c r="CJ1109" s="149"/>
      <c r="CK1109" s="149"/>
      <c r="CL1109" s="149"/>
      <c r="CM1109" s="149"/>
      <c r="CN1109" s="149"/>
      <c r="CO1109" s="149"/>
      <c r="CP1109" s="149"/>
      <c r="CQ1109" s="149"/>
      <c r="CR1109" s="149"/>
      <c r="CS1109" s="149"/>
      <c r="CT1109" s="149"/>
      <c r="CU1109" s="149"/>
      <c r="CV1109" s="149"/>
      <c r="CW1109" s="149"/>
      <c r="CX1109" s="149"/>
      <c r="CY1109" s="149"/>
      <c r="CZ1109" s="149"/>
      <c r="DA1109" s="149"/>
      <c r="DB1109" s="149"/>
      <c r="DC1109" s="149"/>
      <c r="DD1109" s="149"/>
      <c r="DE1109" s="149"/>
      <c r="DF1109" s="149"/>
      <c r="DG1109" s="149"/>
      <c r="DH1109" s="149"/>
      <c r="DI1109" s="149"/>
      <c r="DJ1109" s="149"/>
      <c r="DK1109" s="149"/>
      <c r="DL1109" s="149"/>
      <c r="DM1109" s="149"/>
      <c r="DN1109" s="149"/>
      <c r="DO1109" s="149"/>
      <c r="DP1109" s="149"/>
      <c r="DQ1109" s="149"/>
      <c r="DR1109" s="149"/>
      <c r="DS1109" s="149"/>
      <c r="DT1109" s="149"/>
      <c r="DU1109" s="149"/>
      <c r="DV1109" s="149"/>
      <c r="DW1109" s="149"/>
      <c r="DX1109" s="149"/>
      <c r="DY1109" s="149"/>
      <c r="DZ1109" s="149"/>
      <c r="EA1109" s="149"/>
      <c r="EB1109" s="149"/>
      <c r="EC1109" s="149"/>
      <c r="ED1109" s="149"/>
      <c r="EE1109" s="149"/>
      <c r="EF1109" s="149"/>
      <c r="EG1109" s="149"/>
      <c r="EH1109" s="149"/>
      <c r="EI1109" s="149"/>
      <c r="EJ1109" s="149"/>
      <c r="EK1109" s="149"/>
      <c r="EL1109" s="149"/>
      <c r="EM1109" s="149"/>
      <c r="EN1109" s="149"/>
      <c r="EO1109" s="149"/>
      <c r="EP1109" s="149"/>
      <c r="EQ1109" s="149"/>
      <c r="ER1109" s="149"/>
      <c r="ES1109" s="149"/>
      <c r="ET1109" s="149"/>
      <c r="EU1109" s="149"/>
      <c r="EV1109" s="149"/>
      <c r="EW1109" s="149"/>
      <c r="EX1109" s="149"/>
      <c r="EY1109" s="149"/>
      <c r="EZ1109" s="149"/>
      <c r="FA1109" s="149"/>
      <c r="FB1109" s="149"/>
      <c r="FC1109" s="149"/>
      <c r="FD1109" s="149"/>
      <c r="FE1109" s="149"/>
      <c r="FF1109" s="149"/>
      <c r="FG1109" s="149"/>
      <c r="FH1109" s="149"/>
      <c r="FI1109" s="149"/>
      <c r="FJ1109" s="149"/>
      <c r="FK1109" s="149"/>
      <c r="FL1109" s="149"/>
      <c r="FM1109" s="149"/>
      <c r="FN1109" s="149"/>
      <c r="FO1109" s="149"/>
      <c r="FP1109" s="149"/>
      <c r="FQ1109" s="149"/>
      <c r="FR1109" s="149"/>
      <c r="FS1109" s="149"/>
      <c r="FT1109" s="149"/>
      <c r="FU1109" s="149"/>
      <c r="FV1109" s="149"/>
      <c r="FW1109" s="149"/>
      <c r="FX1109" s="149"/>
      <c r="FY1109" s="149"/>
      <c r="FZ1109" s="149"/>
      <c r="GA1109" s="149"/>
      <c r="GB1109" s="149"/>
      <c r="GC1109" s="149"/>
      <c r="GD1109" s="149"/>
      <c r="GE1109" s="149"/>
      <c r="GF1109" s="149"/>
      <c r="GG1109" s="149"/>
      <c r="GH1109" s="149"/>
      <c r="GI1109" s="149"/>
      <c r="GJ1109" s="149"/>
      <c r="GK1109" s="149"/>
      <c r="GL1109" s="149"/>
      <c r="GM1109" s="149"/>
      <c r="GN1109" s="149"/>
      <c r="GO1109" s="149"/>
      <c r="GP1109" s="149"/>
      <c r="GQ1109" s="149"/>
      <c r="GR1109" s="149"/>
      <c r="GS1109" s="149"/>
      <c r="GT1109" s="149"/>
      <c r="GU1109" s="149"/>
      <c r="GV1109" s="149"/>
      <c r="GW1109" s="149"/>
      <c r="GX1109" s="149"/>
      <c r="GY1109" s="149"/>
      <c r="GZ1109" s="149"/>
      <c r="HA1109" s="149"/>
      <c r="HB1109" s="149"/>
      <c r="HC1109" s="149"/>
      <c r="HD1109" s="149"/>
      <c r="HE1109" s="149"/>
      <c r="HF1109" s="149"/>
      <c r="HG1109" s="149"/>
      <c r="HH1109" s="149"/>
      <c r="HI1109" s="149"/>
      <c r="HJ1109" s="149"/>
      <c r="HK1109" s="149"/>
      <c r="HL1109" s="149"/>
      <c r="HM1109" s="149"/>
      <c r="HN1109" s="149"/>
      <c r="HO1109" s="149"/>
      <c r="HP1109" s="149"/>
      <c r="HQ1109" s="149"/>
      <c r="HR1109" s="149"/>
      <c r="HS1109" s="149"/>
      <c r="HT1109" s="149"/>
      <c r="HU1109" s="149"/>
      <c r="HV1109" s="149"/>
      <c r="HW1109" s="149"/>
      <c r="HX1109" s="149"/>
      <c r="HY1109" s="149"/>
      <c r="HZ1109" s="149"/>
      <c r="IA1109" s="149"/>
      <c r="IB1109" s="149"/>
      <c r="IC1109" s="149"/>
      <c r="ID1109" s="149"/>
      <c r="IE1109" s="149"/>
      <c r="IF1109" s="149"/>
      <c r="IG1109" s="149"/>
      <c r="IH1109" s="149"/>
      <c r="II1109" s="149"/>
      <c r="IJ1109" s="149"/>
      <c r="IK1109" s="149"/>
      <c r="IL1109" s="149"/>
      <c r="IM1109" s="149"/>
      <c r="IN1109" s="149"/>
      <c r="IO1109" s="149"/>
      <c r="IP1109" s="149"/>
      <c r="IQ1109" s="149"/>
      <c r="IR1109" s="149"/>
      <c r="IS1109" s="149"/>
      <c r="IT1109" s="149"/>
      <c r="IU1109" s="149"/>
      <c r="IV1109" s="149"/>
      <c r="IW1109" s="149"/>
      <c r="IX1109" s="149"/>
      <c r="IY1109" s="149"/>
      <c r="IZ1109" s="149"/>
      <c r="JA1109" s="149"/>
      <c r="JB1109" s="149"/>
      <c r="JC1109" s="149"/>
      <c r="JD1109" s="149"/>
      <c r="JE1109" s="149"/>
      <c r="JF1109" s="149"/>
      <c r="JG1109" s="149"/>
      <c r="JH1109" s="149"/>
      <c r="JI1109" s="149"/>
      <c r="JJ1109" s="149"/>
      <c r="JK1109" s="149"/>
      <c r="JL1109" s="149"/>
      <c r="JM1109" s="149"/>
      <c r="JN1109" s="149"/>
      <c r="JO1109" s="149"/>
      <c r="JP1109" s="149"/>
      <c r="JQ1109" s="149"/>
      <c r="JR1109" s="149"/>
      <c r="JS1109" s="149"/>
      <c r="JT1109" s="149"/>
      <c r="JU1109" s="149"/>
      <c r="JV1109" s="149"/>
      <c r="JW1109" s="149"/>
      <c r="JX1109" s="149"/>
      <c r="JY1109" s="149"/>
      <c r="JZ1109" s="149"/>
      <c r="KA1109" s="149"/>
      <c r="KB1109" s="149"/>
      <c r="KC1109" s="149"/>
      <c r="KD1109" s="149"/>
      <c r="KE1109" s="149"/>
      <c r="KF1109" s="149"/>
      <c r="KG1109" s="149"/>
      <c r="KH1109" s="149"/>
      <c r="KI1109" s="149"/>
      <c r="KJ1109" s="149"/>
      <c r="KK1109" s="149"/>
      <c r="KL1109" s="149"/>
      <c r="KM1109" s="149"/>
      <c r="KN1109" s="149"/>
      <c r="KO1109" s="149"/>
      <c r="KP1109" s="149"/>
      <c r="KQ1109" s="149"/>
      <c r="KR1109" s="149"/>
      <c r="KS1109" s="149"/>
      <c r="KT1109" s="149"/>
      <c r="KU1109" s="149"/>
      <c r="KV1109" s="149"/>
      <c r="KW1109" s="149"/>
      <c r="KX1109" s="149"/>
      <c r="KY1109" s="149"/>
      <c r="KZ1109" s="149"/>
      <c r="LA1109" s="149"/>
      <c r="LB1109" s="149"/>
      <c r="LC1109" s="149"/>
      <c r="LD1109" s="149"/>
      <c r="LE1109" s="149"/>
      <c r="LF1109" s="149"/>
      <c r="LG1109" s="149"/>
      <c r="LH1109" s="149"/>
      <c r="LI1109" s="149"/>
      <c r="LJ1109" s="149"/>
      <c r="LK1109" s="149"/>
      <c r="LL1109" s="149"/>
      <c r="LM1109" s="149"/>
      <c r="LN1109" s="149"/>
      <c r="LO1109" s="149"/>
      <c r="LP1109" s="149"/>
      <c r="LQ1109" s="149"/>
      <c r="LR1109" s="149"/>
      <c r="LS1109" s="149"/>
      <c r="LT1109" s="149"/>
      <c r="LU1109" s="149"/>
      <c r="LV1109" s="149"/>
      <c r="LW1109" s="149"/>
      <c r="LX1109" s="149"/>
      <c r="LY1109" s="149"/>
      <c r="LZ1109" s="149"/>
      <c r="MA1109" s="149"/>
      <c r="MB1109" s="149"/>
      <c r="MC1109" s="149"/>
      <c r="MD1109" s="149"/>
      <c r="ME1109" s="149"/>
      <c r="MF1109" s="149"/>
      <c r="MG1109" s="149"/>
      <c r="MH1109" s="149"/>
      <c r="MI1109" s="149"/>
      <c r="MJ1109" s="149"/>
      <c r="MK1109" s="149"/>
      <c r="ML1109" s="149"/>
      <c r="MM1109" s="149"/>
      <c r="MN1109" s="149"/>
      <c r="MO1109" s="149"/>
      <c r="MP1109" s="149"/>
      <c r="MQ1109" s="149"/>
      <c r="MR1109" s="149"/>
      <c r="MS1109" s="149"/>
      <c r="MT1109" s="149"/>
      <c r="MU1109" s="149"/>
      <c r="MV1109" s="149"/>
      <c r="MW1109" s="149"/>
      <c r="MX1109" s="149"/>
      <c r="MY1109" s="149"/>
      <c r="MZ1109" s="149"/>
      <c r="NA1109" s="149"/>
      <c r="NB1109" s="149"/>
      <c r="NC1109" s="149"/>
      <c r="ND1109" s="149"/>
      <c r="NE1109" s="149"/>
      <c r="NF1109" s="149"/>
      <c r="NG1109" s="149"/>
      <c r="NH1109" s="149"/>
      <c r="NI1109" s="149"/>
      <c r="NJ1109" s="149"/>
      <c r="NK1109" s="149"/>
      <c r="NL1109" s="149"/>
      <c r="NM1109" s="149"/>
      <c r="NN1109" s="149"/>
      <c r="NO1109" s="149"/>
      <c r="NP1109" s="149"/>
      <c r="NQ1109" s="149"/>
      <c r="NR1109" s="149"/>
      <c r="NS1109" s="149"/>
      <c r="NT1109" s="149"/>
      <c r="NU1109" s="149"/>
      <c r="NV1109" s="149"/>
      <c r="NW1109" s="149"/>
      <c r="NX1109" s="149"/>
      <c r="NY1109" s="149"/>
      <c r="NZ1109" s="149"/>
      <c r="OA1109" s="149"/>
      <c r="OB1109" s="149"/>
      <c r="OC1109" s="149"/>
      <c r="OD1109" s="149"/>
      <c r="OE1109" s="149"/>
      <c r="OF1109" s="149"/>
      <c r="OG1109" s="149"/>
      <c r="OH1109" s="149"/>
      <c r="OI1109" s="149"/>
      <c r="OJ1109" s="149"/>
      <c r="OK1109" s="149"/>
      <c r="OL1109" s="149"/>
      <c r="OM1109" s="149"/>
      <c r="ON1109" s="149"/>
      <c r="OO1109" s="149"/>
      <c r="OP1109" s="149"/>
      <c r="OQ1109" s="149"/>
      <c r="OR1109" s="149"/>
      <c r="OS1109" s="149"/>
      <c r="OT1109" s="149"/>
      <c r="OU1109" s="149"/>
      <c r="OV1109" s="149"/>
      <c r="OW1109" s="149"/>
      <c r="OX1109" s="149"/>
      <c r="OY1109" s="149"/>
      <c r="OZ1109" s="149"/>
      <c r="PA1109" s="149"/>
      <c r="PB1109" s="149"/>
      <c r="PC1109" s="149"/>
      <c r="PD1109" s="149"/>
      <c r="PE1109" s="149"/>
      <c r="PF1109" s="149"/>
      <c r="PG1109" s="149"/>
      <c r="PH1109" s="149"/>
      <c r="PI1109" s="149"/>
      <c r="PJ1109" s="149"/>
      <c r="PK1109" s="149"/>
      <c r="PL1109" s="149"/>
      <c r="PM1109" s="149"/>
      <c r="PN1109" s="149"/>
      <c r="PO1109" s="149"/>
      <c r="PP1109" s="149"/>
      <c r="PQ1109" s="149"/>
      <c r="PR1109" s="149"/>
      <c r="PS1109" s="149"/>
      <c r="PT1109" s="149"/>
      <c r="PU1109" s="149"/>
      <c r="PV1109" s="149"/>
      <c r="PW1109" s="149"/>
      <c r="PX1109" s="149"/>
      <c r="PY1109" s="149"/>
      <c r="PZ1109" s="149"/>
      <c r="QA1109" s="149"/>
      <c r="QB1109" s="149"/>
      <c r="QC1109" s="149"/>
      <c r="QD1109" s="149"/>
      <c r="QE1109" s="149"/>
      <c r="QF1109" s="149"/>
      <c r="QG1109" s="149"/>
      <c r="QH1109" s="149"/>
      <c r="QI1109" s="149"/>
      <c r="QJ1109" s="149"/>
      <c r="QK1109" s="149"/>
      <c r="QL1109" s="149"/>
      <c r="QM1109" s="149"/>
      <c r="QN1109" s="149"/>
      <c r="QO1109" s="149"/>
      <c r="QP1109" s="149"/>
      <c r="QQ1109" s="149"/>
      <c r="QR1109" s="149"/>
      <c r="QS1109" s="149"/>
      <c r="QT1109" s="149"/>
      <c r="QU1109" s="149"/>
      <c r="QV1109" s="149"/>
      <c r="QW1109" s="149"/>
      <c r="QX1109" s="149"/>
      <c r="QY1109" s="149"/>
      <c r="QZ1109" s="149"/>
      <c r="RA1109" s="149"/>
      <c r="RB1109" s="149"/>
      <c r="RC1109" s="149"/>
      <c r="RD1109" s="149"/>
      <c r="RE1109" s="149"/>
      <c r="RF1109" s="149"/>
      <c r="RG1109" s="149"/>
      <c r="RH1109" s="149"/>
      <c r="RI1109" s="149"/>
      <c r="RJ1109" s="149"/>
      <c r="RK1109" s="149"/>
      <c r="RL1109" s="149"/>
      <c r="RM1109" s="149"/>
      <c r="RN1109" s="149"/>
      <c r="RO1109" s="149"/>
      <c r="RP1109" s="149"/>
      <c r="RQ1109" s="149"/>
      <c r="RR1109" s="149"/>
      <c r="RS1109" s="149"/>
      <c r="RT1109" s="149"/>
      <c r="RU1109" s="149"/>
      <c r="RV1109" s="149"/>
      <c r="RW1109" s="149"/>
      <c r="RX1109" s="149"/>
      <c r="RY1109" s="149"/>
      <c r="RZ1109" s="149"/>
      <c r="SA1109" s="149"/>
      <c r="SB1109" s="149"/>
      <c r="SC1109" s="149"/>
      <c r="SD1109" s="149"/>
      <c r="SE1109" s="149"/>
      <c r="SF1109" s="149"/>
      <c r="SG1109" s="149"/>
      <c r="SH1109" s="149"/>
      <c r="SI1109" s="149"/>
      <c r="SJ1109" s="149"/>
      <c r="SK1109" s="149"/>
      <c r="SL1109" s="149"/>
      <c r="SM1109" s="149"/>
      <c r="SN1109" s="149"/>
      <c r="SO1109" s="149"/>
      <c r="SP1109" s="149"/>
      <c r="SQ1109" s="149"/>
      <c r="SR1109" s="149"/>
      <c r="SS1109" s="149"/>
      <c r="ST1109" s="149"/>
      <c r="SU1109" s="149"/>
      <c r="SV1109" s="149"/>
      <c r="SW1109" s="149"/>
      <c r="SX1109" s="149"/>
      <c r="SY1109" s="149"/>
      <c r="SZ1109" s="149"/>
      <c r="TA1109" s="149"/>
      <c r="TB1109" s="149"/>
      <c r="TC1109" s="149"/>
      <c r="TD1109" s="149"/>
      <c r="TE1109" s="149"/>
      <c r="TF1109" s="149"/>
      <c r="TG1109" s="149"/>
      <c r="TH1109" s="149"/>
      <c r="TI1109" s="149"/>
      <c r="TJ1109" s="149"/>
      <c r="TK1109" s="149"/>
      <c r="TL1109" s="149"/>
      <c r="TM1109" s="149"/>
      <c r="TN1109" s="149"/>
      <c r="TO1109" s="149"/>
      <c r="TP1109" s="149"/>
      <c r="TQ1109" s="149"/>
      <c r="TR1109" s="149"/>
      <c r="TS1109" s="149"/>
      <c r="TT1109" s="149"/>
      <c r="TU1109" s="149"/>
      <c r="TV1109" s="149"/>
      <c r="TW1109" s="149"/>
      <c r="TX1109" s="149"/>
      <c r="TY1109" s="149"/>
      <c r="TZ1109" s="149"/>
      <c r="UA1109" s="149"/>
      <c r="UB1109" s="149"/>
      <c r="UC1109" s="149"/>
      <c r="UD1109" s="149"/>
      <c r="UE1109" s="149"/>
      <c r="UF1109" s="149"/>
      <c r="UG1109" s="149"/>
      <c r="UH1109" s="149"/>
      <c r="UI1109" s="149"/>
      <c r="UJ1109" s="149"/>
      <c r="UK1109" s="149"/>
      <c r="UL1109" s="149"/>
      <c r="UM1109" s="149"/>
      <c r="UN1109" s="149"/>
      <c r="UO1109" s="149"/>
      <c r="UP1109" s="149"/>
      <c r="UQ1109" s="149"/>
      <c r="UR1109" s="149"/>
      <c r="US1109" s="149"/>
      <c r="UT1109" s="149"/>
      <c r="UU1109" s="149"/>
      <c r="UV1109" s="149"/>
      <c r="UW1109" s="149"/>
      <c r="UX1109" s="149"/>
      <c r="UY1109" s="149"/>
      <c r="UZ1109" s="149"/>
      <c r="VA1109" s="149"/>
      <c r="VB1109" s="149"/>
      <c r="VC1109" s="149"/>
      <c r="VD1109" s="149"/>
      <c r="VE1109" s="149"/>
      <c r="VF1109" s="149"/>
      <c r="VG1109" s="149"/>
      <c r="VH1109" s="149"/>
      <c r="VI1109" s="149"/>
      <c r="VJ1109" s="149"/>
      <c r="VK1109" s="149"/>
      <c r="VL1109" s="149"/>
      <c r="VM1109" s="149"/>
      <c r="VN1109" s="149"/>
      <c r="VO1109" s="149"/>
      <c r="VP1109" s="149"/>
      <c r="VQ1109" s="149"/>
      <c r="VR1109" s="149"/>
      <c r="VS1109" s="149"/>
      <c r="VT1109" s="149"/>
      <c r="VU1109" s="149"/>
      <c r="VV1109" s="149"/>
      <c r="VW1109" s="149"/>
      <c r="VX1109" s="149"/>
      <c r="VY1109" s="149"/>
      <c r="VZ1109" s="149"/>
      <c r="WA1109" s="149"/>
      <c r="WB1109" s="149"/>
      <c r="WC1109" s="149"/>
      <c r="WD1109" s="149"/>
      <c r="WE1109" s="149"/>
      <c r="WF1109" s="149"/>
      <c r="WG1109" s="149"/>
      <c r="WH1109" s="149"/>
      <c r="WI1109" s="149"/>
      <c r="WJ1109" s="149"/>
      <c r="WK1109" s="149"/>
      <c r="WL1109" s="149"/>
      <c r="WM1109" s="149"/>
      <c r="WN1109" s="149"/>
      <c r="WO1109" s="149"/>
      <c r="WP1109" s="149"/>
      <c r="WQ1109" s="149"/>
      <c r="WR1109" s="149"/>
      <c r="WS1109" s="149"/>
      <c r="WT1109" s="149"/>
      <c r="WU1109" s="149"/>
      <c r="WV1109" s="149"/>
      <c r="WW1109" s="149"/>
      <c r="WX1109" s="149"/>
      <c r="WY1109" s="149"/>
      <c r="WZ1109" s="149"/>
      <c r="XA1109" s="149"/>
      <c r="XB1109" s="149"/>
      <c r="XC1109" s="149"/>
      <c r="XD1109" s="149"/>
      <c r="XE1109" s="149"/>
      <c r="XF1109" s="149"/>
      <c r="XG1109" s="149"/>
      <c r="XH1109" s="149"/>
      <c r="XI1109" s="149"/>
      <c r="XJ1109" s="149"/>
      <c r="XK1109" s="149"/>
      <c r="XL1109" s="149"/>
      <c r="XM1109" s="149"/>
      <c r="XN1109" s="149"/>
      <c r="XO1109" s="149"/>
      <c r="XP1109" s="149"/>
      <c r="XQ1109" s="149"/>
      <c r="XR1109" s="149"/>
      <c r="XS1109" s="149"/>
      <c r="XT1109" s="149"/>
      <c r="XU1109" s="149"/>
      <c r="XV1109" s="149"/>
      <c r="XW1109" s="149"/>
      <c r="XX1109" s="149"/>
      <c r="XY1109" s="149"/>
      <c r="XZ1109" s="149"/>
      <c r="YA1109" s="149"/>
      <c r="YB1109" s="149"/>
      <c r="YC1109" s="149"/>
      <c r="YD1109" s="149"/>
      <c r="YE1109" s="149"/>
      <c r="YF1109" s="149"/>
      <c r="YG1109" s="149"/>
      <c r="YH1109" s="149"/>
      <c r="YI1109" s="149"/>
      <c r="YJ1109" s="149"/>
      <c r="YK1109" s="149"/>
      <c r="YL1109" s="149"/>
      <c r="YM1109" s="149"/>
      <c r="YN1109" s="149"/>
      <c r="YO1109" s="149"/>
      <c r="YP1109" s="149"/>
      <c r="YQ1109" s="149"/>
      <c r="YR1109" s="149"/>
      <c r="YS1109" s="149"/>
      <c r="YT1109" s="149"/>
      <c r="YU1109" s="149"/>
      <c r="YV1109" s="149"/>
      <c r="YW1109" s="149"/>
      <c r="YX1109" s="149"/>
      <c r="YY1109" s="149"/>
      <c r="YZ1109" s="149"/>
      <c r="ZA1109" s="149"/>
      <c r="ZB1109" s="149"/>
      <c r="ZC1109" s="149"/>
      <c r="ZD1109" s="149"/>
      <c r="ZE1109" s="149"/>
      <c r="ZF1109" s="149"/>
      <c r="ZG1109" s="149"/>
      <c r="ZH1109" s="149"/>
      <c r="ZI1109" s="149"/>
      <c r="ZJ1109" s="149"/>
      <c r="ZK1109" s="149"/>
      <c r="ZL1109" s="149"/>
      <c r="ZM1109" s="149"/>
      <c r="ZN1109" s="149"/>
      <c r="ZO1109" s="149"/>
      <c r="ZP1109" s="149"/>
      <c r="ZQ1109" s="149"/>
      <c r="ZR1109" s="149"/>
      <c r="ZS1109" s="149"/>
      <c r="ZT1109" s="149"/>
      <c r="ZU1109" s="149"/>
      <c r="ZV1109" s="149"/>
      <c r="ZW1109" s="149"/>
      <c r="ZX1109" s="149"/>
      <c r="ZY1109" s="149"/>
      <c r="ZZ1109" s="149"/>
      <c r="AAA1109" s="149"/>
      <c r="AAB1109" s="149"/>
      <c r="AAC1109" s="149"/>
      <c r="AAD1109" s="149"/>
      <c r="AAE1109" s="149"/>
      <c r="AAF1109" s="149"/>
      <c r="AAG1109" s="149"/>
      <c r="AAH1109" s="149"/>
      <c r="AAI1109" s="149"/>
      <c r="AAJ1109" s="149"/>
      <c r="AAK1109" s="149"/>
      <c r="AAL1109" s="148"/>
      <c r="AAM1109" s="148"/>
      <c r="AAN1109" s="148"/>
      <c r="AAO1109" s="148"/>
      <c r="AAP1109" s="148"/>
      <c r="AAQ1109" s="148"/>
      <c r="AAR1109" s="148"/>
      <c r="AAS1109" s="148"/>
      <c r="AAT1109" s="148"/>
      <c r="AAU1109" s="169" t="s">
        <v>480</v>
      </c>
      <c r="AAV1109" s="148"/>
      <c r="AAY1109" s="15"/>
      <c r="AAZ1109" s="15"/>
      <c r="ABA1109" s="15"/>
      <c r="ABB1109" s="15"/>
      <c r="ABC1109" s="15"/>
      <c r="ABD1109" s="15"/>
      <c r="ABE1109" s="15"/>
      <c r="ABF1109" s="15"/>
      <c r="ABG1109" s="15"/>
      <c r="ABH1109" s="15"/>
      <c r="ABI1109" s="15"/>
      <c r="ABJ1109" s="15"/>
    </row>
    <row r="1110" spans="1:738" ht="63.75" x14ac:dyDescent="0.2">
      <c r="A1110" s="148"/>
      <c r="B1110" s="33"/>
      <c r="C1110" s="53"/>
      <c r="D1110" s="53"/>
      <c r="E1110" s="53"/>
      <c r="F1110" s="53"/>
      <c r="G1110" s="5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3"/>
      <c r="AE1110" s="33"/>
      <c r="AF1110" s="33"/>
      <c r="AG1110" s="33"/>
      <c r="AH1110" s="33"/>
      <c r="AI1110" s="33"/>
      <c r="AJ1110" s="33"/>
      <c r="AK1110" s="33"/>
      <c r="AL1110" s="33"/>
      <c r="AM1110" s="33"/>
      <c r="AN1110" s="33"/>
      <c r="AO1110" s="149"/>
      <c r="AP1110" s="167"/>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c r="MC1110" s="149"/>
      <c r="MD1110" s="149"/>
      <c r="ME1110" s="149"/>
      <c r="MF1110" s="149"/>
      <c r="MG1110" s="149"/>
      <c r="MH1110" s="149"/>
      <c r="MI1110" s="149"/>
      <c r="MJ1110" s="149"/>
      <c r="MK1110" s="149"/>
      <c r="ML1110" s="149"/>
      <c r="MM1110" s="149"/>
      <c r="MN1110" s="149"/>
      <c r="MO1110" s="149"/>
      <c r="MP1110" s="149"/>
      <c r="MQ1110" s="149"/>
      <c r="MR1110" s="149"/>
      <c r="MS1110" s="149"/>
      <c r="MT1110" s="149"/>
      <c r="MU1110" s="149"/>
      <c r="MV1110" s="149"/>
      <c r="MW1110" s="149"/>
      <c r="MX1110" s="149"/>
      <c r="MY1110" s="149"/>
      <c r="MZ1110" s="149"/>
      <c r="NA1110" s="149"/>
      <c r="NB1110" s="149"/>
      <c r="NC1110" s="149"/>
      <c r="ND1110" s="149"/>
      <c r="NE1110" s="149"/>
      <c r="NF1110" s="149"/>
      <c r="NG1110" s="149"/>
      <c r="NH1110" s="149"/>
      <c r="NI1110" s="149"/>
      <c r="NJ1110" s="149"/>
      <c r="NK1110" s="149"/>
      <c r="NL1110" s="149"/>
      <c r="NM1110" s="149"/>
      <c r="NN1110" s="149"/>
      <c r="NO1110" s="149"/>
      <c r="NP1110" s="149"/>
      <c r="NQ1110" s="149"/>
      <c r="NR1110" s="149"/>
      <c r="NS1110" s="149"/>
      <c r="NT1110" s="149"/>
      <c r="NU1110" s="149"/>
      <c r="NV1110" s="149"/>
      <c r="NW1110" s="149"/>
      <c r="NX1110" s="149"/>
      <c r="NY1110" s="149"/>
      <c r="NZ1110" s="149"/>
      <c r="OA1110" s="149"/>
      <c r="OB1110" s="149"/>
      <c r="OC1110" s="149"/>
      <c r="OD1110" s="149"/>
      <c r="OE1110" s="149"/>
      <c r="OF1110" s="149"/>
      <c r="OG1110" s="149"/>
      <c r="OH1110" s="149"/>
      <c r="OI1110" s="149"/>
      <c r="OJ1110" s="149"/>
      <c r="OK1110" s="149"/>
      <c r="OL1110" s="149"/>
      <c r="OM1110" s="149"/>
      <c r="ON1110" s="149"/>
      <c r="OO1110" s="149"/>
      <c r="OP1110" s="149"/>
      <c r="OQ1110" s="149"/>
      <c r="OR1110" s="149"/>
      <c r="OS1110" s="149"/>
      <c r="OT1110" s="149"/>
      <c r="OU1110" s="149"/>
      <c r="OV1110" s="149"/>
      <c r="OW1110" s="149"/>
      <c r="OX1110" s="149"/>
      <c r="OY1110" s="149"/>
      <c r="OZ1110" s="149"/>
      <c r="PA1110" s="149"/>
      <c r="PB1110" s="149"/>
      <c r="PC1110" s="149"/>
      <c r="PD1110" s="149"/>
      <c r="PE1110" s="149"/>
      <c r="PF1110" s="149"/>
      <c r="PG1110" s="149"/>
      <c r="PH1110" s="149"/>
      <c r="PI1110" s="149"/>
      <c r="PJ1110" s="149"/>
      <c r="PK1110" s="149"/>
      <c r="PL1110" s="149"/>
      <c r="PM1110" s="149"/>
      <c r="PN1110" s="149"/>
      <c r="PO1110" s="149"/>
      <c r="PP1110" s="149"/>
      <c r="PQ1110" s="149"/>
      <c r="PR1110" s="149"/>
      <c r="PS1110" s="149"/>
      <c r="PT1110" s="149"/>
      <c r="PU1110" s="149"/>
      <c r="PV1110" s="149"/>
      <c r="PW1110" s="149"/>
      <c r="PX1110" s="149"/>
      <c r="PY1110" s="149"/>
      <c r="PZ1110" s="149"/>
      <c r="QA1110" s="149"/>
      <c r="QB1110" s="149"/>
      <c r="QC1110" s="149"/>
      <c r="QD1110" s="149"/>
      <c r="QE1110" s="149"/>
      <c r="QF1110" s="149"/>
      <c r="QG1110" s="149"/>
      <c r="QH1110" s="149"/>
      <c r="QI1110" s="149"/>
      <c r="QJ1110" s="149"/>
      <c r="QK1110" s="149"/>
      <c r="QL1110" s="149"/>
      <c r="QM1110" s="149"/>
      <c r="QN1110" s="149"/>
      <c r="QO1110" s="149"/>
      <c r="QP1110" s="149"/>
      <c r="QQ1110" s="149"/>
      <c r="QR1110" s="149"/>
      <c r="QS1110" s="149"/>
      <c r="QT1110" s="149"/>
      <c r="QU1110" s="149"/>
      <c r="QV1110" s="149"/>
      <c r="QW1110" s="149"/>
      <c r="QX1110" s="149"/>
      <c r="QY1110" s="149"/>
      <c r="QZ1110" s="149"/>
      <c r="RA1110" s="149"/>
      <c r="RB1110" s="149"/>
      <c r="RC1110" s="149"/>
      <c r="RD1110" s="149"/>
      <c r="RE1110" s="149"/>
      <c r="RF1110" s="149"/>
      <c r="RG1110" s="149"/>
      <c r="RH1110" s="149"/>
      <c r="RI1110" s="149"/>
      <c r="RJ1110" s="149"/>
      <c r="RK1110" s="149"/>
      <c r="RL1110" s="149"/>
      <c r="RM1110" s="149"/>
      <c r="RN1110" s="149"/>
      <c r="RO1110" s="149"/>
      <c r="RP1110" s="149"/>
      <c r="RQ1110" s="149"/>
      <c r="RR1110" s="149"/>
      <c r="RS1110" s="149"/>
      <c r="RT1110" s="149"/>
      <c r="RU1110" s="149"/>
      <c r="RV1110" s="149"/>
      <c r="RW1110" s="149"/>
      <c r="RX1110" s="149"/>
      <c r="RY1110" s="149"/>
      <c r="RZ1110" s="149"/>
      <c r="SA1110" s="149"/>
      <c r="SB1110" s="149"/>
      <c r="SC1110" s="149"/>
      <c r="SD1110" s="149"/>
      <c r="SE1110" s="149"/>
      <c r="SF1110" s="149"/>
      <c r="SG1110" s="149"/>
      <c r="SH1110" s="149"/>
      <c r="SI1110" s="149"/>
      <c r="SJ1110" s="149"/>
      <c r="SK1110" s="149"/>
      <c r="SL1110" s="149"/>
      <c r="SM1110" s="149"/>
      <c r="SN1110" s="149"/>
      <c r="SO1110" s="149"/>
      <c r="SP1110" s="149"/>
      <c r="SQ1110" s="149"/>
      <c r="SR1110" s="149"/>
      <c r="SS1110" s="149"/>
      <c r="ST1110" s="149"/>
      <c r="SU1110" s="149"/>
      <c r="SV1110" s="149"/>
      <c r="SW1110" s="149"/>
      <c r="SX1110" s="149"/>
      <c r="SY1110" s="149"/>
      <c r="SZ1110" s="149"/>
      <c r="TA1110" s="149"/>
      <c r="TB1110" s="149"/>
      <c r="TC1110" s="149"/>
      <c r="TD1110" s="149"/>
      <c r="TE1110" s="149"/>
      <c r="TF1110" s="149"/>
      <c r="TG1110" s="149"/>
      <c r="TH1110" s="149"/>
      <c r="TI1110" s="149"/>
      <c r="TJ1110" s="149"/>
      <c r="TK1110" s="149"/>
      <c r="TL1110" s="149"/>
      <c r="TM1110" s="149"/>
      <c r="TN1110" s="149"/>
      <c r="TO1110" s="149"/>
      <c r="TP1110" s="149"/>
      <c r="TQ1110" s="149"/>
      <c r="TR1110" s="149"/>
      <c r="TS1110" s="149"/>
      <c r="TT1110" s="149"/>
      <c r="TU1110" s="149"/>
      <c r="TV1110" s="149"/>
      <c r="TW1110" s="149"/>
      <c r="TX1110" s="149"/>
      <c r="TY1110" s="149"/>
      <c r="TZ1110" s="149"/>
      <c r="UA1110" s="149"/>
      <c r="UB1110" s="149"/>
      <c r="UC1110" s="149"/>
      <c r="UD1110" s="149"/>
      <c r="UE1110" s="149"/>
      <c r="UF1110" s="149"/>
      <c r="UG1110" s="149"/>
      <c r="UH1110" s="149"/>
      <c r="UI1110" s="149"/>
      <c r="UJ1110" s="149"/>
      <c r="UK1110" s="149"/>
      <c r="UL1110" s="149"/>
      <c r="UM1110" s="149"/>
      <c r="UN1110" s="149"/>
      <c r="UO1110" s="149"/>
      <c r="UP1110" s="149"/>
      <c r="UQ1110" s="149"/>
      <c r="UR1110" s="149"/>
      <c r="US1110" s="149"/>
      <c r="UT1110" s="149"/>
      <c r="UU1110" s="149"/>
      <c r="UV1110" s="149"/>
      <c r="UW1110" s="149"/>
      <c r="UX1110" s="149"/>
      <c r="UY1110" s="149"/>
      <c r="UZ1110" s="149"/>
      <c r="VA1110" s="149"/>
      <c r="VB1110" s="149"/>
      <c r="VC1110" s="149"/>
      <c r="VD1110" s="149"/>
      <c r="VE1110" s="149"/>
      <c r="VF1110" s="149"/>
      <c r="VG1110" s="149"/>
      <c r="VH1110" s="149"/>
      <c r="VI1110" s="149"/>
      <c r="VJ1110" s="149"/>
      <c r="VK1110" s="149"/>
      <c r="VL1110" s="149"/>
      <c r="VM1110" s="149"/>
      <c r="VN1110" s="149"/>
      <c r="VO1110" s="149"/>
      <c r="VP1110" s="149"/>
      <c r="VQ1110" s="149"/>
      <c r="VR1110" s="149"/>
      <c r="VS1110" s="149"/>
      <c r="VT1110" s="149"/>
      <c r="VU1110" s="149"/>
      <c r="VV1110" s="149"/>
      <c r="VW1110" s="149"/>
      <c r="VX1110" s="149"/>
      <c r="VY1110" s="149"/>
      <c r="VZ1110" s="149"/>
      <c r="WA1110" s="149"/>
      <c r="WB1110" s="149"/>
      <c r="WC1110" s="149"/>
      <c r="WD1110" s="149"/>
      <c r="WE1110" s="149"/>
      <c r="WF1110" s="149"/>
      <c r="WG1110" s="149"/>
      <c r="WH1110" s="149"/>
      <c r="WI1110" s="149"/>
      <c r="WJ1110" s="149"/>
      <c r="WK1110" s="149"/>
      <c r="WL1110" s="149"/>
      <c r="WM1110" s="149"/>
      <c r="WN1110" s="149"/>
      <c r="WO1110" s="149"/>
      <c r="WP1110" s="149"/>
      <c r="WQ1110" s="149"/>
      <c r="WR1110" s="149"/>
      <c r="WS1110" s="149"/>
      <c r="WT1110" s="149"/>
      <c r="WU1110" s="149"/>
      <c r="WV1110" s="149"/>
      <c r="WW1110" s="149"/>
      <c r="WX1110" s="149"/>
      <c r="WY1110" s="149"/>
      <c r="WZ1110" s="149"/>
      <c r="XA1110" s="149"/>
      <c r="XB1110" s="149"/>
      <c r="XC1110" s="149"/>
      <c r="XD1110" s="149"/>
      <c r="XE1110" s="149"/>
      <c r="XF1110" s="149"/>
      <c r="XG1110" s="149"/>
      <c r="XH1110" s="149"/>
      <c r="XI1110" s="149"/>
      <c r="XJ1110" s="149"/>
      <c r="XK1110" s="149"/>
      <c r="XL1110" s="149"/>
      <c r="XM1110" s="149"/>
      <c r="XN1110" s="149"/>
      <c r="XO1110" s="149"/>
      <c r="XP1110" s="149"/>
      <c r="XQ1110" s="149"/>
      <c r="XR1110" s="149"/>
      <c r="XS1110" s="149"/>
      <c r="XT1110" s="149"/>
      <c r="XU1110" s="149"/>
      <c r="XV1110" s="149"/>
      <c r="XW1110" s="149"/>
      <c r="XX1110" s="149"/>
      <c r="XY1110" s="149"/>
      <c r="XZ1110" s="149"/>
      <c r="YA1110" s="149"/>
      <c r="YB1110" s="149"/>
      <c r="YC1110" s="149"/>
      <c r="YD1110" s="149"/>
      <c r="YE1110" s="149"/>
      <c r="YF1110" s="149"/>
      <c r="YG1110" s="149"/>
      <c r="YH1110" s="149"/>
      <c r="YI1110" s="149"/>
      <c r="YJ1110" s="149"/>
      <c r="YK1110" s="149"/>
      <c r="YL1110" s="149"/>
      <c r="YM1110" s="149"/>
      <c r="YN1110" s="149"/>
      <c r="YO1110" s="149"/>
      <c r="YP1110" s="149"/>
      <c r="YQ1110" s="149"/>
      <c r="YR1110" s="149"/>
      <c r="YS1110" s="149"/>
      <c r="YT1110" s="149"/>
      <c r="YU1110" s="149"/>
      <c r="YV1110" s="149"/>
      <c r="YW1110" s="149"/>
      <c r="YX1110" s="149"/>
      <c r="YY1110" s="149"/>
      <c r="YZ1110" s="149"/>
      <c r="ZA1110" s="149"/>
      <c r="ZB1110" s="149"/>
      <c r="ZC1110" s="149"/>
      <c r="ZD1110" s="149"/>
      <c r="ZE1110" s="149"/>
      <c r="ZF1110" s="149"/>
      <c r="ZG1110" s="149"/>
      <c r="ZH1110" s="149"/>
      <c r="ZI1110" s="149"/>
      <c r="ZJ1110" s="149"/>
      <c r="ZK1110" s="149"/>
      <c r="ZL1110" s="149"/>
      <c r="ZM1110" s="149"/>
      <c r="ZN1110" s="149"/>
      <c r="ZO1110" s="149"/>
      <c r="ZP1110" s="149"/>
      <c r="ZQ1110" s="149"/>
      <c r="ZR1110" s="149"/>
      <c r="ZS1110" s="149"/>
      <c r="ZT1110" s="149"/>
      <c r="ZU1110" s="149"/>
      <c r="ZV1110" s="149"/>
      <c r="ZW1110" s="149"/>
      <c r="ZX1110" s="149"/>
      <c r="ZY1110" s="149"/>
      <c r="ZZ1110" s="149"/>
      <c r="AAA1110" s="149"/>
      <c r="AAB1110" s="149"/>
      <c r="AAC1110" s="149"/>
      <c r="AAD1110" s="149"/>
      <c r="AAE1110" s="149"/>
      <c r="AAF1110" s="149"/>
      <c r="AAG1110" s="149"/>
      <c r="AAH1110" s="149"/>
      <c r="AAI1110" s="149"/>
      <c r="AAJ1110" s="149"/>
      <c r="AAK1110" s="149"/>
      <c r="AAL1110" s="148"/>
      <c r="AAM1110" s="148"/>
      <c r="AAN1110" s="148"/>
      <c r="AAO1110" s="148"/>
      <c r="AAP1110" s="148"/>
      <c r="AAQ1110" s="148"/>
      <c r="AAR1110" s="148"/>
      <c r="AAS1110" s="148"/>
      <c r="AAT1110" s="148"/>
      <c r="AAU1110" s="217" t="s">
        <v>481</v>
      </c>
      <c r="AAV1110" s="148"/>
      <c r="AAY1110" s="15"/>
      <c r="AAZ1110" s="15"/>
      <c r="ABA1110" s="15"/>
      <c r="ABB1110" s="15"/>
      <c r="ABC1110" s="15"/>
      <c r="ABD1110" s="15"/>
      <c r="ABE1110" s="15"/>
      <c r="ABF1110" s="15"/>
      <c r="ABG1110" s="15"/>
      <c r="ABH1110" s="15"/>
      <c r="ABI1110" s="15"/>
      <c r="ABJ1110" s="15"/>
    </row>
    <row r="1111" spans="1:738" ht="12.75" x14ac:dyDescent="0.2">
      <c r="A1111" s="148"/>
      <c r="B1111" s="33"/>
      <c r="C1111" s="53"/>
      <c r="D1111" s="53"/>
      <c r="E1111" s="53"/>
      <c r="F1111" s="53"/>
      <c r="G1111" s="5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3"/>
      <c r="AE1111" s="33"/>
      <c r="AF1111" s="33"/>
      <c r="AG1111" s="33"/>
      <c r="AH1111" s="33"/>
      <c r="AI1111" s="33"/>
      <c r="AJ1111" s="33"/>
      <c r="AK1111" s="33"/>
      <c r="AL1111" s="33"/>
      <c r="AM1111" s="33"/>
      <c r="AN1111" s="33"/>
      <c r="AO1111" s="149"/>
      <c r="AP1111" s="167"/>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149"/>
      <c r="BU1111" s="149"/>
      <c r="BV1111" s="149"/>
      <c r="BW1111" s="149"/>
      <c r="BX1111" s="149"/>
      <c r="BY1111" s="149"/>
      <c r="BZ1111" s="149"/>
      <c r="CA1111" s="149"/>
      <c r="CB1111" s="149"/>
      <c r="CC1111" s="149"/>
      <c r="CD1111" s="149"/>
      <c r="CE1111" s="149"/>
      <c r="CF1111" s="149"/>
      <c r="CG1111" s="149"/>
      <c r="CH1111" s="149"/>
      <c r="CI1111" s="149"/>
      <c r="CJ1111" s="149"/>
      <c r="CK1111" s="149"/>
      <c r="CL1111" s="149"/>
      <c r="CM1111" s="149"/>
      <c r="CN1111" s="149"/>
      <c r="CO1111" s="149"/>
      <c r="CP1111" s="149"/>
      <c r="CQ1111" s="149"/>
      <c r="CR1111" s="149"/>
      <c r="CS1111" s="149"/>
      <c r="CT1111" s="149"/>
      <c r="CU1111" s="149"/>
      <c r="CV1111" s="149"/>
      <c r="CW1111" s="149"/>
      <c r="CX1111" s="149"/>
      <c r="CY1111" s="149"/>
      <c r="CZ1111" s="149"/>
      <c r="DA1111" s="149"/>
      <c r="DB1111" s="149"/>
      <c r="DC1111" s="149"/>
      <c r="DD1111" s="149"/>
      <c r="DE1111" s="149"/>
      <c r="DF1111" s="149"/>
      <c r="DG1111" s="149"/>
      <c r="DH1111" s="149"/>
      <c r="DI1111" s="149"/>
      <c r="DJ1111" s="149"/>
      <c r="DK1111" s="149"/>
      <c r="DL1111" s="149"/>
      <c r="DM1111" s="149"/>
      <c r="DN1111" s="149"/>
      <c r="DO1111" s="149"/>
      <c r="DP1111" s="149"/>
      <c r="DQ1111" s="149"/>
      <c r="DR1111" s="149"/>
      <c r="DS1111" s="149"/>
      <c r="DT1111" s="149"/>
      <c r="DU1111" s="149"/>
      <c r="DV1111" s="149"/>
      <c r="DW1111" s="149"/>
      <c r="DX1111" s="149"/>
      <c r="DY1111" s="149"/>
      <c r="DZ1111" s="149"/>
      <c r="EA1111" s="149"/>
      <c r="EB1111" s="149"/>
      <c r="EC1111" s="149"/>
      <c r="ED1111" s="149"/>
      <c r="EE1111" s="149"/>
      <c r="EF1111" s="149"/>
      <c r="EG1111" s="149"/>
      <c r="EH1111" s="149"/>
      <c r="EI1111" s="149"/>
      <c r="EJ1111" s="149"/>
      <c r="EK1111" s="149"/>
      <c r="EL1111" s="149"/>
      <c r="EM1111" s="149"/>
      <c r="EN1111" s="149"/>
      <c r="EO1111" s="149"/>
      <c r="EP1111" s="149"/>
      <c r="EQ1111" s="149"/>
      <c r="ER1111" s="149"/>
      <c r="ES1111" s="149"/>
      <c r="ET1111" s="149"/>
      <c r="EU1111" s="149"/>
      <c r="EV1111" s="149"/>
      <c r="EW1111" s="149"/>
      <c r="EX1111" s="149"/>
      <c r="EY1111" s="149"/>
      <c r="EZ1111" s="149"/>
      <c r="FA1111" s="149"/>
      <c r="FB1111" s="149"/>
      <c r="FC1111" s="149"/>
      <c r="FD1111" s="149"/>
      <c r="FE1111" s="149"/>
      <c r="FF1111" s="149"/>
      <c r="FG1111" s="149"/>
      <c r="FH1111" s="149"/>
      <c r="FI1111" s="149"/>
      <c r="FJ1111" s="149"/>
      <c r="FK1111" s="149"/>
      <c r="FL1111" s="149"/>
      <c r="FM1111" s="149"/>
      <c r="FN1111" s="149"/>
      <c r="FO1111" s="149"/>
      <c r="FP1111" s="149"/>
      <c r="FQ1111" s="149"/>
      <c r="FR1111" s="149"/>
      <c r="FS1111" s="149"/>
      <c r="FT1111" s="149"/>
      <c r="FU1111" s="149"/>
      <c r="FV1111" s="149"/>
      <c r="FW1111" s="149"/>
      <c r="FX1111" s="149"/>
      <c r="FY1111" s="149"/>
      <c r="FZ1111" s="149"/>
      <c r="GA1111" s="149"/>
      <c r="GB1111" s="149"/>
      <c r="GC1111" s="149"/>
      <c r="GD1111" s="149"/>
      <c r="GE1111" s="149"/>
      <c r="GF1111" s="149"/>
      <c r="GG1111" s="149"/>
      <c r="GH1111" s="149"/>
      <c r="GI1111" s="149"/>
      <c r="GJ1111" s="149"/>
      <c r="GK1111" s="149"/>
      <c r="GL1111" s="149"/>
      <c r="GM1111" s="149"/>
      <c r="GN1111" s="149"/>
      <c r="GO1111" s="149"/>
      <c r="GP1111" s="149"/>
      <c r="GQ1111" s="149"/>
      <c r="GR1111" s="149"/>
      <c r="GS1111" s="149"/>
      <c r="GT1111" s="149"/>
      <c r="GU1111" s="149"/>
      <c r="GV1111" s="149"/>
      <c r="GW1111" s="149"/>
      <c r="GX1111" s="149"/>
      <c r="GY1111" s="149"/>
      <c r="GZ1111" s="149"/>
      <c r="HA1111" s="149"/>
      <c r="HB1111" s="149"/>
      <c r="HC1111" s="149"/>
      <c r="HD1111" s="149"/>
      <c r="HE1111" s="149"/>
      <c r="HF1111" s="149"/>
      <c r="HG1111" s="149"/>
      <c r="HH1111" s="149"/>
      <c r="HI1111" s="149"/>
      <c r="HJ1111" s="149"/>
      <c r="HK1111" s="149"/>
      <c r="HL1111" s="149"/>
      <c r="HM1111" s="149"/>
      <c r="HN1111" s="149"/>
      <c r="HO1111" s="149"/>
      <c r="HP1111" s="149"/>
      <c r="HQ1111" s="149"/>
      <c r="HR1111" s="149"/>
      <c r="HS1111" s="149"/>
      <c r="HT1111" s="149"/>
      <c r="HU1111" s="149"/>
      <c r="HV1111" s="149"/>
      <c r="HW1111" s="149"/>
      <c r="HX1111" s="149"/>
      <c r="HY1111" s="149"/>
      <c r="HZ1111" s="149"/>
      <c r="IA1111" s="149"/>
      <c r="IB1111" s="149"/>
      <c r="IC1111" s="149"/>
      <c r="ID1111" s="149"/>
      <c r="IE1111" s="149"/>
      <c r="IF1111" s="149"/>
      <c r="IG1111" s="149"/>
      <c r="IH1111" s="149"/>
      <c r="II1111" s="149"/>
      <c r="IJ1111" s="149"/>
      <c r="IK1111" s="149"/>
      <c r="IL1111" s="149"/>
      <c r="IM1111" s="149"/>
      <c r="IN1111" s="149"/>
      <c r="IO1111" s="149"/>
      <c r="IP1111" s="149"/>
      <c r="IQ1111" s="149"/>
      <c r="IR1111" s="149"/>
      <c r="IS1111" s="149"/>
      <c r="IT1111" s="149"/>
      <c r="IU1111" s="149"/>
      <c r="IV1111" s="149"/>
      <c r="IW1111" s="149"/>
      <c r="IX1111" s="149"/>
      <c r="IY1111" s="149"/>
      <c r="IZ1111" s="149"/>
      <c r="JA1111" s="149"/>
      <c r="JB1111" s="149"/>
      <c r="JC1111" s="149"/>
      <c r="JD1111" s="149"/>
      <c r="JE1111" s="149"/>
      <c r="JF1111" s="149"/>
      <c r="JG1111" s="149"/>
      <c r="JH1111" s="149"/>
      <c r="JI1111" s="149"/>
      <c r="JJ1111" s="149"/>
      <c r="JK1111" s="149"/>
      <c r="JL1111" s="149"/>
      <c r="JM1111" s="149"/>
      <c r="JN1111" s="149"/>
      <c r="JO1111" s="149"/>
      <c r="JP1111" s="149"/>
      <c r="JQ1111" s="149"/>
      <c r="JR1111" s="149"/>
      <c r="JS1111" s="149"/>
      <c r="JT1111" s="149"/>
      <c r="JU1111" s="149"/>
      <c r="JV1111" s="149"/>
      <c r="JW1111" s="149"/>
      <c r="JX1111" s="149"/>
      <c r="JY1111" s="149"/>
      <c r="JZ1111" s="149"/>
      <c r="KA1111" s="149"/>
      <c r="KB1111" s="149"/>
      <c r="KC1111" s="149"/>
      <c r="KD1111" s="149"/>
      <c r="KE1111" s="149"/>
      <c r="KF1111" s="149"/>
      <c r="KG1111" s="149"/>
      <c r="KH1111" s="149"/>
      <c r="KI1111" s="149"/>
      <c r="KJ1111" s="149"/>
      <c r="KK1111" s="149"/>
      <c r="KL1111" s="149"/>
      <c r="KM1111" s="149"/>
      <c r="KN1111" s="149"/>
      <c r="KO1111" s="149"/>
      <c r="KP1111" s="149"/>
      <c r="KQ1111" s="149"/>
      <c r="KR1111" s="149"/>
      <c r="KS1111" s="149"/>
      <c r="KT1111" s="149"/>
      <c r="KU1111" s="149"/>
      <c r="KV1111" s="149"/>
      <c r="KW1111" s="149"/>
      <c r="KX1111" s="149"/>
      <c r="KY1111" s="149"/>
      <c r="KZ1111" s="149"/>
      <c r="LA1111" s="149"/>
      <c r="LB1111" s="149"/>
      <c r="LC1111" s="149"/>
      <c r="LD1111" s="149"/>
      <c r="LE1111" s="149"/>
      <c r="LF1111" s="149"/>
      <c r="LG1111" s="149"/>
      <c r="LH1111" s="149"/>
      <c r="LI1111" s="149"/>
      <c r="LJ1111" s="149"/>
      <c r="LK1111" s="149"/>
      <c r="LL1111" s="149"/>
      <c r="LM1111" s="149"/>
      <c r="LN1111" s="149"/>
      <c r="LO1111" s="149"/>
      <c r="LP1111" s="149"/>
      <c r="LQ1111" s="149"/>
      <c r="LR1111" s="149"/>
      <c r="LS1111" s="149"/>
      <c r="LT1111" s="149"/>
      <c r="LU1111" s="149"/>
      <c r="LV1111" s="149"/>
      <c r="LW1111" s="149"/>
      <c r="LX1111" s="149"/>
      <c r="LY1111" s="149"/>
      <c r="LZ1111" s="149"/>
      <c r="MA1111" s="149"/>
      <c r="MB1111" s="149"/>
      <c r="MC1111" s="149"/>
      <c r="MD1111" s="149"/>
      <c r="ME1111" s="149"/>
      <c r="MF1111" s="149"/>
      <c r="MG1111" s="149"/>
      <c r="MH1111" s="149"/>
      <c r="MI1111" s="149"/>
      <c r="MJ1111" s="149"/>
      <c r="MK1111" s="149"/>
      <c r="ML1111" s="149"/>
      <c r="MM1111" s="149"/>
      <c r="MN1111" s="149"/>
      <c r="MO1111" s="149"/>
      <c r="MP1111" s="149"/>
      <c r="MQ1111" s="149"/>
      <c r="MR1111" s="149"/>
      <c r="MS1111" s="149"/>
      <c r="MT1111" s="149"/>
      <c r="MU1111" s="149"/>
      <c r="MV1111" s="149"/>
      <c r="MW1111" s="149"/>
      <c r="MX1111" s="149"/>
      <c r="MY1111" s="149"/>
      <c r="MZ1111" s="149"/>
      <c r="NA1111" s="149"/>
      <c r="NB1111" s="149"/>
      <c r="NC1111" s="149"/>
      <c r="ND1111" s="149"/>
      <c r="NE1111" s="149"/>
      <c r="NF1111" s="149"/>
      <c r="NG1111" s="149"/>
      <c r="NH1111" s="149"/>
      <c r="NI1111" s="149"/>
      <c r="NJ1111" s="149"/>
      <c r="NK1111" s="149"/>
      <c r="NL1111" s="149"/>
      <c r="NM1111" s="149"/>
      <c r="NN1111" s="149"/>
      <c r="NO1111" s="149"/>
      <c r="NP1111" s="149"/>
      <c r="NQ1111" s="149"/>
      <c r="NR1111" s="149"/>
      <c r="NS1111" s="149"/>
      <c r="NT1111" s="149"/>
      <c r="NU1111" s="149"/>
      <c r="NV1111" s="149"/>
      <c r="NW1111" s="149"/>
      <c r="NX1111" s="149"/>
      <c r="NY1111" s="149"/>
      <c r="NZ1111" s="149"/>
      <c r="OA1111" s="149"/>
      <c r="OB1111" s="149"/>
      <c r="OC1111" s="149"/>
      <c r="OD1111" s="149"/>
      <c r="OE1111" s="149"/>
      <c r="OF1111" s="149"/>
      <c r="OG1111" s="149"/>
      <c r="OH1111" s="149"/>
      <c r="OI1111" s="149"/>
      <c r="OJ1111" s="149"/>
      <c r="OK1111" s="149"/>
      <c r="OL1111" s="149"/>
      <c r="OM1111" s="149"/>
      <c r="ON1111" s="149"/>
      <c r="OO1111" s="149"/>
      <c r="OP1111" s="149"/>
      <c r="OQ1111" s="149"/>
      <c r="OR1111" s="149"/>
      <c r="OS1111" s="149"/>
      <c r="OT1111" s="149"/>
      <c r="OU1111" s="149"/>
      <c r="OV1111" s="149"/>
      <c r="OW1111" s="149"/>
      <c r="OX1111" s="149"/>
      <c r="OY1111" s="149"/>
      <c r="OZ1111" s="149"/>
      <c r="PA1111" s="149"/>
      <c r="PB1111" s="149"/>
      <c r="PC1111" s="149"/>
      <c r="PD1111" s="149"/>
      <c r="PE1111" s="149"/>
      <c r="PF1111" s="149"/>
      <c r="PG1111" s="149"/>
      <c r="PH1111" s="149"/>
      <c r="PI1111" s="149"/>
      <c r="PJ1111" s="149"/>
      <c r="PK1111" s="149"/>
      <c r="PL1111" s="149"/>
      <c r="PM1111" s="149"/>
      <c r="PN1111" s="149"/>
      <c r="PO1111" s="149"/>
      <c r="PP1111" s="149"/>
      <c r="PQ1111" s="149"/>
      <c r="PR1111" s="149"/>
      <c r="PS1111" s="149"/>
      <c r="PT1111" s="149"/>
      <c r="PU1111" s="149"/>
      <c r="PV1111" s="149"/>
      <c r="PW1111" s="149"/>
      <c r="PX1111" s="149"/>
      <c r="PY1111" s="149"/>
      <c r="PZ1111" s="149"/>
      <c r="QA1111" s="149"/>
      <c r="QB1111" s="149"/>
      <c r="QC1111" s="149"/>
      <c r="QD1111" s="149"/>
      <c r="QE1111" s="149"/>
      <c r="QF1111" s="149"/>
      <c r="QG1111" s="149"/>
      <c r="QH1111" s="149"/>
      <c r="QI1111" s="149"/>
      <c r="QJ1111" s="149"/>
      <c r="QK1111" s="149"/>
      <c r="QL1111" s="149"/>
      <c r="QM1111" s="149"/>
      <c r="QN1111" s="149"/>
      <c r="QO1111" s="149"/>
      <c r="QP1111" s="149"/>
      <c r="QQ1111" s="149"/>
      <c r="QR1111" s="149"/>
      <c r="QS1111" s="149"/>
      <c r="QT1111" s="149"/>
      <c r="QU1111" s="149"/>
      <c r="QV1111" s="149"/>
      <c r="QW1111" s="149"/>
      <c r="QX1111" s="149"/>
      <c r="QY1111" s="149"/>
      <c r="QZ1111" s="149"/>
      <c r="RA1111" s="149"/>
      <c r="RB1111" s="149"/>
      <c r="RC1111" s="149"/>
      <c r="RD1111" s="149"/>
      <c r="RE1111" s="149"/>
      <c r="RF1111" s="149"/>
      <c r="RG1111" s="149"/>
      <c r="RH1111" s="149"/>
      <c r="RI1111" s="149"/>
      <c r="RJ1111" s="149"/>
      <c r="RK1111" s="149"/>
      <c r="RL1111" s="149"/>
      <c r="RM1111" s="149"/>
      <c r="RN1111" s="149"/>
      <c r="RO1111" s="149"/>
      <c r="RP1111" s="149"/>
      <c r="RQ1111" s="149"/>
      <c r="RR1111" s="149"/>
      <c r="RS1111" s="149"/>
      <c r="RT1111" s="149"/>
      <c r="RU1111" s="149"/>
      <c r="RV1111" s="149"/>
      <c r="RW1111" s="149"/>
      <c r="RX1111" s="149"/>
      <c r="RY1111" s="149"/>
      <c r="RZ1111" s="149"/>
      <c r="SA1111" s="149"/>
      <c r="SB1111" s="149"/>
      <c r="SC1111" s="149"/>
      <c r="SD1111" s="149"/>
      <c r="SE1111" s="149"/>
      <c r="SF1111" s="149"/>
      <c r="SG1111" s="149"/>
      <c r="SH1111" s="149"/>
      <c r="SI1111" s="149"/>
      <c r="SJ1111" s="149"/>
      <c r="SK1111" s="149"/>
      <c r="SL1111" s="149"/>
      <c r="SM1111" s="149"/>
      <c r="SN1111" s="149"/>
      <c r="SO1111" s="149"/>
      <c r="SP1111" s="149"/>
      <c r="SQ1111" s="149"/>
      <c r="SR1111" s="149"/>
      <c r="SS1111" s="149"/>
      <c r="ST1111" s="149"/>
      <c r="SU1111" s="149"/>
      <c r="SV1111" s="149"/>
      <c r="SW1111" s="149"/>
      <c r="SX1111" s="149"/>
      <c r="SY1111" s="149"/>
      <c r="SZ1111" s="149"/>
      <c r="TA1111" s="149"/>
      <c r="TB1111" s="149"/>
      <c r="TC1111" s="149"/>
      <c r="TD1111" s="149"/>
      <c r="TE1111" s="149"/>
      <c r="TF1111" s="149"/>
      <c r="TG1111" s="149"/>
      <c r="TH1111" s="149"/>
      <c r="TI1111" s="149"/>
      <c r="TJ1111" s="149"/>
      <c r="TK1111" s="149"/>
      <c r="TL1111" s="149"/>
      <c r="TM1111" s="149"/>
      <c r="TN1111" s="149"/>
      <c r="TO1111" s="149"/>
      <c r="TP1111" s="149"/>
      <c r="TQ1111" s="149"/>
      <c r="TR1111" s="149"/>
      <c r="TS1111" s="149"/>
      <c r="TT1111" s="149"/>
      <c r="TU1111" s="149"/>
      <c r="TV1111" s="149"/>
      <c r="TW1111" s="149"/>
      <c r="TX1111" s="149"/>
      <c r="TY1111" s="149"/>
      <c r="TZ1111" s="149"/>
      <c r="UA1111" s="149"/>
      <c r="UB1111" s="149"/>
      <c r="UC1111" s="149"/>
      <c r="UD1111" s="149"/>
      <c r="UE1111" s="149"/>
      <c r="UF1111" s="149"/>
      <c r="UG1111" s="149"/>
      <c r="UH1111" s="149"/>
      <c r="UI1111" s="149"/>
      <c r="UJ1111" s="149"/>
      <c r="UK1111" s="149"/>
      <c r="UL1111" s="149"/>
      <c r="UM1111" s="149"/>
      <c r="UN1111" s="149"/>
      <c r="UO1111" s="149"/>
      <c r="UP1111" s="149"/>
      <c r="UQ1111" s="149"/>
      <c r="UR1111" s="149"/>
      <c r="US1111" s="149"/>
      <c r="UT1111" s="149"/>
      <c r="UU1111" s="149"/>
      <c r="UV1111" s="149"/>
      <c r="UW1111" s="149"/>
      <c r="UX1111" s="149"/>
      <c r="UY1111" s="149"/>
      <c r="UZ1111" s="149"/>
      <c r="VA1111" s="149"/>
      <c r="VB1111" s="149"/>
      <c r="VC1111" s="149"/>
      <c r="VD1111" s="149"/>
      <c r="VE1111" s="149"/>
      <c r="VF1111" s="149"/>
      <c r="VG1111" s="149"/>
      <c r="VH1111" s="149"/>
      <c r="VI1111" s="149"/>
      <c r="VJ1111" s="149"/>
      <c r="VK1111" s="149"/>
      <c r="VL1111" s="149"/>
      <c r="VM1111" s="149"/>
      <c r="VN1111" s="149"/>
      <c r="VO1111" s="149"/>
      <c r="VP1111" s="149"/>
      <c r="VQ1111" s="149"/>
      <c r="VR1111" s="149"/>
      <c r="VS1111" s="149"/>
      <c r="VT1111" s="149"/>
      <c r="VU1111" s="149"/>
      <c r="VV1111" s="149"/>
      <c r="VW1111" s="149"/>
      <c r="VX1111" s="149"/>
      <c r="VY1111" s="149"/>
      <c r="VZ1111" s="149"/>
      <c r="WA1111" s="149"/>
      <c r="WB1111" s="149"/>
      <c r="WC1111" s="149"/>
      <c r="WD1111" s="149"/>
      <c r="WE1111" s="149"/>
      <c r="WF1111" s="149"/>
      <c r="WG1111" s="149"/>
      <c r="WH1111" s="149"/>
      <c r="WI1111" s="149"/>
      <c r="WJ1111" s="149"/>
      <c r="WK1111" s="149"/>
      <c r="WL1111" s="149"/>
      <c r="WM1111" s="149"/>
      <c r="WN1111" s="149"/>
      <c r="WO1111" s="149"/>
      <c r="WP1111" s="149"/>
      <c r="WQ1111" s="149"/>
      <c r="WR1111" s="149"/>
      <c r="WS1111" s="149"/>
      <c r="WT1111" s="149"/>
      <c r="WU1111" s="149"/>
      <c r="WV1111" s="149"/>
      <c r="WW1111" s="149"/>
      <c r="WX1111" s="149"/>
      <c r="WY1111" s="149"/>
      <c r="WZ1111" s="149"/>
      <c r="XA1111" s="149"/>
      <c r="XB1111" s="149"/>
      <c r="XC1111" s="149"/>
      <c r="XD1111" s="149"/>
      <c r="XE1111" s="149"/>
      <c r="XF1111" s="149"/>
      <c r="XG1111" s="149"/>
      <c r="XH1111" s="149"/>
      <c r="XI1111" s="149"/>
      <c r="XJ1111" s="149"/>
      <c r="XK1111" s="149"/>
      <c r="XL1111" s="149"/>
      <c r="XM1111" s="149"/>
      <c r="XN1111" s="149"/>
      <c r="XO1111" s="149"/>
      <c r="XP1111" s="149"/>
      <c r="XQ1111" s="149"/>
      <c r="XR1111" s="149"/>
      <c r="XS1111" s="149"/>
      <c r="XT1111" s="149"/>
      <c r="XU1111" s="149"/>
      <c r="XV1111" s="149"/>
      <c r="XW1111" s="149"/>
      <c r="XX1111" s="149"/>
      <c r="XY1111" s="149"/>
      <c r="XZ1111" s="149"/>
      <c r="YA1111" s="149"/>
      <c r="YB1111" s="149"/>
      <c r="YC1111" s="149"/>
      <c r="YD1111" s="149"/>
      <c r="YE1111" s="149"/>
      <c r="YF1111" s="149"/>
      <c r="YG1111" s="149"/>
      <c r="YH1111" s="149"/>
      <c r="YI1111" s="149"/>
      <c r="YJ1111" s="149"/>
      <c r="YK1111" s="149"/>
      <c r="YL1111" s="149"/>
      <c r="YM1111" s="149"/>
      <c r="YN1111" s="149"/>
      <c r="YO1111" s="149"/>
      <c r="YP1111" s="149"/>
      <c r="YQ1111" s="149"/>
      <c r="YR1111" s="149"/>
      <c r="YS1111" s="149"/>
      <c r="YT1111" s="149"/>
      <c r="YU1111" s="149"/>
      <c r="YV1111" s="149"/>
      <c r="YW1111" s="149"/>
      <c r="YX1111" s="149"/>
      <c r="YY1111" s="149"/>
      <c r="YZ1111" s="149"/>
      <c r="ZA1111" s="149"/>
      <c r="ZB1111" s="149"/>
      <c r="ZC1111" s="149"/>
      <c r="ZD1111" s="149"/>
      <c r="ZE1111" s="149"/>
      <c r="ZF1111" s="149"/>
      <c r="ZG1111" s="149"/>
      <c r="ZH1111" s="149"/>
      <c r="ZI1111" s="149"/>
      <c r="ZJ1111" s="149"/>
      <c r="ZK1111" s="149"/>
      <c r="ZL1111" s="149"/>
      <c r="ZM1111" s="149"/>
      <c r="ZN1111" s="149"/>
      <c r="ZO1111" s="149"/>
      <c r="ZP1111" s="149"/>
      <c r="ZQ1111" s="149"/>
      <c r="ZR1111" s="149"/>
      <c r="ZS1111" s="149"/>
      <c r="ZT1111" s="149"/>
      <c r="ZU1111" s="149"/>
      <c r="ZV1111" s="149"/>
      <c r="ZW1111" s="149"/>
      <c r="ZX1111" s="149"/>
      <c r="ZY1111" s="149"/>
      <c r="ZZ1111" s="149"/>
      <c r="AAA1111" s="149"/>
      <c r="AAB1111" s="149"/>
      <c r="AAC1111" s="149"/>
      <c r="AAD1111" s="149"/>
      <c r="AAE1111" s="149"/>
      <c r="AAF1111" s="149"/>
      <c r="AAG1111" s="149"/>
      <c r="AAH1111" s="149"/>
      <c r="AAI1111" s="149"/>
      <c r="AAJ1111" s="149"/>
      <c r="AAK1111" s="149"/>
      <c r="AAL1111" s="148"/>
      <c r="AAM1111" s="148"/>
      <c r="AAN1111" s="148"/>
      <c r="AAO1111" s="148"/>
      <c r="AAP1111" s="148"/>
      <c r="AAQ1111" s="148"/>
      <c r="AAR1111" s="148"/>
      <c r="AAS1111" s="148"/>
      <c r="AAT1111" s="148"/>
      <c r="AAU1111" s="169" t="s">
        <v>482</v>
      </c>
      <c r="AAV1111" s="148"/>
      <c r="AAY1111" s="15"/>
      <c r="AAZ1111" s="15"/>
      <c r="ABA1111" s="15"/>
      <c r="ABB1111" s="15"/>
      <c r="ABC1111" s="15"/>
      <c r="ABD1111" s="15"/>
      <c r="ABE1111" s="15"/>
      <c r="ABF1111" s="15"/>
      <c r="ABG1111" s="15"/>
      <c r="ABH1111" s="15"/>
      <c r="ABI1111" s="15"/>
      <c r="ABJ1111" s="15"/>
    </row>
    <row r="1112" spans="1:738" ht="12.75" x14ac:dyDescent="0.2">
      <c r="A1112" s="148"/>
      <c r="B1112" s="33"/>
      <c r="C1112" s="53"/>
      <c r="D1112" s="53"/>
      <c r="E1112" s="53"/>
      <c r="F1112" s="53"/>
      <c r="G1112" s="5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149"/>
      <c r="AP1112" s="167"/>
      <c r="AQ1112" s="149"/>
      <c r="AR1112" s="149"/>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c r="MC1112" s="149"/>
      <c r="MD1112" s="149"/>
      <c r="ME1112" s="149"/>
      <c r="MF1112" s="149"/>
      <c r="MG1112" s="149"/>
      <c r="MH1112" s="149"/>
      <c r="MI1112" s="149"/>
      <c r="MJ1112" s="149"/>
      <c r="MK1112" s="149"/>
      <c r="ML1112" s="149"/>
      <c r="MM1112" s="149"/>
      <c r="MN1112" s="149"/>
      <c r="MO1112" s="149"/>
      <c r="MP1112" s="149"/>
      <c r="MQ1112" s="149"/>
      <c r="MR1112" s="149"/>
      <c r="MS1112" s="149"/>
      <c r="MT1112" s="149"/>
      <c r="MU1112" s="149"/>
      <c r="MV1112" s="149"/>
      <c r="MW1112" s="149"/>
      <c r="MX1112" s="149"/>
      <c r="MY1112" s="149"/>
      <c r="MZ1112" s="149"/>
      <c r="NA1112" s="149"/>
      <c r="NB1112" s="149"/>
      <c r="NC1112" s="149"/>
      <c r="ND1112" s="149"/>
      <c r="NE1112" s="149"/>
      <c r="NF1112" s="149"/>
      <c r="NG1112" s="149"/>
      <c r="NH1112" s="149"/>
      <c r="NI1112" s="149"/>
      <c r="NJ1112" s="149"/>
      <c r="NK1112" s="149"/>
      <c r="NL1112" s="149"/>
      <c r="NM1112" s="149"/>
      <c r="NN1112" s="149"/>
      <c r="NO1112" s="149"/>
      <c r="NP1112" s="149"/>
      <c r="NQ1112" s="149"/>
      <c r="NR1112" s="149"/>
      <c r="NS1112" s="149"/>
      <c r="NT1112" s="149"/>
      <c r="NU1112" s="149"/>
      <c r="NV1112" s="149"/>
      <c r="NW1112" s="149"/>
      <c r="NX1112" s="149"/>
      <c r="NY1112" s="149"/>
      <c r="NZ1112" s="149"/>
      <c r="OA1112" s="149"/>
      <c r="OB1112" s="149"/>
      <c r="OC1112" s="149"/>
      <c r="OD1112" s="149"/>
      <c r="OE1112" s="149"/>
      <c r="OF1112" s="149"/>
      <c r="OG1112" s="149"/>
      <c r="OH1112" s="149"/>
      <c r="OI1112" s="149"/>
      <c r="OJ1112" s="149"/>
      <c r="OK1112" s="149"/>
      <c r="OL1112" s="149"/>
      <c r="OM1112" s="149"/>
      <c r="ON1112" s="149"/>
      <c r="OO1112" s="149"/>
      <c r="OP1112" s="149"/>
      <c r="OQ1112" s="149"/>
      <c r="OR1112" s="149"/>
      <c r="OS1112" s="149"/>
      <c r="OT1112" s="149"/>
      <c r="OU1112" s="149"/>
      <c r="OV1112" s="149"/>
      <c r="OW1112" s="149"/>
      <c r="OX1112" s="149"/>
      <c r="OY1112" s="149"/>
      <c r="OZ1112" s="149"/>
      <c r="PA1112" s="149"/>
      <c r="PB1112" s="149"/>
      <c r="PC1112" s="149"/>
      <c r="PD1112" s="149"/>
      <c r="PE1112" s="149"/>
      <c r="PF1112" s="149"/>
      <c r="PG1112" s="149"/>
      <c r="PH1112" s="149"/>
      <c r="PI1112" s="149"/>
      <c r="PJ1112" s="149"/>
      <c r="PK1112" s="149"/>
      <c r="PL1112" s="149"/>
      <c r="PM1112" s="149"/>
      <c r="PN1112" s="149"/>
      <c r="PO1112" s="149"/>
      <c r="PP1112" s="149"/>
      <c r="PQ1112" s="149"/>
      <c r="PR1112" s="149"/>
      <c r="PS1112" s="149"/>
      <c r="PT1112" s="149"/>
      <c r="PU1112" s="149"/>
      <c r="PV1112" s="149"/>
      <c r="PW1112" s="149"/>
      <c r="PX1112" s="149"/>
      <c r="PY1112" s="149"/>
      <c r="PZ1112" s="149"/>
      <c r="QA1112" s="149"/>
      <c r="QB1112" s="149"/>
      <c r="QC1112" s="149"/>
      <c r="QD1112" s="149"/>
      <c r="QE1112" s="149"/>
      <c r="QF1112" s="149"/>
      <c r="QG1112" s="149"/>
      <c r="QH1112" s="149"/>
      <c r="QI1112" s="149"/>
      <c r="QJ1112" s="149"/>
      <c r="QK1112" s="149"/>
      <c r="QL1112" s="149"/>
      <c r="QM1112" s="149"/>
      <c r="QN1112" s="149"/>
      <c r="QO1112" s="149"/>
      <c r="QP1112" s="149"/>
      <c r="QQ1112" s="149"/>
      <c r="QR1112" s="149"/>
      <c r="QS1112" s="149"/>
      <c r="QT1112" s="149"/>
      <c r="QU1112" s="149"/>
      <c r="QV1112" s="149"/>
      <c r="QW1112" s="149"/>
      <c r="QX1112" s="149"/>
      <c r="QY1112" s="149"/>
      <c r="QZ1112" s="149"/>
      <c r="RA1112" s="149"/>
      <c r="RB1112" s="149"/>
      <c r="RC1112" s="149"/>
      <c r="RD1112" s="149"/>
      <c r="RE1112" s="149"/>
      <c r="RF1112" s="149"/>
      <c r="RG1112" s="149"/>
      <c r="RH1112" s="149"/>
      <c r="RI1112" s="149"/>
      <c r="RJ1112" s="149"/>
      <c r="RK1112" s="149"/>
      <c r="RL1112" s="149"/>
      <c r="RM1112" s="149"/>
      <c r="RN1112" s="149"/>
      <c r="RO1112" s="149"/>
      <c r="RP1112" s="149"/>
      <c r="RQ1112" s="149"/>
      <c r="RR1112" s="149"/>
      <c r="RS1112" s="149"/>
      <c r="RT1112" s="149"/>
      <c r="RU1112" s="149"/>
      <c r="RV1112" s="149"/>
      <c r="RW1112" s="149"/>
      <c r="RX1112" s="149"/>
      <c r="RY1112" s="149"/>
      <c r="RZ1112" s="149"/>
      <c r="SA1112" s="149"/>
      <c r="SB1112" s="149"/>
      <c r="SC1112" s="149"/>
      <c r="SD1112" s="149"/>
      <c r="SE1112" s="149"/>
      <c r="SF1112" s="149"/>
      <c r="SG1112" s="149"/>
      <c r="SH1112" s="149"/>
      <c r="SI1112" s="149"/>
      <c r="SJ1112" s="149"/>
      <c r="SK1112" s="149"/>
      <c r="SL1112" s="149"/>
      <c r="SM1112" s="149"/>
      <c r="SN1112" s="149"/>
      <c r="SO1112" s="149"/>
      <c r="SP1112" s="149"/>
      <c r="SQ1112" s="149"/>
      <c r="SR1112" s="149"/>
      <c r="SS1112" s="149"/>
      <c r="ST1112" s="149"/>
      <c r="SU1112" s="149"/>
      <c r="SV1112" s="149"/>
      <c r="SW1112" s="149"/>
      <c r="SX1112" s="149"/>
      <c r="SY1112" s="149"/>
      <c r="SZ1112" s="149"/>
      <c r="TA1112" s="149"/>
      <c r="TB1112" s="149"/>
      <c r="TC1112" s="149"/>
      <c r="TD1112" s="149"/>
      <c r="TE1112" s="149"/>
      <c r="TF1112" s="149"/>
      <c r="TG1112" s="149"/>
      <c r="TH1112" s="149"/>
      <c r="TI1112" s="149"/>
      <c r="TJ1112" s="149"/>
      <c r="TK1112" s="149"/>
      <c r="TL1112" s="149"/>
      <c r="TM1112" s="149"/>
      <c r="TN1112" s="149"/>
      <c r="TO1112" s="149"/>
      <c r="TP1112" s="149"/>
      <c r="TQ1112" s="149"/>
      <c r="TR1112" s="149"/>
      <c r="TS1112" s="149"/>
      <c r="TT1112" s="149"/>
      <c r="TU1112" s="149"/>
      <c r="TV1112" s="149"/>
      <c r="TW1112" s="149"/>
      <c r="TX1112" s="149"/>
      <c r="TY1112" s="149"/>
      <c r="TZ1112" s="149"/>
      <c r="UA1112" s="149"/>
      <c r="UB1112" s="149"/>
      <c r="UC1112" s="149"/>
      <c r="UD1112" s="149"/>
      <c r="UE1112" s="149"/>
      <c r="UF1112" s="149"/>
      <c r="UG1112" s="149"/>
      <c r="UH1112" s="149"/>
      <c r="UI1112" s="149"/>
      <c r="UJ1112" s="149"/>
      <c r="UK1112" s="149"/>
      <c r="UL1112" s="149"/>
      <c r="UM1112" s="149"/>
      <c r="UN1112" s="149"/>
      <c r="UO1112" s="149"/>
      <c r="UP1112" s="149"/>
      <c r="UQ1112" s="149"/>
      <c r="UR1112" s="149"/>
      <c r="US1112" s="149"/>
      <c r="UT1112" s="149"/>
      <c r="UU1112" s="149"/>
      <c r="UV1112" s="149"/>
      <c r="UW1112" s="149"/>
      <c r="UX1112" s="149"/>
      <c r="UY1112" s="149"/>
      <c r="UZ1112" s="149"/>
      <c r="VA1112" s="149"/>
      <c r="VB1112" s="149"/>
      <c r="VC1112" s="149"/>
      <c r="VD1112" s="149"/>
      <c r="VE1112" s="149"/>
      <c r="VF1112" s="149"/>
      <c r="VG1112" s="149"/>
      <c r="VH1112" s="149"/>
      <c r="VI1112" s="149"/>
      <c r="VJ1112" s="149"/>
      <c r="VK1112" s="149"/>
      <c r="VL1112" s="149"/>
      <c r="VM1112" s="149"/>
      <c r="VN1112" s="149"/>
      <c r="VO1112" s="149"/>
      <c r="VP1112" s="149"/>
      <c r="VQ1112" s="149"/>
      <c r="VR1112" s="149"/>
      <c r="VS1112" s="149"/>
      <c r="VT1112" s="149"/>
      <c r="VU1112" s="149"/>
      <c r="VV1112" s="149"/>
      <c r="VW1112" s="149"/>
      <c r="VX1112" s="149"/>
      <c r="VY1112" s="149"/>
      <c r="VZ1112" s="149"/>
      <c r="WA1112" s="149"/>
      <c r="WB1112" s="149"/>
      <c r="WC1112" s="149"/>
      <c r="WD1112" s="149"/>
      <c r="WE1112" s="149"/>
      <c r="WF1112" s="149"/>
      <c r="WG1112" s="149"/>
      <c r="WH1112" s="149"/>
      <c r="WI1112" s="149"/>
      <c r="WJ1112" s="149"/>
      <c r="WK1112" s="149"/>
      <c r="WL1112" s="149"/>
      <c r="WM1112" s="149"/>
      <c r="WN1112" s="149"/>
      <c r="WO1112" s="149"/>
      <c r="WP1112" s="149"/>
      <c r="WQ1112" s="149"/>
      <c r="WR1112" s="149"/>
      <c r="WS1112" s="149"/>
      <c r="WT1112" s="149"/>
      <c r="WU1112" s="149"/>
      <c r="WV1112" s="149"/>
      <c r="WW1112" s="149"/>
      <c r="WX1112" s="149"/>
      <c r="WY1112" s="149"/>
      <c r="WZ1112" s="149"/>
      <c r="XA1112" s="149"/>
      <c r="XB1112" s="149"/>
      <c r="XC1112" s="149"/>
      <c r="XD1112" s="149"/>
      <c r="XE1112" s="149"/>
      <c r="XF1112" s="149"/>
      <c r="XG1112" s="149"/>
      <c r="XH1112" s="149"/>
      <c r="XI1112" s="149"/>
      <c r="XJ1112" s="149"/>
      <c r="XK1112" s="149"/>
      <c r="XL1112" s="149"/>
      <c r="XM1112" s="149"/>
      <c r="XN1112" s="149"/>
      <c r="XO1112" s="149"/>
      <c r="XP1112" s="149"/>
      <c r="XQ1112" s="149"/>
      <c r="XR1112" s="149"/>
      <c r="XS1112" s="149"/>
      <c r="XT1112" s="149"/>
      <c r="XU1112" s="149"/>
      <c r="XV1112" s="149"/>
      <c r="XW1112" s="149"/>
      <c r="XX1112" s="149"/>
      <c r="XY1112" s="149"/>
      <c r="XZ1112" s="149"/>
      <c r="YA1112" s="149"/>
      <c r="YB1112" s="149"/>
      <c r="YC1112" s="149"/>
      <c r="YD1112" s="149"/>
      <c r="YE1112" s="149"/>
      <c r="YF1112" s="149"/>
      <c r="YG1112" s="149"/>
      <c r="YH1112" s="149"/>
      <c r="YI1112" s="149"/>
      <c r="YJ1112" s="149"/>
      <c r="YK1112" s="149"/>
      <c r="YL1112" s="149"/>
      <c r="YM1112" s="149"/>
      <c r="YN1112" s="149"/>
      <c r="YO1112" s="149"/>
      <c r="YP1112" s="149"/>
      <c r="YQ1112" s="149"/>
      <c r="YR1112" s="149"/>
      <c r="YS1112" s="149"/>
      <c r="YT1112" s="149"/>
      <c r="YU1112" s="149"/>
      <c r="YV1112" s="149"/>
      <c r="YW1112" s="149"/>
      <c r="YX1112" s="149"/>
      <c r="YY1112" s="149"/>
      <c r="YZ1112" s="149"/>
      <c r="ZA1112" s="149"/>
      <c r="ZB1112" s="149"/>
      <c r="ZC1112" s="149"/>
      <c r="ZD1112" s="149"/>
      <c r="ZE1112" s="149"/>
      <c r="ZF1112" s="149"/>
      <c r="ZG1112" s="149"/>
      <c r="ZH1112" s="149"/>
      <c r="ZI1112" s="149"/>
      <c r="ZJ1112" s="149"/>
      <c r="ZK1112" s="149"/>
      <c r="ZL1112" s="149"/>
      <c r="ZM1112" s="149"/>
      <c r="ZN1112" s="149"/>
      <c r="ZO1112" s="149"/>
      <c r="ZP1112" s="149"/>
      <c r="ZQ1112" s="149"/>
      <c r="ZR1112" s="149"/>
      <c r="ZS1112" s="149"/>
      <c r="ZT1112" s="149"/>
      <c r="ZU1112" s="149"/>
      <c r="ZV1112" s="149"/>
      <c r="ZW1112" s="149"/>
      <c r="ZX1112" s="149"/>
      <c r="ZY1112" s="149"/>
      <c r="ZZ1112" s="149"/>
      <c r="AAA1112" s="149"/>
      <c r="AAB1112" s="149"/>
      <c r="AAC1112" s="149"/>
      <c r="AAD1112" s="149"/>
      <c r="AAE1112" s="149"/>
      <c r="AAF1112" s="149"/>
      <c r="AAG1112" s="149"/>
      <c r="AAH1112" s="149"/>
      <c r="AAI1112" s="149"/>
      <c r="AAJ1112" s="149"/>
      <c r="AAK1112" s="149"/>
      <c r="AAL1112" s="148"/>
      <c r="AAM1112" s="148"/>
      <c r="AAN1112" s="148"/>
      <c r="AAO1112" s="148"/>
      <c r="AAP1112" s="148"/>
      <c r="AAQ1112" s="148"/>
      <c r="AAR1112" s="148"/>
      <c r="AAS1112" s="148"/>
      <c r="AAT1112" s="148"/>
      <c r="AAU1112" s="217" t="s">
        <v>71</v>
      </c>
      <c r="AAV1112" s="148"/>
      <c r="AAY1112" s="15"/>
      <c r="AAZ1112" s="15"/>
      <c r="ABA1112" s="15"/>
      <c r="ABB1112" s="15"/>
      <c r="ABC1112" s="15"/>
      <c r="ABD1112" s="15"/>
      <c r="ABE1112" s="15"/>
      <c r="ABF1112" s="15"/>
      <c r="ABG1112" s="15"/>
      <c r="ABH1112" s="15"/>
      <c r="ABI1112" s="15"/>
      <c r="ABJ1112" s="15"/>
    </row>
    <row r="1113" spans="1:738" ht="12.75" x14ac:dyDescent="0.2">
      <c r="C1113" s="14"/>
      <c r="D1113" s="14"/>
      <c r="E1113" s="14"/>
      <c r="F1113" s="14"/>
      <c r="G1113" s="14"/>
      <c r="AC1113" s="32"/>
      <c r="AD1113" s="32"/>
      <c r="AE1113" s="32"/>
      <c r="AF1113" s="32"/>
      <c r="AG1113" s="32"/>
      <c r="AH1113" s="32"/>
      <c r="AI1113" s="32"/>
      <c r="AJ1113" s="32"/>
      <c r="AK1113" s="32"/>
      <c r="AL1113" s="32"/>
      <c r="AM1113" s="32"/>
      <c r="AN1113" s="32"/>
      <c r="AAU1113" s="169" t="s">
        <v>164</v>
      </c>
    </row>
    <row r="1114" spans="1:738" ht="12.75" x14ac:dyDescent="0.2">
      <c r="C1114" s="14"/>
      <c r="D1114" s="14"/>
      <c r="E1114" s="14"/>
      <c r="F1114" s="14"/>
      <c r="G1114" s="14"/>
      <c r="AC1114" s="32"/>
      <c r="AD1114" s="32"/>
      <c r="AE1114" s="32"/>
      <c r="AF1114" s="32"/>
      <c r="AG1114" s="32"/>
      <c r="AH1114" s="32"/>
      <c r="AI1114" s="32"/>
      <c r="AJ1114" s="32"/>
      <c r="AK1114" s="32"/>
      <c r="AL1114" s="32"/>
      <c r="AM1114" s="32"/>
      <c r="AN1114" s="32"/>
      <c r="AAU1114" s="169"/>
    </row>
    <row r="1115" spans="1:738" ht="12.75" x14ac:dyDescent="0.2">
      <c r="C1115" s="14"/>
      <c r="D1115" s="14"/>
      <c r="E1115" s="14"/>
      <c r="F1115" s="14"/>
      <c r="G1115" s="14"/>
      <c r="AC1115" s="32"/>
      <c r="AD1115" s="32"/>
      <c r="AE1115" s="32"/>
      <c r="AF1115" s="32"/>
      <c r="AG1115" s="32"/>
      <c r="AH1115" s="32"/>
      <c r="AI1115" s="32"/>
      <c r="AJ1115" s="32"/>
      <c r="AK1115" s="32"/>
      <c r="AL1115" s="32"/>
      <c r="AM1115" s="32"/>
      <c r="AN1115" s="32"/>
      <c r="AAW1115" s="7" t="s">
        <v>15</v>
      </c>
      <c r="AAX1115" s="7"/>
      <c r="AAY1115" s="7"/>
      <c r="AAZ1115" s="7"/>
      <c r="ABA1115" s="7"/>
      <c r="ABB1115" s="7"/>
      <c r="ABC1115" s="7"/>
      <c r="ABD1115" s="7"/>
      <c r="ABE1115" s="7"/>
      <c r="ABF1115" s="7"/>
    </row>
    <row r="1116" spans="1:738" ht="12.75" x14ac:dyDescent="0.2">
      <c r="C1116" s="14"/>
      <c r="D1116" s="14"/>
      <c r="E1116" s="14"/>
      <c r="F1116" s="14"/>
      <c r="G1116" s="14"/>
      <c r="AC1116" s="32"/>
      <c r="AD1116" s="32"/>
      <c r="AE1116" s="32"/>
      <c r="AF1116" s="32"/>
      <c r="AG1116" s="32"/>
      <c r="AH1116" s="32"/>
      <c r="AI1116" s="32"/>
      <c r="AJ1116" s="32"/>
      <c r="AK1116" s="32"/>
      <c r="AL1116" s="32"/>
      <c r="AM1116" s="32"/>
      <c r="AN1116" s="32"/>
      <c r="AAW1116" s="7" t="s">
        <v>72</v>
      </c>
      <c r="AAX1116" s="7"/>
      <c r="AAY1116" s="7"/>
      <c r="AAZ1116" s="7"/>
      <c r="ABA1116" s="7"/>
      <c r="ABB1116" s="7"/>
      <c r="ABC1116" s="7"/>
      <c r="ABD1116" s="7"/>
      <c r="ABE1116" s="7"/>
      <c r="ABF1116" s="7"/>
    </row>
    <row r="1117" spans="1:738" ht="12.75" x14ac:dyDescent="0.2">
      <c r="C1117" s="14"/>
      <c r="D1117" s="14"/>
      <c r="E1117" s="14"/>
      <c r="F1117" s="14"/>
      <c r="G1117" s="14"/>
      <c r="AC1117" s="32"/>
      <c r="AD1117" s="32"/>
      <c r="AE1117" s="32"/>
      <c r="AF1117" s="32"/>
      <c r="AG1117" s="32"/>
      <c r="AH1117" s="32"/>
      <c r="AI1117" s="32"/>
      <c r="AJ1117" s="32"/>
      <c r="AK1117" s="32"/>
      <c r="AL1117" s="32"/>
      <c r="AM1117" s="32"/>
      <c r="AN1117" s="32"/>
      <c r="AAW1117" s="7"/>
      <c r="AAX1117" s="7"/>
      <c r="AAY1117" s="7"/>
      <c r="AAZ1117" s="7"/>
      <c r="ABA1117" s="7"/>
      <c r="ABB1117" s="7"/>
      <c r="ABC1117" s="7"/>
      <c r="ABD1117" s="7"/>
      <c r="ABE1117" s="7"/>
      <c r="ABF1117" s="7"/>
    </row>
    <row r="1118" spans="1:738" ht="12.75" x14ac:dyDescent="0.2">
      <c r="C1118" s="14"/>
      <c r="D1118" s="14"/>
      <c r="E1118" s="14"/>
      <c r="F1118" s="14"/>
      <c r="G1118" s="14"/>
      <c r="AC1118" s="32"/>
      <c r="AD1118" s="32"/>
      <c r="AE1118" s="32"/>
      <c r="AF1118" s="32"/>
      <c r="AG1118" s="32"/>
      <c r="AH1118" s="32"/>
      <c r="AI1118" s="32"/>
      <c r="AJ1118" s="32"/>
      <c r="AK1118" s="32"/>
      <c r="AL1118" s="32"/>
      <c r="AM1118" s="32"/>
      <c r="AN1118" s="32"/>
      <c r="AAW1118" s="7"/>
      <c r="AAX1118" s="7" t="s">
        <v>34</v>
      </c>
      <c r="AAY1118" s="7"/>
      <c r="AAZ1118" s="7"/>
      <c r="ABA1118" s="7"/>
      <c r="ABB1118" s="7"/>
      <c r="ABC1118" s="7"/>
      <c r="ABD1118" s="7"/>
      <c r="ABE1118" s="7"/>
      <c r="ABF1118" s="7"/>
    </row>
    <row r="1119" spans="1:738" ht="12.75" x14ac:dyDescent="0.2">
      <c r="C1119" s="14"/>
      <c r="D1119" s="14"/>
      <c r="E1119" s="14"/>
      <c r="F1119" s="14"/>
      <c r="G1119" s="14"/>
      <c r="AC1119" s="32"/>
      <c r="AD1119" s="32"/>
      <c r="AE1119" s="32"/>
      <c r="AF1119" s="32"/>
      <c r="AG1119" s="32"/>
      <c r="AH1119" s="32"/>
      <c r="AI1119" s="32"/>
      <c r="AJ1119" s="32"/>
      <c r="AK1119" s="32"/>
      <c r="AL1119" s="32"/>
      <c r="AM1119" s="32"/>
      <c r="AN1119" s="32"/>
      <c r="AAW1119" s="7"/>
      <c r="AAX1119" s="7" t="s">
        <v>35</v>
      </c>
      <c r="AAY1119" s="7"/>
      <c r="AAZ1119" s="7"/>
      <c r="ABA1119" s="7"/>
      <c r="ABB1119" s="7"/>
      <c r="ABC1119" s="7"/>
      <c r="ABD1119" s="7"/>
      <c r="ABE1119" s="7"/>
      <c r="ABF1119" s="7"/>
    </row>
    <row r="1120" spans="1:738" ht="12.75" x14ac:dyDescent="0.2">
      <c r="C1120" s="14"/>
      <c r="D1120" s="14"/>
      <c r="E1120" s="14"/>
      <c r="F1120" s="14"/>
      <c r="G1120" s="14"/>
      <c r="AC1120" s="32"/>
      <c r="AD1120" s="32"/>
      <c r="AE1120" s="32"/>
      <c r="AF1120" s="32"/>
      <c r="AG1120" s="32"/>
      <c r="AH1120" s="32"/>
      <c r="AI1120" s="32"/>
      <c r="AJ1120" s="32"/>
      <c r="AK1120" s="32"/>
      <c r="AL1120" s="32"/>
      <c r="AM1120" s="32"/>
      <c r="AN1120" s="32"/>
      <c r="AAW1120" s="7"/>
      <c r="AAX1120" s="7" t="s">
        <v>62</v>
      </c>
      <c r="AAY1120" s="7"/>
      <c r="AAZ1120" s="7"/>
      <c r="ABA1120" s="7"/>
      <c r="ABB1120" s="7"/>
      <c r="ABC1120" s="7"/>
      <c r="ABD1120" s="7"/>
      <c r="ABE1120" s="7"/>
      <c r="ABF1120" s="7"/>
    </row>
    <row r="1121" spans="2:738" ht="12.75" x14ac:dyDescent="0.2">
      <c r="C1121" s="14"/>
      <c r="D1121" s="14"/>
      <c r="E1121" s="14"/>
      <c r="F1121" s="14"/>
      <c r="G1121" s="14"/>
      <c r="AC1121" s="32"/>
      <c r="AD1121" s="32"/>
      <c r="AE1121" s="32"/>
      <c r="AF1121" s="32"/>
      <c r="AG1121" s="32"/>
      <c r="AH1121" s="32"/>
      <c r="AI1121" s="32"/>
      <c r="AJ1121" s="32"/>
      <c r="AK1121" s="32"/>
      <c r="AL1121" s="32"/>
      <c r="AM1121" s="32"/>
      <c r="AN1121" s="32"/>
      <c r="AAW1121" s="7"/>
      <c r="AAX1121" s="7"/>
      <c r="AAY1121" s="7"/>
      <c r="AAZ1121" s="7"/>
      <c r="ABA1121" s="7"/>
      <c r="ABB1121" s="7"/>
      <c r="ABC1121" s="7"/>
      <c r="ABD1121" s="7"/>
      <c r="ABE1121" s="7"/>
      <c r="ABF1121" s="7"/>
    </row>
    <row r="1122" spans="2:738" ht="12.75" x14ac:dyDescent="0.2">
      <c r="C1122" s="14"/>
      <c r="D1122" s="14"/>
      <c r="E1122" s="14"/>
      <c r="F1122" s="14"/>
      <c r="G1122" s="14"/>
      <c r="AC1122" s="32"/>
      <c r="AD1122" s="32"/>
      <c r="AE1122" s="32"/>
      <c r="AF1122" s="32"/>
      <c r="AG1122" s="32"/>
      <c r="AH1122" s="32"/>
      <c r="AI1122" s="32"/>
      <c r="AJ1122" s="32"/>
      <c r="AK1122" s="32"/>
      <c r="AL1122" s="32"/>
      <c r="AM1122" s="32"/>
      <c r="AN1122" s="32"/>
      <c r="AAW1122" s="7"/>
      <c r="AAX1122" s="7"/>
      <c r="AAY1122" s="7"/>
      <c r="AAZ1122" s="7"/>
      <c r="ABA1122" s="7"/>
      <c r="ABB1122" s="7"/>
      <c r="ABC1122" s="7"/>
      <c r="ABD1122" s="7"/>
      <c r="ABE1122" s="7"/>
      <c r="ABF1122" s="7"/>
    </row>
    <row r="1123" spans="2:738" ht="12.75" x14ac:dyDescent="0.2">
      <c r="C1123" s="14"/>
      <c r="D1123" s="14"/>
      <c r="E1123" s="14"/>
      <c r="F1123" s="14"/>
      <c r="G1123" s="14"/>
      <c r="AC1123" s="32"/>
      <c r="AD1123" s="32"/>
      <c r="AE1123" s="32"/>
      <c r="AF1123" s="32"/>
      <c r="AG1123" s="32"/>
      <c r="AH1123" s="32"/>
      <c r="AI1123" s="32"/>
      <c r="AJ1123" s="32"/>
      <c r="AK1123" s="32"/>
      <c r="AL1123" s="32"/>
      <c r="AM1123" s="32"/>
      <c r="AN1123" s="32"/>
      <c r="AAW1123" s="7"/>
      <c r="AAX1123" s="7"/>
      <c r="AAY1123" s="7"/>
      <c r="AAZ1123" s="7"/>
      <c r="ABA1123" s="7"/>
      <c r="ABB1123" s="7"/>
      <c r="ABC1123" s="7"/>
      <c r="ABD1123" s="7"/>
      <c r="ABE1123" s="7"/>
      <c r="ABF1123" s="7"/>
    </row>
    <row r="1124" spans="2:738" ht="12.75" x14ac:dyDescent="0.2">
      <c r="C1124" s="14"/>
      <c r="D1124" s="14"/>
      <c r="E1124" s="14"/>
      <c r="F1124" s="14"/>
      <c r="G1124" s="14"/>
      <c r="AC1124" s="32"/>
      <c r="AD1124" s="32"/>
      <c r="AE1124" s="32"/>
      <c r="AF1124" s="32"/>
      <c r="AG1124" s="32"/>
      <c r="AH1124" s="32"/>
      <c r="AI1124" s="32"/>
      <c r="AJ1124" s="32"/>
      <c r="AK1124" s="32"/>
      <c r="AL1124" s="32"/>
      <c r="AM1124" s="32"/>
      <c r="AN1124" s="32"/>
      <c r="AAW1124" s="7"/>
      <c r="AAX1124" s="7"/>
      <c r="AAY1124" s="7"/>
      <c r="AAZ1124" s="7"/>
      <c r="ABA1124" s="7"/>
      <c r="ABB1124" s="7"/>
      <c r="ABC1124" s="7"/>
      <c r="ABD1124" s="7"/>
      <c r="ABE1124" s="7"/>
      <c r="ABF1124" s="7"/>
    </row>
    <row r="1125" spans="2:738" ht="12.75" x14ac:dyDescent="0.2">
      <c r="C1125" s="14"/>
      <c r="D1125" s="14"/>
      <c r="E1125" s="14"/>
      <c r="F1125" s="14"/>
      <c r="G1125" s="14"/>
      <c r="AC1125" s="32"/>
      <c r="AD1125" s="32"/>
      <c r="AE1125" s="32"/>
      <c r="AF1125" s="32"/>
      <c r="AG1125" s="32"/>
      <c r="AH1125" s="32"/>
      <c r="AI1125" s="32"/>
      <c r="AJ1125" s="32"/>
      <c r="AK1125" s="32"/>
      <c r="AL1125" s="32"/>
      <c r="AM1125" s="32"/>
      <c r="AN1125" s="32"/>
      <c r="AAW1125" s="7"/>
      <c r="AAX1125" s="7"/>
      <c r="AAY1125" s="7"/>
      <c r="AAZ1125" s="7" t="s">
        <v>167</v>
      </c>
      <c r="ABA1125" s="7"/>
      <c r="ABB1125" s="7"/>
      <c r="ABC1125" s="7"/>
      <c r="ABD1125" s="7"/>
      <c r="ABE1125" s="7"/>
      <c r="ABF1125" s="7"/>
    </row>
    <row r="1126" spans="2:738" ht="12.75" x14ac:dyDescent="0.2">
      <c r="C1126" s="14"/>
      <c r="D1126" s="14"/>
      <c r="E1126" s="14"/>
      <c r="F1126" s="14"/>
      <c r="G1126" s="14"/>
      <c r="AC1126" s="32"/>
      <c r="AD1126" s="32"/>
      <c r="AE1126" s="32"/>
      <c r="AF1126" s="32"/>
      <c r="AG1126" s="32"/>
      <c r="AH1126" s="32"/>
      <c r="AI1126" s="32"/>
      <c r="AJ1126" s="32"/>
      <c r="AK1126" s="32"/>
      <c r="AL1126" s="32"/>
      <c r="AM1126" s="32"/>
      <c r="AN1126" s="32"/>
      <c r="AAW1126" s="7"/>
      <c r="AAX1126" s="7"/>
      <c r="AAY1126" s="7"/>
      <c r="AAZ1126" s="7" t="s">
        <v>168</v>
      </c>
      <c r="ABA1126" s="7"/>
      <c r="ABB1126" s="7"/>
      <c r="ABC1126" s="7"/>
      <c r="ABD1126" s="7"/>
      <c r="ABE1126" s="7"/>
      <c r="ABF1126" s="7"/>
    </row>
    <row r="1127" spans="2:738" ht="12.75" x14ac:dyDescent="0.2">
      <c r="C1127" s="14"/>
      <c r="D1127" s="14"/>
      <c r="E1127" s="14"/>
      <c r="F1127" s="14"/>
      <c r="G1127" s="14"/>
      <c r="AC1127" s="32"/>
      <c r="AD1127" s="32"/>
      <c r="AE1127" s="32"/>
      <c r="AF1127" s="32"/>
      <c r="AG1127" s="32"/>
      <c r="AH1127" s="32"/>
      <c r="AI1127" s="32"/>
      <c r="AJ1127" s="32"/>
      <c r="AK1127" s="32"/>
      <c r="AL1127" s="32"/>
      <c r="AM1127" s="32"/>
      <c r="AN1127" s="32"/>
      <c r="AAW1127" s="7"/>
      <c r="AAX1127" s="7"/>
      <c r="AAY1127" s="7"/>
      <c r="AAZ1127" s="7" t="s">
        <v>169</v>
      </c>
      <c r="ABA1127" s="7"/>
      <c r="ABB1127" s="7"/>
      <c r="ABC1127" s="7"/>
      <c r="ABD1127" s="7"/>
      <c r="ABE1127" s="7"/>
      <c r="ABF1127" s="7"/>
    </row>
    <row r="1128" spans="2:738" ht="12.75" x14ac:dyDescent="0.2">
      <c r="C1128" s="14"/>
      <c r="D1128" s="14"/>
      <c r="E1128" s="14"/>
      <c r="F1128" s="14"/>
      <c r="G1128" s="14"/>
      <c r="AC1128" s="32"/>
      <c r="AD1128" s="32"/>
      <c r="AE1128" s="32"/>
      <c r="AF1128" s="32"/>
      <c r="AG1128" s="32"/>
      <c r="AH1128" s="32"/>
      <c r="AI1128" s="32"/>
      <c r="AJ1128" s="32"/>
      <c r="AK1128" s="32"/>
      <c r="AL1128" s="32"/>
      <c r="AM1128" s="32"/>
      <c r="AN1128" s="32"/>
      <c r="AAW1128" s="7"/>
      <c r="AAX1128" s="7"/>
      <c r="AAY1128" s="7"/>
      <c r="AAZ1128" s="7"/>
      <c r="ABA1128" s="7"/>
      <c r="ABB1128" s="7"/>
      <c r="ABC1128" s="7"/>
      <c r="ABD1128" s="7"/>
      <c r="ABE1128" s="7"/>
      <c r="ABF1128" s="7"/>
      <c r="ABG1128" s="15"/>
      <c r="ABH1128" s="15"/>
      <c r="ABI1128" s="15"/>
      <c r="ABJ1128" s="15"/>
    </row>
    <row r="1129" spans="2:738" ht="12.75" x14ac:dyDescent="0.2">
      <c r="C1129" s="14"/>
      <c r="D1129" s="14"/>
      <c r="E1129" s="14"/>
      <c r="F1129" s="14"/>
      <c r="G1129" s="14"/>
      <c r="AC1129" s="32"/>
      <c r="AD1129" s="32"/>
      <c r="AE1129" s="32"/>
      <c r="AF1129" s="32"/>
      <c r="AG1129" s="32"/>
      <c r="AH1129" s="32"/>
      <c r="AI1129" s="32"/>
      <c r="AJ1129" s="32"/>
      <c r="AK1129" s="32"/>
      <c r="AL1129" s="32"/>
      <c r="AM1129" s="32"/>
      <c r="AN1129" s="32"/>
      <c r="AAW1129" s="7"/>
      <c r="AAX1129" s="7"/>
      <c r="AAY1129" s="7"/>
      <c r="AAZ1129" s="7"/>
      <c r="ABA1129" s="7"/>
      <c r="ABB1129" s="7"/>
      <c r="ABC1129" s="7"/>
      <c r="ABD1129" s="7"/>
      <c r="ABE1129" s="7"/>
      <c r="ABF1129" s="7"/>
      <c r="ABG1129" s="15"/>
      <c r="ABH1129" s="15"/>
      <c r="ABI1129" s="15"/>
      <c r="ABJ1129" s="15"/>
    </row>
    <row r="1130" spans="2:738" ht="12.75" x14ac:dyDescent="0.2">
      <c r="C1130" s="14"/>
      <c r="D1130" s="14"/>
      <c r="E1130" s="14"/>
      <c r="F1130" s="14"/>
      <c r="G1130" s="14"/>
      <c r="AC1130" s="32"/>
      <c r="AD1130" s="32"/>
      <c r="AE1130" s="32"/>
      <c r="AF1130" s="32"/>
      <c r="AG1130" s="32"/>
      <c r="AH1130" s="32"/>
      <c r="AI1130" s="32"/>
      <c r="AJ1130" s="32"/>
      <c r="AK1130" s="32"/>
      <c r="AL1130" s="32"/>
      <c r="AM1130" s="32"/>
      <c r="AN1130" s="32"/>
      <c r="AAW1130" s="7"/>
      <c r="AAX1130" s="7"/>
      <c r="AAY1130" s="7"/>
      <c r="AAZ1130" s="7"/>
      <c r="ABA1130" s="7" t="s">
        <v>177</v>
      </c>
      <c r="ABB1130" s="7"/>
      <c r="ABC1130" s="7"/>
      <c r="ABD1130" s="7"/>
      <c r="ABE1130" s="7"/>
      <c r="ABF1130" s="7"/>
      <c r="ABG1130" s="15"/>
      <c r="ABH1130" s="15"/>
      <c r="ABI1130" s="15"/>
      <c r="ABJ1130" s="15"/>
    </row>
    <row r="1131" spans="2:738" ht="12.75" x14ac:dyDescent="0.2">
      <c r="C1131" s="14"/>
      <c r="D1131" s="14"/>
      <c r="E1131" s="14"/>
      <c r="F1131" s="14"/>
      <c r="G1131" s="14"/>
      <c r="AC1131" s="32"/>
      <c r="AD1131" s="32"/>
      <c r="AE1131" s="32"/>
      <c r="AF1131" s="32"/>
      <c r="AG1131" s="32"/>
      <c r="AH1131" s="32"/>
      <c r="AI1131" s="32"/>
      <c r="AJ1131" s="32"/>
      <c r="AK1131" s="32"/>
      <c r="AL1131" s="32"/>
      <c r="AM1131" s="32"/>
      <c r="AN1131" s="32"/>
      <c r="AAW1131" s="7"/>
      <c r="AAX1131" s="7"/>
      <c r="AAY1131" s="7"/>
      <c r="AAZ1131" s="7"/>
      <c r="ABA1131" s="7" t="s">
        <v>171</v>
      </c>
      <c r="ABB1131" s="7"/>
      <c r="ABC1131" s="7"/>
      <c r="ABD1131" s="7"/>
      <c r="ABE1131" s="7"/>
      <c r="ABF1131" s="7"/>
      <c r="ABG1131" s="15"/>
      <c r="ABH1131" s="15"/>
      <c r="ABI1131" s="15"/>
      <c r="ABJ1131" s="15"/>
    </row>
    <row r="1132" spans="2:738" ht="12.75" x14ac:dyDescent="0.2">
      <c r="C1132" s="14"/>
      <c r="D1132" s="14"/>
      <c r="E1132" s="14"/>
      <c r="F1132" s="14"/>
      <c r="G1132" s="14"/>
      <c r="AC1132" s="32"/>
      <c r="AD1132" s="32"/>
      <c r="AE1132" s="32"/>
      <c r="AF1132" s="32"/>
      <c r="AG1132" s="32"/>
      <c r="AH1132" s="32"/>
      <c r="AI1132" s="32"/>
      <c r="AJ1132" s="32"/>
      <c r="AK1132" s="32"/>
      <c r="AL1132" s="32"/>
      <c r="AM1132" s="32"/>
      <c r="AN1132" s="32"/>
      <c r="AAW1132" s="7"/>
      <c r="AAX1132" s="7"/>
      <c r="AAY1132" s="7"/>
      <c r="AAZ1132" s="7"/>
      <c r="ABA1132" s="7" t="s">
        <v>170</v>
      </c>
      <c r="ABB1132" s="7"/>
      <c r="ABC1132" s="7"/>
      <c r="ABD1132" s="7"/>
      <c r="ABE1132" s="7"/>
      <c r="ABF1132" s="7"/>
      <c r="ABG1132" s="15"/>
      <c r="ABH1132" s="15"/>
      <c r="ABI1132" s="15"/>
      <c r="ABJ1132" s="15"/>
    </row>
    <row r="1133" spans="2:738" ht="12.75" x14ac:dyDescent="0.2">
      <c r="C1133" s="14"/>
      <c r="D1133" s="14"/>
      <c r="E1133" s="14"/>
      <c r="F1133" s="14"/>
      <c r="G1133" s="14"/>
      <c r="AC1133" s="32"/>
      <c r="AD1133" s="32"/>
      <c r="AE1133" s="32"/>
      <c r="AF1133" s="32"/>
      <c r="AG1133" s="32"/>
      <c r="AH1133" s="32"/>
      <c r="AI1133" s="32"/>
      <c r="AJ1133" s="32"/>
      <c r="AK1133" s="32"/>
      <c r="AL1133" s="32"/>
      <c r="AM1133" s="32"/>
      <c r="AN1133" s="32"/>
      <c r="AAW1133" s="7"/>
      <c r="AAX1133" s="7"/>
      <c r="AAY1133" s="7"/>
      <c r="AAZ1133" s="7"/>
      <c r="ABA1133" s="7"/>
      <c r="ABB1133" s="7"/>
      <c r="ABC1133" s="7"/>
      <c r="ABD1133" s="7"/>
      <c r="ABE1133" s="7"/>
      <c r="ABF1133" s="7"/>
      <c r="ABG1133" s="15"/>
      <c r="ABH1133" s="15"/>
      <c r="ABI1133" s="15"/>
      <c r="ABJ1133" s="15"/>
    </row>
    <row r="1134" spans="2:738" ht="12.75" x14ac:dyDescent="0.2">
      <c r="C1134" s="14"/>
      <c r="D1134" s="14"/>
      <c r="E1134" s="14"/>
      <c r="F1134" s="14"/>
      <c r="G1134" s="14"/>
      <c r="AC1134" s="32"/>
      <c r="AD1134" s="32"/>
      <c r="AE1134" s="32"/>
      <c r="AF1134" s="32"/>
      <c r="AG1134" s="32"/>
      <c r="AH1134" s="32"/>
      <c r="AI1134" s="32"/>
      <c r="AJ1134" s="32"/>
      <c r="AK1134" s="32"/>
      <c r="AL1134" s="32"/>
      <c r="AM1134" s="32"/>
      <c r="AN1134" s="32"/>
      <c r="AAW1134" s="7"/>
      <c r="AAX1134" s="7"/>
      <c r="AAY1134" s="7"/>
      <c r="AAZ1134" s="7"/>
      <c r="ABA1134" s="7"/>
      <c r="ABB1134" s="7"/>
      <c r="ABC1134" s="7"/>
      <c r="ABD1134" s="7"/>
      <c r="ABE1134" s="7"/>
      <c r="ABF1134" s="7"/>
      <c r="ABG1134" s="15"/>
      <c r="ABH1134" s="15"/>
      <c r="ABI1134" s="15"/>
      <c r="ABJ1134" s="15"/>
    </row>
    <row r="1135" spans="2:738" ht="12.75" x14ac:dyDescent="0.2">
      <c r="C1135" s="14"/>
      <c r="D1135" s="14"/>
      <c r="E1135" s="14"/>
      <c r="F1135" s="14"/>
      <c r="G1135" s="14"/>
      <c r="AC1135" s="32"/>
      <c r="AD1135" s="32"/>
      <c r="AE1135" s="32"/>
      <c r="AF1135" s="32"/>
      <c r="AG1135" s="32"/>
      <c r="AH1135" s="32"/>
      <c r="AI1135" s="32"/>
      <c r="AJ1135" s="32"/>
      <c r="AK1135" s="32"/>
      <c r="AL1135" s="32"/>
      <c r="AM1135" s="32"/>
      <c r="AN1135" s="32"/>
      <c r="AAW1135" s="7"/>
      <c r="AAX1135" s="7"/>
      <c r="AAY1135" s="7"/>
      <c r="AAZ1135" s="7"/>
      <c r="ABA1135" s="7"/>
      <c r="ABB1135" s="7"/>
      <c r="ABC1135" s="7" t="s">
        <v>143</v>
      </c>
      <c r="ABD1135" s="7"/>
      <c r="ABE1135" s="7"/>
      <c r="ABF1135" s="7"/>
    </row>
    <row r="1136" spans="2:738" ht="12.75" x14ac:dyDescent="0.2">
      <c r="B1136" s="32"/>
      <c r="C1136" s="35"/>
      <c r="D1136" s="35"/>
      <c r="E1136" s="35"/>
      <c r="F1136" s="35"/>
      <c r="G1136" s="35"/>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AW1136" s="7"/>
      <c r="AAX1136" s="7"/>
      <c r="AAY1136" s="7"/>
      <c r="AAZ1136" s="7"/>
      <c r="ABA1136" s="7"/>
      <c r="ABB1136" s="7"/>
      <c r="ABC1136" s="7" t="s">
        <v>144</v>
      </c>
      <c r="ABD1136" s="7"/>
      <c r="ABE1136" s="7"/>
      <c r="ABF1136" s="7"/>
    </row>
    <row r="1137" spans="2:746" ht="12.75" x14ac:dyDescent="0.2">
      <c r="B1137" s="32"/>
      <c r="C1137" s="35"/>
      <c r="D1137" s="35"/>
      <c r="E1137" s="35"/>
      <c r="F1137" s="35"/>
      <c r="G1137" s="35"/>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AW1137" s="7"/>
      <c r="AAX1137" s="7"/>
      <c r="AAY1137" s="7"/>
      <c r="AAZ1137" s="7"/>
      <c r="ABA1137" s="7"/>
      <c r="ABB1137" s="7"/>
      <c r="ABC1137" s="7" t="s">
        <v>145</v>
      </c>
      <c r="ABD1137" s="7"/>
      <c r="ABE1137" s="7"/>
      <c r="ABF1137" s="7"/>
    </row>
    <row r="1138" spans="2:746" ht="12.75" x14ac:dyDescent="0.2">
      <c r="B1138" s="32"/>
      <c r="C1138" s="35"/>
      <c r="D1138" s="35"/>
      <c r="E1138" s="35"/>
      <c r="F1138" s="35"/>
      <c r="G1138" s="35"/>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AW1138" s="7"/>
      <c r="AAX1138" s="7"/>
      <c r="AAY1138" s="7"/>
      <c r="AAZ1138" s="7"/>
      <c r="ABA1138" s="7"/>
      <c r="ABB1138" s="7"/>
      <c r="ABC1138" s="7"/>
      <c r="ABD1138" s="7"/>
      <c r="ABE1138" s="7"/>
      <c r="ABF1138" s="7"/>
    </row>
    <row r="1139" spans="2:746" ht="12.75" x14ac:dyDescent="0.2">
      <c r="B1139" s="32"/>
      <c r="C1139" s="35"/>
      <c r="D1139" s="35"/>
      <c r="E1139" s="35"/>
      <c r="F1139" s="35"/>
      <c r="G1139" s="35"/>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7"/>
      <c r="AAX1139" s="7"/>
      <c r="AAY1139" s="7"/>
      <c r="AAZ1139" s="7"/>
      <c r="ABA1139" s="7"/>
      <c r="ABB1139" s="7"/>
      <c r="ABC1139" s="7"/>
      <c r="ABD1139" s="7" t="s">
        <v>59</v>
      </c>
      <c r="ABE1139" s="7"/>
      <c r="ABF1139" s="7"/>
    </row>
    <row r="1140" spans="2:746" ht="12.75" x14ac:dyDescent="0.2">
      <c r="B1140" s="32"/>
      <c r="C1140" s="35"/>
      <c r="D1140" s="35"/>
      <c r="E1140" s="35"/>
      <c r="F1140" s="35"/>
      <c r="G1140" s="35"/>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7"/>
      <c r="AAX1140" s="7"/>
      <c r="AAY1140" s="7"/>
      <c r="AAZ1140" s="7"/>
      <c r="ABA1140" s="7"/>
      <c r="ABB1140" s="7"/>
      <c r="ABC1140" s="7"/>
      <c r="ABD1140" s="7" t="s">
        <v>32</v>
      </c>
      <c r="ABE1140" s="7"/>
      <c r="ABF1140" s="7"/>
    </row>
    <row r="1141" spans="2:746" ht="12.75" x14ac:dyDescent="0.2">
      <c r="AAW1141" s="7"/>
      <c r="AAX1141" s="7"/>
      <c r="AAY1141" s="7"/>
      <c r="AAZ1141" s="7"/>
      <c r="ABA1141" s="7"/>
      <c r="ABB1141" s="7"/>
      <c r="ABC1141" s="7"/>
      <c r="ABD1141" s="7" t="s">
        <v>146</v>
      </c>
      <c r="ABE1141" s="7"/>
      <c r="ABF1141" s="7"/>
    </row>
    <row r="1142" spans="2:746" ht="12.75" x14ac:dyDescent="0.2">
      <c r="AAW1142" s="7"/>
      <c r="AAX1142" s="7"/>
      <c r="AAY1142" s="7"/>
      <c r="AAZ1142" s="7"/>
      <c r="ABA1142" s="7"/>
      <c r="ABB1142" s="7"/>
      <c r="ABC1142" s="7"/>
      <c r="ABD1142" s="7"/>
      <c r="ABE1142" s="7"/>
      <c r="ABF1142" s="7"/>
    </row>
    <row r="1143" spans="2:746" ht="12.75" x14ac:dyDescent="0.2">
      <c r="AAW1143" s="7"/>
      <c r="AAX1143" s="7"/>
      <c r="AAY1143" s="7"/>
      <c r="AAZ1143" s="7"/>
      <c r="ABA1143" s="7"/>
      <c r="ABB1143" s="7"/>
      <c r="ABC1143" s="7"/>
      <c r="ABD1143" s="7"/>
      <c r="ABE1143" s="7" t="s">
        <v>147</v>
      </c>
      <c r="ABF1143" s="7"/>
    </row>
    <row r="1144" spans="2:746" ht="12.75" x14ac:dyDescent="0.2">
      <c r="AAW1144" s="7"/>
      <c r="AAX1144" s="7"/>
      <c r="AAY1144" s="7"/>
      <c r="AAZ1144" s="7"/>
      <c r="ABA1144" s="7"/>
      <c r="ABB1144" s="7"/>
      <c r="ABC1144" s="7"/>
      <c r="ABD1144" s="7"/>
      <c r="ABE1144" s="7" t="s">
        <v>148</v>
      </c>
      <c r="ABF1144" s="7"/>
    </row>
    <row r="1145" spans="2:746" ht="12.75" x14ac:dyDescent="0.2">
      <c r="AAW1145" s="7"/>
      <c r="AAX1145" s="7"/>
      <c r="AAY1145" s="7"/>
      <c r="AAZ1145" s="7"/>
      <c r="ABA1145" s="7"/>
      <c r="ABB1145" s="7"/>
      <c r="ABC1145" s="7"/>
      <c r="ABD1145" s="7"/>
      <c r="ABE1145" s="7" t="s">
        <v>149</v>
      </c>
      <c r="ABF1145" s="7"/>
    </row>
    <row r="1146" spans="2:746" ht="12.75" x14ac:dyDescent="0.2">
      <c r="AAW1146" s="7"/>
      <c r="AAX1146" s="7"/>
      <c r="AAY1146" s="7"/>
      <c r="AAZ1146" s="7"/>
      <c r="ABA1146" s="7"/>
      <c r="ABB1146" s="7"/>
      <c r="ABC1146" s="7"/>
      <c r="ABD1146" s="7"/>
      <c r="ABE1146" s="7"/>
      <c r="ABF1146" s="7"/>
    </row>
    <row r="1147" spans="2:746" ht="12.75" x14ac:dyDescent="0.2">
      <c r="AAW1147" s="7"/>
      <c r="AAX1147" s="7"/>
      <c r="AAY1147" s="7"/>
      <c r="AAZ1147" s="7"/>
      <c r="ABA1147" s="7"/>
      <c r="ABB1147" s="7"/>
      <c r="ABC1147" s="7"/>
      <c r="ABD1147" s="7"/>
      <c r="ABE1147" s="7"/>
      <c r="ABF1147" s="11" t="s">
        <v>218</v>
      </c>
    </row>
    <row r="1148" spans="2:746" ht="12.75" x14ac:dyDescent="0.2">
      <c r="AAW1148" s="7"/>
      <c r="AAX1148" s="7"/>
      <c r="AAY1148" s="7"/>
      <c r="AAZ1148" s="7"/>
      <c r="ABA1148" s="7"/>
      <c r="ABB1148" s="7"/>
      <c r="ABC1148" s="7"/>
      <c r="ABD1148" s="7"/>
      <c r="ABE1148" s="7"/>
      <c r="ABF1148" s="11" t="s">
        <v>176</v>
      </c>
    </row>
    <row r="1149" spans="2:746" ht="12.75" x14ac:dyDescent="0.2">
      <c r="AAW1149" s="7"/>
      <c r="AAX1149" s="7"/>
      <c r="AAY1149" s="7"/>
      <c r="AAZ1149" s="7"/>
      <c r="ABA1149" s="7"/>
      <c r="ABB1149" s="7"/>
      <c r="ABC1149" s="7"/>
      <c r="ABD1149" s="7"/>
      <c r="ABE1149" s="7"/>
      <c r="ABF1149" s="11"/>
    </row>
    <row r="1152" spans="2:746" ht="12.75" x14ac:dyDescent="0.2">
      <c r="ABH1152" s="7"/>
      <c r="ABI1152" s="7"/>
      <c r="ABJ1152" s="7"/>
      <c r="ABK1152" s="7"/>
      <c r="ABL1152" s="7"/>
      <c r="ABM1152" s="7"/>
      <c r="ABN1152" s="7"/>
      <c r="ABO1152" s="7"/>
      <c r="ABP1152" s="285" t="s">
        <v>31</v>
      </c>
      <c r="ABQ1152" s="285"/>
      <c r="ABR1152" s="285"/>
    </row>
    <row r="1153" spans="736:748" ht="12.75" x14ac:dyDescent="0.2">
      <c r="ABH1153" s="7"/>
      <c r="ABI1153" s="7"/>
      <c r="ABJ1153" s="7"/>
      <c r="ABK1153" s="7"/>
      <c r="ABL1153" s="7"/>
      <c r="ABM1153" s="7"/>
      <c r="ABN1153" s="155">
        <v>1</v>
      </c>
      <c r="ABO1153" s="155">
        <v>2</v>
      </c>
      <c r="ABP1153" s="155">
        <v>3</v>
      </c>
      <c r="ABQ1153" s="156">
        <v>4</v>
      </c>
      <c r="ABR1153" s="156">
        <v>5</v>
      </c>
    </row>
    <row r="1154" spans="736:748" ht="12.75" x14ac:dyDescent="0.2">
      <c r="ABH1154" s="7"/>
      <c r="ABI1154" s="7"/>
      <c r="ABJ1154" s="7"/>
      <c r="ABK1154" s="7"/>
      <c r="ABL1154" s="7"/>
      <c r="ABM1154" s="7"/>
      <c r="ABN1154" s="11" t="s">
        <v>202</v>
      </c>
      <c r="ABO1154" s="11" t="s">
        <v>203</v>
      </c>
      <c r="ABP1154" s="11" t="s">
        <v>204</v>
      </c>
      <c r="ABQ1154" s="11" t="s">
        <v>205</v>
      </c>
      <c r="ABR1154" s="11" t="s">
        <v>206</v>
      </c>
    </row>
    <row r="1155" spans="736:748" ht="12.75" x14ac:dyDescent="0.2">
      <c r="ABH1155" s="7"/>
      <c r="ABI1155" s="7"/>
      <c r="ABJ1155" s="7"/>
      <c r="ABK1155" s="7"/>
      <c r="ABL1155" s="7"/>
      <c r="ABM1155" s="7"/>
      <c r="ABN1155" s="157">
        <v>0.2</v>
      </c>
      <c r="ABO1155" s="157">
        <v>0.4</v>
      </c>
      <c r="ABP1155" s="157">
        <v>0.6</v>
      </c>
      <c r="ABQ1155" s="157">
        <v>0.8</v>
      </c>
      <c r="ABR1155" s="157">
        <v>1</v>
      </c>
    </row>
    <row r="1156" spans="736:748" ht="12.75" x14ac:dyDescent="0.2">
      <c r="ABH1156" s="7"/>
      <c r="ABI1156" s="7"/>
      <c r="ABJ1156" s="7"/>
      <c r="ABK1156" s="7"/>
      <c r="ABL1156" s="7"/>
      <c r="ABM1156" s="7"/>
      <c r="ABN1156" s="155"/>
      <c r="ABO1156" s="155"/>
      <c r="ABP1156" s="155"/>
      <c r="ABQ1156" s="156"/>
      <c r="ABR1156" s="156"/>
    </row>
    <row r="1157" spans="736:748" ht="12.75" x14ac:dyDescent="0.2">
      <c r="ABH1157" s="286" t="s">
        <v>33</v>
      </c>
      <c r="ABI1157" s="10">
        <v>5</v>
      </c>
      <c r="ABJ1157" s="11" t="s">
        <v>197</v>
      </c>
      <c r="ABK1157" s="157">
        <v>1</v>
      </c>
      <c r="ABL1157" s="7" t="s">
        <v>189</v>
      </c>
      <c r="ABM1157" s="158">
        <v>1</v>
      </c>
      <c r="ABN1157" s="155" t="s">
        <v>230</v>
      </c>
      <c r="ABO1157" s="155" t="s">
        <v>230</v>
      </c>
      <c r="ABP1157" s="155" t="s">
        <v>230</v>
      </c>
      <c r="ABQ1157" s="155" t="s">
        <v>230</v>
      </c>
      <c r="ABR1157" s="159" t="s">
        <v>229</v>
      </c>
    </row>
    <row r="1158" spans="736:748" ht="12.75" x14ac:dyDescent="0.2">
      <c r="ABH1158" s="286"/>
      <c r="ABI1158" s="10">
        <v>4</v>
      </c>
      <c r="ABJ1158" s="11" t="s">
        <v>198</v>
      </c>
      <c r="ABK1158" s="157">
        <v>0.8</v>
      </c>
      <c r="ABL1158" s="7" t="s">
        <v>188</v>
      </c>
      <c r="ABM1158" s="158">
        <v>0.8</v>
      </c>
      <c r="ABN1158" s="155" t="s">
        <v>231</v>
      </c>
      <c r="ABO1158" s="155" t="s">
        <v>231</v>
      </c>
      <c r="ABP1158" s="155" t="s">
        <v>230</v>
      </c>
      <c r="ABQ1158" s="155" t="s">
        <v>230</v>
      </c>
      <c r="ABR1158" s="159" t="s">
        <v>229</v>
      </c>
    </row>
    <row r="1159" spans="736:748" ht="12.75" x14ac:dyDescent="0.2">
      <c r="ABH1159" s="286"/>
      <c r="ABI1159" s="10">
        <v>3</v>
      </c>
      <c r="ABJ1159" s="11" t="s">
        <v>199</v>
      </c>
      <c r="ABK1159" s="157">
        <v>0.6</v>
      </c>
      <c r="ABL1159" s="7" t="s">
        <v>187</v>
      </c>
      <c r="ABM1159" s="158">
        <v>0.6</v>
      </c>
      <c r="ABN1159" s="155" t="s">
        <v>231</v>
      </c>
      <c r="ABO1159" s="155" t="s">
        <v>231</v>
      </c>
      <c r="ABP1159" s="155" t="s">
        <v>231</v>
      </c>
      <c r="ABQ1159" s="155" t="s">
        <v>230</v>
      </c>
      <c r="ABR1159" s="159" t="s">
        <v>229</v>
      </c>
    </row>
    <row r="1160" spans="736:748" ht="12.75" x14ac:dyDescent="0.2">
      <c r="ABH1160" s="286"/>
      <c r="ABI1160" s="10">
        <v>2</v>
      </c>
      <c r="ABJ1160" s="11" t="s">
        <v>200</v>
      </c>
      <c r="ABK1160" s="157">
        <v>0.4</v>
      </c>
      <c r="ABL1160" s="7" t="s">
        <v>186</v>
      </c>
      <c r="ABM1160" s="158">
        <v>0.4</v>
      </c>
      <c r="ABN1160" s="155" t="s">
        <v>232</v>
      </c>
      <c r="ABO1160" s="155" t="s">
        <v>231</v>
      </c>
      <c r="ABP1160" s="155" t="s">
        <v>231</v>
      </c>
      <c r="ABQ1160" s="155" t="s">
        <v>230</v>
      </c>
      <c r="ABR1160" s="159" t="s">
        <v>229</v>
      </c>
    </row>
    <row r="1161" spans="736:748" ht="12.75" x14ac:dyDescent="0.2">
      <c r="ABH1161" s="286"/>
      <c r="ABI1161" s="10">
        <v>1</v>
      </c>
      <c r="ABJ1161" s="11" t="s">
        <v>201</v>
      </c>
      <c r="ABK1161" s="157">
        <v>0.2</v>
      </c>
      <c r="ABL1161" s="7" t="s">
        <v>185</v>
      </c>
      <c r="ABM1161" s="158">
        <v>0.2</v>
      </c>
      <c r="ABN1161" s="155" t="s">
        <v>232</v>
      </c>
      <c r="ABO1161" s="155" t="s">
        <v>232</v>
      </c>
      <c r="ABP1161" s="155" t="s">
        <v>231</v>
      </c>
      <c r="ABQ1161" s="155" t="s">
        <v>230</v>
      </c>
      <c r="ABR1161" s="159" t="s">
        <v>229</v>
      </c>
    </row>
    <row r="1164" spans="736:748" x14ac:dyDescent="0.2">
      <c r="ABT1164" s="14" t="s">
        <v>474</v>
      </c>
    </row>
    <row r="1165" spans="736:748" x14ac:dyDescent="0.2">
      <c r="ABT1165" s="14" t="s">
        <v>317</v>
      </c>
    </row>
    <row r="1166" spans="736:748" x14ac:dyDescent="0.2">
      <c r="ABT1166" s="14" t="s">
        <v>319</v>
      </c>
    </row>
    <row r="1167" spans="736:748" x14ac:dyDescent="0.2">
      <c r="ABT1167" s="14" t="s">
        <v>318</v>
      </c>
    </row>
    <row r="1168" spans="736:748" x14ac:dyDescent="0.2">
      <c r="ABT1168" s="14" t="s">
        <v>475</v>
      </c>
    </row>
    <row r="1169" spans="748:748" x14ac:dyDescent="0.2">
      <c r="ABT1169" s="14" t="s">
        <v>164</v>
      </c>
    </row>
  </sheetData>
  <sheetProtection formatCells="0" formatColumns="0" formatRows="0" insertHyperlinks="0" sort="0" autoFilter="0" pivotTables="0"/>
  <mergeCells count="903">
    <mergeCell ref="M3:U3"/>
    <mergeCell ref="W3:AA3"/>
    <mergeCell ref="A4:B4"/>
    <mergeCell ref="C4:E4"/>
    <mergeCell ref="F4:G4"/>
    <mergeCell ref="M4:U4"/>
    <mergeCell ref="W4:AA4"/>
    <mergeCell ref="A1:G1"/>
    <mergeCell ref="H1:K4"/>
    <mergeCell ref="M1:U1"/>
    <mergeCell ref="W1:AA1"/>
    <mergeCell ref="A2:G2"/>
    <mergeCell ref="M2:U2"/>
    <mergeCell ref="W2:AA2"/>
    <mergeCell ref="A3:B3"/>
    <mergeCell ref="C3:E3"/>
    <mergeCell ref="F3:G3"/>
    <mergeCell ref="B9:F9"/>
    <mergeCell ref="G9:T9"/>
    <mergeCell ref="U9:W9"/>
    <mergeCell ref="X9:AA9"/>
    <mergeCell ref="B10:F10"/>
    <mergeCell ref="G10:T10"/>
    <mergeCell ref="U10:W10"/>
    <mergeCell ref="X10:AA10"/>
    <mergeCell ref="A5:K5"/>
    <mergeCell ref="A6:B6"/>
    <mergeCell ref="E6:W6"/>
    <mergeCell ref="X6:AA6"/>
    <mergeCell ref="A7:B7"/>
    <mergeCell ref="E7:W7"/>
    <mergeCell ref="X7:AA7"/>
    <mergeCell ref="B13:F13"/>
    <mergeCell ref="G13:T13"/>
    <mergeCell ref="U13:W13"/>
    <mergeCell ref="X13:AA13"/>
    <mergeCell ref="B14:F14"/>
    <mergeCell ref="G14:T14"/>
    <mergeCell ref="U14:W14"/>
    <mergeCell ref="X14:AA14"/>
    <mergeCell ref="B11:F11"/>
    <mergeCell ref="G11:T11"/>
    <mergeCell ref="U11:W11"/>
    <mergeCell ref="X11:AA11"/>
    <mergeCell ref="B12:F12"/>
    <mergeCell ref="G12:T12"/>
    <mergeCell ref="U12:W12"/>
    <mergeCell ref="X12:AA12"/>
    <mergeCell ref="B17:F17"/>
    <mergeCell ref="G17:T17"/>
    <mergeCell ref="U17:W17"/>
    <mergeCell ref="X17:AA17"/>
    <mergeCell ref="B18:F18"/>
    <mergeCell ref="G18:T18"/>
    <mergeCell ref="U18:W18"/>
    <mergeCell ref="X18:AA18"/>
    <mergeCell ref="B15:F15"/>
    <mergeCell ref="G15:T15"/>
    <mergeCell ref="U15:W15"/>
    <mergeCell ref="X15:AA15"/>
    <mergeCell ref="B16:F16"/>
    <mergeCell ref="G16:T16"/>
    <mergeCell ref="U16:W16"/>
    <mergeCell ref="X16:AA16"/>
    <mergeCell ref="B21:F21"/>
    <mergeCell ref="G21:T21"/>
    <mergeCell ref="U21:W21"/>
    <mergeCell ref="X21:AA21"/>
    <mergeCell ref="B22:F22"/>
    <mergeCell ref="G22:T22"/>
    <mergeCell ref="U22:W22"/>
    <mergeCell ref="X22:AA22"/>
    <mergeCell ref="B19:F19"/>
    <mergeCell ref="G19:T19"/>
    <mergeCell ref="U19:W19"/>
    <mergeCell ref="X19:AA19"/>
    <mergeCell ref="B20:F20"/>
    <mergeCell ref="G20:T20"/>
    <mergeCell ref="U20:W20"/>
    <mergeCell ref="X20:AA20"/>
    <mergeCell ref="B25:F25"/>
    <mergeCell ref="G25:T25"/>
    <mergeCell ref="U25:W25"/>
    <mergeCell ref="X25:AA25"/>
    <mergeCell ref="B26:F26"/>
    <mergeCell ref="G26:T26"/>
    <mergeCell ref="U26:W26"/>
    <mergeCell ref="X26:AA26"/>
    <mergeCell ref="B23:F23"/>
    <mergeCell ref="G23:T23"/>
    <mergeCell ref="U23:W23"/>
    <mergeCell ref="X23:AA23"/>
    <mergeCell ref="B24:F24"/>
    <mergeCell ref="G24:T24"/>
    <mergeCell ref="U24:W24"/>
    <mergeCell ref="X24:AA24"/>
    <mergeCell ref="B29:F29"/>
    <mergeCell ref="G29:T29"/>
    <mergeCell ref="U29:W29"/>
    <mergeCell ref="X29:AA29"/>
    <mergeCell ref="B31:AA31"/>
    <mergeCell ref="AR31:BK31"/>
    <mergeCell ref="B27:F27"/>
    <mergeCell ref="G27:T27"/>
    <mergeCell ref="U27:W27"/>
    <mergeCell ref="X27:AA27"/>
    <mergeCell ref="B28:F28"/>
    <mergeCell ref="G28:T28"/>
    <mergeCell ref="U28:W28"/>
    <mergeCell ref="X28:AA28"/>
    <mergeCell ref="BN31:CC31"/>
    <mergeCell ref="C32:AA32"/>
    <mergeCell ref="AR32:AU32"/>
    <mergeCell ref="AV32:AY32"/>
    <mergeCell ref="AZ32:BF32"/>
    <mergeCell ref="BG32:BK32"/>
    <mergeCell ref="BN32:BQ32"/>
    <mergeCell ref="BR32:BW32"/>
    <mergeCell ref="BX32:BZ32"/>
    <mergeCell ref="CA32:CC32"/>
    <mergeCell ref="BR33:BW33"/>
    <mergeCell ref="BX33:BZ33"/>
    <mergeCell ref="CA33:CC33"/>
    <mergeCell ref="C34:AA34"/>
    <mergeCell ref="AR34:AT34"/>
    <mergeCell ref="AV34:AY34"/>
    <mergeCell ref="AZ34:BF34"/>
    <mergeCell ref="BG34:BK34"/>
    <mergeCell ref="BN34:BP34"/>
    <mergeCell ref="BR34:BW34"/>
    <mergeCell ref="C33:AA33"/>
    <mergeCell ref="AR33:AT33"/>
    <mergeCell ref="AV33:AY33"/>
    <mergeCell ref="AZ33:BF33"/>
    <mergeCell ref="BG33:BK33"/>
    <mergeCell ref="BN33:BP33"/>
    <mergeCell ref="BX34:BZ34"/>
    <mergeCell ref="CA34:CC34"/>
    <mergeCell ref="C35:AA35"/>
    <mergeCell ref="AR35:AT35"/>
    <mergeCell ref="AV35:AY35"/>
    <mergeCell ref="AZ35:BF35"/>
    <mergeCell ref="BG35:BK35"/>
    <mergeCell ref="BN35:BP35"/>
    <mergeCell ref="BR35:BW35"/>
    <mergeCell ref="BX35:BZ35"/>
    <mergeCell ref="CA35:CC35"/>
    <mergeCell ref="C36:AA36"/>
    <mergeCell ref="AR36:AT36"/>
    <mergeCell ref="AV36:AY36"/>
    <mergeCell ref="AZ36:BF36"/>
    <mergeCell ref="BG36:BK36"/>
    <mergeCell ref="BN36:BP36"/>
    <mergeCell ref="BR36:BW36"/>
    <mergeCell ref="BX36:BZ36"/>
    <mergeCell ref="CA36:CC36"/>
    <mergeCell ref="C39:AA39"/>
    <mergeCell ref="AQ40:AQ45"/>
    <mergeCell ref="B41:D41"/>
    <mergeCell ref="G41:AA41"/>
    <mergeCell ref="B43:D43"/>
    <mergeCell ref="A45:AA45"/>
    <mergeCell ref="BR37:BW37"/>
    <mergeCell ref="BX37:BZ37"/>
    <mergeCell ref="CA37:CC37"/>
    <mergeCell ref="C38:AA38"/>
    <mergeCell ref="AR38:AU38"/>
    <mergeCell ref="AV38:AY38"/>
    <mergeCell ref="C37:AA37"/>
    <mergeCell ref="AR37:AT37"/>
    <mergeCell ref="AV37:AY37"/>
    <mergeCell ref="AZ37:BF37"/>
    <mergeCell ref="BG37:BK37"/>
    <mergeCell ref="BN37:BP37"/>
    <mergeCell ref="BG50:BH50"/>
    <mergeCell ref="BP50:BQ50"/>
    <mergeCell ref="BR50:BS50"/>
    <mergeCell ref="BT50:BU50"/>
    <mergeCell ref="BV50:BW50"/>
    <mergeCell ref="BX50:BY50"/>
    <mergeCell ref="A47:AA47"/>
    <mergeCell ref="AT47:BH48"/>
    <mergeCell ref="BM47:BY48"/>
    <mergeCell ref="A49:AA50"/>
    <mergeCell ref="AY49:BH49"/>
    <mergeCell ref="BP49:BY49"/>
    <mergeCell ref="AY50:AZ50"/>
    <mergeCell ref="BA50:BB50"/>
    <mergeCell ref="BC50:BD50"/>
    <mergeCell ref="BE50:BF50"/>
    <mergeCell ref="BP51:BQ52"/>
    <mergeCell ref="BR51:BS52"/>
    <mergeCell ref="BT51:BU52"/>
    <mergeCell ref="BV51:BW52"/>
    <mergeCell ref="BX51:BY52"/>
    <mergeCell ref="A52:B52"/>
    <mergeCell ref="C52:F52"/>
    <mergeCell ref="Z52:AA52"/>
    <mergeCell ref="AT52:AW54"/>
    <mergeCell ref="BM52:BN54"/>
    <mergeCell ref="A51:AA51"/>
    <mergeCell ref="AY51:AZ52"/>
    <mergeCell ref="BA51:BB52"/>
    <mergeCell ref="BC51:BD52"/>
    <mergeCell ref="BE51:BF52"/>
    <mergeCell ref="BG51:BH52"/>
    <mergeCell ref="BG53:BH53"/>
    <mergeCell ref="C54:F54"/>
    <mergeCell ref="BA53:BB53"/>
    <mergeCell ref="BC53:BD53"/>
    <mergeCell ref="BE53:BF53"/>
    <mergeCell ref="C55:F55"/>
    <mergeCell ref="C56:F56"/>
    <mergeCell ref="AR56:AR66"/>
    <mergeCell ref="AS56:AS57"/>
    <mergeCell ref="AT56:AT57"/>
    <mergeCell ref="AU56:AV57"/>
    <mergeCell ref="AW56:AW57"/>
    <mergeCell ref="AY56:AY57"/>
    <mergeCell ref="C53:F53"/>
    <mergeCell ref="AA53:AA57"/>
    <mergeCell ref="AY53:AZ53"/>
    <mergeCell ref="AZ56:AZ57"/>
    <mergeCell ref="C57:F57"/>
    <mergeCell ref="A59:F59"/>
    <mergeCell ref="G59:N59"/>
    <mergeCell ref="O59:Q59"/>
    <mergeCell ref="R59:U59"/>
    <mergeCell ref="V59:X59"/>
    <mergeCell ref="AS59:AS60"/>
    <mergeCell ref="AT59:AT60"/>
    <mergeCell ref="AU59:AV60"/>
    <mergeCell ref="C63:F67"/>
    <mergeCell ref="AA63:AA67"/>
    <mergeCell ref="AS63:AS64"/>
    <mergeCell ref="BA56:BA57"/>
    <mergeCell ref="BB56:BB57"/>
    <mergeCell ref="BX56:BX57"/>
    <mergeCell ref="BL56:BL57"/>
    <mergeCell ref="BM56:BM57"/>
    <mergeCell ref="BN56:BN57"/>
    <mergeCell ref="BP56:BP57"/>
    <mergeCell ref="BQ56:BQ57"/>
    <mergeCell ref="BR56:BR57"/>
    <mergeCell ref="BC56:BC57"/>
    <mergeCell ref="BG56:BG57"/>
    <mergeCell ref="BH56:BH57"/>
    <mergeCell ref="BD56:BD57"/>
    <mergeCell ref="BE56:BE57"/>
    <mergeCell ref="BF56:BF57"/>
    <mergeCell ref="BE59:BE60"/>
    <mergeCell ref="BP59:BP60"/>
    <mergeCell ref="BQ59:BQ60"/>
    <mergeCell ref="AW59:AW60"/>
    <mergeCell ref="AY59:AY60"/>
    <mergeCell ref="AZ59:AZ60"/>
    <mergeCell ref="BA59:BA60"/>
    <mergeCell ref="BB59:BB60"/>
    <mergeCell ref="BC59:BC60"/>
    <mergeCell ref="BF59:BF60"/>
    <mergeCell ref="BG59:BG60"/>
    <mergeCell ref="BX59:BX60"/>
    <mergeCell ref="BY59:BY60"/>
    <mergeCell ref="BS59:BS60"/>
    <mergeCell ref="BT59:BT60"/>
    <mergeCell ref="BU59:BU60"/>
    <mergeCell ref="BV59:BV60"/>
    <mergeCell ref="BW59:BW60"/>
    <mergeCell ref="BX61:BX62"/>
    <mergeCell ref="BY61:BY62"/>
    <mergeCell ref="BV61:BV62"/>
    <mergeCell ref="BW61:BW62"/>
    <mergeCell ref="BY56:BY57"/>
    <mergeCell ref="BS56:BS57"/>
    <mergeCell ref="BT56:BT57"/>
    <mergeCell ref="BU56:BU57"/>
    <mergeCell ref="BV56:BV57"/>
    <mergeCell ref="BW56:BW57"/>
    <mergeCell ref="A61:AA61"/>
    <mergeCell ref="AS61:AS62"/>
    <mergeCell ref="AT61:AT62"/>
    <mergeCell ref="AU61:AV62"/>
    <mergeCell ref="AW61:AW62"/>
    <mergeCell ref="AY61:AY62"/>
    <mergeCell ref="AZ61:AZ62"/>
    <mergeCell ref="BA61:BA62"/>
    <mergeCell ref="BR59:BR60"/>
    <mergeCell ref="BH59:BH60"/>
    <mergeCell ref="BL59:BL60"/>
    <mergeCell ref="BM59:BM60"/>
    <mergeCell ref="BN59:BN60"/>
    <mergeCell ref="A62:B62"/>
    <mergeCell ref="C62:F62"/>
    <mergeCell ref="Z62:AA62"/>
    <mergeCell ref="BK56:BK66"/>
    <mergeCell ref="BD59:BD60"/>
    <mergeCell ref="BB61:BB62"/>
    <mergeCell ref="BC61:BC62"/>
    <mergeCell ref="BD63:BD64"/>
    <mergeCell ref="BE63:BE64"/>
    <mergeCell ref="BF63:BF64"/>
    <mergeCell ref="BG63:BG64"/>
    <mergeCell ref="BH63:BH64"/>
    <mergeCell ref="BL63:BL64"/>
    <mergeCell ref="AW63:AW64"/>
    <mergeCell ref="AY63:AY64"/>
    <mergeCell ref="AZ63:AZ64"/>
    <mergeCell ref="BA63:BA64"/>
    <mergeCell ref="BD61:BD62"/>
    <mergeCell ref="BE61:BE62"/>
    <mergeCell ref="BF61:BF62"/>
    <mergeCell ref="BG61:BG62"/>
    <mergeCell ref="BB63:BB64"/>
    <mergeCell ref="BC63:BC64"/>
    <mergeCell ref="BR61:BR62"/>
    <mergeCell ref="BS61:BS62"/>
    <mergeCell ref="BT61:BT62"/>
    <mergeCell ref="BU61:BU62"/>
    <mergeCell ref="BH61:BH62"/>
    <mergeCell ref="BL61:BL62"/>
    <mergeCell ref="BM61:BM62"/>
    <mergeCell ref="BN61:BN62"/>
    <mergeCell ref="BP61:BP62"/>
    <mergeCell ref="BQ61:BQ62"/>
    <mergeCell ref="BU63:BU64"/>
    <mergeCell ref="BV63:BV64"/>
    <mergeCell ref="BW63:BW64"/>
    <mergeCell ref="BX63:BX64"/>
    <mergeCell ref="BY63:BY64"/>
    <mergeCell ref="BM63:BM64"/>
    <mergeCell ref="BN63:BN64"/>
    <mergeCell ref="BP63:BP64"/>
    <mergeCell ref="BQ63:BQ64"/>
    <mergeCell ref="BR63:BR64"/>
    <mergeCell ref="BS63:BS64"/>
    <mergeCell ref="BT63:BT64"/>
    <mergeCell ref="BH65:BH66"/>
    <mergeCell ref="BL65:BL66"/>
    <mergeCell ref="BM65:BM66"/>
    <mergeCell ref="BN65:BN66"/>
    <mergeCell ref="BP65:BP66"/>
    <mergeCell ref="BA65:BA66"/>
    <mergeCell ref="BB65:BB66"/>
    <mergeCell ref="BC65:BC66"/>
    <mergeCell ref="BD65:BD66"/>
    <mergeCell ref="BE65:BE66"/>
    <mergeCell ref="BF65:BF66"/>
    <mergeCell ref="AS65:AS66"/>
    <mergeCell ref="AT65:AT66"/>
    <mergeCell ref="AU65:AV66"/>
    <mergeCell ref="AW65:AW66"/>
    <mergeCell ref="AY65:AY66"/>
    <mergeCell ref="AZ65:AZ66"/>
    <mergeCell ref="AT63:AT64"/>
    <mergeCell ref="AU63:AV64"/>
    <mergeCell ref="BG65:BG66"/>
    <mergeCell ref="BW65:BW66"/>
    <mergeCell ref="BX65:BX66"/>
    <mergeCell ref="BY65:BY66"/>
    <mergeCell ref="BS65:BS66"/>
    <mergeCell ref="BT65:BT66"/>
    <mergeCell ref="BU65:BU66"/>
    <mergeCell ref="BV65:BV66"/>
    <mergeCell ref="BQ65:BQ66"/>
    <mergeCell ref="BR65:BR66"/>
    <mergeCell ref="B73:AA74"/>
    <mergeCell ref="BE69:BF69"/>
    <mergeCell ref="BG69:BH69"/>
    <mergeCell ref="BR69:BS69"/>
    <mergeCell ref="BT69:BU69"/>
    <mergeCell ref="BV69:BW69"/>
    <mergeCell ref="BX69:BY69"/>
    <mergeCell ref="A69:F69"/>
    <mergeCell ref="G69:N69"/>
    <mergeCell ref="O69:Q69"/>
    <mergeCell ref="R69:U69"/>
    <mergeCell ref="V69:X69"/>
    <mergeCell ref="BA69:BB69"/>
    <mergeCell ref="BC69:BD69"/>
    <mergeCell ref="BA70:BH71"/>
    <mergeCell ref="BR70:BY71"/>
    <mergeCell ref="G71:N71"/>
    <mergeCell ref="O71:T71"/>
    <mergeCell ref="U71:X71"/>
    <mergeCell ref="B75:AA75"/>
    <mergeCell ref="B76:D76"/>
    <mergeCell ref="F76:H76"/>
    <mergeCell ref="I76:M76"/>
    <mergeCell ref="N76:O76"/>
    <mergeCell ref="P76:Q76"/>
    <mergeCell ref="R76:S76"/>
    <mergeCell ref="T76:U76"/>
    <mergeCell ref="V76:X76"/>
    <mergeCell ref="Y76:AA76"/>
    <mergeCell ref="T77:U77"/>
    <mergeCell ref="W77:X77"/>
    <mergeCell ref="Z77:AA77"/>
    <mergeCell ref="B78:D78"/>
    <mergeCell ref="F78:H78"/>
    <mergeCell ref="I78:M78"/>
    <mergeCell ref="N78:O78"/>
    <mergeCell ref="P78:Q78"/>
    <mergeCell ref="R78:S78"/>
    <mergeCell ref="T78:U78"/>
    <mergeCell ref="B77:D77"/>
    <mergeCell ref="F77:H77"/>
    <mergeCell ref="I77:M77"/>
    <mergeCell ref="N77:O77"/>
    <mergeCell ref="P77:Q77"/>
    <mergeCell ref="R77:S77"/>
    <mergeCell ref="W78:X78"/>
    <mergeCell ref="Z78:AA78"/>
    <mergeCell ref="B79:D79"/>
    <mergeCell ref="F79:H79"/>
    <mergeCell ref="I79:M79"/>
    <mergeCell ref="N79:O79"/>
    <mergeCell ref="P79:Q79"/>
    <mergeCell ref="R79:S79"/>
    <mergeCell ref="T79:U79"/>
    <mergeCell ref="W79:X79"/>
    <mergeCell ref="Z79:AA79"/>
    <mergeCell ref="B80:D80"/>
    <mergeCell ref="F80:H80"/>
    <mergeCell ref="I80:M80"/>
    <mergeCell ref="N80:O80"/>
    <mergeCell ref="P80:Q80"/>
    <mergeCell ref="R80:S80"/>
    <mergeCell ref="T80:U80"/>
    <mergeCell ref="W80:X80"/>
    <mergeCell ref="Z80:AA80"/>
    <mergeCell ref="T81:U81"/>
    <mergeCell ref="W81:X81"/>
    <mergeCell ref="Z81:AA81"/>
    <mergeCell ref="B82:D82"/>
    <mergeCell ref="F82:H82"/>
    <mergeCell ref="I82:M82"/>
    <mergeCell ref="N82:O82"/>
    <mergeCell ref="P82:Q82"/>
    <mergeCell ref="R82:S82"/>
    <mergeCell ref="T82:U82"/>
    <mergeCell ref="B81:D81"/>
    <mergeCell ref="F81:H81"/>
    <mergeCell ref="I81:M81"/>
    <mergeCell ref="N81:O81"/>
    <mergeCell ref="P81:Q81"/>
    <mergeCell ref="R81:S81"/>
    <mergeCell ref="W82:X82"/>
    <mergeCell ref="Z82:AA82"/>
    <mergeCell ref="B83:D83"/>
    <mergeCell ref="F83:H83"/>
    <mergeCell ref="I83:M83"/>
    <mergeCell ref="N83:O83"/>
    <mergeCell ref="P83:Q83"/>
    <mergeCell ref="R83:S83"/>
    <mergeCell ref="T83:U83"/>
    <mergeCell ref="W83:X83"/>
    <mergeCell ref="Z83:AA83"/>
    <mergeCell ref="B84:D84"/>
    <mergeCell ref="F84:H84"/>
    <mergeCell ref="I84:M84"/>
    <mergeCell ref="N84:O84"/>
    <mergeCell ref="P84:Q84"/>
    <mergeCell ref="R84:S84"/>
    <mergeCell ref="T84:U84"/>
    <mergeCell ref="W84:X84"/>
    <mergeCell ref="Z84:AA84"/>
    <mergeCell ref="T85:U85"/>
    <mergeCell ref="W85:X85"/>
    <mergeCell ref="Z85:AA85"/>
    <mergeCell ref="B86:D86"/>
    <mergeCell ref="F86:H86"/>
    <mergeCell ref="I86:M86"/>
    <mergeCell ref="N86:O86"/>
    <mergeCell ref="P86:Q86"/>
    <mergeCell ref="R86:S86"/>
    <mergeCell ref="T86:U86"/>
    <mergeCell ref="B85:D85"/>
    <mergeCell ref="F85:H85"/>
    <mergeCell ref="I85:M85"/>
    <mergeCell ref="N85:O85"/>
    <mergeCell ref="P85:Q85"/>
    <mergeCell ref="R85:S85"/>
    <mergeCell ref="W86:X86"/>
    <mergeCell ref="Z86:AA86"/>
    <mergeCell ref="B87:D87"/>
    <mergeCell ref="F87:H87"/>
    <mergeCell ref="I87:M87"/>
    <mergeCell ref="N87:O87"/>
    <mergeCell ref="P87:Q87"/>
    <mergeCell ref="R87:S87"/>
    <mergeCell ref="T87:U87"/>
    <mergeCell ref="W87:X87"/>
    <mergeCell ref="Z87:AA87"/>
    <mergeCell ref="B88:D88"/>
    <mergeCell ref="F88:H88"/>
    <mergeCell ref="I88:M88"/>
    <mergeCell ref="N88:O88"/>
    <mergeCell ref="P88:Q88"/>
    <mergeCell ref="R88:S88"/>
    <mergeCell ref="T88:U88"/>
    <mergeCell ref="W88:X88"/>
    <mergeCell ref="Z88:AA88"/>
    <mergeCell ref="T89:U89"/>
    <mergeCell ref="W89:X89"/>
    <mergeCell ref="Z89:AA89"/>
    <mergeCell ref="B90:D90"/>
    <mergeCell ref="F90:H90"/>
    <mergeCell ref="I90:M90"/>
    <mergeCell ref="N90:O90"/>
    <mergeCell ref="P90:Q90"/>
    <mergeCell ref="R90:S90"/>
    <mergeCell ref="T90:U90"/>
    <mergeCell ref="B89:D89"/>
    <mergeCell ref="F89:H89"/>
    <mergeCell ref="I89:M89"/>
    <mergeCell ref="N89:O89"/>
    <mergeCell ref="P89:Q89"/>
    <mergeCell ref="R89:S89"/>
    <mergeCell ref="W90:X90"/>
    <mergeCell ref="Z90:AA90"/>
    <mergeCell ref="B91:D91"/>
    <mergeCell ref="F91:H91"/>
    <mergeCell ref="I91:M91"/>
    <mergeCell ref="N91:O91"/>
    <mergeCell ref="P91:Q91"/>
    <mergeCell ref="R91:S91"/>
    <mergeCell ref="T91:U91"/>
    <mergeCell ref="W91:X91"/>
    <mergeCell ref="Z91:AA91"/>
    <mergeCell ref="B92:D92"/>
    <mergeCell ref="F92:H92"/>
    <mergeCell ref="I92:M92"/>
    <mergeCell ref="N92:O92"/>
    <mergeCell ref="P92:Q92"/>
    <mergeCell ref="R92:S92"/>
    <mergeCell ref="T92:U92"/>
    <mergeCell ref="W92:X92"/>
    <mergeCell ref="Z92:AA92"/>
    <mergeCell ref="T93:U93"/>
    <mergeCell ref="W93:X93"/>
    <mergeCell ref="Z93:AA93"/>
    <mergeCell ref="B94:D94"/>
    <mergeCell ref="F94:H94"/>
    <mergeCell ref="I94:M94"/>
    <mergeCell ref="N94:O94"/>
    <mergeCell ref="P94:Q94"/>
    <mergeCell ref="R94:S94"/>
    <mergeCell ref="T94:U94"/>
    <mergeCell ref="B93:D93"/>
    <mergeCell ref="F93:H93"/>
    <mergeCell ref="I93:M93"/>
    <mergeCell ref="N93:O93"/>
    <mergeCell ref="P93:Q93"/>
    <mergeCell ref="R93:S93"/>
    <mergeCell ref="W94:X94"/>
    <mergeCell ref="Z94:AA94"/>
    <mergeCell ref="B95:D95"/>
    <mergeCell ref="F95:H95"/>
    <mergeCell ref="I95:M95"/>
    <mergeCell ref="N95:O95"/>
    <mergeCell ref="P95:Q95"/>
    <mergeCell ref="R95:S95"/>
    <mergeCell ref="T95:U95"/>
    <mergeCell ref="W95:X95"/>
    <mergeCell ref="Z95:AA95"/>
    <mergeCell ref="B96:D96"/>
    <mergeCell ref="F96:H96"/>
    <mergeCell ref="I96:M96"/>
    <mergeCell ref="N96:O96"/>
    <mergeCell ref="P96:Q96"/>
    <mergeCell ref="R96:S96"/>
    <mergeCell ref="T96:U96"/>
    <mergeCell ref="W96:X96"/>
    <mergeCell ref="Z96:AA96"/>
    <mergeCell ref="T97:U97"/>
    <mergeCell ref="W97:X97"/>
    <mergeCell ref="Z97:AA97"/>
    <mergeCell ref="B98:D98"/>
    <mergeCell ref="F98:H98"/>
    <mergeCell ref="I98:M98"/>
    <mergeCell ref="N98:O98"/>
    <mergeCell ref="P98:Q98"/>
    <mergeCell ref="R98:S98"/>
    <mergeCell ref="T98:U98"/>
    <mergeCell ref="B97:D97"/>
    <mergeCell ref="F97:H97"/>
    <mergeCell ref="I97:M97"/>
    <mergeCell ref="N97:O97"/>
    <mergeCell ref="P97:Q97"/>
    <mergeCell ref="R97:S97"/>
    <mergeCell ref="W98:X98"/>
    <mergeCell ref="Z98:AA98"/>
    <mergeCell ref="B99:D99"/>
    <mergeCell ref="F99:H99"/>
    <mergeCell ref="I99:M99"/>
    <mergeCell ref="N99:O99"/>
    <mergeCell ref="P99:Q99"/>
    <mergeCell ref="R99:S99"/>
    <mergeCell ref="T99:U99"/>
    <mergeCell ref="W99:X99"/>
    <mergeCell ref="Z99:AA99"/>
    <mergeCell ref="B100:D100"/>
    <mergeCell ref="F100:H100"/>
    <mergeCell ref="I100:M100"/>
    <mergeCell ref="N100:O100"/>
    <mergeCell ref="P100:Q100"/>
    <mergeCell ref="R100:S100"/>
    <mergeCell ref="T100:U100"/>
    <mergeCell ref="W100:X100"/>
    <mergeCell ref="Z100:AA100"/>
    <mergeCell ref="T101:U101"/>
    <mergeCell ref="W101:X101"/>
    <mergeCell ref="Z101:AA101"/>
    <mergeCell ref="B102:D102"/>
    <mergeCell ref="F102:H102"/>
    <mergeCell ref="I102:M102"/>
    <mergeCell ref="N102:O102"/>
    <mergeCell ref="P102:Q102"/>
    <mergeCell ref="R102:S102"/>
    <mergeCell ref="T102:U102"/>
    <mergeCell ref="B101:D101"/>
    <mergeCell ref="F101:H101"/>
    <mergeCell ref="I101:M101"/>
    <mergeCell ref="N101:O101"/>
    <mergeCell ref="P101:Q101"/>
    <mergeCell ref="R101:S101"/>
    <mergeCell ref="W102:X102"/>
    <mergeCell ref="Z102:AA102"/>
    <mergeCell ref="B103:D103"/>
    <mergeCell ref="F103:H103"/>
    <mergeCell ref="I103:M103"/>
    <mergeCell ref="N103:O103"/>
    <mergeCell ref="P103:Q103"/>
    <mergeCell ref="R103:S103"/>
    <mergeCell ref="T103:U103"/>
    <mergeCell ref="W103:X103"/>
    <mergeCell ref="Z103:AA103"/>
    <mergeCell ref="B104:D104"/>
    <mergeCell ref="F104:H104"/>
    <mergeCell ref="I104:M104"/>
    <mergeCell ref="N104:O104"/>
    <mergeCell ref="P104:Q104"/>
    <mergeCell ref="R104:S104"/>
    <mergeCell ref="T104:U104"/>
    <mergeCell ref="W104:X104"/>
    <mergeCell ref="Z104:AA104"/>
    <mergeCell ref="T105:U105"/>
    <mergeCell ref="W105:X105"/>
    <mergeCell ref="Z105:AA105"/>
    <mergeCell ref="B106:D106"/>
    <mergeCell ref="F106:H106"/>
    <mergeCell ref="I106:M106"/>
    <mergeCell ref="N106:O106"/>
    <mergeCell ref="P106:Q106"/>
    <mergeCell ref="R106:S106"/>
    <mergeCell ref="T106:U106"/>
    <mergeCell ref="B105:D105"/>
    <mergeCell ref="F105:H105"/>
    <mergeCell ref="I105:M105"/>
    <mergeCell ref="N105:O105"/>
    <mergeCell ref="P105:Q105"/>
    <mergeCell ref="R105:S105"/>
    <mergeCell ref="G110:N110"/>
    <mergeCell ref="O110:T110"/>
    <mergeCell ref="U110:X110"/>
    <mergeCell ref="B112:F112"/>
    <mergeCell ref="G112:N112"/>
    <mergeCell ref="B114:AA114"/>
    <mergeCell ref="W106:X106"/>
    <mergeCell ref="Z106:AA106"/>
    <mergeCell ref="C108:E108"/>
    <mergeCell ref="G108:I108"/>
    <mergeCell ref="J108:K108"/>
    <mergeCell ref="L108:Q108"/>
    <mergeCell ref="S108:V108"/>
    <mergeCell ref="W108:X108"/>
    <mergeCell ref="S115:AA115"/>
    <mergeCell ref="B116:D116"/>
    <mergeCell ref="E116:F116"/>
    <mergeCell ref="G116:J116"/>
    <mergeCell ref="K116:M116"/>
    <mergeCell ref="N116:P116"/>
    <mergeCell ref="Q116:R116"/>
    <mergeCell ref="S116:AA116"/>
    <mergeCell ref="B115:D115"/>
    <mergeCell ref="E115:F115"/>
    <mergeCell ref="G115:J115"/>
    <mergeCell ref="K115:M115"/>
    <mergeCell ref="N115:P115"/>
    <mergeCell ref="Q115:R115"/>
    <mergeCell ref="S117:AA117"/>
    <mergeCell ref="B118:D118"/>
    <mergeCell ref="E118:F118"/>
    <mergeCell ref="G118:J118"/>
    <mergeCell ref="K118:M118"/>
    <mergeCell ref="N118:P118"/>
    <mergeCell ref="Q118:R118"/>
    <mergeCell ref="S118:AA118"/>
    <mergeCell ref="B117:D117"/>
    <mergeCell ref="E117:F117"/>
    <mergeCell ref="G117:J117"/>
    <mergeCell ref="K117:M117"/>
    <mergeCell ref="N117:P117"/>
    <mergeCell ref="Q117:R117"/>
    <mergeCell ref="S119:AA119"/>
    <mergeCell ref="B120:D120"/>
    <mergeCell ref="E120:F120"/>
    <mergeCell ref="G120:J120"/>
    <mergeCell ref="K120:M120"/>
    <mergeCell ref="N120:P120"/>
    <mergeCell ref="Q120:R120"/>
    <mergeCell ref="S120:AA120"/>
    <mergeCell ref="B119:D119"/>
    <mergeCell ref="E119:F119"/>
    <mergeCell ref="G119:J119"/>
    <mergeCell ref="K119:M119"/>
    <mergeCell ref="N119:P119"/>
    <mergeCell ref="Q119:R119"/>
    <mergeCell ref="S121:AA121"/>
    <mergeCell ref="B122:D122"/>
    <mergeCell ref="E122:F122"/>
    <mergeCell ref="G122:J122"/>
    <mergeCell ref="K122:M122"/>
    <mergeCell ref="N122:P122"/>
    <mergeCell ref="Q122:R122"/>
    <mergeCell ref="S122:AA122"/>
    <mergeCell ref="B121:D121"/>
    <mergeCell ref="E121:F121"/>
    <mergeCell ref="G121:J121"/>
    <mergeCell ref="K121:M121"/>
    <mergeCell ref="N121:P121"/>
    <mergeCell ref="Q121:R121"/>
    <mergeCell ref="A126:A127"/>
    <mergeCell ref="B126:C127"/>
    <mergeCell ref="D126:F127"/>
    <mergeCell ref="H126:K126"/>
    <mergeCell ref="L126:N127"/>
    <mergeCell ref="O126:AA127"/>
    <mergeCell ref="H127:K127"/>
    <mergeCell ref="B124:AA124"/>
    <mergeCell ref="B125:C125"/>
    <mergeCell ref="D125:G125"/>
    <mergeCell ref="H125:K125"/>
    <mergeCell ref="L125:N125"/>
    <mergeCell ref="O125:AA125"/>
    <mergeCell ref="A130:A131"/>
    <mergeCell ref="B130:C131"/>
    <mergeCell ref="D130:F131"/>
    <mergeCell ref="H130:K130"/>
    <mergeCell ref="L130:N131"/>
    <mergeCell ref="O130:AA131"/>
    <mergeCell ref="H131:K131"/>
    <mergeCell ref="A128:A129"/>
    <mergeCell ref="B128:C129"/>
    <mergeCell ref="D128:F129"/>
    <mergeCell ref="H128:K128"/>
    <mergeCell ref="L128:N129"/>
    <mergeCell ref="O128:AA129"/>
    <mergeCell ref="H129:K129"/>
    <mergeCell ref="B135:AA135"/>
    <mergeCell ref="B136:D136"/>
    <mergeCell ref="E136:AA136"/>
    <mergeCell ref="B138:N138"/>
    <mergeCell ref="O138:R138"/>
    <mergeCell ref="B140:N140"/>
    <mergeCell ref="O140:AA140"/>
    <mergeCell ref="A132:A133"/>
    <mergeCell ref="B132:C133"/>
    <mergeCell ref="D132:F133"/>
    <mergeCell ref="H132:K132"/>
    <mergeCell ref="L132:N133"/>
    <mergeCell ref="O132:AA133"/>
    <mergeCell ref="H133:K133"/>
    <mergeCell ref="B142:C142"/>
    <mergeCell ref="G142:I142"/>
    <mergeCell ref="J142:N142"/>
    <mergeCell ref="O142:T142"/>
    <mergeCell ref="U142:W142"/>
    <mergeCell ref="X142:AA142"/>
    <mergeCell ref="B141:C141"/>
    <mergeCell ref="G141:I141"/>
    <mergeCell ref="J141:N141"/>
    <mergeCell ref="O141:T141"/>
    <mergeCell ref="U141:W141"/>
    <mergeCell ref="X141:AA141"/>
    <mergeCell ref="B144:C144"/>
    <mergeCell ref="G144:I144"/>
    <mergeCell ref="J144:N144"/>
    <mergeCell ref="O144:T144"/>
    <mergeCell ref="U144:W144"/>
    <mergeCell ref="X144:AA144"/>
    <mergeCell ref="B143:C143"/>
    <mergeCell ref="G143:I143"/>
    <mergeCell ref="J143:N143"/>
    <mergeCell ref="O143:T143"/>
    <mergeCell ref="U143:W143"/>
    <mergeCell ref="X143:AA143"/>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54:C154"/>
    <mergeCell ref="D154:N154"/>
    <mergeCell ref="B155:C155"/>
    <mergeCell ref="D155:N155"/>
    <mergeCell ref="B156:C156"/>
    <mergeCell ref="D156:N156"/>
    <mergeCell ref="B150:N150"/>
    <mergeCell ref="B151:C151"/>
    <mergeCell ref="D151:N151"/>
    <mergeCell ref="B152:C152"/>
    <mergeCell ref="D152:N152"/>
    <mergeCell ref="B153:C153"/>
    <mergeCell ref="D153:N153"/>
    <mergeCell ref="E162:N162"/>
    <mergeCell ref="O162:AA162"/>
    <mergeCell ref="E163:N163"/>
    <mergeCell ref="O163:AA163"/>
    <mergeCell ref="E164:N164"/>
    <mergeCell ref="O164:AA164"/>
    <mergeCell ref="B158:AA158"/>
    <mergeCell ref="E159:N159"/>
    <mergeCell ref="O159:AA159"/>
    <mergeCell ref="E160:N160"/>
    <mergeCell ref="O160:AA160"/>
    <mergeCell ref="E161:N161"/>
    <mergeCell ref="O161:AA161"/>
    <mergeCell ref="E165:N165"/>
    <mergeCell ref="O165:AA165"/>
    <mergeCell ref="E166:N166"/>
    <mergeCell ref="O166:AA166"/>
    <mergeCell ref="C168:E168"/>
    <mergeCell ref="F168:H168"/>
    <mergeCell ref="J168:L168"/>
    <mergeCell ref="M168:V168"/>
    <mergeCell ref="W168:AA168"/>
    <mergeCell ref="C169:E169"/>
    <mergeCell ref="F169:H169"/>
    <mergeCell ref="J169:L169"/>
    <mergeCell ref="M169:V169"/>
    <mergeCell ref="W169:AA169"/>
    <mergeCell ref="C170:E170"/>
    <mergeCell ref="F170:H170"/>
    <mergeCell ref="J170:L170"/>
    <mergeCell ref="M170:V170"/>
    <mergeCell ref="W170:AA170"/>
    <mergeCell ref="C171:E171"/>
    <mergeCell ref="F171:H171"/>
    <mergeCell ref="J171:L171"/>
    <mergeCell ref="M171:V171"/>
    <mergeCell ref="W171:AA171"/>
    <mergeCell ref="C172:E172"/>
    <mergeCell ref="F172:H172"/>
    <mergeCell ref="J172:L172"/>
    <mergeCell ref="M172:V172"/>
    <mergeCell ref="W172:AA172"/>
    <mergeCell ref="C173:E173"/>
    <mergeCell ref="F173:H173"/>
    <mergeCell ref="J173:L173"/>
    <mergeCell ref="M173:V173"/>
    <mergeCell ref="W173:AA173"/>
    <mergeCell ref="C174:E174"/>
    <mergeCell ref="F174:H174"/>
    <mergeCell ref="J174:L174"/>
    <mergeCell ref="M174:V174"/>
    <mergeCell ref="W174:AA174"/>
    <mergeCell ref="ABH1157:ABH1161"/>
    <mergeCell ref="C177:E177"/>
    <mergeCell ref="F177:H177"/>
    <mergeCell ref="J177:L177"/>
    <mergeCell ref="M177:V177"/>
    <mergeCell ref="W177:AA177"/>
    <mergeCell ref="ABP1152:ABR1152"/>
    <mergeCell ref="C175:E175"/>
    <mergeCell ref="F175:H175"/>
    <mergeCell ref="J175:L175"/>
    <mergeCell ref="M175:V175"/>
    <mergeCell ref="W175:AA175"/>
    <mergeCell ref="C176:E176"/>
    <mergeCell ref="F176:H176"/>
    <mergeCell ref="J176:L176"/>
    <mergeCell ref="M176:V176"/>
    <mergeCell ref="W176:AA176"/>
  </mergeCells>
  <conditionalFormatting sqref="O71:T71 O123:T123 O125 O134:T134 O137:T137 O139:T139 O140 O149:T149 O151:T157">
    <cfRule type="containsText" dxfId="7" priority="5" operator="containsText" text="EXTREMO">
      <formula>NOT(ISERROR(SEARCH("EXTREMO",O71)))</formula>
    </cfRule>
    <cfRule type="containsText" dxfId="6" priority="6" operator="containsText" text="ALTO">
      <formula>NOT(ISERROR(SEARCH("ALTO",O71)))</formula>
    </cfRule>
    <cfRule type="containsText" dxfId="5" priority="7" operator="containsText" text="MODERADO">
      <formula>NOT(ISERROR(SEARCH("MODERADO",O71)))</formula>
    </cfRule>
    <cfRule type="containsText" dxfId="4" priority="8" operator="containsText" text="bajo">
      <formula>NOT(ISERROR(SEARCH("bajo",O71)))</formula>
    </cfRule>
  </conditionalFormatting>
  <conditionalFormatting sqref="O110:T113">
    <cfRule type="containsText" dxfId="3" priority="1" operator="containsText" text="EXTREMO">
      <formula>NOT(ISERROR(SEARCH("EXTREMO",O110)))</formula>
    </cfRule>
    <cfRule type="containsText" dxfId="2" priority="2" operator="containsText" text="ALTO">
      <formula>NOT(ISERROR(SEARCH("ALTO",O110)))</formula>
    </cfRule>
    <cfRule type="containsText" dxfId="1" priority="3" operator="containsText" text="MODERADO">
      <formula>NOT(ISERROR(SEARCH("MODERADO",O110)))</formula>
    </cfRule>
    <cfRule type="containsText" dxfId="0" priority="4" operator="containsText" text="bajo">
      <formula>NOT(ISERROR(SEARCH("bajo",O110)))</formula>
    </cfRule>
  </conditionalFormatting>
  <conditionalFormatting sqref="AZ65:BH66 AZ59:BH59 AZ61:BH61 AZ56:BH56 AZ63:BH63">
    <cfRule type="iconSet" priority="10">
      <iconSet iconSet="5Quarters">
        <cfvo type="percent" val="0"/>
        <cfvo type="percent" val="20"/>
        <cfvo type="percent" val="40"/>
        <cfvo type="percent" val="60"/>
        <cfvo type="percent" val="80"/>
      </iconSet>
    </cfRule>
  </conditionalFormatting>
  <conditionalFormatting sqref="BQ65:BY66 BQ59:BY59 BQ61:BY61 BQ56:BY56 BQ63:BY63">
    <cfRule type="iconSet" priority="9">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1:E44">
      <formula1>SN</formula1>
    </dataValidation>
    <dataValidation type="list" showInputMessage="1" showErrorMessage="1" sqref="D7">
      <formula1>tipo_riesg</formula1>
    </dataValidation>
    <dataValidation type="list" showInputMessage="1" showErrorMessage="1" sqref="O138:R138">
      <formula1>SN</formula1>
    </dataValidation>
    <dataValidation type="list" showInputMessage="1" showErrorMessage="1" sqref="G112">
      <formula1>Politica_tto</formula1>
    </dataValidation>
    <dataValidation type="list" allowBlank="1" showInputMessage="1" showErrorMessage="1" sqref="U10:W29">
      <formula1>Fact_causa</formula1>
    </dataValidation>
    <dataValidation type="list" showInputMessage="1" showErrorMessage="1" sqref="T77:U106">
      <formula1>Efectos</formula1>
    </dataValidation>
    <dataValidation type="list" showInputMessage="1" showErrorMessage="1" sqref="R77:S106">
      <formula1>Proposito</formula1>
    </dataValidation>
    <dataValidation type="list" showInputMessage="1" showErrorMessage="1" sqref="P77:Q106">
      <formula1>Contr_implement</formula1>
    </dataValidation>
    <dataValidation type="list" showErrorMessage="1" sqref="N77:N106">
      <formula1>frecuencias</formula1>
    </dataValidation>
    <dataValidation type="list" allowBlank="1" showInputMessage="1" showErrorMessage="1" sqref="B33:B39">
      <formula1>Consecuencia</formula1>
    </dataValidation>
    <dataValidation type="list" showErrorMessage="1" sqref="D142:D148">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3584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35841" r:id="rId4"/>
      </mc:Fallback>
    </mc:AlternateContent>
  </oleObjects>
</worksheet>
</file>

<file path=docProps/app.xml><?xml version="1.0" encoding="utf-8"?>
<Properties xmlns="http://schemas.openxmlformats.org/officeDocument/2006/extended-properties" xmlns:vt="http://schemas.openxmlformats.org/officeDocument/2006/docPropsVTypes">
  <Template/>
  <TotalTime>29</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148</vt:i4>
      </vt:variant>
    </vt:vector>
  </HeadingPairs>
  <TitlesOfParts>
    <vt:vector size="158" baseType="lpstr">
      <vt:lpstr>Matriz</vt:lpstr>
      <vt:lpstr>R (1)</vt:lpstr>
      <vt:lpstr>R (2)</vt:lpstr>
      <vt:lpstr>R (3)</vt:lpstr>
      <vt:lpstr>R (4)</vt:lpstr>
      <vt:lpstr>R (5)</vt:lpstr>
      <vt:lpstr>R (6)</vt:lpstr>
      <vt:lpstr>R (7)</vt:lpstr>
      <vt:lpstr>R (8)</vt:lpstr>
      <vt:lpstr>Instrucciones</vt:lpstr>
      <vt:lpstr>Instrucciones!Área_de_impresión</vt:lpstr>
      <vt:lpstr>Matriz!Área_de_impresión</vt:lpstr>
      <vt:lpstr>'R (1)'!Área_de_impresión</vt:lpstr>
      <vt:lpstr>'R (2)'!Área_de_impresión</vt:lpstr>
      <vt:lpstr>'R (3)'!Área_de_impresión</vt:lpstr>
      <vt:lpstr>'R (4)'!Área_de_impresión</vt:lpstr>
      <vt:lpstr>'R (5)'!Área_de_impresión</vt:lpstr>
      <vt:lpstr>'R (6)'!Área_de_impresión</vt:lpstr>
      <vt:lpstr>'R (7)'!Área_de_impresión</vt:lpstr>
      <vt:lpstr>'R (8)'!Área_de_impresión</vt:lpstr>
      <vt:lpstr>Calificacion</vt:lpstr>
      <vt:lpstr>Causa</vt:lpstr>
      <vt:lpstr>'R (2)'!CLASIFICACION</vt:lpstr>
      <vt:lpstr>'R (4)'!CLASIFICACION</vt:lpstr>
      <vt:lpstr>'R (5)'!CLASIFICACION</vt:lpstr>
      <vt:lpstr>'R (6)'!CLASIFICACION</vt:lpstr>
      <vt:lpstr>'R (7)'!CLASIFICACION</vt:lpstr>
      <vt:lpstr>'R (8)'!CLASIFICACION</vt:lpstr>
      <vt:lpstr>'R (2)'!Consecuencia</vt:lpstr>
      <vt:lpstr>'R (4)'!Consecuencia</vt:lpstr>
      <vt:lpstr>'R (5)'!Consecuencia</vt:lpstr>
      <vt:lpstr>'R (6)'!Consecuencia</vt:lpstr>
      <vt:lpstr>'R (7)'!Consecuencia</vt:lpstr>
      <vt:lpstr>'R (8)'!Consecuencia</vt:lpstr>
      <vt:lpstr>'R (1)'!Contr_implement</vt:lpstr>
      <vt:lpstr>'R (2)'!Contr_implement</vt:lpstr>
      <vt:lpstr>'R (3)'!Contr_implement</vt:lpstr>
      <vt:lpstr>'R (4)'!Contr_implement</vt:lpstr>
      <vt:lpstr>'R (5)'!Contr_implement</vt:lpstr>
      <vt:lpstr>'R (6)'!Contr_implement</vt:lpstr>
      <vt:lpstr>'R (7)'!Contr_implement</vt:lpstr>
      <vt:lpstr>'R (8)'!Contr_implement</vt:lpstr>
      <vt:lpstr>ControFrec</vt:lpstr>
      <vt:lpstr>ControlImpl</vt:lpstr>
      <vt:lpstr>ControlTipo</vt:lpstr>
      <vt:lpstr>Efecto</vt:lpstr>
      <vt:lpstr>'R (1)'!Efectos</vt:lpstr>
      <vt:lpstr>'R (2)'!Efectos</vt:lpstr>
      <vt:lpstr>'R (3)'!Efectos</vt:lpstr>
      <vt:lpstr>'R (4)'!Efectos</vt:lpstr>
      <vt:lpstr>'R (5)'!Efectos</vt:lpstr>
      <vt:lpstr>'R (6)'!Efectos</vt:lpstr>
      <vt:lpstr>'R (7)'!Efectos</vt:lpstr>
      <vt:lpstr>'R (8)'!Efectos</vt:lpstr>
      <vt:lpstr>'R (1)'!ejecucion</vt:lpstr>
      <vt:lpstr>'R (2)'!ejecucion</vt:lpstr>
      <vt:lpstr>'R (3)'!ejecucion</vt:lpstr>
      <vt:lpstr>'R (4)'!ejecucion</vt:lpstr>
      <vt:lpstr>'R (5)'!ejecucion</vt:lpstr>
      <vt:lpstr>'R (6)'!ejecucion</vt:lpstr>
      <vt:lpstr>'R (7)'!ejecucion</vt:lpstr>
      <vt:lpstr>'R (8)'!ejecucion</vt:lpstr>
      <vt:lpstr>'R (1)'!Evidencia</vt:lpstr>
      <vt:lpstr>'R (2)'!Evidencia</vt:lpstr>
      <vt:lpstr>'R (3)'!Evidencia</vt:lpstr>
      <vt:lpstr>'R (4)'!Evidencia</vt:lpstr>
      <vt:lpstr>'R (5)'!Evidencia</vt:lpstr>
      <vt:lpstr>'R (6)'!Evidencia</vt:lpstr>
      <vt:lpstr>'R (7)'!Evidencia</vt:lpstr>
      <vt:lpstr>'R (8)'!Evidencia</vt:lpstr>
      <vt:lpstr>'R (1)'!Fact_causa</vt:lpstr>
      <vt:lpstr>'R (2)'!Fact_causa</vt:lpstr>
      <vt:lpstr>'R (3)'!Fact_causa</vt:lpstr>
      <vt:lpstr>'R (4)'!Fact_causa</vt:lpstr>
      <vt:lpstr>'R (5)'!Fact_causa</vt:lpstr>
      <vt:lpstr>'R (6)'!Fact_causa</vt:lpstr>
      <vt:lpstr>'R (7)'!Fact_causa</vt:lpstr>
      <vt:lpstr>'R (8)'!Fact_causa</vt:lpstr>
      <vt:lpstr>Factor_causa</vt:lpstr>
      <vt:lpstr>'R (1)'!FACTOR_RIESGO</vt:lpstr>
      <vt:lpstr>'R (2)'!FACTOR_RIESGO</vt:lpstr>
      <vt:lpstr>'R (3)'!FACTOR_RIESGO</vt:lpstr>
      <vt:lpstr>'R (4)'!FACTOR_RIESGO</vt:lpstr>
      <vt:lpstr>'R (5)'!FACTOR_RIESGO</vt:lpstr>
      <vt:lpstr>'R (6)'!FACTOR_RIESGO</vt:lpstr>
      <vt:lpstr>'R (7)'!FACTOR_RIESGO</vt:lpstr>
      <vt:lpstr>'R (8)'!FACTOR_RIESGO</vt:lpstr>
      <vt:lpstr>Frec_control</vt:lpstr>
      <vt:lpstr>'R (1)'!frecuencias</vt:lpstr>
      <vt:lpstr>'R (2)'!frecuencias</vt:lpstr>
      <vt:lpstr>'R (3)'!frecuencias</vt:lpstr>
      <vt:lpstr>'R (4)'!frecuencias</vt:lpstr>
      <vt:lpstr>'R (5)'!frecuencias</vt:lpstr>
      <vt:lpstr>'R (6)'!frecuencias</vt:lpstr>
      <vt:lpstr>'R (7)'!frecuencias</vt:lpstr>
      <vt:lpstr>'R (8)'!frecuencias</vt:lpstr>
      <vt:lpstr>IMPACTO</vt:lpstr>
      <vt:lpstr>monitoreo</vt:lpstr>
      <vt:lpstr>Nivel</vt:lpstr>
      <vt:lpstr>opcion</vt:lpstr>
      <vt:lpstr>Oportunidad</vt:lpstr>
      <vt:lpstr>'R (1)'!Politica_tto</vt:lpstr>
      <vt:lpstr>'R (2)'!Politica_tto</vt:lpstr>
      <vt:lpstr>'R (3)'!Politica_tto</vt:lpstr>
      <vt:lpstr>'R (4)'!Politica_tto</vt:lpstr>
      <vt:lpstr>'R (5)'!Politica_tto</vt:lpstr>
      <vt:lpstr>'R (6)'!Politica_tto</vt:lpstr>
      <vt:lpstr>'R (7)'!Politica_tto</vt:lpstr>
      <vt:lpstr>'R (8)'!Politica_tto</vt:lpstr>
      <vt:lpstr>Instrucciones!Print_Area_0</vt:lpstr>
      <vt:lpstr>Matriz!Print_Area_0</vt:lpstr>
      <vt:lpstr>Instrucciones!Print_Area_0_0</vt:lpstr>
      <vt:lpstr>Matriz!Print_Area_0_0</vt:lpstr>
      <vt:lpstr>Instrucciones!Print_Area_0_0_0</vt:lpstr>
      <vt:lpstr>Matriz!Print_Area_0_0_0</vt:lpstr>
      <vt:lpstr>Instrucciones!Print_Titles_0</vt:lpstr>
      <vt:lpstr>Matriz!Print_Titles_0</vt:lpstr>
      <vt:lpstr>Instrucciones!Print_Titles_0_0</vt:lpstr>
      <vt:lpstr>Matriz!Print_Titles_0_0</vt:lpstr>
      <vt:lpstr>Instrucciones!Print_Titles_0_0_0</vt:lpstr>
      <vt:lpstr>Matriz!Print_Titles_0_0_0</vt:lpstr>
      <vt:lpstr>PROBAB</vt:lpstr>
      <vt:lpstr>'R (1)'!Proposito</vt:lpstr>
      <vt:lpstr>'R (2)'!Proposito</vt:lpstr>
      <vt:lpstr>'R (3)'!Proposito</vt:lpstr>
      <vt:lpstr>'R (4)'!Proposito</vt:lpstr>
      <vt:lpstr>'R (5)'!Proposito</vt:lpstr>
      <vt:lpstr>'R (6)'!Proposito</vt:lpstr>
      <vt:lpstr>'R (7)'!Proposito</vt:lpstr>
      <vt:lpstr>'R (8)'!Proposito</vt:lpstr>
      <vt:lpstr>SINO</vt:lpstr>
      <vt:lpstr>'R (1)'!SN</vt:lpstr>
      <vt:lpstr>'R (2)'!SN</vt:lpstr>
      <vt:lpstr>'R (3)'!SN</vt:lpstr>
      <vt:lpstr>'R (4)'!SN</vt:lpstr>
      <vt:lpstr>'R (5)'!SN</vt:lpstr>
      <vt:lpstr>'R (6)'!SN</vt:lpstr>
      <vt:lpstr>'R (7)'!SN</vt:lpstr>
      <vt:lpstr>'R (8)'!SN</vt:lpstr>
      <vt:lpstr>Tipo</vt:lpstr>
      <vt:lpstr>'R (1)'!tipo_riesg</vt:lpstr>
      <vt:lpstr>'R (2)'!tipo_riesg</vt:lpstr>
      <vt:lpstr>'R (3)'!tipo_riesg</vt:lpstr>
      <vt:lpstr>'R (4)'!tipo_riesg</vt:lpstr>
      <vt:lpstr>'R (5)'!tipo_riesg</vt:lpstr>
      <vt:lpstr>'R (6)'!tipo_riesg</vt:lpstr>
      <vt:lpstr>'R (7)'!tipo_riesg</vt:lpstr>
      <vt:lpstr>'R (8)'!tipo_riesg</vt:lpstr>
      <vt:lpstr>Instrucciones!Títulos_a_imprimir</vt:lpstr>
      <vt:lpstr>Matriz!Títulos_a_imprimir</vt:lpstr>
      <vt:lpstr>'R (1)'!Títulos_a_imprimir</vt:lpstr>
      <vt:lpstr>'R (2)'!Títulos_a_imprimir</vt:lpstr>
      <vt:lpstr>'R (3)'!Títulos_a_imprimir</vt:lpstr>
      <vt:lpstr>'R (4)'!Títulos_a_imprimir</vt:lpstr>
      <vt:lpstr>'R (5)'!Títulos_a_imprimir</vt:lpstr>
      <vt:lpstr>'R (6)'!Títulos_a_imprimir</vt:lpstr>
      <vt:lpstr>'R (7)'!Títulos_a_imprimir</vt:lpstr>
      <vt:lpstr>'R (8)'!Títulos_a_imprimir</vt:lpstr>
    </vt:vector>
  </TitlesOfParts>
  <Company>Dark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TELETRABAJO</cp:lastModifiedBy>
  <cp:revision>6</cp:revision>
  <cp:lastPrinted>2021-11-11T20:58:56Z</cp:lastPrinted>
  <dcterms:created xsi:type="dcterms:W3CDTF">2010-10-19T13:59:17Z</dcterms:created>
  <dcterms:modified xsi:type="dcterms:W3CDTF">2023-09-21T16:04:23Z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Dark</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