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IDOR\Llegada Archivos\7 EQUIPO ACTUAL-LLEGADA ARCHIVOS\Carlos Chisnes\Proyectos\314-TelefericosSanCristobal\"/>
    </mc:Choice>
  </mc:AlternateContent>
  <bookViews>
    <workbookView xWindow="0" yWindow="0" windowWidth="20490" windowHeight="7650"/>
  </bookViews>
  <sheets>
    <sheet name="EST 20 DE JULIO" sheetId="6" r:id="rId1"/>
    <sheet name="EST LA VICTORIA" sheetId="7" r:id="rId2"/>
    <sheet name="EST ALTAMIRA" sheetId="8" r:id="rId3"/>
    <sheet name="JUAN REY" sheetId="9" r:id="rId4"/>
  </sheets>
  <definedNames>
    <definedName name="_xlnm.Print_Area" localSheetId="0">'EST 20 DE JULIO'!$B$1:$L$51</definedName>
    <definedName name="_xlnm.Print_Area" localSheetId="2">'EST ALTAMIRA'!$A$1:$K$27</definedName>
    <definedName name="_xlnm.Print_Area" localSheetId="1">'EST LA VICTORIA'!$A$1:$K$19</definedName>
    <definedName name="_xlnm.Print_Area" localSheetId="3">'JUAN REY'!$A$1:$K$27</definedName>
    <definedName name="_xlnm.Print_Titles" localSheetId="0">'EST 20 DE JULIO'!$1:$13</definedName>
    <definedName name="_xlnm.Print_Titles" localSheetId="2">'EST ALTAMIRA'!$1:$13</definedName>
    <definedName name="_xlnm.Print_Titles" localSheetId="1">'EST LA VICTORIA'!$1:$13</definedName>
    <definedName name="_xlnm.Print_Titles" localSheetId="3">'JUAN REY'!$1:$13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9" l="1"/>
  <c r="I20" i="9"/>
  <c r="I16" i="9"/>
  <c r="I24" i="8"/>
  <c r="I20" i="8"/>
  <c r="I16" i="8"/>
  <c r="I15" i="7"/>
  <c r="J48" i="6"/>
  <c r="K45" i="6"/>
  <c r="K42" i="6"/>
  <c r="K39" i="6"/>
  <c r="K35" i="6"/>
  <c r="K32" i="6"/>
  <c r="J35" i="6"/>
  <c r="J32" i="6"/>
  <c r="J39" i="6"/>
  <c r="J42" i="6"/>
  <c r="I45" i="6"/>
  <c r="J45" i="6"/>
  <c r="J28" i="6"/>
  <c r="J25" i="6"/>
  <c r="J19" i="6"/>
  <c r="I25" i="6" l="1"/>
  <c r="I22" i="6"/>
  <c r="H24" i="9"/>
  <c r="J24" i="9" s="1"/>
  <c r="J20" i="9"/>
  <c r="A24" i="9"/>
  <c r="A20" i="9"/>
  <c r="J16" i="9"/>
  <c r="A16" i="9"/>
  <c r="B11" i="9"/>
  <c r="H24" i="8" l="1"/>
  <c r="J24" i="8" s="1"/>
  <c r="J20" i="8"/>
  <c r="A24" i="8"/>
  <c r="A20" i="8"/>
  <c r="J16" i="8"/>
  <c r="A16" i="8"/>
  <c r="B11" i="8"/>
  <c r="J15" i="7"/>
  <c r="A15" i="7"/>
  <c r="B11" i="7"/>
  <c r="K48" i="6"/>
  <c r="I42" i="6"/>
  <c r="B41" i="6"/>
  <c r="B42" i="6" s="1"/>
  <c r="B39" i="6"/>
  <c r="I35" i="6"/>
  <c r="B34" i="6"/>
  <c r="B35" i="6" s="1"/>
  <c r="B32" i="6"/>
  <c r="I28" i="6"/>
  <c r="K28" i="6" s="1"/>
  <c r="K25" i="6"/>
  <c r="J22" i="6"/>
  <c r="K22" i="6" s="1"/>
  <c r="B44" i="6" l="1"/>
  <c r="K19" i="6"/>
  <c r="I16" i="6"/>
  <c r="J16" i="6" s="1"/>
  <c r="B16" i="6"/>
  <c r="C11" i="6"/>
  <c r="B45" i="6" l="1"/>
  <c r="B47" i="6"/>
  <c r="K16" i="6"/>
  <c r="B18" i="6"/>
  <c r="B21" i="6" s="1"/>
  <c r="B48" i="6" l="1"/>
  <c r="B22" i="6"/>
  <c r="B24" i="6"/>
  <c r="B25" i="6" s="1"/>
  <c r="B19" i="6"/>
  <c r="B27" i="6" l="1"/>
  <c r="B28" i="6" s="1"/>
</calcChain>
</file>

<file path=xl/sharedStrings.xml><?xml version="1.0" encoding="utf-8"?>
<sst xmlns="http://schemas.openxmlformats.org/spreadsheetml/2006/main" count="120" uniqueCount="39">
  <si>
    <t>UNIDAD</t>
  </si>
  <si>
    <t>Fecha:</t>
  </si>
  <si>
    <t>OBSERVACIONES</t>
  </si>
  <si>
    <t>ÍTEM</t>
  </si>
  <si>
    <t>DESCRIPCIÓN</t>
  </si>
  <si>
    <t>CANTIDAD</t>
  </si>
  <si>
    <t>LARGO</t>
  </si>
  <si>
    <t>ANCHO</t>
  </si>
  <si>
    <t>ESPESOR</t>
  </si>
  <si>
    <t>ÁREA SUPERFICIAL</t>
  </si>
  <si>
    <t>CANTIDAD UNITARIA</t>
  </si>
  <si>
    <t>CANTIDAD TOTAL</t>
  </si>
  <si>
    <t>LONGITUD</t>
  </si>
  <si>
    <r>
      <t>m</t>
    </r>
    <r>
      <rPr>
        <vertAlign val="superscript"/>
        <sz val="11"/>
        <rFont val="Arial"/>
        <family val="2"/>
      </rPr>
      <t>2</t>
    </r>
  </si>
  <si>
    <t>ALTERNATIVA P6</t>
  </si>
  <si>
    <t>CANTIDADES A DEMOLER ESTACIÓN 20 DE JULIO</t>
  </si>
  <si>
    <t>Columnas diámetro = 0.80m</t>
  </si>
  <si>
    <t>Volumen demolición</t>
  </si>
  <si>
    <t>Losa de contrapiso</t>
  </si>
  <si>
    <r>
      <t>m</t>
    </r>
    <r>
      <rPr>
        <vertAlign val="superscript"/>
        <sz val="11"/>
        <rFont val="Arial"/>
        <family val="2"/>
      </rPr>
      <t>3</t>
    </r>
  </si>
  <si>
    <t>Área demolición</t>
  </si>
  <si>
    <t>Cubierta metálica a desmontar</t>
  </si>
  <si>
    <t>Área desmonte</t>
  </si>
  <si>
    <t>Cuarto técnico</t>
  </si>
  <si>
    <t>Apoyo Puente</t>
  </si>
  <si>
    <t>ALTERNATIVA P1</t>
  </si>
  <si>
    <t>ALTERNATIVA P4</t>
  </si>
  <si>
    <t>Estructura de pavimento</t>
  </si>
  <si>
    <t>Apoyo nuevo Puente</t>
  </si>
  <si>
    <r>
      <rPr>
        <b/>
        <i/>
        <u/>
        <sz val="11"/>
        <color rgb="FFFF0000"/>
        <rFont val="Arial"/>
        <family val="2"/>
      </rPr>
      <t>Nota:</t>
    </r>
    <r>
      <rPr>
        <b/>
        <sz val="11"/>
        <rFont val="Arial"/>
        <family val="2"/>
      </rPr>
      <t xml:space="preserve"> Las cantidades de demolición son aproximadas </t>
    </r>
  </si>
  <si>
    <t>Área afectadas a predios</t>
  </si>
  <si>
    <t>ALTERNATIVA P2</t>
  </si>
  <si>
    <t>ALTERNATIVA P3</t>
  </si>
  <si>
    <t>ALTERNATIVA P5</t>
  </si>
  <si>
    <t>CANTIDADES A DEMOLER ESTACIÓN LA VICTORIA</t>
  </si>
  <si>
    <t>CANTIDADES A DEMOLER ESTACIÓN ALTAMIRA</t>
  </si>
  <si>
    <t>CANTIDADES A DEMOLER ESTACIÓN JUAN REY</t>
  </si>
  <si>
    <t>Caseta de celaduría</t>
  </si>
  <si>
    <r>
      <rPr>
        <b/>
        <i/>
        <u/>
        <sz val="11"/>
        <color rgb="FFFF0000"/>
        <rFont val="Arial"/>
        <family val="2"/>
      </rPr>
      <t>Nota:</t>
    </r>
    <r>
      <rPr>
        <b/>
        <sz val="11"/>
        <rFont val="Arial"/>
        <family val="2"/>
      </rPr>
      <t xml:space="preserve"> Las cantidades de demolición son aproximadas.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</si>
</sst>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&quot; de &quot;mmmm&quot; de &quot;yyyy;@"/>
    <numFmt numFmtId="165" formatCode="0.0"/>
    <numFmt numFmtId="166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8"/>
      <name val="Arial"/>
      <family val="2"/>
    </font>
    <font>
      <b/>
      <sz val="13"/>
      <name val="Arial"/>
      <family val="2"/>
    </font>
    <font>
      <b/>
      <sz val="9"/>
      <color theme="3" tint="-0.49998474074526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theme="3" tint="-0.499984740745262"/>
      <name val="Arial"/>
      <family val="2"/>
    </font>
    <font>
      <sz val="11"/>
      <name val="Arial"/>
      <family val="2"/>
    </font>
    <font>
      <b/>
      <i/>
      <u/>
      <sz val="11"/>
      <color rgb="FFFF0000"/>
      <name val="Arial"/>
      <family val="2"/>
    </font>
    <font>
      <vertAlign val="superscript"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6" fontId="1" fillId="0" borderId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1" applyFont="1"/>
    <xf numFmtId="0" fontId="1" fillId="3" borderId="0" xfId="1" applyFill="1"/>
    <xf numFmtId="0" fontId="1" fillId="3" borderId="0" xfId="1" applyFill="1" applyAlignment="1">
      <alignment horizontal="center"/>
    </xf>
    <xf numFmtId="0" fontId="5" fillId="4" borderId="4" xfId="1" applyFont="1" applyFill="1" applyBorder="1"/>
    <xf numFmtId="0" fontId="1" fillId="0" borderId="0" xfId="1"/>
    <xf numFmtId="165" fontId="9" fillId="0" borderId="13" xfId="1" applyNumberFormat="1" applyFont="1" applyBorder="1" applyAlignment="1" applyProtection="1">
      <alignment horizontal="right" vertical="center" wrapText="1"/>
      <protection locked="0"/>
    </xf>
    <xf numFmtId="0" fontId="9" fillId="0" borderId="13" xfId="1" applyFont="1" applyBorder="1" applyAlignment="1" applyProtection="1">
      <alignment horizontal="center" vertical="center"/>
      <protection locked="0"/>
    </xf>
    <xf numFmtId="2" fontId="1" fillId="0" borderId="13" xfId="1" applyNumberFormat="1" applyBorder="1" applyAlignment="1">
      <alignment horizontal="center"/>
    </xf>
    <xf numFmtId="2" fontId="1" fillId="0" borderId="13" xfId="1" applyNumberFormat="1" applyBorder="1" applyAlignment="1">
      <alignment horizontal="center" vertical="center"/>
    </xf>
    <xf numFmtId="0" fontId="0" fillId="0" borderId="10" xfId="1" applyFont="1" applyBorder="1"/>
    <xf numFmtId="2" fontId="1" fillId="0" borderId="1" xfId="1" applyNumberFormat="1" applyBorder="1" applyAlignment="1">
      <alignment horizontal="center"/>
    </xf>
    <xf numFmtId="2" fontId="1" fillId="0" borderId="18" xfId="1" applyNumberFormat="1" applyBorder="1" applyAlignment="1">
      <alignment horizontal="center"/>
    </xf>
    <xf numFmtId="0" fontId="1" fillId="0" borderId="10" xfId="1" applyBorder="1"/>
    <xf numFmtId="0" fontId="9" fillId="0" borderId="14" xfId="1" applyFont="1" applyBorder="1" applyAlignment="1" applyProtection="1">
      <alignment horizontal="left" vertical="center"/>
      <protection locked="0"/>
    </xf>
    <xf numFmtId="0" fontId="7" fillId="0" borderId="14" xfId="1" applyFont="1" applyBorder="1" applyAlignment="1" applyProtection="1">
      <alignment horizontal="left" vertical="center"/>
      <protection locked="0"/>
    </xf>
    <xf numFmtId="0" fontId="9" fillId="0" borderId="18" xfId="1" applyFont="1" applyBorder="1" applyAlignment="1" applyProtection="1">
      <alignment horizontal="center" vertical="center" wrapText="1"/>
      <protection locked="0"/>
    </xf>
    <xf numFmtId="2" fontId="1" fillId="0" borderId="18" xfId="1" applyNumberFormat="1" applyBorder="1" applyAlignment="1">
      <alignment horizontal="center" vertical="center"/>
    </xf>
    <xf numFmtId="165" fontId="9" fillId="0" borderId="14" xfId="1" applyNumberFormat="1" applyFont="1" applyBorder="1" applyAlignment="1" applyProtection="1">
      <alignment horizontal="right" vertical="center" wrapText="1"/>
      <protection locked="0"/>
    </xf>
    <xf numFmtId="0" fontId="9" fillId="0" borderId="21" xfId="1" applyFont="1" applyBorder="1" applyAlignment="1" applyProtection="1">
      <alignment horizontal="left" vertical="center"/>
      <protection locked="0"/>
    </xf>
    <xf numFmtId="2" fontId="1" fillId="0" borderId="2" xfId="1" applyNumberFormat="1" applyBorder="1" applyAlignment="1">
      <alignment horizontal="center"/>
    </xf>
    <xf numFmtId="0" fontId="7" fillId="2" borderId="13" xfId="1" applyFont="1" applyFill="1" applyBorder="1" applyAlignment="1" applyProtection="1">
      <alignment horizontal="left" vertical="center"/>
      <protection locked="0"/>
    </xf>
    <xf numFmtId="0" fontId="9" fillId="0" borderId="21" xfId="1" applyFont="1" applyBorder="1" applyAlignment="1" applyProtection="1">
      <alignment horizontal="center" vertical="center"/>
      <protection locked="0"/>
    </xf>
    <xf numFmtId="2" fontId="1" fillId="0" borderId="0" xfId="1" applyNumberFormat="1" applyAlignment="1">
      <alignment horizontal="center"/>
    </xf>
    <xf numFmtId="2" fontId="0" fillId="0" borderId="13" xfId="1" quotePrefix="1" applyNumberFormat="1" applyFont="1" applyFill="1" applyBorder="1" applyAlignment="1">
      <alignment horizontal="center"/>
    </xf>
    <xf numFmtId="0" fontId="7" fillId="0" borderId="19" xfId="1" applyFont="1" applyFill="1" applyBorder="1" applyAlignment="1" applyProtection="1">
      <alignment horizontal="left" vertical="center"/>
      <protection locked="0"/>
    </xf>
    <xf numFmtId="0" fontId="9" fillId="0" borderId="13" xfId="1" applyFont="1" applyFill="1" applyBorder="1" applyAlignment="1" applyProtection="1">
      <alignment horizontal="center" vertical="center"/>
      <protection locked="0"/>
    </xf>
    <xf numFmtId="0" fontId="1" fillId="0" borderId="0" xfId="1" applyAlignment="1">
      <alignment horizontal="center"/>
    </xf>
    <xf numFmtId="0" fontId="6" fillId="0" borderId="0" xfId="1" applyFont="1" applyAlignment="1">
      <alignment horizontal="center"/>
    </xf>
    <xf numFmtId="0" fontId="7" fillId="0" borderId="13" xfId="1" applyFont="1" applyFill="1" applyBorder="1" applyAlignment="1" applyProtection="1">
      <alignment horizontal="left" vertical="center"/>
      <protection locked="0"/>
    </xf>
    <xf numFmtId="0" fontId="9" fillId="0" borderId="21" xfId="1" applyFont="1" applyFill="1" applyBorder="1" applyAlignment="1" applyProtection="1">
      <alignment horizontal="center" vertical="center"/>
      <protection locked="0"/>
    </xf>
    <xf numFmtId="0" fontId="9" fillId="0" borderId="21" xfId="1" applyFont="1" applyFill="1" applyBorder="1" applyAlignment="1" applyProtection="1">
      <alignment horizontal="left" vertical="center"/>
      <protection locked="0"/>
    </xf>
    <xf numFmtId="2" fontId="1" fillId="0" borderId="2" xfId="1" applyNumberFormat="1" applyFill="1" applyBorder="1" applyAlignment="1">
      <alignment horizontal="center"/>
    </xf>
    <xf numFmtId="0" fontId="9" fillId="2" borderId="21" xfId="1" applyFont="1" applyFill="1" applyBorder="1" applyAlignment="1" applyProtection="1">
      <alignment horizontal="left" vertical="center"/>
      <protection locked="0"/>
    </xf>
    <xf numFmtId="2" fontId="1" fillId="0" borderId="2" xfId="1" applyNumberFormat="1" applyBorder="1" applyAlignment="1">
      <alignment horizontal="center" vertical="center"/>
    </xf>
    <xf numFmtId="2" fontId="1" fillId="0" borderId="1" xfId="1" applyNumberFormat="1" applyBorder="1" applyAlignment="1">
      <alignment horizontal="center" vertical="center"/>
    </xf>
    <xf numFmtId="0" fontId="9" fillId="0" borderId="14" xfId="1" applyFont="1" applyFill="1" applyBorder="1" applyAlignment="1" applyProtection="1">
      <alignment horizontal="left" vertical="center"/>
      <protection locked="0"/>
    </xf>
    <xf numFmtId="0" fontId="9" fillId="2" borderId="14" xfId="1" applyFont="1" applyFill="1" applyBorder="1" applyAlignment="1" applyProtection="1">
      <alignment horizontal="left" vertical="center"/>
      <protection locked="0"/>
    </xf>
    <xf numFmtId="0" fontId="8" fillId="5" borderId="7" xfId="1" applyFont="1" applyFill="1" applyBorder="1" applyAlignment="1" applyProtection="1">
      <alignment vertical="center" wrapText="1"/>
      <protection locked="0"/>
    </xf>
    <xf numFmtId="0" fontId="7" fillId="6" borderId="9" xfId="1" applyFont="1" applyFill="1" applyBorder="1" applyAlignment="1">
      <alignment vertical="center"/>
    </xf>
    <xf numFmtId="0" fontId="7" fillId="6" borderId="11" xfId="1" applyFont="1" applyFill="1" applyBorder="1" applyAlignment="1">
      <alignment vertical="center"/>
    </xf>
    <xf numFmtId="0" fontId="1" fillId="0" borderId="12" xfId="1" applyBorder="1"/>
    <xf numFmtId="0" fontId="0" fillId="0" borderId="12" xfId="1" applyFont="1" applyBorder="1"/>
    <xf numFmtId="0" fontId="9" fillId="0" borderId="14" xfId="1" applyFont="1" applyFill="1" applyBorder="1" applyAlignment="1" applyProtection="1">
      <alignment horizontal="left" vertical="center"/>
      <protection locked="0"/>
    </xf>
    <xf numFmtId="0" fontId="9" fillId="0" borderId="15" xfId="1" applyFont="1" applyFill="1" applyBorder="1" applyAlignment="1" applyProtection="1">
      <alignment horizontal="left" vertical="center"/>
      <protection locked="0"/>
    </xf>
    <xf numFmtId="0" fontId="9" fillId="2" borderId="14" xfId="1" applyFont="1" applyFill="1" applyBorder="1" applyAlignment="1" applyProtection="1">
      <alignment horizontal="left" vertical="center"/>
      <protection locked="0"/>
    </xf>
    <xf numFmtId="0" fontId="9" fillId="2" borderId="15" xfId="1" applyFont="1" applyFill="1" applyBorder="1" applyAlignment="1" applyProtection="1">
      <alignment horizontal="left" vertical="center"/>
      <protection locked="0"/>
    </xf>
    <xf numFmtId="0" fontId="7" fillId="6" borderId="22" xfId="1" applyFont="1" applyFill="1" applyBorder="1" applyAlignment="1">
      <alignment horizontal="center" vertical="center"/>
    </xf>
    <xf numFmtId="0" fontId="7" fillId="6" borderId="23" xfId="1" applyFont="1" applyFill="1" applyBorder="1" applyAlignment="1">
      <alignment horizontal="center" vertical="center"/>
    </xf>
    <xf numFmtId="0" fontId="7" fillId="6" borderId="9" xfId="1" applyFont="1" applyFill="1" applyBorder="1" applyAlignment="1">
      <alignment horizontal="center" vertical="center"/>
    </xf>
    <xf numFmtId="0" fontId="7" fillId="6" borderId="24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7" fillId="6" borderId="11" xfId="1" applyFont="1" applyFill="1" applyBorder="1" applyAlignment="1">
      <alignment horizontal="center" vertical="center"/>
    </xf>
    <xf numFmtId="0" fontId="9" fillId="0" borderId="20" xfId="1" applyFont="1" applyFill="1" applyBorder="1" applyAlignment="1" applyProtection="1">
      <alignment horizontal="left" vertical="center"/>
      <protection locked="0"/>
    </xf>
    <xf numFmtId="0" fontId="8" fillId="5" borderId="5" xfId="1" applyFont="1" applyFill="1" applyBorder="1" applyAlignment="1" applyProtection="1">
      <alignment horizontal="center" vertical="center" wrapText="1"/>
      <protection locked="0"/>
    </xf>
    <xf numFmtId="0" fontId="8" fillId="5" borderId="6" xfId="1" applyFont="1" applyFill="1" applyBorder="1" applyAlignment="1" applyProtection="1">
      <alignment horizontal="center" vertical="center" wrapText="1"/>
      <protection locked="0"/>
    </xf>
    <xf numFmtId="0" fontId="8" fillId="5" borderId="7" xfId="1" applyFont="1" applyFill="1" applyBorder="1" applyAlignment="1" applyProtection="1">
      <alignment horizontal="center" vertical="center" wrapText="1"/>
      <protection locked="0"/>
    </xf>
    <xf numFmtId="2" fontId="1" fillId="0" borderId="16" xfId="1" applyNumberFormat="1" applyBorder="1" applyAlignment="1">
      <alignment horizontal="center" vertical="center"/>
    </xf>
    <xf numFmtId="2" fontId="1" fillId="0" borderId="17" xfId="1" applyNumberFormat="1" applyBorder="1" applyAlignment="1">
      <alignment horizontal="center" vertical="center"/>
    </xf>
    <xf numFmtId="0" fontId="3" fillId="3" borderId="0" xfId="1" applyFont="1" applyFill="1" applyAlignment="1">
      <alignment horizontal="center" vertical="top" wrapText="1"/>
    </xf>
    <xf numFmtId="0" fontId="4" fillId="3" borderId="0" xfId="1" applyFont="1" applyFill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164" fontId="5" fillId="4" borderId="5" xfId="1" applyNumberFormat="1" applyFont="1" applyFill="1" applyBorder="1" applyAlignment="1">
      <alignment horizontal="left"/>
    </xf>
    <xf numFmtId="164" fontId="5" fillId="4" borderId="6" xfId="1" applyNumberFormat="1" applyFont="1" applyFill="1" applyBorder="1" applyAlignment="1">
      <alignment horizontal="left"/>
    </xf>
    <xf numFmtId="164" fontId="5" fillId="4" borderId="7" xfId="1" applyNumberFormat="1" applyFont="1" applyFill="1" applyBorder="1" applyAlignment="1">
      <alignment horizontal="left"/>
    </xf>
    <xf numFmtId="0" fontId="7" fillId="4" borderId="8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0" fontId="8" fillId="5" borderId="8" xfId="1" applyFont="1" applyFill="1" applyBorder="1" applyAlignment="1" applyProtection="1">
      <alignment horizontal="center" vertical="center" wrapText="1"/>
      <protection locked="0"/>
    </xf>
    <xf numFmtId="0" fontId="8" fillId="5" borderId="10" xfId="1" applyFont="1" applyFill="1" applyBorder="1" applyAlignment="1" applyProtection="1">
      <alignment horizontal="center" vertical="center" wrapText="1"/>
      <protection locked="0"/>
    </xf>
    <xf numFmtId="3" fontId="8" fillId="5" borderId="9" xfId="1" applyNumberFormat="1" applyFont="1" applyFill="1" applyBorder="1" applyAlignment="1" applyProtection="1">
      <alignment horizontal="center" vertical="center" wrapText="1"/>
      <protection locked="0"/>
    </xf>
    <xf numFmtId="3" fontId="8" fillId="5" borderId="12" xfId="1" applyNumberFormat="1" applyFont="1" applyFill="1" applyBorder="1" applyAlignment="1" applyProtection="1">
      <alignment horizontal="center" vertical="center" wrapText="1"/>
      <protection locked="0"/>
    </xf>
    <xf numFmtId="3" fontId="8" fillId="5" borderId="8" xfId="1" applyNumberFormat="1" applyFont="1" applyFill="1" applyBorder="1" applyAlignment="1" applyProtection="1">
      <alignment horizontal="center" vertical="center" wrapText="1"/>
      <protection locked="0"/>
    </xf>
    <xf numFmtId="3" fontId="8" fillId="5" borderId="10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10" xfId="1" applyFont="1" applyFill="1" applyBorder="1" applyAlignment="1">
      <alignment horizontal="center" vertical="center"/>
    </xf>
    <xf numFmtId="0" fontId="8" fillId="5" borderId="5" xfId="1" applyFont="1" applyFill="1" applyBorder="1" applyAlignment="1" applyProtection="1">
      <alignment horizontal="left" vertical="center" wrapText="1"/>
      <protection locked="0"/>
    </xf>
    <xf numFmtId="0" fontId="8" fillId="5" borderId="6" xfId="1" applyFont="1" applyFill="1" applyBorder="1" applyAlignment="1" applyProtection="1">
      <alignment horizontal="left" vertical="center" wrapText="1"/>
      <protection locked="0"/>
    </xf>
    <xf numFmtId="0" fontId="8" fillId="5" borderId="7" xfId="1" applyFont="1" applyFill="1" applyBorder="1" applyAlignment="1" applyProtection="1">
      <alignment horizontal="left" vertical="center" wrapText="1"/>
      <protection locked="0"/>
    </xf>
  </cellXfs>
  <cellStyles count="4">
    <cellStyle name="Millares 10" xfId="2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780569</xdr:colOff>
      <xdr:row>0</xdr:row>
      <xdr:rowOff>152400</xdr:rowOff>
    </xdr:from>
    <xdr:ext cx="2555119" cy="1297214"/>
    <xdr:pic>
      <xdr:nvPicPr>
        <xdr:cNvPr id="2" name="Picture 2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8869" y="152400"/>
          <a:ext cx="2555119" cy="129721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780569</xdr:colOff>
      <xdr:row>0</xdr:row>
      <xdr:rowOff>152400</xdr:rowOff>
    </xdr:from>
    <xdr:ext cx="2555119" cy="1297214"/>
    <xdr:pic>
      <xdr:nvPicPr>
        <xdr:cNvPr id="2" name="Picture 2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8869" y="152400"/>
          <a:ext cx="2555119" cy="129721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780569</xdr:colOff>
      <xdr:row>0</xdr:row>
      <xdr:rowOff>152400</xdr:rowOff>
    </xdr:from>
    <xdr:ext cx="2555119" cy="1297214"/>
    <xdr:pic>
      <xdr:nvPicPr>
        <xdr:cNvPr id="2" name="Picture 2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8869" y="152400"/>
          <a:ext cx="2555119" cy="129721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780569</xdr:colOff>
      <xdr:row>0</xdr:row>
      <xdr:rowOff>152400</xdr:rowOff>
    </xdr:from>
    <xdr:ext cx="2555119" cy="1297214"/>
    <xdr:pic>
      <xdr:nvPicPr>
        <xdr:cNvPr id="2" name="Picture 22">
          <a:extLst>
            <a:ext uri="{FF2B5EF4-FFF2-40B4-BE49-F238E27FC236}">
              <a16:creationId xmlns:a16="http://schemas.microsoft.com/office/drawing/2014/main" id="{C292E7E1-216E-4818-A18D-6C2CC68AF2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8869" y="152400"/>
          <a:ext cx="2555119" cy="129721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51"/>
  <sheetViews>
    <sheetView showGridLines="0" tabSelected="1" zoomScale="80" zoomScaleNormal="80" zoomScaleSheetLayoutView="115" workbookViewId="0">
      <selection activeCell="C11" sqref="C11:K11"/>
    </sheetView>
  </sheetViews>
  <sheetFormatPr baseColWidth="10" defaultColWidth="11.5703125" defaultRowHeight="12.75" x14ac:dyDescent="0.2"/>
  <cols>
    <col min="1" max="1" width="11.5703125" style="2"/>
    <col min="2" max="2" width="8.85546875" style="2" customWidth="1"/>
    <col min="3" max="3" width="33.28515625" style="2" customWidth="1"/>
    <col min="4" max="4" width="13.28515625" style="3" customWidth="1"/>
    <col min="5" max="5" width="10" style="2" customWidth="1"/>
    <col min="6" max="6" width="9.42578125" style="2" bestFit="1" customWidth="1"/>
    <col min="7" max="7" width="9.7109375" style="2" bestFit="1" customWidth="1"/>
    <col min="8" max="8" width="12.5703125" style="2" bestFit="1" customWidth="1"/>
    <col min="9" max="9" width="17.5703125" style="2" customWidth="1"/>
    <col min="10" max="10" width="14" style="2" customWidth="1"/>
    <col min="11" max="11" width="13.28515625" style="3" bestFit="1" customWidth="1"/>
    <col min="12" max="12" width="28.28515625" style="2" customWidth="1"/>
    <col min="13" max="13" width="11.5703125" style="2"/>
    <col min="14" max="14" width="17.5703125" style="2" customWidth="1"/>
    <col min="15" max="16384" width="11.5703125" style="2"/>
  </cols>
  <sheetData>
    <row r="1" spans="2:12" x14ac:dyDescent="0.2">
      <c r="B1" s="1"/>
    </row>
    <row r="2" spans="2:12" x14ac:dyDescent="0.2">
      <c r="B2" s="1"/>
    </row>
    <row r="8" spans="2:12" ht="19.5" customHeight="1" x14ac:dyDescent="0.2">
      <c r="B8" s="59"/>
      <c r="C8" s="59"/>
      <c r="D8" s="59"/>
      <c r="E8" s="59"/>
    </row>
    <row r="9" spans="2:12" ht="25.5" customHeight="1" x14ac:dyDescent="0.2">
      <c r="B9" s="60" t="s">
        <v>15</v>
      </c>
      <c r="C9" s="60"/>
      <c r="D9" s="60"/>
      <c r="E9" s="60"/>
      <c r="F9" s="60"/>
      <c r="G9" s="60"/>
      <c r="H9" s="60"/>
      <c r="I9" s="60"/>
      <c r="J9" s="60"/>
      <c r="K9" s="60"/>
      <c r="L9" s="60"/>
    </row>
    <row r="10" spans="2:12" ht="13.5" thickBot="1" x14ac:dyDescent="0.25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</row>
    <row r="11" spans="2:12" ht="14.25" customHeight="1" thickBot="1" x14ac:dyDescent="0.25">
      <c r="B11" s="4" t="s">
        <v>1</v>
      </c>
      <c r="C11" s="62">
        <f ca="1">TODAY()</f>
        <v>44326</v>
      </c>
      <c r="D11" s="63"/>
      <c r="E11" s="63"/>
      <c r="F11" s="63"/>
      <c r="G11" s="63"/>
      <c r="H11" s="63"/>
      <c r="I11" s="63"/>
      <c r="J11" s="63"/>
      <c r="K11" s="64"/>
      <c r="L11" s="65" t="s">
        <v>2</v>
      </c>
    </row>
    <row r="12" spans="2:12" ht="16.5" customHeight="1" x14ac:dyDescent="0.2">
      <c r="B12" s="67" t="s">
        <v>3</v>
      </c>
      <c r="C12" s="67" t="s">
        <v>4</v>
      </c>
      <c r="D12" s="67" t="s">
        <v>5</v>
      </c>
      <c r="E12" s="67" t="s">
        <v>0</v>
      </c>
      <c r="F12" s="69" t="s">
        <v>6</v>
      </c>
      <c r="G12" s="69" t="s">
        <v>7</v>
      </c>
      <c r="H12" s="69" t="s">
        <v>8</v>
      </c>
      <c r="I12" s="69" t="s">
        <v>9</v>
      </c>
      <c r="J12" s="69" t="s">
        <v>10</v>
      </c>
      <c r="K12" s="71" t="s">
        <v>11</v>
      </c>
      <c r="L12" s="66"/>
    </row>
    <row r="13" spans="2:12" ht="13.5" customHeight="1" thickBot="1" x14ac:dyDescent="0.25">
      <c r="B13" s="68"/>
      <c r="C13" s="68"/>
      <c r="D13" s="68"/>
      <c r="E13" s="68"/>
      <c r="F13" s="70"/>
      <c r="G13" s="70"/>
      <c r="H13" s="70"/>
      <c r="I13" s="70"/>
      <c r="J13" s="70"/>
      <c r="K13" s="72"/>
      <c r="L13" s="66"/>
    </row>
    <row r="14" spans="2:12" ht="13.5" customHeight="1" thickBot="1" x14ac:dyDescent="0.25">
      <c r="B14" s="54" t="s">
        <v>14</v>
      </c>
      <c r="C14" s="55"/>
      <c r="D14" s="55"/>
      <c r="E14" s="55"/>
      <c r="F14" s="55"/>
      <c r="G14" s="55"/>
      <c r="H14" s="55"/>
      <c r="I14" s="55"/>
      <c r="J14" s="55"/>
      <c r="K14" s="56"/>
      <c r="L14" s="38"/>
    </row>
    <row r="15" spans="2:12" s="5" customFormat="1" ht="15" x14ac:dyDescent="0.2">
      <c r="B15" s="15">
        <v>1</v>
      </c>
      <c r="C15" s="25" t="s">
        <v>16</v>
      </c>
      <c r="D15" s="26">
        <v>10</v>
      </c>
      <c r="E15" s="16"/>
      <c r="F15" s="11"/>
      <c r="G15" s="12"/>
      <c r="H15" s="12"/>
      <c r="I15" s="12"/>
      <c r="J15" s="17"/>
      <c r="K15" s="12"/>
      <c r="L15" s="41"/>
    </row>
    <row r="16" spans="2:12" s="5" customFormat="1" ht="16.5" x14ac:dyDescent="0.25">
      <c r="B16" s="6">
        <f>B15+0.1</f>
        <v>1.1000000000000001</v>
      </c>
      <c r="C16" s="43" t="s">
        <v>17</v>
      </c>
      <c r="D16" s="53"/>
      <c r="E16" s="7" t="s">
        <v>19</v>
      </c>
      <c r="F16" s="57" t="s">
        <v>12</v>
      </c>
      <c r="G16" s="58"/>
      <c r="H16" s="24">
        <v>9.5</v>
      </c>
      <c r="I16" s="8">
        <f>PI()*(0.8/2)^2</f>
        <v>0.50265482457436694</v>
      </c>
      <c r="J16" s="9">
        <f>+I16*H16</f>
        <v>4.7752208334564861</v>
      </c>
      <c r="K16" s="8">
        <f>D15*J16</f>
        <v>47.752208334564862</v>
      </c>
      <c r="L16" s="42"/>
    </row>
    <row r="17" spans="2:33" s="5" customFormat="1" ht="14.25" x14ac:dyDescent="0.2">
      <c r="B17" s="18"/>
      <c r="C17" s="14"/>
      <c r="D17" s="19"/>
      <c r="E17" s="7"/>
      <c r="F17" s="11"/>
      <c r="G17" s="12"/>
      <c r="H17" s="20"/>
      <c r="I17" s="8"/>
      <c r="J17" s="9"/>
      <c r="K17" s="8"/>
      <c r="L17" s="41"/>
    </row>
    <row r="18" spans="2:33" s="5" customFormat="1" ht="15" x14ac:dyDescent="0.2">
      <c r="B18" s="15">
        <f>B15+1</f>
        <v>2</v>
      </c>
      <c r="C18" s="21" t="s">
        <v>18</v>
      </c>
      <c r="D18" s="22">
        <v>1</v>
      </c>
      <c r="E18" s="7"/>
      <c r="F18" s="20"/>
      <c r="G18" s="8"/>
      <c r="H18" s="20"/>
      <c r="I18" s="8"/>
      <c r="J18" s="9"/>
      <c r="K18" s="8"/>
      <c r="L18" s="41"/>
    </row>
    <row r="19" spans="2:33" s="5" customFormat="1" ht="16.5" x14ac:dyDescent="0.25">
      <c r="B19" s="18">
        <f>B18+0.1</f>
        <v>2.1</v>
      </c>
      <c r="C19" s="43" t="s">
        <v>17</v>
      </c>
      <c r="D19" s="44"/>
      <c r="E19" s="7" t="s">
        <v>19</v>
      </c>
      <c r="F19" s="34"/>
      <c r="G19" s="9"/>
      <c r="H19" s="20">
        <v>1</v>
      </c>
      <c r="I19" s="9">
        <v>262.85000000000002</v>
      </c>
      <c r="J19" s="9">
        <f>I19*H19</f>
        <v>262.85000000000002</v>
      </c>
      <c r="K19" s="9">
        <f>D18*J19</f>
        <v>262.85000000000002</v>
      </c>
      <c r="L19" s="42"/>
    </row>
    <row r="20" spans="2:33" s="5" customFormat="1" ht="14.25" x14ac:dyDescent="0.2">
      <c r="B20" s="6"/>
      <c r="C20" s="14"/>
      <c r="D20" s="19"/>
      <c r="E20" s="7"/>
      <c r="F20" s="35"/>
      <c r="G20" s="17"/>
      <c r="H20" s="8"/>
      <c r="I20" s="8"/>
      <c r="J20" s="9"/>
      <c r="K20" s="8"/>
      <c r="L20" s="41"/>
    </row>
    <row r="21" spans="2:33" s="5" customFormat="1" ht="15" x14ac:dyDescent="0.2">
      <c r="B21" s="15">
        <f>B18+1</f>
        <v>3</v>
      </c>
      <c r="C21" s="21" t="s">
        <v>21</v>
      </c>
      <c r="D21" s="22">
        <v>1</v>
      </c>
      <c r="E21" s="7"/>
      <c r="F21" s="34"/>
      <c r="G21" s="9"/>
      <c r="H21" s="20"/>
      <c r="I21" s="8"/>
      <c r="J21" s="9"/>
      <c r="K21" s="8"/>
      <c r="L21" s="41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8"/>
    </row>
    <row r="22" spans="2:33" s="5" customFormat="1" ht="16.5" x14ac:dyDescent="0.2">
      <c r="B22" s="18">
        <f>B21+0.1</f>
        <v>3.1</v>
      </c>
      <c r="C22" s="43" t="s">
        <v>22</v>
      </c>
      <c r="D22" s="44"/>
      <c r="E22" s="7" t="s">
        <v>13</v>
      </c>
      <c r="F22" s="34">
        <v>48.2</v>
      </c>
      <c r="G22" s="9">
        <v>31.227</v>
      </c>
      <c r="H22" s="20"/>
      <c r="I22" s="9">
        <f>F22*G22</f>
        <v>1505.1414000000002</v>
      </c>
      <c r="J22" s="9">
        <f>I22</f>
        <v>1505.1414000000002</v>
      </c>
      <c r="K22" s="9">
        <f>D21*J22</f>
        <v>1505.1414000000002</v>
      </c>
      <c r="L22" s="41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  <row r="23" spans="2:33" s="5" customFormat="1" ht="14.25" x14ac:dyDescent="0.2">
      <c r="B23" s="6"/>
      <c r="C23" s="36"/>
      <c r="D23" s="31"/>
      <c r="E23" s="7"/>
      <c r="F23" s="11"/>
      <c r="G23" s="12"/>
      <c r="H23" s="8"/>
      <c r="I23" s="8"/>
      <c r="J23" s="9"/>
      <c r="K23" s="8"/>
      <c r="L23" s="41"/>
    </row>
    <row r="24" spans="2:33" s="5" customFormat="1" ht="15" x14ac:dyDescent="0.2">
      <c r="B24" s="15">
        <f>B21+1</f>
        <v>4</v>
      </c>
      <c r="C24" s="21" t="s">
        <v>23</v>
      </c>
      <c r="D24" s="7">
        <v>1</v>
      </c>
      <c r="E24" s="7"/>
      <c r="F24" s="34"/>
      <c r="G24" s="9"/>
      <c r="H24" s="20"/>
      <c r="I24" s="8"/>
      <c r="J24" s="9"/>
      <c r="K24" s="8"/>
      <c r="L24" s="41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7"/>
      <c r="AD24" s="23"/>
      <c r="AE24" s="23"/>
      <c r="AF24" s="23"/>
      <c r="AG24" s="28"/>
    </row>
    <row r="25" spans="2:33" s="5" customFormat="1" ht="16.5" x14ac:dyDescent="0.2">
      <c r="B25" s="18">
        <f>B24+0.1</f>
        <v>4.0999999999999996</v>
      </c>
      <c r="C25" s="43" t="s">
        <v>17</v>
      </c>
      <c r="D25" s="53"/>
      <c r="E25" s="7" t="s">
        <v>19</v>
      </c>
      <c r="F25" s="34">
        <v>10</v>
      </c>
      <c r="G25" s="9">
        <v>3</v>
      </c>
      <c r="H25" s="34">
        <v>2.5</v>
      </c>
      <c r="I25" s="9">
        <f>+G25*F25</f>
        <v>30</v>
      </c>
      <c r="J25" s="9">
        <f>H25*I25</f>
        <v>75</v>
      </c>
      <c r="K25" s="9">
        <f>D24*J25</f>
        <v>75</v>
      </c>
      <c r="L25" s="41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</row>
    <row r="26" spans="2:33" s="5" customFormat="1" ht="14.25" x14ac:dyDescent="0.2">
      <c r="B26" s="6"/>
      <c r="C26" s="14"/>
      <c r="D26" s="19"/>
      <c r="E26" s="7"/>
      <c r="F26" s="11"/>
      <c r="G26" s="12"/>
      <c r="H26" s="8"/>
      <c r="I26" s="8"/>
      <c r="J26" s="9"/>
      <c r="K26" s="8"/>
      <c r="L26" s="41"/>
    </row>
    <row r="27" spans="2:33" s="5" customFormat="1" ht="15" x14ac:dyDescent="0.2">
      <c r="B27" s="15">
        <f>B24+1</f>
        <v>5</v>
      </c>
      <c r="C27" s="29" t="s">
        <v>28</v>
      </c>
      <c r="D27" s="30">
        <v>1</v>
      </c>
      <c r="E27" s="7"/>
      <c r="F27" s="20"/>
      <c r="G27" s="8"/>
      <c r="H27" s="20"/>
      <c r="I27" s="8"/>
      <c r="J27" s="9"/>
      <c r="K27" s="8"/>
      <c r="L27" s="41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7"/>
      <c r="AD27" s="23"/>
      <c r="AE27" s="23"/>
      <c r="AF27" s="23"/>
      <c r="AG27" s="28"/>
    </row>
    <row r="28" spans="2:33" s="5" customFormat="1" ht="16.5" x14ac:dyDescent="0.2">
      <c r="B28" s="18">
        <f>B27+0.1</f>
        <v>5.0999999999999996</v>
      </c>
      <c r="C28" s="43" t="s">
        <v>17</v>
      </c>
      <c r="D28" s="44"/>
      <c r="E28" s="7" t="s">
        <v>19</v>
      </c>
      <c r="F28" s="34">
        <v>3</v>
      </c>
      <c r="G28" s="9">
        <v>3</v>
      </c>
      <c r="H28" s="34">
        <v>1</v>
      </c>
      <c r="I28" s="9">
        <f>F28*G28</f>
        <v>9</v>
      </c>
      <c r="J28" s="9">
        <f>H28*I28</f>
        <v>9</v>
      </c>
      <c r="K28" s="9">
        <f>D27*J28</f>
        <v>9</v>
      </c>
      <c r="L28" s="41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</row>
    <row r="29" spans="2:33" s="5" customFormat="1" ht="15" thickBot="1" x14ac:dyDescent="0.25">
      <c r="B29" s="6"/>
      <c r="C29" s="14"/>
      <c r="D29" s="19"/>
      <c r="E29" s="7"/>
      <c r="F29" s="11"/>
      <c r="G29" s="12"/>
      <c r="H29" s="8"/>
      <c r="I29" s="8"/>
      <c r="J29" s="9"/>
      <c r="K29" s="8"/>
      <c r="L29" s="41"/>
    </row>
    <row r="30" spans="2:33" s="5" customFormat="1" ht="16.5" customHeight="1" thickBot="1" x14ac:dyDescent="0.25">
      <c r="B30" s="54" t="s">
        <v>25</v>
      </c>
      <c r="C30" s="55"/>
      <c r="D30" s="55"/>
      <c r="E30" s="55"/>
      <c r="F30" s="55"/>
      <c r="G30" s="55"/>
      <c r="H30" s="55"/>
      <c r="I30" s="55"/>
      <c r="J30" s="55"/>
      <c r="K30" s="56"/>
      <c r="L30" s="38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7"/>
      <c r="AD30" s="23"/>
      <c r="AE30" s="23"/>
      <c r="AF30" s="23"/>
      <c r="AG30" s="28"/>
    </row>
    <row r="31" spans="2:33" s="5" customFormat="1" ht="15" x14ac:dyDescent="0.2">
      <c r="B31" s="15">
        <v>1</v>
      </c>
      <c r="C31" s="21" t="s">
        <v>27</v>
      </c>
      <c r="D31" s="22">
        <v>1</v>
      </c>
      <c r="E31" s="7"/>
      <c r="F31" s="20"/>
      <c r="G31" s="8"/>
      <c r="H31" s="20"/>
      <c r="I31" s="8"/>
      <c r="J31" s="9"/>
      <c r="K31" s="8"/>
      <c r="L31" s="41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</row>
    <row r="32" spans="2:33" s="5" customFormat="1" ht="16.5" x14ac:dyDescent="0.2">
      <c r="B32" s="18">
        <f>B31+0.1</f>
        <v>1.1000000000000001</v>
      </c>
      <c r="C32" s="43" t="s">
        <v>17</v>
      </c>
      <c r="D32" s="44"/>
      <c r="E32" s="7" t="s">
        <v>19</v>
      </c>
      <c r="F32" s="34"/>
      <c r="G32" s="9"/>
      <c r="H32" s="34">
        <v>1</v>
      </c>
      <c r="I32" s="9">
        <v>262.85000000000002</v>
      </c>
      <c r="J32" s="9">
        <f>H32*I32</f>
        <v>262.85000000000002</v>
      </c>
      <c r="K32" s="9">
        <f>D31*J32</f>
        <v>262.85000000000002</v>
      </c>
      <c r="L32" s="41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</row>
    <row r="33" spans="2:33" s="5" customFormat="1" ht="14.25" x14ac:dyDescent="0.2">
      <c r="B33" s="18"/>
      <c r="C33" s="45"/>
      <c r="D33" s="46"/>
      <c r="E33" s="7"/>
      <c r="F33" s="20"/>
      <c r="G33" s="8"/>
      <c r="H33" s="20"/>
      <c r="I33" s="8"/>
      <c r="J33" s="9"/>
      <c r="K33" s="8"/>
      <c r="L33" s="41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2:33" s="5" customFormat="1" ht="15" x14ac:dyDescent="0.2">
      <c r="B34" s="15">
        <f>B31+1</f>
        <v>2</v>
      </c>
      <c r="C34" s="29" t="s">
        <v>24</v>
      </c>
      <c r="D34" s="30">
        <v>1</v>
      </c>
      <c r="E34" s="7"/>
      <c r="F34" s="20"/>
      <c r="G34" s="8"/>
      <c r="H34" s="20"/>
      <c r="I34" s="8"/>
      <c r="J34" s="9"/>
      <c r="K34" s="8"/>
      <c r="L34" s="41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2:33" s="5" customFormat="1" ht="16.5" x14ac:dyDescent="0.2">
      <c r="B35" s="18">
        <f>B34+0.1</f>
        <v>2.1</v>
      </c>
      <c r="C35" s="43" t="s">
        <v>17</v>
      </c>
      <c r="D35" s="44"/>
      <c r="E35" s="7" t="s">
        <v>19</v>
      </c>
      <c r="F35" s="34">
        <v>3</v>
      </c>
      <c r="G35" s="9">
        <v>3</v>
      </c>
      <c r="H35" s="34">
        <v>1</v>
      </c>
      <c r="I35" s="9">
        <f>F35*G35</f>
        <v>9</v>
      </c>
      <c r="J35" s="9">
        <f>H35*I35</f>
        <v>9</v>
      </c>
      <c r="K35" s="9">
        <f>D34*J35</f>
        <v>9</v>
      </c>
      <c r="L35" s="41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2:33" s="5" customFormat="1" ht="15" thickBot="1" x14ac:dyDescent="0.25">
      <c r="B36" s="18"/>
      <c r="C36" s="37"/>
      <c r="D36" s="33"/>
      <c r="E36" s="7"/>
      <c r="F36" s="11"/>
      <c r="G36" s="12"/>
      <c r="H36" s="20"/>
      <c r="I36" s="8"/>
      <c r="J36" s="9"/>
      <c r="K36" s="8"/>
      <c r="L36" s="41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2:33" s="5" customFormat="1" ht="16.5" customHeight="1" thickBot="1" x14ac:dyDescent="0.25">
      <c r="B37" s="54" t="s">
        <v>26</v>
      </c>
      <c r="C37" s="55"/>
      <c r="D37" s="55"/>
      <c r="E37" s="55"/>
      <c r="F37" s="55"/>
      <c r="G37" s="55"/>
      <c r="H37" s="55"/>
      <c r="I37" s="55"/>
      <c r="J37" s="55"/>
      <c r="K37" s="56"/>
      <c r="L37" s="38"/>
    </row>
    <row r="38" spans="2:33" s="5" customFormat="1" ht="15" x14ac:dyDescent="0.2">
      <c r="B38" s="15">
        <v>1</v>
      </c>
      <c r="C38" s="21" t="s">
        <v>27</v>
      </c>
      <c r="D38" s="22">
        <v>1</v>
      </c>
      <c r="E38" s="7"/>
      <c r="F38" s="20"/>
      <c r="G38" s="8"/>
      <c r="H38" s="20"/>
      <c r="I38" s="8"/>
      <c r="J38" s="9"/>
      <c r="K38" s="8"/>
      <c r="L38" s="41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7"/>
      <c r="AD38" s="23"/>
      <c r="AE38" s="23"/>
      <c r="AF38" s="23"/>
      <c r="AG38" s="28"/>
    </row>
    <row r="39" spans="2:33" s="5" customFormat="1" ht="16.5" x14ac:dyDescent="0.2">
      <c r="B39" s="18">
        <f>B38+0.1</f>
        <v>1.1000000000000001</v>
      </c>
      <c r="C39" s="43" t="s">
        <v>17</v>
      </c>
      <c r="D39" s="44"/>
      <c r="E39" s="7" t="s">
        <v>19</v>
      </c>
      <c r="F39" s="34"/>
      <c r="G39" s="9"/>
      <c r="H39" s="34">
        <v>1</v>
      </c>
      <c r="I39" s="9">
        <v>262.85000000000002</v>
      </c>
      <c r="J39" s="9">
        <f>H39*I39</f>
        <v>262.85000000000002</v>
      </c>
      <c r="K39" s="9">
        <f>D38*J39</f>
        <v>262.85000000000002</v>
      </c>
      <c r="L39" s="41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</row>
    <row r="40" spans="2:33" s="5" customFormat="1" ht="14.25" x14ac:dyDescent="0.2">
      <c r="B40" s="18"/>
      <c r="C40" s="45"/>
      <c r="D40" s="46"/>
      <c r="E40" s="7"/>
      <c r="F40" s="20"/>
      <c r="G40" s="8"/>
      <c r="H40" s="20"/>
      <c r="I40" s="8"/>
      <c r="J40" s="9"/>
      <c r="K40" s="8"/>
      <c r="L40" s="41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2:33" s="5" customFormat="1" ht="15" x14ac:dyDescent="0.2">
      <c r="B41" s="15">
        <f>B38+1</f>
        <v>2</v>
      </c>
      <c r="C41" s="29" t="s">
        <v>28</v>
      </c>
      <c r="D41" s="30">
        <v>5</v>
      </c>
      <c r="E41" s="7"/>
      <c r="F41" s="20"/>
      <c r="G41" s="8"/>
      <c r="H41" s="20"/>
      <c r="I41" s="8"/>
      <c r="J41" s="9"/>
      <c r="K41" s="8"/>
      <c r="L41" s="41"/>
    </row>
    <row r="42" spans="2:33" s="5" customFormat="1" ht="16.5" x14ac:dyDescent="0.2">
      <c r="B42" s="18">
        <f>B41+0.1</f>
        <v>2.1</v>
      </c>
      <c r="C42" s="43" t="s">
        <v>17</v>
      </c>
      <c r="D42" s="44"/>
      <c r="E42" s="7" t="s">
        <v>19</v>
      </c>
      <c r="F42" s="34">
        <v>3</v>
      </c>
      <c r="G42" s="9">
        <v>3</v>
      </c>
      <c r="H42" s="34">
        <v>1</v>
      </c>
      <c r="I42" s="9">
        <f>F42*G42</f>
        <v>9</v>
      </c>
      <c r="J42" s="9">
        <f>H42*I42</f>
        <v>9</v>
      </c>
      <c r="K42" s="9">
        <f>D41*J42</f>
        <v>45</v>
      </c>
      <c r="L42" s="41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7"/>
      <c r="AD42" s="23"/>
      <c r="AE42" s="23"/>
      <c r="AF42" s="23"/>
      <c r="AG42" s="28"/>
    </row>
    <row r="43" spans="2:33" s="5" customFormat="1" ht="14.25" x14ac:dyDescent="0.2">
      <c r="B43" s="18"/>
      <c r="C43" s="43"/>
      <c r="D43" s="44"/>
      <c r="E43" s="7"/>
      <c r="F43" s="8"/>
      <c r="G43" s="8"/>
      <c r="H43" s="32"/>
      <c r="I43" s="8"/>
      <c r="J43" s="9"/>
      <c r="K43" s="8"/>
      <c r="L43" s="41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</row>
    <row r="44" spans="2:33" s="5" customFormat="1" ht="15" x14ac:dyDescent="0.2">
      <c r="B44" s="15">
        <f>B41+1</f>
        <v>3</v>
      </c>
      <c r="C44" s="21" t="s">
        <v>37</v>
      </c>
      <c r="D44" s="7">
        <v>1</v>
      </c>
      <c r="E44" s="7"/>
      <c r="F44" s="34"/>
      <c r="G44" s="9"/>
      <c r="H44" s="20"/>
      <c r="I44" s="8"/>
      <c r="J44" s="9"/>
      <c r="K44" s="8"/>
      <c r="L44" s="41"/>
    </row>
    <row r="45" spans="2:33" s="5" customFormat="1" ht="16.5" x14ac:dyDescent="0.2">
      <c r="B45" s="18">
        <f>B44+0.1</f>
        <v>3.1</v>
      </c>
      <c r="C45" s="43" t="s">
        <v>17</v>
      </c>
      <c r="D45" s="53"/>
      <c r="E45" s="7" t="s">
        <v>19</v>
      </c>
      <c r="F45" s="34">
        <v>13</v>
      </c>
      <c r="G45" s="9">
        <v>4</v>
      </c>
      <c r="H45" s="34">
        <v>2.5</v>
      </c>
      <c r="I45" s="9">
        <f>+G45*F45</f>
        <v>52</v>
      </c>
      <c r="J45" s="9">
        <f>H45*I45</f>
        <v>130</v>
      </c>
      <c r="K45" s="9">
        <f>D44*J45</f>
        <v>130</v>
      </c>
      <c r="L45" s="41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7"/>
      <c r="AD45" s="23"/>
      <c r="AE45" s="23"/>
      <c r="AF45" s="23"/>
      <c r="AG45" s="28"/>
    </row>
    <row r="46" spans="2:33" s="5" customFormat="1" ht="14.25" x14ac:dyDescent="0.2">
      <c r="B46" s="18"/>
      <c r="C46" s="45"/>
      <c r="D46" s="46"/>
      <c r="E46" s="7"/>
      <c r="F46" s="11"/>
      <c r="G46" s="12"/>
      <c r="H46" s="32"/>
      <c r="I46" s="8"/>
      <c r="J46" s="9"/>
      <c r="K46" s="8"/>
      <c r="L46" s="41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</row>
    <row r="47" spans="2:33" s="5" customFormat="1" ht="15" x14ac:dyDescent="0.2">
      <c r="B47" s="15">
        <f>B44+1</f>
        <v>4</v>
      </c>
      <c r="C47" s="29" t="s">
        <v>18</v>
      </c>
      <c r="D47" s="30">
        <v>1</v>
      </c>
      <c r="E47" s="7"/>
      <c r="F47" s="20"/>
      <c r="G47" s="8"/>
      <c r="H47" s="20"/>
      <c r="I47" s="8"/>
      <c r="J47" s="9"/>
      <c r="K47" s="8"/>
      <c r="L47" s="41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</row>
    <row r="48" spans="2:33" s="5" customFormat="1" ht="16.5" x14ac:dyDescent="0.2">
      <c r="B48" s="18">
        <f>B47+0.1</f>
        <v>4.0999999999999996</v>
      </c>
      <c r="C48" s="43" t="s">
        <v>17</v>
      </c>
      <c r="D48" s="44"/>
      <c r="E48" s="7" t="s">
        <v>19</v>
      </c>
      <c r="F48" s="34"/>
      <c r="G48" s="9"/>
      <c r="H48" s="34">
        <v>1</v>
      </c>
      <c r="I48" s="9">
        <v>67.5</v>
      </c>
      <c r="J48" s="9">
        <f>H48*I48</f>
        <v>67.5</v>
      </c>
      <c r="K48" s="9">
        <f>D47*J48</f>
        <v>67.5</v>
      </c>
      <c r="L48" s="41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</row>
    <row r="49" spans="2:33" s="5" customFormat="1" ht="15" customHeight="1" thickBot="1" x14ac:dyDescent="0.25">
      <c r="B49" s="18"/>
      <c r="C49" s="45"/>
      <c r="D49" s="46"/>
      <c r="E49" s="7"/>
      <c r="F49" s="11"/>
      <c r="G49" s="12"/>
      <c r="H49" s="32"/>
      <c r="I49" s="8"/>
      <c r="J49" s="9"/>
      <c r="K49" s="8"/>
      <c r="L49" s="41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7"/>
      <c r="AD49" s="23"/>
      <c r="AE49" s="23"/>
      <c r="AF49" s="23"/>
      <c r="AG49" s="28"/>
    </row>
    <row r="50" spans="2:33" ht="17.25" customHeight="1" x14ac:dyDescent="0.2">
      <c r="B50" s="47" t="s">
        <v>29</v>
      </c>
      <c r="C50" s="48"/>
      <c r="D50" s="48"/>
      <c r="E50" s="48"/>
      <c r="F50" s="48"/>
      <c r="G50" s="48"/>
      <c r="H50" s="48"/>
      <c r="I50" s="48"/>
      <c r="J50" s="48"/>
      <c r="K50" s="49"/>
      <c r="L50" s="39"/>
    </row>
    <row r="51" spans="2:33" ht="17.25" customHeight="1" thickBot="1" x14ac:dyDescent="0.25">
      <c r="B51" s="50"/>
      <c r="C51" s="51"/>
      <c r="D51" s="51"/>
      <c r="E51" s="51"/>
      <c r="F51" s="51"/>
      <c r="G51" s="51"/>
      <c r="H51" s="51"/>
      <c r="I51" s="51"/>
      <c r="J51" s="51"/>
      <c r="K51" s="52"/>
      <c r="L51" s="40"/>
    </row>
  </sheetData>
  <mergeCells count="35">
    <mergeCell ref="B8:E8"/>
    <mergeCell ref="B9:L10"/>
    <mergeCell ref="C11:K11"/>
    <mergeCell ref="L11:L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B14:K14"/>
    <mergeCell ref="C16:D16"/>
    <mergeCell ref="F16:G16"/>
    <mergeCell ref="C19:D19"/>
    <mergeCell ref="C22:D22"/>
    <mergeCell ref="C48:D48"/>
    <mergeCell ref="C49:D49"/>
    <mergeCell ref="B50:K51"/>
    <mergeCell ref="C25:D25"/>
    <mergeCell ref="C46:D46"/>
    <mergeCell ref="C40:D40"/>
    <mergeCell ref="C43:D43"/>
    <mergeCell ref="C42:D42"/>
    <mergeCell ref="C45:D45"/>
    <mergeCell ref="C28:D28"/>
    <mergeCell ref="C33:D33"/>
    <mergeCell ref="C39:D39"/>
    <mergeCell ref="C32:D32"/>
    <mergeCell ref="C35:D35"/>
    <mergeCell ref="B30:K30"/>
    <mergeCell ref="B37:K37"/>
  </mergeCells>
  <printOptions horizontalCentered="1"/>
  <pageMargins left="0.39370078740157483" right="0.43307086614173229" top="0.51181102362204722" bottom="0.9055118110236221" header="0.51181102362204722" footer="0.51181102362204722"/>
  <pageSetup scale="33" firstPageNumber="0" fitToWidth="0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zoomScale="80" zoomScaleNormal="80" zoomScaleSheetLayoutView="115" workbookViewId="0">
      <selection activeCell="J15" sqref="J15"/>
    </sheetView>
  </sheetViews>
  <sheetFormatPr baseColWidth="10" defaultColWidth="11.5703125" defaultRowHeight="12.75" x14ac:dyDescent="0.2"/>
  <cols>
    <col min="1" max="1" width="8.85546875" style="2" customWidth="1"/>
    <col min="2" max="2" width="73.42578125" style="2" customWidth="1"/>
    <col min="3" max="3" width="13.85546875" style="3" customWidth="1"/>
    <col min="4" max="4" width="10" style="2" customWidth="1"/>
    <col min="5" max="5" width="9.42578125" style="2" bestFit="1" customWidth="1"/>
    <col min="6" max="6" width="9.7109375" style="2" bestFit="1" customWidth="1"/>
    <col min="7" max="7" width="12.5703125" style="2" bestFit="1" customWidth="1"/>
    <col min="8" max="8" width="17.5703125" style="2" customWidth="1"/>
    <col min="9" max="9" width="14" style="2" customWidth="1"/>
    <col min="10" max="10" width="13.28515625" style="3" bestFit="1" customWidth="1"/>
    <col min="11" max="11" width="28.28515625" style="2" customWidth="1"/>
    <col min="12" max="12" width="11.5703125" style="2"/>
    <col min="13" max="13" width="17.5703125" style="2" customWidth="1"/>
    <col min="14" max="16384" width="11.5703125" style="2"/>
  </cols>
  <sheetData>
    <row r="1" spans="1:11" x14ac:dyDescent="0.2">
      <c r="A1" s="1"/>
    </row>
    <row r="2" spans="1:11" x14ac:dyDescent="0.2">
      <c r="A2" s="1"/>
    </row>
    <row r="8" spans="1:11" ht="19.5" customHeight="1" x14ac:dyDescent="0.2">
      <c r="A8" s="59"/>
      <c r="B8" s="59"/>
      <c r="C8" s="59"/>
      <c r="D8" s="59"/>
    </row>
    <row r="9" spans="1:11" ht="25.5" customHeight="1" x14ac:dyDescent="0.2">
      <c r="A9" s="60" t="s">
        <v>34</v>
      </c>
      <c r="B9" s="60"/>
      <c r="C9" s="60"/>
      <c r="D9" s="60"/>
      <c r="E9" s="60"/>
      <c r="F9" s="60"/>
      <c r="G9" s="60"/>
      <c r="H9" s="60"/>
      <c r="I9" s="60"/>
      <c r="J9" s="60"/>
      <c r="K9" s="60"/>
    </row>
    <row r="10" spans="1:11" ht="13.5" thickBot="1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4.25" customHeight="1" thickBot="1" x14ac:dyDescent="0.25">
      <c r="A11" s="4" t="s">
        <v>1</v>
      </c>
      <c r="B11" s="62">
        <f ca="1">TODAY()</f>
        <v>44326</v>
      </c>
      <c r="C11" s="63"/>
      <c r="D11" s="63"/>
      <c r="E11" s="63"/>
      <c r="F11" s="63"/>
      <c r="G11" s="63"/>
      <c r="H11" s="63"/>
      <c r="I11" s="63"/>
      <c r="J11" s="64"/>
      <c r="K11" s="65" t="s">
        <v>2</v>
      </c>
    </row>
    <row r="12" spans="1:11" ht="16.5" customHeight="1" x14ac:dyDescent="0.2">
      <c r="A12" s="67" t="s">
        <v>3</v>
      </c>
      <c r="B12" s="67" t="s">
        <v>4</v>
      </c>
      <c r="C12" s="67" t="s">
        <v>5</v>
      </c>
      <c r="D12" s="67" t="s">
        <v>0</v>
      </c>
      <c r="E12" s="69" t="s">
        <v>6</v>
      </c>
      <c r="F12" s="69" t="s">
        <v>7</v>
      </c>
      <c r="G12" s="69" t="s">
        <v>8</v>
      </c>
      <c r="H12" s="69" t="s">
        <v>9</v>
      </c>
      <c r="I12" s="69" t="s">
        <v>10</v>
      </c>
      <c r="J12" s="71" t="s">
        <v>11</v>
      </c>
      <c r="K12" s="73"/>
    </row>
    <row r="13" spans="1:11" ht="13.5" customHeight="1" x14ac:dyDescent="0.2">
      <c r="A13" s="68"/>
      <c r="B13" s="68"/>
      <c r="C13" s="68"/>
      <c r="D13" s="68"/>
      <c r="E13" s="70"/>
      <c r="F13" s="70"/>
      <c r="G13" s="70"/>
      <c r="H13" s="70"/>
      <c r="I13" s="70"/>
      <c r="J13" s="72"/>
      <c r="K13" s="73"/>
    </row>
    <row r="14" spans="1:11" s="5" customFormat="1" ht="15" x14ac:dyDescent="0.2">
      <c r="A14" s="15">
        <v>1</v>
      </c>
      <c r="B14" s="21" t="s">
        <v>30</v>
      </c>
      <c r="C14" s="22">
        <v>1</v>
      </c>
      <c r="D14" s="7"/>
      <c r="E14" s="20"/>
      <c r="F14" s="8"/>
      <c r="G14" s="20"/>
      <c r="H14" s="8"/>
      <c r="I14" s="9"/>
      <c r="J14" s="8"/>
      <c r="K14" s="13"/>
    </row>
    <row r="15" spans="1:11" s="5" customFormat="1" ht="16.5" x14ac:dyDescent="0.25">
      <c r="A15" s="6">
        <f>A14+0.1</f>
        <v>1.1000000000000001</v>
      </c>
      <c r="B15" s="43" t="s">
        <v>20</v>
      </c>
      <c r="C15" s="44"/>
      <c r="D15" s="7" t="s">
        <v>19</v>
      </c>
      <c r="E15" s="34"/>
      <c r="F15" s="9"/>
      <c r="G15" s="20">
        <v>1.5</v>
      </c>
      <c r="H15" s="9">
        <v>1387.269</v>
      </c>
      <c r="I15" s="9">
        <f>G15*H15</f>
        <v>2080.9034999999999</v>
      </c>
      <c r="J15" s="9">
        <f>C14*I15</f>
        <v>2080.9034999999999</v>
      </c>
      <c r="K15" s="10"/>
    </row>
    <row r="16" spans="1:11" s="5" customFormat="1" ht="14.25" x14ac:dyDescent="0.2">
      <c r="A16" s="18"/>
      <c r="B16" s="14"/>
      <c r="C16" s="19"/>
      <c r="D16" s="7"/>
      <c r="E16" s="11"/>
      <c r="F16" s="12"/>
      <c r="G16" s="20"/>
      <c r="H16" s="8"/>
      <c r="I16" s="9"/>
      <c r="J16" s="8"/>
      <c r="K16" s="13"/>
    </row>
    <row r="17" spans="1:11" s="5" customFormat="1" ht="15" thickBot="1" x14ac:dyDescent="0.25">
      <c r="A17" s="6"/>
      <c r="B17" s="14"/>
      <c r="C17" s="19"/>
      <c r="D17" s="7"/>
      <c r="E17" s="11"/>
      <c r="F17" s="12"/>
      <c r="G17" s="8"/>
      <c r="H17" s="8"/>
      <c r="I17" s="9"/>
      <c r="J17" s="8"/>
      <c r="K17" s="13"/>
    </row>
    <row r="18" spans="1:11" ht="17.25" customHeight="1" x14ac:dyDescent="0.2">
      <c r="A18" s="47" t="s">
        <v>38</v>
      </c>
      <c r="B18" s="48"/>
      <c r="C18" s="48"/>
      <c r="D18" s="48"/>
      <c r="E18" s="48"/>
      <c r="F18" s="48"/>
      <c r="G18" s="48"/>
      <c r="H18" s="48"/>
      <c r="I18" s="48"/>
      <c r="J18" s="48"/>
      <c r="K18" s="49"/>
    </row>
    <row r="19" spans="1:11" ht="17.25" customHeight="1" thickBot="1" x14ac:dyDescent="0.25">
      <c r="A19" s="50"/>
      <c r="B19" s="51"/>
      <c r="C19" s="51"/>
      <c r="D19" s="51"/>
      <c r="E19" s="51"/>
      <c r="F19" s="51"/>
      <c r="G19" s="51"/>
      <c r="H19" s="51"/>
      <c r="I19" s="51"/>
      <c r="J19" s="51"/>
      <c r="K19" s="52"/>
    </row>
  </sheetData>
  <mergeCells count="16">
    <mergeCell ref="A18:K19"/>
    <mergeCell ref="G12:G13"/>
    <mergeCell ref="H12:H13"/>
    <mergeCell ref="I12:I13"/>
    <mergeCell ref="J12:J13"/>
    <mergeCell ref="B15:C15"/>
    <mergeCell ref="A8:D8"/>
    <mergeCell ref="A9:K10"/>
    <mergeCell ref="B11:J11"/>
    <mergeCell ref="K11:K13"/>
    <mergeCell ref="A12:A13"/>
    <mergeCell ref="B12:B13"/>
    <mergeCell ref="C12:C13"/>
    <mergeCell ref="D12:D13"/>
    <mergeCell ref="E12:E13"/>
    <mergeCell ref="F12:F13"/>
  </mergeCells>
  <printOptions horizontalCentered="1"/>
  <pageMargins left="0.39370078740157483" right="0.43307086614173229" top="0.51181102362204722" bottom="0.9055118110236221" header="0.51181102362204722" footer="0.51181102362204722"/>
  <pageSetup scale="33" firstPageNumber="0" fitToWidth="0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showGridLines="0" zoomScale="80" zoomScaleNormal="80" zoomScaleSheetLayoutView="115" workbookViewId="0">
      <selection activeCell="J24" sqref="J24"/>
    </sheetView>
  </sheetViews>
  <sheetFormatPr baseColWidth="10" defaultColWidth="11.5703125" defaultRowHeight="12.75" x14ac:dyDescent="0.2"/>
  <cols>
    <col min="1" max="1" width="8.85546875" style="2" customWidth="1"/>
    <col min="2" max="2" width="73.42578125" style="2" customWidth="1"/>
    <col min="3" max="3" width="13.140625" style="3" customWidth="1"/>
    <col min="4" max="4" width="10" style="2" customWidth="1"/>
    <col min="5" max="5" width="9.42578125" style="2" bestFit="1" customWidth="1"/>
    <col min="6" max="6" width="9.7109375" style="2" bestFit="1" customWidth="1"/>
    <col min="7" max="7" width="12.5703125" style="2" bestFit="1" customWidth="1"/>
    <col min="8" max="8" width="17.5703125" style="2" customWidth="1"/>
    <col min="9" max="9" width="14" style="2" customWidth="1"/>
    <col min="10" max="10" width="13.28515625" style="3" bestFit="1" customWidth="1"/>
    <col min="11" max="11" width="28.28515625" style="2" customWidth="1"/>
    <col min="12" max="12" width="11.5703125" style="2"/>
    <col min="13" max="13" width="17.5703125" style="2" customWidth="1"/>
    <col min="14" max="16384" width="11.5703125" style="2"/>
  </cols>
  <sheetData>
    <row r="1" spans="1:11" x14ac:dyDescent="0.2">
      <c r="A1" s="1"/>
    </row>
    <row r="2" spans="1:11" x14ac:dyDescent="0.2">
      <c r="A2" s="1"/>
    </row>
    <row r="8" spans="1:11" ht="19.5" customHeight="1" x14ac:dyDescent="0.2">
      <c r="A8" s="59"/>
      <c r="B8" s="59"/>
      <c r="C8" s="59"/>
      <c r="D8" s="59"/>
    </row>
    <row r="9" spans="1:11" ht="25.5" customHeight="1" x14ac:dyDescent="0.2">
      <c r="A9" s="60" t="s">
        <v>35</v>
      </c>
      <c r="B9" s="60"/>
      <c r="C9" s="60"/>
      <c r="D9" s="60"/>
      <c r="E9" s="60"/>
      <c r="F9" s="60"/>
      <c r="G9" s="60"/>
      <c r="H9" s="60"/>
      <c r="I9" s="60"/>
      <c r="J9" s="60"/>
      <c r="K9" s="60"/>
    </row>
    <row r="10" spans="1:11" ht="13.5" thickBot="1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4.25" customHeight="1" thickBot="1" x14ac:dyDescent="0.25">
      <c r="A11" s="4" t="s">
        <v>1</v>
      </c>
      <c r="B11" s="62">
        <f ca="1">TODAY()</f>
        <v>44326</v>
      </c>
      <c r="C11" s="63"/>
      <c r="D11" s="63"/>
      <c r="E11" s="63"/>
      <c r="F11" s="63"/>
      <c r="G11" s="63"/>
      <c r="H11" s="63"/>
      <c r="I11" s="63"/>
      <c r="J11" s="64"/>
      <c r="K11" s="65" t="s">
        <v>2</v>
      </c>
    </row>
    <row r="12" spans="1:11" ht="16.5" customHeight="1" x14ac:dyDescent="0.2">
      <c r="A12" s="67" t="s">
        <v>3</v>
      </c>
      <c r="B12" s="67" t="s">
        <v>4</v>
      </c>
      <c r="C12" s="67" t="s">
        <v>5</v>
      </c>
      <c r="D12" s="67" t="s">
        <v>0</v>
      </c>
      <c r="E12" s="69" t="s">
        <v>6</v>
      </c>
      <c r="F12" s="69" t="s">
        <v>7</v>
      </c>
      <c r="G12" s="69" t="s">
        <v>8</v>
      </c>
      <c r="H12" s="69" t="s">
        <v>9</v>
      </c>
      <c r="I12" s="69" t="s">
        <v>10</v>
      </c>
      <c r="J12" s="71" t="s">
        <v>11</v>
      </c>
      <c r="K12" s="73"/>
    </row>
    <row r="13" spans="1:11" ht="13.5" customHeight="1" thickBot="1" x14ac:dyDescent="0.25">
      <c r="A13" s="68"/>
      <c r="B13" s="68"/>
      <c r="C13" s="68"/>
      <c r="D13" s="68"/>
      <c r="E13" s="70"/>
      <c r="F13" s="70"/>
      <c r="G13" s="70"/>
      <c r="H13" s="70"/>
      <c r="I13" s="70"/>
      <c r="J13" s="72"/>
      <c r="K13" s="73"/>
    </row>
    <row r="14" spans="1:11" ht="13.5" customHeight="1" thickBot="1" x14ac:dyDescent="0.25">
      <c r="A14" s="74" t="s">
        <v>31</v>
      </c>
      <c r="B14" s="75"/>
      <c r="C14" s="75"/>
      <c r="D14" s="75"/>
      <c r="E14" s="75"/>
      <c r="F14" s="75"/>
      <c r="G14" s="75"/>
      <c r="H14" s="75"/>
      <c r="I14" s="75"/>
      <c r="J14" s="75"/>
      <c r="K14" s="76"/>
    </row>
    <row r="15" spans="1:11" s="5" customFormat="1" ht="15" x14ac:dyDescent="0.2">
      <c r="A15" s="15">
        <v>1</v>
      </c>
      <c r="B15" s="21" t="s">
        <v>30</v>
      </c>
      <c r="C15" s="22">
        <v>1</v>
      </c>
      <c r="D15" s="7"/>
      <c r="E15" s="20"/>
      <c r="F15" s="8"/>
      <c r="G15" s="20"/>
      <c r="H15" s="8"/>
      <c r="I15" s="9"/>
      <c r="J15" s="8"/>
      <c r="K15" s="13"/>
    </row>
    <row r="16" spans="1:11" s="5" customFormat="1" ht="16.5" x14ac:dyDescent="0.25">
      <c r="A16" s="6">
        <f>A15+0.1</f>
        <v>1.1000000000000001</v>
      </c>
      <c r="B16" s="43" t="s">
        <v>20</v>
      </c>
      <c r="C16" s="44"/>
      <c r="D16" s="7" t="s">
        <v>19</v>
      </c>
      <c r="E16" s="34"/>
      <c r="F16" s="9"/>
      <c r="G16" s="20">
        <v>1.5</v>
      </c>
      <c r="H16" s="9">
        <v>824.08199999999999</v>
      </c>
      <c r="I16" s="9">
        <f>G16*H16</f>
        <v>1236.123</v>
      </c>
      <c r="J16" s="9">
        <f>C15*I16</f>
        <v>1236.123</v>
      </c>
      <c r="K16" s="10"/>
    </row>
    <row r="17" spans="1:32" s="5" customFormat="1" ht="15" thickBot="1" x14ac:dyDescent="0.25">
      <c r="A17" s="18"/>
      <c r="B17" s="14"/>
      <c r="C17" s="19"/>
      <c r="D17" s="7"/>
      <c r="E17" s="11"/>
      <c r="F17" s="12"/>
      <c r="G17" s="20"/>
      <c r="H17" s="8"/>
      <c r="I17" s="9"/>
      <c r="J17" s="8"/>
      <c r="K17" s="13"/>
    </row>
    <row r="18" spans="1:32" s="5" customFormat="1" ht="16.5" thickBot="1" x14ac:dyDescent="0.25">
      <c r="A18" s="74" t="s">
        <v>32</v>
      </c>
      <c r="B18" s="75"/>
      <c r="C18" s="75"/>
      <c r="D18" s="75"/>
      <c r="E18" s="75"/>
      <c r="F18" s="75"/>
      <c r="G18" s="75"/>
      <c r="H18" s="75"/>
      <c r="I18" s="75"/>
      <c r="J18" s="75"/>
      <c r="K18" s="76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7"/>
      <c r="AC18" s="23"/>
      <c r="AD18" s="23"/>
      <c r="AE18" s="23"/>
      <c r="AF18" s="28"/>
    </row>
    <row r="19" spans="1:32" s="5" customFormat="1" ht="15" x14ac:dyDescent="0.2">
      <c r="A19" s="15">
        <v>1</v>
      </c>
      <c r="B19" s="21" t="s">
        <v>30</v>
      </c>
      <c r="C19" s="22">
        <v>1</v>
      </c>
      <c r="D19" s="7"/>
      <c r="E19" s="20"/>
      <c r="F19" s="8"/>
      <c r="G19" s="20"/>
      <c r="H19" s="8"/>
      <c r="I19" s="9"/>
      <c r="J19" s="8"/>
      <c r="K19" s="13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</row>
    <row r="20" spans="1:32" s="5" customFormat="1" ht="16.5" x14ac:dyDescent="0.2">
      <c r="A20" s="6">
        <f>A19+0.1</f>
        <v>1.1000000000000001</v>
      </c>
      <c r="B20" s="43" t="s">
        <v>20</v>
      </c>
      <c r="C20" s="44"/>
      <c r="D20" s="7" t="s">
        <v>19</v>
      </c>
      <c r="E20" s="34"/>
      <c r="F20" s="9"/>
      <c r="G20" s="20">
        <v>1.5</v>
      </c>
      <c r="H20" s="9">
        <v>824.08199999999999</v>
      </c>
      <c r="I20" s="9">
        <f>G20*H20</f>
        <v>1236.123</v>
      </c>
      <c r="J20" s="9">
        <f>C19*I20</f>
        <v>1236.123</v>
      </c>
      <c r="K20" s="13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</row>
    <row r="21" spans="1:32" s="5" customFormat="1" ht="15" thickBot="1" x14ac:dyDescent="0.25">
      <c r="A21" s="18"/>
      <c r="B21" s="45"/>
      <c r="C21" s="46"/>
      <c r="D21" s="7"/>
      <c r="E21" s="20"/>
      <c r="F21" s="8"/>
      <c r="G21" s="20"/>
      <c r="H21" s="8"/>
      <c r="I21" s="9"/>
      <c r="J21" s="8"/>
      <c r="K21" s="1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</row>
    <row r="22" spans="1:32" s="5" customFormat="1" ht="16.5" thickBot="1" x14ac:dyDescent="0.25">
      <c r="A22" s="74" t="s">
        <v>33</v>
      </c>
      <c r="B22" s="75"/>
      <c r="C22" s="75"/>
      <c r="D22" s="75"/>
      <c r="E22" s="75"/>
      <c r="F22" s="75"/>
      <c r="G22" s="75"/>
      <c r="H22" s="75"/>
      <c r="I22" s="75"/>
      <c r="J22" s="75"/>
      <c r="K22" s="76"/>
    </row>
    <row r="23" spans="1:32" s="5" customFormat="1" ht="15" x14ac:dyDescent="0.2">
      <c r="A23" s="15">
        <v>1</v>
      </c>
      <c r="B23" s="21" t="s">
        <v>30</v>
      </c>
      <c r="C23" s="22">
        <v>1</v>
      </c>
      <c r="D23" s="7"/>
      <c r="E23" s="20"/>
      <c r="F23" s="8"/>
      <c r="G23" s="20"/>
      <c r="H23" s="8"/>
      <c r="I23" s="9"/>
      <c r="J23" s="8"/>
      <c r="K23" s="1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7"/>
      <c r="AC23" s="23"/>
      <c r="AD23" s="23"/>
      <c r="AE23" s="23"/>
      <c r="AF23" s="28"/>
    </row>
    <row r="24" spans="1:32" s="5" customFormat="1" ht="16.5" x14ac:dyDescent="0.2">
      <c r="A24" s="6">
        <f>A23+0.1</f>
        <v>1.1000000000000001</v>
      </c>
      <c r="B24" s="43" t="s">
        <v>20</v>
      </c>
      <c r="C24" s="44"/>
      <c r="D24" s="7" t="s">
        <v>19</v>
      </c>
      <c r="E24" s="34"/>
      <c r="F24" s="9"/>
      <c r="G24" s="20">
        <v>1.5</v>
      </c>
      <c r="H24" s="9">
        <f>824.082-81.891</f>
        <v>742.19100000000003</v>
      </c>
      <c r="I24" s="9">
        <f>G24*H24</f>
        <v>1113.2865000000002</v>
      </c>
      <c r="J24" s="9">
        <f>C23*I24</f>
        <v>1113.2865000000002</v>
      </c>
      <c r="K24" s="13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</row>
    <row r="25" spans="1:32" s="5" customFormat="1" ht="15" thickBot="1" x14ac:dyDescent="0.25">
      <c r="A25" s="18"/>
      <c r="B25" s="45"/>
      <c r="C25" s="46"/>
      <c r="D25" s="7"/>
      <c r="E25" s="20"/>
      <c r="F25" s="8"/>
      <c r="G25" s="20"/>
      <c r="H25" s="8"/>
      <c r="I25" s="9"/>
      <c r="J25" s="8"/>
      <c r="K25" s="1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</row>
    <row r="26" spans="1:32" ht="17.25" customHeight="1" x14ac:dyDescent="0.2">
      <c r="A26" s="47" t="s">
        <v>29</v>
      </c>
      <c r="B26" s="48"/>
      <c r="C26" s="48"/>
      <c r="D26" s="48"/>
      <c r="E26" s="48"/>
      <c r="F26" s="48"/>
      <c r="G26" s="48"/>
      <c r="H26" s="48"/>
      <c r="I26" s="48"/>
      <c r="J26" s="48"/>
      <c r="K26" s="49"/>
    </row>
    <row r="27" spans="1:32" ht="17.25" customHeight="1" thickBot="1" x14ac:dyDescent="0.25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2"/>
    </row>
  </sheetData>
  <mergeCells count="23">
    <mergeCell ref="A26:K27"/>
    <mergeCell ref="B20:C20"/>
    <mergeCell ref="B21:C21"/>
    <mergeCell ref="A22:K22"/>
    <mergeCell ref="B24:C24"/>
    <mergeCell ref="B25:C25"/>
    <mergeCell ref="A18:K18"/>
    <mergeCell ref="G12:G13"/>
    <mergeCell ref="H12:H13"/>
    <mergeCell ref="I12:I13"/>
    <mergeCell ref="J12:J13"/>
    <mergeCell ref="A14:K14"/>
    <mergeCell ref="B16:C16"/>
    <mergeCell ref="A8:D8"/>
    <mergeCell ref="A9:K10"/>
    <mergeCell ref="B11:J11"/>
    <mergeCell ref="K11:K13"/>
    <mergeCell ref="A12:A13"/>
    <mergeCell ref="B12:B13"/>
    <mergeCell ref="C12:C13"/>
    <mergeCell ref="D12:D13"/>
    <mergeCell ref="E12:E13"/>
    <mergeCell ref="F12:F13"/>
  </mergeCells>
  <printOptions horizontalCentered="1"/>
  <pageMargins left="0.39370078740157483" right="0.43307086614173229" top="0.51181102362204722" bottom="0.9055118110236221" header="0.51181102362204722" footer="0.51181102362204722"/>
  <pageSetup scale="33" firstPageNumber="0" fitToWidth="0" fitToHeight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showGridLines="0" zoomScale="80" zoomScaleNormal="80" zoomScaleSheetLayoutView="115" workbookViewId="0">
      <selection activeCell="J24" sqref="J24"/>
    </sheetView>
  </sheetViews>
  <sheetFormatPr baseColWidth="10" defaultColWidth="11.5703125" defaultRowHeight="12.75" x14ac:dyDescent="0.2"/>
  <cols>
    <col min="1" max="1" width="8.85546875" style="2" customWidth="1"/>
    <col min="2" max="2" width="73.42578125" style="2" customWidth="1"/>
    <col min="3" max="3" width="13.5703125" style="3" customWidth="1"/>
    <col min="4" max="4" width="10" style="2" customWidth="1"/>
    <col min="5" max="5" width="9.42578125" style="2" bestFit="1" customWidth="1"/>
    <col min="6" max="6" width="9.7109375" style="2" bestFit="1" customWidth="1"/>
    <col min="7" max="7" width="12.5703125" style="2" bestFit="1" customWidth="1"/>
    <col min="8" max="8" width="17.5703125" style="2" customWidth="1"/>
    <col min="9" max="9" width="14" style="2" customWidth="1"/>
    <col min="10" max="10" width="13.28515625" style="3" bestFit="1" customWidth="1"/>
    <col min="11" max="11" width="28.28515625" style="2" customWidth="1"/>
    <col min="12" max="12" width="11.5703125" style="2"/>
    <col min="13" max="13" width="17.5703125" style="2" customWidth="1"/>
    <col min="14" max="16384" width="11.5703125" style="2"/>
  </cols>
  <sheetData>
    <row r="1" spans="1:11" x14ac:dyDescent="0.2">
      <c r="A1" s="1"/>
    </row>
    <row r="2" spans="1:11" x14ac:dyDescent="0.2">
      <c r="A2" s="1"/>
    </row>
    <row r="8" spans="1:11" ht="19.5" customHeight="1" x14ac:dyDescent="0.2">
      <c r="A8" s="59"/>
      <c r="B8" s="59"/>
      <c r="C8" s="59"/>
      <c r="D8" s="59"/>
    </row>
    <row r="9" spans="1:11" ht="25.5" customHeight="1" x14ac:dyDescent="0.2">
      <c r="A9" s="60" t="s">
        <v>36</v>
      </c>
      <c r="B9" s="60"/>
      <c r="C9" s="60"/>
      <c r="D9" s="60"/>
      <c r="E9" s="60"/>
      <c r="F9" s="60"/>
      <c r="G9" s="60"/>
      <c r="H9" s="60"/>
      <c r="I9" s="60"/>
      <c r="J9" s="60"/>
      <c r="K9" s="60"/>
    </row>
    <row r="10" spans="1:11" ht="13.5" thickBot="1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4.25" customHeight="1" thickBot="1" x14ac:dyDescent="0.25">
      <c r="A11" s="4" t="s">
        <v>1</v>
      </c>
      <c r="B11" s="62">
        <f ca="1">TODAY()</f>
        <v>44326</v>
      </c>
      <c r="C11" s="63"/>
      <c r="D11" s="63"/>
      <c r="E11" s="63"/>
      <c r="F11" s="63"/>
      <c r="G11" s="63"/>
      <c r="H11" s="63"/>
      <c r="I11" s="63"/>
      <c r="J11" s="64"/>
      <c r="K11" s="65" t="s">
        <v>2</v>
      </c>
    </row>
    <row r="12" spans="1:11" ht="16.5" customHeight="1" x14ac:dyDescent="0.2">
      <c r="A12" s="67" t="s">
        <v>3</v>
      </c>
      <c r="B12" s="67" t="s">
        <v>4</v>
      </c>
      <c r="C12" s="67" t="s">
        <v>5</v>
      </c>
      <c r="D12" s="67" t="s">
        <v>0</v>
      </c>
      <c r="E12" s="69" t="s">
        <v>6</v>
      </c>
      <c r="F12" s="69" t="s">
        <v>7</v>
      </c>
      <c r="G12" s="69" t="s">
        <v>8</v>
      </c>
      <c r="H12" s="69" t="s">
        <v>9</v>
      </c>
      <c r="I12" s="69" t="s">
        <v>10</v>
      </c>
      <c r="J12" s="71" t="s">
        <v>11</v>
      </c>
      <c r="K12" s="73"/>
    </row>
    <row r="13" spans="1:11" ht="13.5" customHeight="1" thickBot="1" x14ac:dyDescent="0.25">
      <c r="A13" s="68"/>
      <c r="B13" s="68"/>
      <c r="C13" s="68"/>
      <c r="D13" s="68"/>
      <c r="E13" s="70"/>
      <c r="F13" s="70"/>
      <c r="G13" s="70"/>
      <c r="H13" s="70"/>
      <c r="I13" s="70"/>
      <c r="J13" s="72"/>
      <c r="K13" s="73"/>
    </row>
    <row r="14" spans="1:11" ht="13.5" customHeight="1" thickBot="1" x14ac:dyDescent="0.25">
      <c r="A14" s="74" t="s">
        <v>25</v>
      </c>
      <c r="B14" s="75"/>
      <c r="C14" s="75"/>
      <c r="D14" s="75"/>
      <c r="E14" s="75"/>
      <c r="F14" s="75"/>
      <c r="G14" s="75"/>
      <c r="H14" s="75"/>
      <c r="I14" s="75"/>
      <c r="J14" s="75"/>
      <c r="K14" s="76"/>
    </row>
    <row r="15" spans="1:11" s="5" customFormat="1" ht="15" x14ac:dyDescent="0.2">
      <c r="A15" s="15">
        <v>1</v>
      </c>
      <c r="B15" s="21" t="s">
        <v>30</v>
      </c>
      <c r="C15" s="22">
        <v>1</v>
      </c>
      <c r="D15" s="7"/>
      <c r="E15" s="20"/>
      <c r="F15" s="8"/>
      <c r="G15" s="20"/>
      <c r="H15" s="8"/>
      <c r="I15" s="9"/>
      <c r="J15" s="8"/>
      <c r="K15" s="13"/>
    </row>
    <row r="16" spans="1:11" s="5" customFormat="1" ht="16.5" x14ac:dyDescent="0.25">
      <c r="A16" s="6">
        <f>A15+0.1</f>
        <v>1.1000000000000001</v>
      </c>
      <c r="B16" s="43" t="s">
        <v>20</v>
      </c>
      <c r="C16" s="44"/>
      <c r="D16" s="7" t="s">
        <v>19</v>
      </c>
      <c r="E16" s="34"/>
      <c r="F16" s="9"/>
      <c r="G16" s="20">
        <v>1.5</v>
      </c>
      <c r="H16" s="9">
        <v>824.08199999999999</v>
      </c>
      <c r="I16" s="9">
        <f>G16*H16</f>
        <v>1236.123</v>
      </c>
      <c r="J16" s="9">
        <f>C15*I16</f>
        <v>1236.123</v>
      </c>
      <c r="K16" s="10"/>
    </row>
    <row r="17" spans="1:32" s="5" customFormat="1" ht="15" thickBot="1" x14ac:dyDescent="0.25">
      <c r="A17" s="18"/>
      <c r="B17" s="14"/>
      <c r="C17" s="19"/>
      <c r="D17" s="7"/>
      <c r="E17" s="11"/>
      <c r="F17" s="12"/>
      <c r="G17" s="20"/>
      <c r="H17" s="8"/>
      <c r="I17" s="9"/>
      <c r="J17" s="8"/>
      <c r="K17" s="13"/>
    </row>
    <row r="18" spans="1:32" s="5" customFormat="1" ht="16.5" thickBot="1" x14ac:dyDescent="0.25">
      <c r="A18" s="74" t="s">
        <v>31</v>
      </c>
      <c r="B18" s="75"/>
      <c r="C18" s="75"/>
      <c r="D18" s="75"/>
      <c r="E18" s="75"/>
      <c r="F18" s="75"/>
      <c r="G18" s="75"/>
      <c r="H18" s="75"/>
      <c r="I18" s="75"/>
      <c r="J18" s="75"/>
      <c r="K18" s="76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7"/>
      <c r="AC18" s="23"/>
      <c r="AD18" s="23"/>
      <c r="AE18" s="23"/>
      <c r="AF18" s="28"/>
    </row>
    <row r="19" spans="1:32" s="5" customFormat="1" ht="15" x14ac:dyDescent="0.2">
      <c r="A19" s="15">
        <v>1</v>
      </c>
      <c r="B19" s="21" t="s">
        <v>30</v>
      </c>
      <c r="C19" s="22">
        <v>1</v>
      </c>
      <c r="D19" s="7"/>
      <c r="E19" s="20"/>
      <c r="F19" s="8"/>
      <c r="G19" s="20"/>
      <c r="H19" s="8"/>
      <c r="I19" s="9"/>
      <c r="J19" s="8"/>
      <c r="K19" s="13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</row>
    <row r="20" spans="1:32" s="5" customFormat="1" ht="16.5" x14ac:dyDescent="0.2">
      <c r="A20" s="6">
        <f>A19+0.1</f>
        <v>1.1000000000000001</v>
      </c>
      <c r="B20" s="43" t="s">
        <v>20</v>
      </c>
      <c r="C20" s="44"/>
      <c r="D20" s="7" t="s">
        <v>19</v>
      </c>
      <c r="E20" s="34"/>
      <c r="F20" s="9"/>
      <c r="G20" s="20">
        <v>1.5</v>
      </c>
      <c r="H20" s="9">
        <v>763</v>
      </c>
      <c r="I20" s="9">
        <f>G20*H20</f>
        <v>1144.5</v>
      </c>
      <c r="J20" s="9">
        <f>C19*I20</f>
        <v>1144.5</v>
      </c>
      <c r="K20" s="13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</row>
    <row r="21" spans="1:32" s="5" customFormat="1" ht="15" thickBot="1" x14ac:dyDescent="0.25">
      <c r="A21" s="18"/>
      <c r="B21" s="45"/>
      <c r="C21" s="46"/>
      <c r="D21" s="7"/>
      <c r="E21" s="20"/>
      <c r="F21" s="8"/>
      <c r="G21" s="20"/>
      <c r="H21" s="8"/>
      <c r="I21" s="9"/>
      <c r="J21" s="8"/>
      <c r="K21" s="1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</row>
    <row r="22" spans="1:32" s="5" customFormat="1" ht="16.5" thickBot="1" x14ac:dyDescent="0.25">
      <c r="A22" s="74" t="s">
        <v>32</v>
      </c>
      <c r="B22" s="75"/>
      <c r="C22" s="75"/>
      <c r="D22" s="75"/>
      <c r="E22" s="75"/>
      <c r="F22" s="75"/>
      <c r="G22" s="75"/>
      <c r="H22" s="75"/>
      <c r="I22" s="75"/>
      <c r="J22" s="75"/>
      <c r="K22" s="76"/>
    </row>
    <row r="23" spans="1:32" s="5" customFormat="1" ht="15" x14ac:dyDescent="0.2">
      <c r="A23" s="15">
        <v>1</v>
      </c>
      <c r="B23" s="21" t="s">
        <v>30</v>
      </c>
      <c r="C23" s="22">
        <v>1</v>
      </c>
      <c r="D23" s="7"/>
      <c r="E23" s="20"/>
      <c r="F23" s="8"/>
      <c r="G23" s="20"/>
      <c r="H23" s="8"/>
      <c r="I23" s="9"/>
      <c r="J23" s="8"/>
      <c r="K23" s="1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7"/>
      <c r="AC23" s="23"/>
      <c r="AD23" s="23"/>
      <c r="AE23" s="23"/>
      <c r="AF23" s="28"/>
    </row>
    <row r="24" spans="1:32" s="5" customFormat="1" ht="16.5" x14ac:dyDescent="0.2">
      <c r="A24" s="6">
        <f>A23+0.1</f>
        <v>1.1000000000000001</v>
      </c>
      <c r="B24" s="43" t="s">
        <v>20</v>
      </c>
      <c r="C24" s="44"/>
      <c r="D24" s="7" t="s">
        <v>19</v>
      </c>
      <c r="E24" s="34"/>
      <c r="F24" s="9"/>
      <c r="G24" s="20">
        <v>1.5</v>
      </c>
      <c r="H24" s="9">
        <f>630+60</f>
        <v>690</v>
      </c>
      <c r="I24" s="9">
        <f>G24*H24</f>
        <v>1035</v>
      </c>
      <c r="J24" s="9">
        <f>C23*I24</f>
        <v>1035</v>
      </c>
      <c r="K24" s="13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</row>
    <row r="25" spans="1:32" s="5" customFormat="1" ht="15" thickBot="1" x14ac:dyDescent="0.25">
      <c r="A25" s="18"/>
      <c r="B25" s="45"/>
      <c r="C25" s="46"/>
      <c r="D25" s="7"/>
      <c r="E25" s="20"/>
      <c r="F25" s="8"/>
      <c r="G25" s="20"/>
      <c r="H25" s="8"/>
      <c r="I25" s="9"/>
      <c r="J25" s="8"/>
      <c r="K25" s="1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</row>
    <row r="26" spans="1:32" ht="17.25" customHeight="1" x14ac:dyDescent="0.2">
      <c r="A26" s="47" t="s">
        <v>29</v>
      </c>
      <c r="B26" s="48"/>
      <c r="C26" s="48"/>
      <c r="D26" s="48"/>
      <c r="E26" s="48"/>
      <c r="F26" s="48"/>
      <c r="G26" s="48"/>
      <c r="H26" s="48"/>
      <c r="I26" s="48"/>
      <c r="J26" s="48"/>
      <c r="K26" s="49"/>
    </row>
    <row r="27" spans="1:32" ht="17.25" customHeight="1" thickBot="1" x14ac:dyDescent="0.25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2"/>
    </row>
  </sheetData>
  <mergeCells count="23">
    <mergeCell ref="B16:C16"/>
    <mergeCell ref="A8:D8"/>
    <mergeCell ref="A9:K10"/>
    <mergeCell ref="B11:J11"/>
    <mergeCell ref="K11:K13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A14:K14"/>
    <mergeCell ref="A26:K27"/>
    <mergeCell ref="A18:K18"/>
    <mergeCell ref="B20:C20"/>
    <mergeCell ref="B21:C21"/>
    <mergeCell ref="A22:K22"/>
    <mergeCell ref="B24:C24"/>
    <mergeCell ref="B25:C25"/>
  </mergeCells>
  <printOptions horizontalCentered="1"/>
  <pageMargins left="0.39370078740157483" right="0.43307086614173229" top="0.51181102362204722" bottom="0.9055118110236221" header="0.51181102362204722" footer="0.51181102362204722"/>
  <pageSetup scale="33" firstPageNumber="0" fitToWidth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EST 20 DE JULIO</vt:lpstr>
      <vt:lpstr>EST LA VICTORIA</vt:lpstr>
      <vt:lpstr>EST ALTAMIRA</vt:lpstr>
      <vt:lpstr>JUAN REY</vt:lpstr>
      <vt:lpstr>'EST 20 DE JULIO'!Área_de_impresión</vt:lpstr>
      <vt:lpstr>'EST ALTAMIRA'!Área_de_impresión</vt:lpstr>
      <vt:lpstr>'EST LA VICTORIA'!Área_de_impresión</vt:lpstr>
      <vt:lpstr>'JUAN REY'!Área_de_impresión</vt:lpstr>
      <vt:lpstr>'EST 20 DE JULIO'!Títulos_a_imprimir</vt:lpstr>
      <vt:lpstr>'EST ALTAMIRA'!Títulos_a_imprimir</vt:lpstr>
      <vt:lpstr>'EST LA VICTORIA'!Títulos_a_imprimir</vt:lpstr>
      <vt:lpstr>'JUAN REY'!Títulos_a_imprimir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Maryary Suned Quinche Sanchez</dc:creator>
  <cp:lastModifiedBy>Tecnico1</cp:lastModifiedBy>
  <cp:lastPrinted>2018-06-29T21:20:17Z</cp:lastPrinted>
  <dcterms:created xsi:type="dcterms:W3CDTF">2018-06-18T21:48:50Z</dcterms:created>
  <dcterms:modified xsi:type="dcterms:W3CDTF">2021-05-10T21:01:39Z</dcterms:modified>
</cp:coreProperties>
</file>