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CC-430-CABLE SAN CRISTOBAL\03-GEST-PROYECTO\03-PRODUCCION\01-POST MARCO-DE-REFERENCIA\02-CALCULO-MR-NIVEL\01-CALCULO NIVELACION\"/>
    </mc:Choice>
  </mc:AlternateContent>
  <bookViews>
    <workbookView xWindow="0" yWindow="0" windowWidth="28545" windowHeight="11580"/>
  </bookViews>
  <sheets>
    <sheet name="NIVELACIONES" sheetId="1" r:id="rId1"/>
    <sheet name="LISTADO COTAS" sheetId="2" r:id="rId2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01" i="1" l="1"/>
  <c r="C603" i="1" s="1"/>
  <c r="D603" i="1" s="1"/>
  <c r="E603" i="1" s="1"/>
  <c r="F603" i="1" s="1"/>
  <c r="G603" i="1" s="1"/>
  <c r="H603" i="1" s="1"/>
  <c r="I603" i="1" s="1"/>
  <c r="J603" i="1" s="1"/>
  <c r="K603" i="1" s="1"/>
  <c r="E601" i="1"/>
  <c r="C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C602" i="1" l="1"/>
  <c r="D602" i="1" s="1"/>
  <c r="E602" i="1" s="1"/>
  <c r="F602" i="1" s="1"/>
  <c r="G602" i="1" s="1"/>
  <c r="H602" i="1" s="1"/>
  <c r="I602" i="1" s="1"/>
  <c r="J602" i="1" s="1"/>
  <c r="K602" i="1" s="1"/>
  <c r="I536" i="1"/>
  <c r="C538" i="1" s="1"/>
  <c r="D538" i="1" s="1"/>
  <c r="E538" i="1" s="1"/>
  <c r="F538" i="1" s="1"/>
  <c r="G538" i="1" s="1"/>
  <c r="H538" i="1" s="1"/>
  <c r="I538" i="1" s="1"/>
  <c r="J538" i="1" s="1"/>
  <c r="K538" i="1" s="1"/>
  <c r="E536" i="1"/>
  <c r="C536" i="1"/>
  <c r="F510" i="1"/>
  <c r="F511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E478" i="1"/>
  <c r="C478" i="1"/>
  <c r="I478" i="1"/>
  <c r="C480" i="1" s="1"/>
  <c r="D480" i="1" s="1"/>
  <c r="E480" i="1" s="1"/>
  <c r="F480" i="1" s="1"/>
  <c r="G480" i="1" s="1"/>
  <c r="H480" i="1" s="1"/>
  <c r="I480" i="1" s="1"/>
  <c r="J480" i="1" s="1"/>
  <c r="K480" i="1" s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E421" i="1"/>
  <c r="C421" i="1"/>
  <c r="I421" i="1"/>
  <c r="C423" i="1" s="1"/>
  <c r="D423" i="1" s="1"/>
  <c r="E423" i="1" s="1"/>
  <c r="F423" i="1" s="1"/>
  <c r="G423" i="1" s="1"/>
  <c r="H423" i="1" s="1"/>
  <c r="I423" i="1" s="1"/>
  <c r="J423" i="1" s="1"/>
  <c r="K423" i="1" s="1"/>
  <c r="F389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E348" i="1"/>
  <c r="I348" i="1"/>
  <c r="C350" i="1" s="1"/>
  <c r="D350" i="1" s="1"/>
  <c r="E350" i="1" s="1"/>
  <c r="F350" i="1" s="1"/>
  <c r="G350" i="1" s="1"/>
  <c r="H350" i="1" s="1"/>
  <c r="I350" i="1" s="1"/>
  <c r="J350" i="1" s="1"/>
  <c r="K350" i="1" s="1"/>
  <c r="C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E326" i="1"/>
  <c r="C326" i="1"/>
  <c r="I326" i="1"/>
  <c r="C328" i="1" s="1"/>
  <c r="D328" i="1" s="1"/>
  <c r="E328" i="1" s="1"/>
  <c r="F328" i="1" s="1"/>
  <c r="G328" i="1" s="1"/>
  <c r="H328" i="1" s="1"/>
  <c r="I328" i="1" s="1"/>
  <c r="J328" i="1" s="1"/>
  <c r="K328" i="1" s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I269" i="1"/>
  <c r="C271" i="1" s="1"/>
  <c r="D271" i="1" s="1"/>
  <c r="E271" i="1" s="1"/>
  <c r="F271" i="1" s="1"/>
  <c r="G271" i="1" s="1"/>
  <c r="H271" i="1" s="1"/>
  <c r="I271" i="1" s="1"/>
  <c r="J271" i="1" s="1"/>
  <c r="K271" i="1" s="1"/>
  <c r="E269" i="1"/>
  <c r="C269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I202" i="1"/>
  <c r="C204" i="1" s="1"/>
  <c r="D204" i="1" s="1"/>
  <c r="E204" i="1" s="1"/>
  <c r="F204" i="1" s="1"/>
  <c r="G204" i="1" s="1"/>
  <c r="H204" i="1" s="1"/>
  <c r="I204" i="1" s="1"/>
  <c r="J204" i="1" s="1"/>
  <c r="K204" i="1" s="1"/>
  <c r="E202" i="1"/>
  <c r="C202" i="1"/>
  <c r="C203" i="1" s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I165" i="1"/>
  <c r="C167" i="1" s="1"/>
  <c r="D167" i="1" s="1"/>
  <c r="E167" i="1" s="1"/>
  <c r="F167" i="1" s="1"/>
  <c r="G167" i="1" s="1"/>
  <c r="H167" i="1" s="1"/>
  <c r="I167" i="1" s="1"/>
  <c r="J167" i="1" s="1"/>
  <c r="K167" i="1" s="1"/>
  <c r="E165" i="1"/>
  <c r="C165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I96" i="1"/>
  <c r="C98" i="1" s="1"/>
  <c r="D98" i="1" s="1"/>
  <c r="E98" i="1" s="1"/>
  <c r="F98" i="1" s="1"/>
  <c r="G98" i="1" s="1"/>
  <c r="H98" i="1" s="1"/>
  <c r="I98" i="1" s="1"/>
  <c r="J98" i="1" s="1"/>
  <c r="K98" i="1" s="1"/>
  <c r="E96" i="1"/>
  <c r="C96" i="1"/>
  <c r="F86" i="1"/>
  <c r="F87" i="1"/>
  <c r="F88" i="1"/>
  <c r="F89" i="1"/>
  <c r="F90" i="1"/>
  <c r="F91" i="1"/>
  <c r="F92" i="1"/>
  <c r="F93" i="1"/>
  <c r="F94" i="1"/>
  <c r="F95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E63" i="1"/>
  <c r="C63" i="1"/>
  <c r="I63" i="1"/>
  <c r="C65" i="1" s="1"/>
  <c r="D65" i="1" s="1"/>
  <c r="E65" i="1" s="1"/>
  <c r="F65" i="1" s="1"/>
  <c r="G65" i="1" s="1"/>
  <c r="H65" i="1" s="1"/>
  <c r="I65" i="1" s="1"/>
  <c r="J65" i="1" s="1"/>
  <c r="K65" i="1" s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I31" i="1"/>
  <c r="C33" i="1" s="1"/>
  <c r="E31" i="1"/>
  <c r="C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H8" i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F8" i="1"/>
  <c r="D33" i="1" l="1"/>
  <c r="E33" i="1" s="1"/>
  <c r="F33" i="1" s="1"/>
  <c r="G33" i="1" s="1"/>
  <c r="H33" i="1" s="1"/>
  <c r="I33" i="1" s="1"/>
  <c r="J33" i="1" s="1"/>
  <c r="K33" i="1" s="1"/>
  <c r="C604" i="1"/>
  <c r="C537" i="1"/>
  <c r="D537" i="1" s="1"/>
  <c r="E537" i="1" s="1"/>
  <c r="F537" i="1" s="1"/>
  <c r="G537" i="1" s="1"/>
  <c r="H537" i="1" s="1"/>
  <c r="I537" i="1" s="1"/>
  <c r="J537" i="1" s="1"/>
  <c r="K537" i="1" s="1"/>
  <c r="C479" i="1"/>
  <c r="C481" i="1" s="1"/>
  <c r="C422" i="1"/>
  <c r="C424" i="1" s="1"/>
  <c r="C349" i="1"/>
  <c r="C270" i="1"/>
  <c r="C351" i="1"/>
  <c r="D349" i="1"/>
  <c r="E349" i="1" s="1"/>
  <c r="F349" i="1" s="1"/>
  <c r="G349" i="1" s="1"/>
  <c r="H349" i="1" s="1"/>
  <c r="I349" i="1" s="1"/>
  <c r="J349" i="1" s="1"/>
  <c r="K349" i="1" s="1"/>
  <c r="C327" i="1"/>
  <c r="C329" i="1" s="1"/>
  <c r="D270" i="1"/>
  <c r="E270" i="1" s="1"/>
  <c r="F270" i="1" s="1"/>
  <c r="G270" i="1" s="1"/>
  <c r="H270" i="1" s="1"/>
  <c r="I270" i="1" s="1"/>
  <c r="J270" i="1" s="1"/>
  <c r="K270" i="1" s="1"/>
  <c r="C272" i="1"/>
  <c r="C205" i="1"/>
  <c r="D203" i="1"/>
  <c r="E203" i="1" s="1"/>
  <c r="F203" i="1" s="1"/>
  <c r="G203" i="1" s="1"/>
  <c r="H203" i="1" s="1"/>
  <c r="I203" i="1" s="1"/>
  <c r="J203" i="1" s="1"/>
  <c r="K203" i="1" s="1"/>
  <c r="C64" i="1"/>
  <c r="C166" i="1"/>
  <c r="D166" i="1" s="1"/>
  <c r="E166" i="1" s="1"/>
  <c r="F166" i="1" s="1"/>
  <c r="G166" i="1" s="1"/>
  <c r="H166" i="1" s="1"/>
  <c r="I166" i="1" s="1"/>
  <c r="J166" i="1" s="1"/>
  <c r="K166" i="1" s="1"/>
  <c r="C97" i="1"/>
  <c r="C99" i="1" s="1"/>
  <c r="C32" i="1"/>
  <c r="H36" i="1"/>
  <c r="D64" i="1"/>
  <c r="E64" i="1" s="1"/>
  <c r="F64" i="1" s="1"/>
  <c r="G64" i="1" s="1"/>
  <c r="H64" i="1" s="1"/>
  <c r="I64" i="1" s="1"/>
  <c r="J64" i="1" s="1"/>
  <c r="K64" i="1" s="1"/>
  <c r="C66" i="1"/>
  <c r="D32" i="1"/>
  <c r="E32" i="1" s="1"/>
  <c r="F32" i="1" s="1"/>
  <c r="G32" i="1" s="1"/>
  <c r="H32" i="1" s="1"/>
  <c r="I32" i="1" s="1"/>
  <c r="J32" i="1" s="1"/>
  <c r="K32" i="1" s="1"/>
  <c r="C34" i="1"/>
  <c r="C539" i="1" l="1"/>
  <c r="D422" i="1"/>
  <c r="E422" i="1" s="1"/>
  <c r="F422" i="1" s="1"/>
  <c r="G422" i="1" s="1"/>
  <c r="H422" i="1" s="1"/>
  <c r="I422" i="1" s="1"/>
  <c r="J422" i="1" s="1"/>
  <c r="K422" i="1" s="1"/>
  <c r="D479" i="1"/>
  <c r="E479" i="1" s="1"/>
  <c r="F479" i="1" s="1"/>
  <c r="G479" i="1" s="1"/>
  <c r="H479" i="1" s="1"/>
  <c r="I479" i="1" s="1"/>
  <c r="J479" i="1" s="1"/>
  <c r="K479" i="1" s="1"/>
  <c r="D327" i="1"/>
  <c r="E327" i="1" s="1"/>
  <c r="F327" i="1" s="1"/>
  <c r="G327" i="1" s="1"/>
  <c r="H327" i="1" s="1"/>
  <c r="I327" i="1" s="1"/>
  <c r="J327" i="1" s="1"/>
  <c r="K327" i="1" s="1"/>
  <c r="C168" i="1"/>
  <c r="D97" i="1"/>
  <c r="E97" i="1" s="1"/>
  <c r="F97" i="1" s="1"/>
  <c r="G97" i="1" s="1"/>
  <c r="H97" i="1" s="1"/>
  <c r="I97" i="1" s="1"/>
  <c r="J97" i="1" s="1"/>
  <c r="K97" i="1" s="1"/>
  <c r="H37" i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l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8" i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l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101" i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l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70" i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l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7" i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l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353" i="1"/>
  <c r="H354" i="1" s="1"/>
  <c r="H355" i="1" s="1"/>
  <c r="H356" i="1" s="1"/>
  <c r="H357" i="1" s="1"/>
  <c r="H358" i="1" s="1"/>
  <c r="H359" i="1" s="1"/>
  <c r="H360" i="1" s="1"/>
  <c r="H361" i="1" s="1"/>
  <c r="H362" i="1" s="1"/>
  <c r="H363" i="1" s="1"/>
  <c r="H364" i="1" s="1"/>
  <c r="H365" i="1" s="1"/>
  <c r="H366" i="1" s="1"/>
  <c r="H367" i="1" s="1"/>
  <c r="H368" i="1" s="1"/>
  <c r="H369" i="1" s="1"/>
  <c r="H370" i="1" s="1"/>
  <c r="H371" i="1" s="1"/>
  <c r="H372" i="1" s="1"/>
  <c r="H373" i="1" s="1"/>
  <c r="H374" i="1" s="1"/>
  <c r="H375" i="1" s="1"/>
  <c r="H376" i="1" s="1"/>
  <c r="H377" i="1" s="1"/>
  <c r="H378" i="1" s="1"/>
  <c r="H379" i="1" s="1"/>
  <c r="H380" i="1" s="1"/>
  <c r="H381" i="1" s="1"/>
  <c r="H382" i="1" s="1"/>
  <c r="H383" i="1" s="1"/>
  <c r="H384" i="1" s="1"/>
  <c r="H385" i="1" s="1"/>
  <c r="H386" i="1" s="1"/>
  <c r="H387" i="1" s="1"/>
  <c r="H388" i="1" s="1"/>
  <c r="H426" i="1" s="1"/>
  <c r="H389" i="1" l="1"/>
  <c r="H390" i="1" s="1"/>
  <c r="H391" i="1" s="1"/>
  <c r="H392" i="1" s="1"/>
  <c r="H393" i="1" s="1"/>
  <c r="H394" i="1" s="1"/>
  <c r="H395" i="1" s="1"/>
  <c r="H396" i="1" s="1"/>
  <c r="H397" i="1" s="1"/>
  <c r="H398" i="1" s="1"/>
  <c r="H399" i="1" s="1"/>
  <c r="H400" i="1" s="1"/>
  <c r="H401" i="1" s="1"/>
  <c r="H402" i="1" s="1"/>
  <c r="H403" i="1" s="1"/>
  <c r="H404" i="1" s="1"/>
  <c r="H405" i="1" s="1"/>
  <c r="H406" i="1" s="1"/>
  <c r="H407" i="1" s="1"/>
  <c r="H408" i="1" s="1"/>
  <c r="H409" i="1" s="1"/>
  <c r="H410" i="1" s="1"/>
  <c r="H411" i="1" s="1"/>
  <c r="H412" i="1" s="1"/>
  <c r="H413" i="1" s="1"/>
  <c r="H414" i="1" s="1"/>
  <c r="H415" i="1" s="1"/>
  <c r="H416" i="1" s="1"/>
  <c r="H417" i="1" s="1"/>
  <c r="H418" i="1" s="1"/>
  <c r="H419" i="1" s="1"/>
  <c r="H420" i="1" s="1"/>
  <c r="H421" i="1" s="1"/>
  <c r="H235" i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H253" i="1" s="1"/>
  <c r="H254" i="1" s="1"/>
  <c r="H255" i="1" s="1"/>
  <c r="H256" i="1" s="1"/>
  <c r="H257" i="1" s="1"/>
  <c r="H258" i="1" s="1"/>
  <c r="H259" i="1" s="1"/>
  <c r="H260" i="1" s="1"/>
  <c r="H261" i="1" s="1"/>
  <c r="H262" i="1" s="1"/>
  <c r="H263" i="1" s="1"/>
  <c r="H264" i="1" s="1"/>
  <c r="H265" i="1" s="1"/>
  <c r="H266" i="1" s="1"/>
  <c r="H267" i="1" s="1"/>
  <c r="H268" i="1" s="1"/>
  <c r="H269" i="1" s="1"/>
  <c r="H274" i="1"/>
  <c r="H275" i="1" s="1"/>
  <c r="H276" i="1" s="1"/>
  <c r="H277" i="1" s="1"/>
  <c r="H278" i="1" s="1"/>
  <c r="H279" i="1" s="1"/>
  <c r="H280" i="1" s="1"/>
  <c r="H281" i="1" s="1"/>
  <c r="H282" i="1" s="1"/>
  <c r="H427" i="1"/>
  <c r="H428" i="1" s="1"/>
  <c r="H429" i="1" s="1"/>
  <c r="H430" i="1" s="1"/>
  <c r="H431" i="1" s="1"/>
  <c r="H432" i="1" s="1"/>
  <c r="H433" i="1" s="1"/>
  <c r="H434" i="1" s="1"/>
  <c r="H435" i="1" s="1"/>
  <c r="H436" i="1" s="1"/>
  <c r="H437" i="1" s="1"/>
  <c r="H438" i="1" s="1"/>
  <c r="H439" i="1" s="1"/>
  <c r="H440" i="1" s="1"/>
  <c r="H441" i="1" s="1"/>
  <c r="H442" i="1" s="1"/>
  <c r="H443" i="1" s="1"/>
  <c r="H444" i="1" s="1"/>
  <c r="H445" i="1" s="1"/>
  <c r="H446" i="1" s="1"/>
  <c r="H447" i="1" s="1"/>
  <c r="H448" i="1" s="1"/>
  <c r="H449" i="1" s="1"/>
  <c r="H450" i="1" s="1"/>
  <c r="H451" i="1" s="1"/>
  <c r="H452" i="1" s="1"/>
  <c r="H283" i="1" l="1"/>
  <c r="H284" i="1" s="1"/>
  <c r="H285" i="1" s="1"/>
  <c r="H286" i="1" s="1"/>
  <c r="H287" i="1" s="1"/>
  <c r="H288" i="1" s="1"/>
  <c r="H289" i="1" s="1"/>
  <c r="H290" i="1" s="1"/>
  <c r="H291" i="1" s="1"/>
  <c r="H292" i="1" s="1"/>
  <c r="H293" i="1" s="1"/>
  <c r="H294" i="1" s="1"/>
  <c r="H295" i="1" s="1"/>
  <c r="H296" i="1" s="1"/>
  <c r="H297" i="1" s="1"/>
  <c r="H298" i="1" s="1"/>
  <c r="H299" i="1" s="1"/>
  <c r="H300" i="1" s="1"/>
  <c r="H301" i="1" s="1"/>
  <c r="H302" i="1" s="1"/>
  <c r="H303" i="1" s="1"/>
  <c r="H304" i="1" s="1"/>
  <c r="H305" i="1" s="1"/>
  <c r="H306" i="1" s="1"/>
  <c r="H307" i="1" s="1"/>
  <c r="H308" i="1" s="1"/>
  <c r="H309" i="1" s="1"/>
  <c r="H310" i="1" s="1"/>
  <c r="H311" i="1" s="1"/>
  <c r="H312" i="1" s="1"/>
  <c r="H313" i="1" s="1"/>
  <c r="H314" i="1" s="1"/>
  <c r="H315" i="1" s="1"/>
  <c r="H316" i="1" s="1"/>
  <c r="H317" i="1" s="1"/>
  <c r="H318" i="1" s="1"/>
  <c r="H319" i="1" s="1"/>
  <c r="H320" i="1" s="1"/>
  <c r="H321" i="1" s="1"/>
  <c r="H322" i="1" s="1"/>
  <c r="H323" i="1" s="1"/>
  <c r="H324" i="1" s="1"/>
  <c r="H325" i="1" s="1"/>
  <c r="H326" i="1" s="1"/>
  <c r="H331" i="1"/>
  <c r="H453" i="1"/>
  <c r="H454" i="1" s="1"/>
  <c r="H455" i="1" s="1"/>
  <c r="H456" i="1" s="1"/>
  <c r="H457" i="1" s="1"/>
  <c r="H458" i="1" s="1"/>
  <c r="H459" i="1" s="1"/>
  <c r="H460" i="1" s="1"/>
  <c r="H461" i="1" s="1"/>
  <c r="H462" i="1" s="1"/>
  <c r="H463" i="1" s="1"/>
  <c r="H464" i="1" s="1"/>
  <c r="H465" i="1" s="1"/>
  <c r="H466" i="1" s="1"/>
  <c r="H467" i="1" s="1"/>
  <c r="H468" i="1" s="1"/>
  <c r="H469" i="1" s="1"/>
  <c r="H470" i="1" s="1"/>
  <c r="H471" i="1" s="1"/>
  <c r="H472" i="1" s="1"/>
  <c r="H473" i="1" s="1"/>
  <c r="H474" i="1" s="1"/>
  <c r="H475" i="1" s="1"/>
  <c r="H476" i="1" s="1"/>
  <c r="H477" i="1" s="1"/>
  <c r="H478" i="1" s="1"/>
  <c r="H483" i="1"/>
  <c r="H332" i="1" l="1"/>
  <c r="H333" i="1" s="1"/>
  <c r="H334" i="1" s="1"/>
  <c r="H335" i="1" s="1"/>
  <c r="H336" i="1" s="1"/>
  <c r="H337" i="1" s="1"/>
  <c r="H338" i="1" s="1"/>
  <c r="H339" i="1" s="1"/>
  <c r="H340" i="1" s="1"/>
  <c r="H341" i="1" s="1"/>
  <c r="H342" i="1" s="1"/>
  <c r="H343" i="1" s="1"/>
  <c r="H344" i="1" s="1"/>
  <c r="H345" i="1" s="1"/>
  <c r="H346" i="1" s="1"/>
  <c r="H347" i="1" s="1"/>
  <c r="H348" i="1" s="1"/>
  <c r="H484" i="1"/>
  <c r="H485" i="1" s="1"/>
  <c r="H486" i="1" s="1"/>
  <c r="H487" i="1" s="1"/>
  <c r="H488" i="1" s="1"/>
  <c r="H489" i="1" s="1"/>
  <c r="H490" i="1" s="1"/>
  <c r="H491" i="1" s="1"/>
  <c r="H492" i="1" s="1"/>
  <c r="H493" i="1" s="1"/>
  <c r="H494" i="1" s="1"/>
  <c r="H495" i="1" s="1"/>
  <c r="H496" i="1" s="1"/>
  <c r="H497" i="1" s="1"/>
  <c r="H498" i="1" s="1"/>
  <c r="H499" i="1" s="1"/>
  <c r="H500" i="1" s="1"/>
  <c r="H501" i="1" s="1"/>
  <c r="H502" i="1" s="1"/>
  <c r="H503" i="1" s="1"/>
  <c r="H504" i="1" s="1"/>
  <c r="H505" i="1" s="1"/>
  <c r="H506" i="1" s="1"/>
  <c r="H507" i="1" s="1"/>
  <c r="H508" i="1" s="1"/>
  <c r="H509" i="1" s="1"/>
  <c r="H510" i="1" l="1"/>
  <c r="H511" i="1" s="1"/>
  <c r="H512" i="1" s="1"/>
  <c r="H513" i="1" s="1"/>
  <c r="H514" i="1" s="1"/>
  <c r="H515" i="1" s="1"/>
  <c r="H516" i="1" s="1"/>
  <c r="H517" i="1" s="1"/>
  <c r="H518" i="1" s="1"/>
  <c r="H519" i="1" s="1"/>
  <c r="H520" i="1" s="1"/>
  <c r="H521" i="1" s="1"/>
  <c r="H522" i="1" s="1"/>
  <c r="H523" i="1" s="1"/>
  <c r="H524" i="1" s="1"/>
  <c r="H525" i="1" s="1"/>
  <c r="H526" i="1" s="1"/>
  <c r="H527" i="1" s="1"/>
  <c r="H528" i="1" s="1"/>
  <c r="H529" i="1" s="1"/>
  <c r="H530" i="1" s="1"/>
  <c r="H531" i="1" s="1"/>
  <c r="H532" i="1" s="1"/>
  <c r="H533" i="1" s="1"/>
  <c r="H534" i="1" s="1"/>
  <c r="H535" i="1" s="1"/>
  <c r="H536" i="1" s="1"/>
  <c r="H541" i="1"/>
  <c r="H542" i="1" l="1"/>
  <c r="H543" i="1" s="1"/>
  <c r="H544" i="1" s="1"/>
  <c r="H545" i="1" s="1"/>
  <c r="H546" i="1" s="1"/>
  <c r="H547" i="1" s="1"/>
  <c r="H548" i="1" s="1"/>
  <c r="H549" i="1" s="1"/>
  <c r="H550" i="1" s="1"/>
  <c r="H551" i="1" s="1"/>
  <c r="H552" i="1" s="1"/>
  <c r="H553" i="1" s="1"/>
  <c r="H554" i="1" s="1"/>
  <c r="H555" i="1" s="1"/>
  <c r="H556" i="1" s="1"/>
  <c r="H557" i="1" s="1"/>
  <c r="H558" i="1" s="1"/>
  <c r="H559" i="1" s="1"/>
  <c r="H560" i="1" s="1"/>
  <c r="H561" i="1" s="1"/>
  <c r="H562" i="1" s="1"/>
  <c r="H563" i="1" s="1"/>
  <c r="H564" i="1" s="1"/>
  <c r="H565" i="1" s="1"/>
  <c r="H566" i="1" s="1"/>
  <c r="H567" i="1" s="1"/>
  <c r="H568" i="1" s="1"/>
  <c r="H569" i="1" s="1"/>
  <c r="H570" i="1" s="1"/>
  <c r="H571" i="1" s="1"/>
  <c r="H572" i="1" s="1"/>
  <c r="H573" i="1" s="1"/>
  <c r="H574" i="1" s="1"/>
  <c r="H575" i="1" s="1"/>
  <c r="H576" i="1" s="1"/>
  <c r="H577" i="1" s="1"/>
  <c r="H578" i="1" s="1"/>
  <c r="H579" i="1" s="1"/>
  <c r="H580" i="1" s="1"/>
  <c r="H581" i="1" s="1"/>
  <c r="H582" i="1" s="1"/>
  <c r="H583" i="1" s="1"/>
  <c r="H584" i="1" s="1"/>
  <c r="H585" i="1" s="1"/>
  <c r="H586" i="1" s="1"/>
  <c r="H587" i="1" s="1"/>
  <c r="H588" i="1" s="1"/>
  <c r="H589" i="1" s="1"/>
  <c r="H590" i="1" s="1"/>
  <c r="H591" i="1" s="1"/>
  <c r="H592" i="1" s="1"/>
  <c r="H593" i="1" s="1"/>
  <c r="H594" i="1" s="1"/>
  <c r="H595" i="1" s="1"/>
  <c r="H596" i="1" s="1"/>
  <c r="H597" i="1" s="1"/>
  <c r="H598" i="1" s="1"/>
  <c r="H599" i="1" s="1"/>
  <c r="H600" i="1" s="1"/>
  <c r="H601" i="1" s="1"/>
</calcChain>
</file>

<file path=xl/sharedStrings.xml><?xml version="1.0" encoding="utf-8"?>
<sst xmlns="http://schemas.openxmlformats.org/spreadsheetml/2006/main" count="659" uniqueCount="312">
  <si>
    <t>PtID</t>
  </si>
  <si>
    <t>BS_HEIGHT</t>
  </si>
  <si>
    <t>IS_HEIGHT</t>
  </si>
  <si>
    <t>FS_HEIGHT</t>
  </si>
  <si>
    <t>dH</t>
  </si>
  <si>
    <t>MEAN_dH</t>
  </si>
  <si>
    <t>Elevation</t>
  </si>
  <si>
    <t>BS_DIST</t>
  </si>
  <si>
    <t>IS_DIST</t>
  </si>
  <si>
    <t>FS_DIST</t>
  </si>
  <si>
    <t>4BGT</t>
  </si>
  <si>
    <t>C1</t>
  </si>
  <si>
    <t>C2</t>
  </si>
  <si>
    <t>C3</t>
  </si>
  <si>
    <t>C4</t>
  </si>
  <si>
    <t>PT1</t>
  </si>
  <si>
    <t>C5</t>
  </si>
  <si>
    <t>C6</t>
  </si>
  <si>
    <t>C7</t>
  </si>
  <si>
    <t>C8</t>
  </si>
  <si>
    <t>C9</t>
  </si>
  <si>
    <t>PT2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</si>
  <si>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</si>
  <si>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</si>
  <si>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</si>
  <si>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</si>
  <si>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</si>
  <si>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</si>
  <si>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</si>
  <si>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</si>
  <si>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</si>
  <si>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</si>
  <si>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SUMATORIAS</t>
  </si>
  <si>
    <t>CIERRE V+ V-</t>
  </si>
  <si>
    <t>TOLERANCIA</t>
  </si>
  <si>
    <t>CUMPLE</t>
  </si>
  <si>
    <t>C10</t>
  </si>
  <si>
    <t>C11</t>
  </si>
  <si>
    <t>C12</t>
  </si>
  <si>
    <t>C13</t>
  </si>
  <si>
    <t>C14</t>
  </si>
  <si>
    <t>PT3</t>
  </si>
  <si>
    <t>C15</t>
  </si>
  <si>
    <t>C16</t>
  </si>
  <si>
    <t>C17</t>
  </si>
  <si>
    <t>C18</t>
  </si>
  <si>
    <t>C19</t>
  </si>
  <si>
    <t>GPS01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</si>
  <si>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</si>
  <si>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</si>
  <si>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</si>
  <si>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</si>
  <si>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</si>
  <si>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</si>
  <si>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</si>
  <si>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</si>
  <si>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</si>
  <si>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</si>
  <si>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</si>
  <si>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</si>
  <si>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C43</t>
  </si>
  <si>
    <t>C44</t>
  </si>
  <si>
    <t>GPS02</t>
  </si>
  <si>
    <t>C45</t>
  </si>
  <si>
    <t>C46</t>
  </si>
  <si>
    <t>C47</t>
  </si>
  <si>
    <t>C48</t>
  </si>
  <si>
    <t>C49</t>
  </si>
  <si>
    <t>GPS03</t>
  </si>
  <si>
    <t>C50</t>
  </si>
  <si>
    <t>C51</t>
  </si>
  <si>
    <t>C52</t>
  </si>
  <si>
    <t>C53</t>
  </si>
  <si>
    <t>C54</t>
  </si>
  <si>
    <t>C55</t>
  </si>
  <si>
    <t>GPS04</t>
  </si>
  <si>
    <t>C126</t>
  </si>
  <si>
    <t>C127</t>
  </si>
  <si>
    <t>C128</t>
  </si>
  <si>
    <t>C129</t>
  </si>
  <si>
    <t>C130</t>
  </si>
  <si>
    <t>C131</t>
  </si>
  <si>
    <t>C132</t>
  </si>
  <si>
    <t>GPS05</t>
  </si>
  <si>
    <t>C56</t>
  </si>
  <si>
    <t>C57</t>
  </si>
  <si>
    <t>GPS06</t>
  </si>
  <si>
    <t>C58</t>
  </si>
  <si>
    <t>C59</t>
  </si>
  <si>
    <t>C60</t>
  </si>
  <si>
    <t>GPS07</t>
  </si>
  <si>
    <t>C61</t>
  </si>
  <si>
    <t>C62</t>
  </si>
  <si>
    <t>C63</t>
  </si>
  <si>
    <t>C64</t>
  </si>
  <si>
    <t>C65</t>
  </si>
  <si>
    <t>C66</t>
  </si>
  <si>
    <t>C67</t>
  </si>
  <si>
    <t>C68</t>
  </si>
  <si>
    <t>C69</t>
  </si>
  <si>
    <t>C70</t>
  </si>
  <si>
    <t>C71</t>
  </si>
  <si>
    <t>C72</t>
  </si>
  <si>
    <t>C73</t>
  </si>
  <si>
    <t>GPS08</t>
  </si>
  <si>
    <t>C74</t>
  </si>
  <si>
    <t>C75</t>
  </si>
  <si>
    <t>GPS09</t>
  </si>
  <si>
    <t>C76</t>
  </si>
  <si>
    <t>C77</t>
  </si>
  <si>
    <t>GPS10</t>
  </si>
  <si>
    <t>C78</t>
  </si>
  <si>
    <t>C79</t>
  </si>
  <si>
    <t>C80</t>
  </si>
  <si>
    <t>GPS11</t>
  </si>
  <si>
    <t>C102</t>
  </si>
  <si>
    <t>C103</t>
  </si>
  <si>
    <t>C104</t>
  </si>
  <si>
    <t>C105</t>
  </si>
  <si>
    <t>C106</t>
  </si>
  <si>
    <t>C107</t>
  </si>
  <si>
    <t>C108</t>
  </si>
  <si>
    <t>C109</t>
  </si>
  <si>
    <t>C110</t>
  </si>
  <si>
    <t>C111</t>
  </si>
  <si>
    <t>C112</t>
  </si>
  <si>
    <t>C113</t>
  </si>
  <si>
    <t>C114</t>
  </si>
  <si>
    <t>C115</t>
  </si>
  <si>
    <t>C116</t>
  </si>
  <si>
    <t>C117</t>
  </si>
  <si>
    <t>C118</t>
  </si>
  <si>
    <t>C119</t>
  </si>
  <si>
    <t>C120</t>
  </si>
  <si>
    <t>C121</t>
  </si>
  <si>
    <t>C122</t>
  </si>
  <si>
    <t>C123</t>
  </si>
  <si>
    <t>C124</t>
  </si>
  <si>
    <t>C125</t>
  </si>
  <si>
    <t>C81</t>
  </si>
  <si>
    <t>C82</t>
  </si>
  <si>
    <t>C83</t>
  </si>
  <si>
    <t>C84</t>
  </si>
  <si>
    <t>C85</t>
  </si>
  <si>
    <t>GPS12</t>
  </si>
  <si>
    <t>C86</t>
  </si>
  <si>
    <t>C87</t>
  </si>
  <si>
    <t>GPS13</t>
  </si>
  <si>
    <t>C88</t>
  </si>
  <si>
    <t>C89</t>
  </si>
  <si>
    <t>C90</t>
  </si>
  <si>
    <t>C91</t>
  </si>
  <si>
    <t>GPS14</t>
  </si>
  <si>
    <t>GPS15</t>
  </si>
  <si>
    <t>GPS16</t>
  </si>
  <si>
    <t>C92</t>
  </si>
  <si>
    <t>C93</t>
  </si>
  <si>
    <t>C94</t>
  </si>
  <si>
    <t>C95</t>
  </si>
  <si>
    <t>C96</t>
  </si>
  <si>
    <t>C97</t>
  </si>
  <si>
    <t>C98</t>
  </si>
  <si>
    <t>C99</t>
  </si>
  <si>
    <t>C100</t>
  </si>
  <si>
    <t>C101</t>
  </si>
  <si>
    <t>C133</t>
  </si>
  <si>
    <t>C134</t>
  </si>
  <si>
    <t>C135</t>
  </si>
  <si>
    <t>C136</t>
  </si>
  <si>
    <t>C137</t>
  </si>
  <si>
    <t>C138</t>
  </si>
  <si>
    <t>GPS17</t>
  </si>
  <si>
    <t>C139</t>
  </si>
  <si>
    <t>GPS18</t>
  </si>
  <si>
    <t>C140</t>
  </si>
  <si>
    <t>P3-2018</t>
  </si>
  <si>
    <t>C141</t>
  </si>
  <si>
    <t>C142</t>
  </si>
  <si>
    <t>GPS19</t>
  </si>
  <si>
    <t>C143</t>
  </si>
  <si>
    <t>C144</t>
  </si>
  <si>
    <t>C145</t>
  </si>
  <si>
    <t>C146</t>
  </si>
  <si>
    <t>C147</t>
  </si>
  <si>
    <t>C148</t>
  </si>
  <si>
    <t>C149</t>
  </si>
  <si>
    <t>C150</t>
  </si>
  <si>
    <t>C151</t>
  </si>
  <si>
    <t>C152</t>
  </si>
  <si>
    <t>C153</t>
  </si>
  <si>
    <t>GPS20</t>
  </si>
  <si>
    <t>C190</t>
  </si>
  <si>
    <t>C191</t>
  </si>
  <si>
    <t>C192</t>
  </si>
  <si>
    <t>C193</t>
  </si>
  <si>
    <t>C194</t>
  </si>
  <si>
    <t>C195</t>
  </si>
  <si>
    <t>C196</t>
  </si>
  <si>
    <t>C197</t>
  </si>
  <si>
    <t>C198</t>
  </si>
  <si>
    <t>C199</t>
  </si>
  <si>
    <t>C200</t>
  </si>
  <si>
    <t>C201</t>
  </si>
  <si>
    <t>C202</t>
  </si>
  <si>
    <t>C203</t>
  </si>
  <si>
    <t>C204</t>
  </si>
  <si>
    <t>C205</t>
  </si>
  <si>
    <t>C206</t>
  </si>
  <si>
    <t>C207</t>
  </si>
  <si>
    <t>C208</t>
  </si>
  <si>
    <t>C209</t>
  </si>
  <si>
    <t>C210</t>
  </si>
  <si>
    <t>C211</t>
  </si>
  <si>
    <t>C212</t>
  </si>
  <si>
    <t>C213</t>
  </si>
  <si>
    <t>C214</t>
  </si>
  <si>
    <t>C215</t>
  </si>
  <si>
    <t>C216</t>
  </si>
  <si>
    <t>C217</t>
  </si>
  <si>
    <t>C154</t>
  </si>
  <si>
    <t>GPS21</t>
  </si>
  <si>
    <t>C155</t>
  </si>
  <si>
    <t>C156</t>
  </si>
  <si>
    <t>C157</t>
  </si>
  <si>
    <t>C158</t>
  </si>
  <si>
    <t>C159</t>
  </si>
  <si>
    <t>GPS22</t>
  </si>
  <si>
    <t>C160</t>
  </si>
  <si>
    <t>GPS23</t>
  </si>
  <si>
    <t>C161</t>
  </si>
  <si>
    <t>C162</t>
  </si>
  <si>
    <t>C163</t>
  </si>
  <si>
    <t>C164</t>
  </si>
  <si>
    <t>C165</t>
  </si>
  <si>
    <t>GPS24</t>
  </si>
  <si>
    <t>C166</t>
  </si>
  <si>
    <t>GPS25</t>
  </si>
  <si>
    <t>C167</t>
  </si>
  <si>
    <t>C168</t>
  </si>
  <si>
    <t>C169</t>
  </si>
  <si>
    <t>GPS26</t>
  </si>
  <si>
    <t>C170</t>
  </si>
  <si>
    <t>GPS27</t>
  </si>
  <si>
    <t>C171</t>
  </si>
  <si>
    <t>C172</t>
  </si>
  <si>
    <t>C173</t>
  </si>
  <si>
    <t>C174</t>
  </si>
  <si>
    <t>C175</t>
  </si>
  <si>
    <t>C176</t>
  </si>
  <si>
    <t>C177</t>
  </si>
  <si>
    <t>C178</t>
  </si>
  <si>
    <t>C179</t>
  </si>
  <si>
    <t>C180</t>
  </si>
  <si>
    <t>C181</t>
  </si>
  <si>
    <t>C182</t>
  </si>
  <si>
    <t>GSP22</t>
  </si>
  <si>
    <t>C183</t>
  </si>
  <si>
    <t>C184</t>
  </si>
  <si>
    <t>C185</t>
  </si>
  <si>
    <t>C186</t>
  </si>
  <si>
    <t>C187</t>
  </si>
  <si>
    <t>C188</t>
  </si>
  <si>
    <t>C189</t>
  </si>
  <si>
    <t>C218</t>
  </si>
  <si>
    <t>C219</t>
  </si>
  <si>
    <t>C220</t>
  </si>
  <si>
    <t>C221</t>
  </si>
  <si>
    <t>C222</t>
  </si>
  <si>
    <t>C223</t>
  </si>
  <si>
    <t>C224</t>
  </si>
  <si>
    <t>NP-CD-495-A</t>
  </si>
  <si>
    <t>C225</t>
  </si>
  <si>
    <t>C226</t>
  </si>
  <si>
    <t>C227</t>
  </si>
  <si>
    <t>C228</t>
  </si>
  <si>
    <t>C229</t>
  </si>
  <si>
    <t>C230</t>
  </si>
  <si>
    <t>C231</t>
  </si>
  <si>
    <t>GPS28</t>
  </si>
  <si>
    <t>GPS29</t>
  </si>
  <si>
    <t>GPS30</t>
  </si>
  <si>
    <t>GPS31</t>
  </si>
  <si>
    <t>GPS32</t>
  </si>
  <si>
    <t>GPS34</t>
  </si>
  <si>
    <t>GPS33</t>
  </si>
  <si>
    <t>C32</t>
  </si>
  <si>
    <t>GPS35</t>
  </si>
  <si>
    <t>GPS36</t>
  </si>
  <si>
    <t>GPS37</t>
  </si>
  <si>
    <t>GPS-4-IDU</t>
  </si>
  <si>
    <t>GPS-73-EAB</t>
  </si>
  <si>
    <t>GPS38</t>
  </si>
  <si>
    <t>GPS-73-EAAB</t>
  </si>
  <si>
    <t>GPS39</t>
  </si>
  <si>
    <t>GPS40</t>
  </si>
  <si>
    <t>GPS41</t>
  </si>
  <si>
    <t>BLZ-2-EAB</t>
  </si>
  <si>
    <t>GPS42</t>
  </si>
  <si>
    <t>GPS43</t>
  </si>
  <si>
    <t>GPS-1-ETMVA</t>
  </si>
  <si>
    <t>GPS-5-ETMVA</t>
  </si>
  <si>
    <t>GPS-7-ETMVA</t>
  </si>
  <si>
    <t>GPS44</t>
  </si>
  <si>
    <t>GPS45</t>
  </si>
  <si>
    <t>GPS46</t>
  </si>
  <si>
    <t>GPS47</t>
  </si>
  <si>
    <t>GPS48</t>
  </si>
  <si>
    <t>GPS49</t>
  </si>
  <si>
    <t>GPS50</t>
  </si>
  <si>
    <t>PUNTO</t>
  </si>
  <si>
    <t>COTA GEOMETRICA</t>
  </si>
  <si>
    <t>RESULTADOS CÁLCULO NIVELACIÓN GEOMÉTRICA
MARCO DE REFERENCIA GNSS
CC-430-CABLE SAN CRISTOBAL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</si>
</sst>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[$-240A]dd/mm/yyyy"/>
    <numFmt numFmtId="166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8"/>
      <color rgb="FF000000"/>
      <name val="Calibri"/>
      <family val="2"/>
    </font>
    <font>
      <sz val="10"/>
      <name val="Times New Roman"/>
      <family val="1"/>
    </font>
    <font>
      <b/>
      <sz val="16"/>
      <name val="Tahoma"/>
      <family val="2"/>
    </font>
    <font>
      <sz val="1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FF9900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64" fontId="0" fillId="4" borderId="3" xfId="0" applyNumberFormat="1" applyFill="1" applyBorder="1"/>
    <xf numFmtId="0" fontId="0" fillId="4" borderId="4" xfId="0" applyFill="1" applyBorder="1"/>
    <xf numFmtId="164" fontId="0" fillId="4" borderId="4" xfId="0" applyNumberFormat="1" applyFill="1" applyBorder="1"/>
    <xf numFmtId="164" fontId="0" fillId="4" borderId="20" xfId="0" applyNumberFormat="1" applyFill="1" applyBorder="1"/>
    <xf numFmtId="0" fontId="0" fillId="4" borderId="14" xfId="0" applyFill="1" applyBorder="1"/>
    <xf numFmtId="164" fontId="0" fillId="4" borderId="14" xfId="0" applyNumberFormat="1" applyFill="1" applyBorder="1"/>
    <xf numFmtId="0" fontId="0" fillId="0" borderId="17" xfId="0" applyBorder="1"/>
    <xf numFmtId="0" fontId="0" fillId="2" borderId="17" xfId="0" applyFill="1" applyBorder="1"/>
    <xf numFmtId="0" fontId="0" fillId="2" borderId="23" xfId="0" applyFill="1" applyBorder="1"/>
    <xf numFmtId="0" fontId="0" fillId="0" borderId="23" xfId="0" applyBorder="1"/>
    <xf numFmtId="0" fontId="0" fillId="0" borderId="17" xfId="0" applyFill="1" applyBorder="1"/>
    <xf numFmtId="0" fontId="1" fillId="5" borderId="0" xfId="0" applyFont="1" applyFill="1" applyBorder="1" applyAlignment="1">
      <alignment horizontal="center" vertical="center" wrapText="1"/>
    </xf>
    <xf numFmtId="166" fontId="0" fillId="4" borderId="14" xfId="0" applyNumberFormat="1" applyFill="1" applyBorder="1"/>
    <xf numFmtId="0" fontId="1" fillId="2" borderId="17" xfId="0" applyFont="1" applyFill="1" applyBorder="1" applyAlignment="1">
      <alignment horizontal="center"/>
    </xf>
    <xf numFmtId="164" fontId="1" fillId="2" borderId="17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7" xfId="0" applyFont="1" applyBorder="1" applyAlignment="1">
      <alignment horizontal="center"/>
    </xf>
    <xf numFmtId="0" fontId="5" fillId="0" borderId="2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164" fontId="0" fillId="4" borderId="21" xfId="0" applyNumberFormat="1" applyFill="1" applyBorder="1" applyAlignment="1">
      <alignment horizontal="center"/>
    </xf>
    <xf numFmtId="164" fontId="0" fillId="4" borderId="16" xfId="0" applyNumberFormat="1" applyFill="1" applyBorder="1" applyAlignment="1">
      <alignment horizontal="center"/>
    </xf>
    <xf numFmtId="164" fontId="0" fillId="4" borderId="22" xfId="0" applyNumberFormat="1" applyFill="1" applyBorder="1" applyAlignment="1">
      <alignment horizontal="center"/>
    </xf>
    <xf numFmtId="165" fontId="3" fillId="6" borderId="17" xfId="0" applyNumberFormat="1" applyFont="1" applyFill="1" applyBorder="1" applyAlignment="1">
      <alignment horizontal="center" vertical="center" textRotation="90" wrapText="1"/>
    </xf>
    <xf numFmtId="14" fontId="2" fillId="4" borderId="17" xfId="0" applyNumberFormat="1" applyFont="1" applyFill="1" applyBorder="1" applyAlignment="1">
      <alignment horizontal="center" vertical="center" textRotation="90" wrapText="1"/>
    </xf>
    <xf numFmtId="0" fontId="2" fillId="4" borderId="17" xfId="0" applyFont="1" applyFill="1" applyBorder="1" applyAlignment="1">
      <alignment horizontal="center" vertical="center" textRotation="90" wrapText="1"/>
    </xf>
    <xf numFmtId="0" fontId="2" fillId="4" borderId="23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4" borderId="5" xfId="0" applyNumberFormat="1" applyFill="1" applyBorder="1" applyAlignment="1">
      <alignment horizontal="center"/>
    </xf>
    <xf numFmtId="164" fontId="0" fillId="4" borderId="6" xfId="0" applyNumberFormat="1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78939</xdr:colOff>
      <xdr:row>0</xdr:row>
      <xdr:rowOff>114299</xdr:rowOff>
    </xdr:from>
    <xdr:to>
      <xdr:col>0</xdr:col>
      <xdr:colOff>740351</xdr:colOff>
      <xdr:row>3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39" y="114299"/>
          <a:ext cx="661412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04"/>
  <sheetViews>
    <sheetView tabSelected="1" workbookViewId="0">
      <selection sqref="A1:A4"/>
    </sheetView>
  </sheetViews>
  <sheetFormatPr baseColWidth="10" defaultRowHeight="15" x14ac:dyDescent="0.25"/>
  <cols>
    <col min="2" max="2" width="13.140625" bestFit="1" customWidth="1"/>
  </cols>
  <sheetData>
    <row r="1" spans="1:22" s="17" customFormat="1" ht="15" customHeight="1" x14ac:dyDescent="0.25">
      <c r="A1" s="18"/>
      <c r="B1" s="19" t="s">
        <v>311</v>
      </c>
      <c r="C1" s="20"/>
      <c r="D1" s="20"/>
      <c r="E1" s="20"/>
      <c r="F1" s="20"/>
      <c r="G1" s="20"/>
      <c r="H1" s="20"/>
      <c r="I1" s="20"/>
      <c r="J1" s="20"/>
      <c r="K1" s="21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2" s="17" customFormat="1" ht="14.25" customHeight="1" x14ac:dyDescent="0.25">
      <c r="A2" s="18"/>
      <c r="B2" s="22"/>
      <c r="C2" s="23"/>
      <c r="D2" s="23"/>
      <c r="E2" s="23"/>
      <c r="F2" s="23"/>
      <c r="G2" s="23"/>
      <c r="H2" s="23"/>
      <c r="I2" s="23"/>
      <c r="J2" s="23"/>
      <c r="K2" s="24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22" s="17" customFormat="1" ht="14.25" customHeight="1" x14ac:dyDescent="0.25">
      <c r="A3" s="18"/>
      <c r="B3" s="22"/>
      <c r="C3" s="23"/>
      <c r="D3" s="23"/>
      <c r="E3" s="23"/>
      <c r="F3" s="23"/>
      <c r="G3" s="23"/>
      <c r="H3" s="23"/>
      <c r="I3" s="23"/>
      <c r="J3" s="23"/>
      <c r="K3" s="24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</row>
    <row r="4" spans="1:22" s="17" customFormat="1" ht="15" customHeight="1" x14ac:dyDescent="0.25">
      <c r="A4" s="18"/>
      <c r="B4" s="25"/>
      <c r="C4" s="26"/>
      <c r="D4" s="26"/>
      <c r="E4" s="26"/>
      <c r="F4" s="26"/>
      <c r="G4" s="26"/>
      <c r="H4" s="26"/>
      <c r="I4" s="26"/>
      <c r="J4" s="26"/>
      <c r="K4" s="27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6" spans="1:22" x14ac:dyDescent="0.25">
      <c r="A6" s="46">
        <v>44242</v>
      </c>
      <c r="B6" s="7" t="s">
        <v>0</v>
      </c>
      <c r="C6" s="7" t="s">
        <v>1</v>
      </c>
      <c r="D6" s="7" t="s">
        <v>2</v>
      </c>
      <c r="E6" s="7" t="s">
        <v>3</v>
      </c>
      <c r="F6" s="7" t="s">
        <v>4</v>
      </c>
      <c r="G6" s="7" t="s">
        <v>5</v>
      </c>
      <c r="H6" s="7" t="s">
        <v>6</v>
      </c>
      <c r="I6" s="7" t="s">
        <v>7</v>
      </c>
      <c r="J6" s="7" t="s">
        <v>8</v>
      </c>
      <c r="K6" s="7" t="s">
        <v>9</v>
      </c>
    </row>
    <row r="7" spans="1:22" x14ac:dyDescent="0.25">
      <c r="A7" s="47"/>
      <c r="B7" s="8" t="s">
        <v>10</v>
      </c>
      <c r="C7" s="7">
        <v>1.3864000000000001</v>
      </c>
      <c r="D7" s="7">
        <v>0</v>
      </c>
      <c r="E7" s="7">
        <v>0</v>
      </c>
      <c r="F7" s="7">
        <v>0</v>
      </c>
      <c r="G7" s="7">
        <v>0</v>
      </c>
      <c r="H7" s="8">
        <v>2575.7829999999999</v>
      </c>
      <c r="I7" s="7">
        <v>44.145000000000003</v>
      </c>
      <c r="J7" s="7">
        <v>0</v>
      </c>
      <c r="K7" s="7">
        <v>0</v>
      </c>
    </row>
    <row r="8" spans="1:22" x14ac:dyDescent="0.25">
      <c r="A8" s="47"/>
      <c r="B8" s="7" t="s">
        <v>11</v>
      </c>
      <c r="C8" s="7">
        <v>1.7876000000000001</v>
      </c>
      <c r="D8" s="7">
        <v>0</v>
      </c>
      <c r="E8" s="7">
        <v>0.80489999999999995</v>
      </c>
      <c r="F8" s="7">
        <f>+C7-E8</f>
        <v>0.58150000000000013</v>
      </c>
      <c r="G8" s="7">
        <v>0</v>
      </c>
      <c r="H8" s="7">
        <f t="shared" ref="H8:H18" si="0">H7+C7-E8</f>
        <v>2576.3644999999997</v>
      </c>
      <c r="I8" s="7">
        <v>39.322000000000003</v>
      </c>
      <c r="J8" s="7">
        <v>0</v>
      </c>
      <c r="K8" s="7">
        <v>40.000999999999998</v>
      </c>
    </row>
    <row r="9" spans="1:22" x14ac:dyDescent="0.25">
      <c r="A9" s="47"/>
      <c r="B9" s="7" t="s">
        <v>12</v>
      </c>
      <c r="C9" s="7">
        <v>2.0196999999999998</v>
      </c>
      <c r="D9" s="7">
        <v>0</v>
      </c>
      <c r="E9" s="7">
        <v>1.2243999999999999</v>
      </c>
      <c r="F9" s="7">
        <f t="shared" ref="F9:F18" si="1">+C8-E9</f>
        <v>0.56320000000000014</v>
      </c>
      <c r="G9" s="7">
        <v>0</v>
      </c>
      <c r="H9" s="7">
        <f t="shared" si="0"/>
        <v>2576.9276999999997</v>
      </c>
      <c r="I9" s="7">
        <v>41.527000000000001</v>
      </c>
      <c r="J9" s="7">
        <v>0</v>
      </c>
      <c r="K9" s="7">
        <v>49.1</v>
      </c>
    </row>
    <row r="10" spans="1:22" x14ac:dyDescent="0.25">
      <c r="A10" s="47"/>
      <c r="B10" s="7" t="s">
        <v>13</v>
      </c>
      <c r="C10" s="7">
        <v>1.1975</v>
      </c>
      <c r="D10" s="7">
        <v>0</v>
      </c>
      <c r="E10" s="7">
        <v>0.4642</v>
      </c>
      <c r="F10" s="7">
        <f t="shared" si="1"/>
        <v>1.5554999999999999</v>
      </c>
      <c r="G10" s="7">
        <v>0</v>
      </c>
      <c r="H10" s="7">
        <f t="shared" si="0"/>
        <v>2578.4831999999997</v>
      </c>
      <c r="I10" s="7">
        <v>83.281000000000006</v>
      </c>
      <c r="J10" s="7">
        <v>0</v>
      </c>
      <c r="K10" s="7">
        <v>59.212000000000003</v>
      </c>
    </row>
    <row r="11" spans="1:22" x14ac:dyDescent="0.25">
      <c r="A11" s="47"/>
      <c r="B11" s="11" t="s">
        <v>14</v>
      </c>
      <c r="C11" s="7">
        <v>2.0846</v>
      </c>
      <c r="D11" s="7">
        <v>0</v>
      </c>
      <c r="E11" s="7">
        <v>1.2188000000000001</v>
      </c>
      <c r="F11" s="7">
        <f t="shared" si="1"/>
        <v>-2.1300000000000097E-2</v>
      </c>
      <c r="G11" s="7">
        <v>0</v>
      </c>
      <c r="H11" s="7">
        <f t="shared" si="0"/>
        <v>2578.4618999999998</v>
      </c>
      <c r="I11" s="7">
        <v>36.012999999999998</v>
      </c>
      <c r="J11" s="7">
        <v>0</v>
      </c>
      <c r="K11" s="7">
        <v>40.253</v>
      </c>
    </row>
    <row r="12" spans="1:22" x14ac:dyDescent="0.25">
      <c r="A12" s="47"/>
      <c r="B12" s="11" t="s">
        <v>15</v>
      </c>
      <c r="C12" s="7">
        <v>2.4274</v>
      </c>
      <c r="D12" s="7">
        <v>0</v>
      </c>
      <c r="E12" s="7">
        <v>0.71630000000000005</v>
      </c>
      <c r="F12" s="7">
        <f t="shared" si="1"/>
        <v>1.3683000000000001</v>
      </c>
      <c r="G12" s="7">
        <v>0</v>
      </c>
      <c r="H12" s="7">
        <f t="shared" si="0"/>
        <v>2579.8301999999999</v>
      </c>
      <c r="I12" s="7">
        <v>69.233999999999995</v>
      </c>
      <c r="J12" s="7">
        <v>0</v>
      </c>
      <c r="K12" s="7">
        <v>86.647000000000006</v>
      </c>
    </row>
    <row r="13" spans="1:22" x14ac:dyDescent="0.25">
      <c r="A13" s="47"/>
      <c r="B13" s="11" t="s">
        <v>16</v>
      </c>
      <c r="C13" s="7">
        <v>2.3605</v>
      </c>
      <c r="D13" s="7">
        <v>0</v>
      </c>
      <c r="E13" s="7">
        <v>1.1682999999999999</v>
      </c>
      <c r="F13" s="7">
        <f t="shared" si="1"/>
        <v>1.2591000000000001</v>
      </c>
      <c r="G13" s="7">
        <v>0</v>
      </c>
      <c r="H13" s="7">
        <f t="shared" si="0"/>
        <v>2581.0893000000001</v>
      </c>
      <c r="I13" s="7">
        <v>79.379000000000005</v>
      </c>
      <c r="J13" s="7">
        <v>0</v>
      </c>
      <c r="K13" s="7">
        <v>37.246000000000002</v>
      </c>
    </row>
    <row r="14" spans="1:22" x14ac:dyDescent="0.25">
      <c r="A14" s="47"/>
      <c r="B14" s="11" t="s">
        <v>17</v>
      </c>
      <c r="C14" s="7">
        <v>2.0373000000000001</v>
      </c>
      <c r="D14" s="7">
        <v>0</v>
      </c>
      <c r="E14" s="7">
        <v>0.66920000000000002</v>
      </c>
      <c r="F14" s="7">
        <f t="shared" si="1"/>
        <v>1.6913</v>
      </c>
      <c r="G14" s="7">
        <v>0</v>
      </c>
      <c r="H14" s="7">
        <f t="shared" si="0"/>
        <v>2582.7806</v>
      </c>
      <c r="I14" s="7">
        <v>33.616999999999997</v>
      </c>
      <c r="J14" s="7">
        <v>0</v>
      </c>
      <c r="K14" s="7">
        <v>80.369</v>
      </c>
    </row>
    <row r="15" spans="1:22" x14ac:dyDescent="0.25">
      <c r="A15" s="47"/>
      <c r="B15" s="11" t="s">
        <v>18</v>
      </c>
      <c r="C15" s="7">
        <v>2.6284999999999998</v>
      </c>
      <c r="D15" s="7">
        <v>0</v>
      </c>
      <c r="E15" s="7">
        <v>0.1179</v>
      </c>
      <c r="F15" s="7">
        <f t="shared" si="1"/>
        <v>1.9194</v>
      </c>
      <c r="G15" s="7">
        <v>0</v>
      </c>
      <c r="H15" s="7">
        <f t="shared" si="0"/>
        <v>2584.6999999999998</v>
      </c>
      <c r="I15" s="7">
        <v>73.129000000000005</v>
      </c>
      <c r="J15" s="7">
        <v>0</v>
      </c>
      <c r="K15" s="7">
        <v>87.298000000000002</v>
      </c>
    </row>
    <row r="16" spans="1:22" x14ac:dyDescent="0.25">
      <c r="A16" s="47"/>
      <c r="B16" s="11" t="s">
        <v>19</v>
      </c>
      <c r="C16" s="7">
        <v>2.7406999999999999</v>
      </c>
      <c r="D16" s="7">
        <v>0</v>
      </c>
      <c r="E16" s="7">
        <v>0.43169999999999997</v>
      </c>
      <c r="F16" s="7">
        <f t="shared" si="1"/>
        <v>2.1967999999999996</v>
      </c>
      <c r="G16" s="7">
        <v>0</v>
      </c>
      <c r="H16" s="7">
        <f t="shared" si="0"/>
        <v>2586.8967999999995</v>
      </c>
      <c r="I16" s="7">
        <v>48.929000000000002</v>
      </c>
      <c r="J16" s="7">
        <v>0</v>
      </c>
      <c r="K16" s="7">
        <v>55.651000000000003</v>
      </c>
    </row>
    <row r="17" spans="1:11" x14ac:dyDescent="0.25">
      <c r="A17" s="47"/>
      <c r="B17" s="11" t="s">
        <v>20</v>
      </c>
      <c r="C17" s="7">
        <v>1.8154999999999999</v>
      </c>
      <c r="D17" s="7">
        <v>0</v>
      </c>
      <c r="E17" s="7">
        <v>1.0769</v>
      </c>
      <c r="F17" s="7">
        <f t="shared" si="1"/>
        <v>1.6637999999999999</v>
      </c>
      <c r="G17" s="7">
        <v>0</v>
      </c>
      <c r="H17" s="7">
        <f t="shared" si="0"/>
        <v>2588.5605999999993</v>
      </c>
      <c r="I17" s="7">
        <v>22.213000000000001</v>
      </c>
      <c r="J17" s="7">
        <v>0</v>
      </c>
      <c r="K17" s="7">
        <v>17.573</v>
      </c>
    </row>
    <row r="18" spans="1:11" x14ac:dyDescent="0.25">
      <c r="A18" s="47"/>
      <c r="B18" s="11" t="s">
        <v>21</v>
      </c>
      <c r="C18" s="11">
        <v>1.5422</v>
      </c>
      <c r="D18" s="11">
        <v>0</v>
      </c>
      <c r="E18" s="11">
        <v>0.97850000000000004</v>
      </c>
      <c r="F18" s="11">
        <f t="shared" si="1"/>
        <v>0.83699999999999986</v>
      </c>
      <c r="G18" s="11">
        <v>0</v>
      </c>
      <c r="H18" s="11">
        <f t="shared" si="0"/>
        <v>2589.3975999999993</v>
      </c>
      <c r="I18" s="7">
        <v>26.693999999999999</v>
      </c>
      <c r="J18" s="7">
        <v>0</v>
      </c>
      <c r="K18" s="7">
        <v>29.667999999999999</v>
      </c>
    </row>
    <row r="19" spans="1:11" x14ac:dyDescent="0.25">
      <c r="A19" s="47"/>
      <c r="B19" s="11" t="s">
        <v>22</v>
      </c>
      <c r="C19" s="7">
        <v>7.4300000000000005E-2</v>
      </c>
      <c r="D19" s="7">
        <v>0</v>
      </c>
      <c r="E19" s="7">
        <v>3.1019999999999999</v>
      </c>
      <c r="F19" s="7">
        <f t="shared" ref="F19:F30" si="2">+C18-E19</f>
        <v>-1.5597999999999999</v>
      </c>
      <c r="G19" s="7">
        <v>0</v>
      </c>
      <c r="H19" s="7">
        <f t="shared" ref="H19:H30" si="3">H18+C18-E19</f>
        <v>2587.8377999999993</v>
      </c>
      <c r="I19" s="7">
        <v>57.398000000000003</v>
      </c>
      <c r="J19" s="7">
        <v>0</v>
      </c>
      <c r="K19" s="7">
        <v>68.108999999999995</v>
      </c>
    </row>
    <row r="20" spans="1:11" x14ac:dyDescent="0.25">
      <c r="A20" s="47"/>
      <c r="B20" s="11" t="s">
        <v>23</v>
      </c>
      <c r="C20" s="7">
        <v>0.25080000000000002</v>
      </c>
      <c r="D20" s="7">
        <v>0</v>
      </c>
      <c r="E20" s="7">
        <v>2.7395999999999998</v>
      </c>
      <c r="F20" s="7">
        <f t="shared" si="2"/>
        <v>-2.6652999999999998</v>
      </c>
      <c r="G20" s="7">
        <v>0</v>
      </c>
      <c r="H20" s="7">
        <f t="shared" si="3"/>
        <v>2585.1724999999997</v>
      </c>
      <c r="I20" s="7">
        <v>75.736999999999995</v>
      </c>
      <c r="J20" s="7">
        <v>0</v>
      </c>
      <c r="K20" s="7">
        <v>76.674999999999997</v>
      </c>
    </row>
    <row r="21" spans="1:11" x14ac:dyDescent="0.25">
      <c r="A21" s="47"/>
      <c r="B21" s="11" t="s">
        <v>24</v>
      </c>
      <c r="C21" s="7">
        <v>0.65169999999999995</v>
      </c>
      <c r="D21" s="7">
        <v>0</v>
      </c>
      <c r="E21" s="7">
        <v>2.4319999999999999</v>
      </c>
      <c r="F21" s="7">
        <f t="shared" si="2"/>
        <v>-2.1812</v>
      </c>
      <c r="G21" s="7">
        <v>0</v>
      </c>
      <c r="H21" s="7">
        <f t="shared" si="3"/>
        <v>2582.9912999999997</v>
      </c>
      <c r="I21" s="7">
        <v>82.783000000000001</v>
      </c>
      <c r="J21" s="7">
        <v>0</v>
      </c>
      <c r="K21" s="7">
        <v>56.972000000000001</v>
      </c>
    </row>
    <row r="22" spans="1:11" x14ac:dyDescent="0.25">
      <c r="A22" s="47"/>
      <c r="B22" s="11" t="s">
        <v>25</v>
      </c>
      <c r="C22" s="7">
        <v>0.52610000000000001</v>
      </c>
      <c r="D22" s="7">
        <v>0</v>
      </c>
      <c r="E22" s="7">
        <v>2.4384000000000001</v>
      </c>
      <c r="F22" s="7">
        <f t="shared" si="2"/>
        <v>-1.7867000000000002</v>
      </c>
      <c r="G22" s="7">
        <v>0</v>
      </c>
      <c r="H22" s="7">
        <f t="shared" si="3"/>
        <v>2581.2045999999996</v>
      </c>
      <c r="I22" s="7">
        <v>70.397999999999996</v>
      </c>
      <c r="J22" s="7">
        <v>0</v>
      </c>
      <c r="K22" s="7">
        <v>75.022000000000006</v>
      </c>
    </row>
    <row r="23" spans="1:11" x14ac:dyDescent="0.25">
      <c r="A23" s="47"/>
      <c r="B23" s="11" t="s">
        <v>26</v>
      </c>
      <c r="C23" s="7">
        <v>0.94379999999999997</v>
      </c>
      <c r="D23" s="7">
        <v>0</v>
      </c>
      <c r="E23" s="7">
        <v>1.4925999999999999</v>
      </c>
      <c r="F23" s="7">
        <f t="shared" si="2"/>
        <v>-0.96649999999999991</v>
      </c>
      <c r="G23" s="7">
        <v>0</v>
      </c>
      <c r="H23" s="7">
        <f t="shared" si="3"/>
        <v>2580.2380999999996</v>
      </c>
      <c r="I23" s="7">
        <v>52.398000000000003</v>
      </c>
      <c r="J23" s="7">
        <v>0</v>
      </c>
      <c r="K23" s="7">
        <v>19.248999999999999</v>
      </c>
    </row>
    <row r="24" spans="1:11" x14ac:dyDescent="0.25">
      <c r="A24" s="47"/>
      <c r="B24" s="11" t="s">
        <v>15</v>
      </c>
      <c r="C24" s="7">
        <v>1.1257999999999999</v>
      </c>
      <c r="D24" s="7">
        <v>0</v>
      </c>
      <c r="E24" s="7">
        <v>1.3584000000000001</v>
      </c>
      <c r="F24" s="7">
        <f t="shared" si="2"/>
        <v>-0.41460000000000008</v>
      </c>
      <c r="G24" s="7">
        <v>0</v>
      </c>
      <c r="H24" s="7">
        <f t="shared" si="3"/>
        <v>2579.8234999999995</v>
      </c>
      <c r="I24" s="7">
        <v>51.588000000000001</v>
      </c>
      <c r="J24" s="7">
        <v>0</v>
      </c>
      <c r="K24" s="7">
        <v>23.44</v>
      </c>
    </row>
    <row r="25" spans="1:11" x14ac:dyDescent="0.25">
      <c r="A25" s="47"/>
      <c r="B25" s="11" t="s">
        <v>27</v>
      </c>
      <c r="C25" s="7">
        <v>1.3368</v>
      </c>
      <c r="D25" s="7">
        <v>0</v>
      </c>
      <c r="E25" s="7">
        <v>1.9336</v>
      </c>
      <c r="F25" s="7">
        <f t="shared" si="2"/>
        <v>-0.80780000000000007</v>
      </c>
      <c r="G25" s="7">
        <v>0</v>
      </c>
      <c r="H25" s="7">
        <f t="shared" si="3"/>
        <v>2579.0156999999995</v>
      </c>
      <c r="I25" s="7">
        <v>18.062000000000001</v>
      </c>
      <c r="J25" s="7">
        <v>0</v>
      </c>
      <c r="K25" s="7">
        <v>46.718000000000004</v>
      </c>
    </row>
    <row r="26" spans="1:11" x14ac:dyDescent="0.25">
      <c r="A26" s="47"/>
      <c r="B26" s="11" t="s">
        <v>28</v>
      </c>
      <c r="C26" s="7">
        <v>1.6196999999999999</v>
      </c>
      <c r="D26" s="7">
        <v>0</v>
      </c>
      <c r="E26" s="7">
        <v>1.7462</v>
      </c>
      <c r="F26" s="7">
        <f t="shared" si="2"/>
        <v>-0.40939999999999999</v>
      </c>
      <c r="G26" s="7">
        <v>0</v>
      </c>
      <c r="H26" s="7">
        <f t="shared" si="3"/>
        <v>2578.6062999999995</v>
      </c>
      <c r="I26" s="7">
        <v>61.545999999999999</v>
      </c>
      <c r="J26" s="7">
        <v>0</v>
      </c>
      <c r="K26" s="7">
        <v>8.9039999999999999</v>
      </c>
    </row>
    <row r="27" spans="1:11" x14ac:dyDescent="0.25">
      <c r="A27" s="47"/>
      <c r="B27" s="7" t="s">
        <v>29</v>
      </c>
      <c r="C27" s="7">
        <v>1.411</v>
      </c>
      <c r="D27" s="7">
        <v>0</v>
      </c>
      <c r="E27" s="7">
        <v>1.6655</v>
      </c>
      <c r="F27" s="7">
        <f t="shared" si="2"/>
        <v>-4.5800000000000063E-2</v>
      </c>
      <c r="G27" s="7">
        <v>0</v>
      </c>
      <c r="H27" s="7">
        <f t="shared" si="3"/>
        <v>2578.5604999999996</v>
      </c>
      <c r="I27" s="7">
        <v>19.437999999999999</v>
      </c>
      <c r="J27" s="7">
        <v>0</v>
      </c>
      <c r="K27" s="7">
        <v>44.436999999999998</v>
      </c>
    </row>
    <row r="28" spans="1:11" x14ac:dyDescent="0.25">
      <c r="A28" s="47"/>
      <c r="B28" s="7" t="s">
        <v>30</v>
      </c>
      <c r="C28" s="7">
        <v>0.64590000000000003</v>
      </c>
      <c r="D28" s="7">
        <v>0</v>
      </c>
      <c r="E28" s="7">
        <v>2.181</v>
      </c>
      <c r="F28" s="7">
        <f t="shared" si="2"/>
        <v>-0.77</v>
      </c>
      <c r="G28" s="7">
        <v>0</v>
      </c>
      <c r="H28" s="7">
        <f t="shared" si="3"/>
        <v>2577.7904999999996</v>
      </c>
      <c r="I28" s="7">
        <v>77.835999999999999</v>
      </c>
      <c r="J28" s="7">
        <v>0</v>
      </c>
      <c r="K28" s="7">
        <v>45.384999999999998</v>
      </c>
    </row>
    <row r="29" spans="1:11" x14ac:dyDescent="0.25">
      <c r="A29" s="47"/>
      <c r="B29" s="7" t="s">
        <v>31</v>
      </c>
      <c r="C29" s="7">
        <v>1.0909</v>
      </c>
      <c r="D29" s="7">
        <v>0</v>
      </c>
      <c r="E29" s="7">
        <v>2.3220999999999998</v>
      </c>
      <c r="F29" s="7">
        <f t="shared" si="2"/>
        <v>-1.6761999999999997</v>
      </c>
      <c r="G29" s="7">
        <v>0</v>
      </c>
      <c r="H29" s="7">
        <f t="shared" si="3"/>
        <v>2576.1142999999997</v>
      </c>
      <c r="I29" s="7">
        <v>36.86</v>
      </c>
      <c r="J29" s="7">
        <v>0</v>
      </c>
      <c r="K29" s="7">
        <v>64.006</v>
      </c>
    </row>
    <row r="30" spans="1:11" ht="15.75" thickBot="1" x14ac:dyDescent="0.3">
      <c r="A30" s="48"/>
      <c r="B30" s="9" t="s">
        <v>10</v>
      </c>
      <c r="C30" s="10">
        <v>0</v>
      </c>
      <c r="D30" s="10">
        <v>0</v>
      </c>
      <c r="E30" s="10">
        <v>1.4301999999999999</v>
      </c>
      <c r="F30" s="10">
        <f t="shared" si="2"/>
        <v>-0.33929999999999993</v>
      </c>
      <c r="G30" s="10">
        <v>0</v>
      </c>
      <c r="H30" s="9">
        <f t="shared" si="3"/>
        <v>2575.7750000000001</v>
      </c>
      <c r="I30" s="10">
        <v>0</v>
      </c>
      <c r="J30" s="10">
        <v>0</v>
      </c>
      <c r="K30" s="10">
        <v>30.189</v>
      </c>
    </row>
    <row r="31" spans="1:11" ht="15.75" thickBot="1" x14ac:dyDescent="0.3">
      <c r="A31" s="49" t="s">
        <v>32</v>
      </c>
      <c r="B31" s="50"/>
      <c r="C31" s="1">
        <f>SUM(C7:C30)</f>
        <v>33.704700000000003</v>
      </c>
      <c r="D31" s="2"/>
      <c r="E31" s="1">
        <f>SUM(E7:E30)</f>
        <v>33.712700000000005</v>
      </c>
      <c r="F31" s="3"/>
      <c r="G31" s="2"/>
      <c r="H31" s="3">
        <f>ABS(H7-H30)</f>
        <v>7.9999999998108251E-3</v>
      </c>
      <c r="I31" s="51">
        <f>SUM(I7:I30)/1000 + SUM(K7:K30)/1000</f>
        <v>2.3436510000000004</v>
      </c>
      <c r="J31" s="52"/>
      <c r="K31" s="53"/>
    </row>
    <row r="32" spans="1:11" ht="15.75" thickBot="1" x14ac:dyDescent="0.3">
      <c r="A32" s="28" t="s">
        <v>33</v>
      </c>
      <c r="B32" s="29"/>
      <c r="C32" s="30">
        <f>E31-C31</f>
        <v>8.0000000000026716E-3</v>
      </c>
      <c r="D32" s="31" t="e">
        <f t="shared" ref="D32:K32" si="4">C32-A32</f>
        <v>#VALUE!</v>
      </c>
      <c r="E32" s="31" t="e">
        <f t="shared" si="4"/>
        <v>#VALUE!</v>
      </c>
      <c r="F32" s="31" t="e">
        <f t="shared" si="4"/>
        <v>#VALUE!</v>
      </c>
      <c r="G32" s="31" t="e">
        <f t="shared" si="4"/>
        <v>#VALUE!</v>
      </c>
      <c r="H32" s="31" t="e">
        <f t="shared" si="4"/>
        <v>#VALUE!</v>
      </c>
      <c r="I32" s="31" t="e">
        <f t="shared" si="4"/>
        <v>#VALUE!</v>
      </c>
      <c r="J32" s="31" t="e">
        <f t="shared" si="4"/>
        <v>#VALUE!</v>
      </c>
      <c r="K32" s="32" t="e">
        <f t="shared" si="4"/>
        <v>#VALUE!</v>
      </c>
    </row>
    <row r="33" spans="1:11" ht="15.75" thickBot="1" x14ac:dyDescent="0.3">
      <c r="A33" s="33" t="s">
        <v>34</v>
      </c>
      <c r="B33" s="34"/>
      <c r="C33" s="30">
        <f>0.008*SQRT(I31)</f>
        <v>1.2247190045067483E-2</v>
      </c>
      <c r="D33" s="31">
        <f t="shared" ref="D33:K33" si="5">0.012*SQRT(C33)</f>
        <v>1.3280042795449558E-3</v>
      </c>
      <c r="E33" s="31">
        <f t="shared" si="5"/>
        <v>4.3730151640998646E-4</v>
      </c>
      <c r="F33" s="31">
        <f t="shared" si="5"/>
        <v>2.5094106551745981E-4</v>
      </c>
      <c r="G33" s="31">
        <f t="shared" si="5"/>
        <v>1.9009343343344138E-4</v>
      </c>
      <c r="H33" s="31">
        <f t="shared" si="5"/>
        <v>1.6544925026852061E-4</v>
      </c>
      <c r="I33" s="31">
        <f t="shared" si="5"/>
        <v>1.543524928164977E-4</v>
      </c>
      <c r="J33" s="31">
        <f t="shared" si="5"/>
        <v>1.4908641442323197E-4</v>
      </c>
      <c r="K33" s="32">
        <f t="shared" si="5"/>
        <v>1.4652113730429956E-4</v>
      </c>
    </row>
    <row r="34" spans="1:11" ht="15.75" thickBot="1" x14ac:dyDescent="0.3">
      <c r="A34" s="35" t="s">
        <v>35</v>
      </c>
      <c r="B34" s="36"/>
      <c r="C34" s="37" t="str">
        <f>IF(C32&gt;C33,"NO","SI")</f>
        <v>SI</v>
      </c>
      <c r="D34" s="38"/>
      <c r="E34" s="38"/>
      <c r="F34" s="38"/>
      <c r="G34" s="38"/>
      <c r="H34" s="38"/>
      <c r="I34" s="38"/>
      <c r="J34" s="38"/>
      <c r="K34" s="39"/>
    </row>
    <row r="35" spans="1:11" ht="20.25" customHeight="1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 ht="15" customHeight="1" x14ac:dyDescent="0.25">
      <c r="A36" s="46">
        <v>44242</v>
      </c>
      <c r="B36" s="11" t="s">
        <v>21</v>
      </c>
      <c r="C36" s="11">
        <v>2.8389000000000002</v>
      </c>
      <c r="D36" s="11">
        <v>0</v>
      </c>
      <c r="E36" s="11">
        <v>0</v>
      </c>
      <c r="F36" s="11">
        <v>0</v>
      </c>
      <c r="G36" s="11">
        <v>0</v>
      </c>
      <c r="H36" s="11">
        <f>+H18</f>
        <v>2589.3975999999993</v>
      </c>
      <c r="I36" s="11">
        <v>59.942</v>
      </c>
      <c r="J36" s="7">
        <v>0</v>
      </c>
      <c r="K36" s="7">
        <v>0</v>
      </c>
    </row>
    <row r="37" spans="1:11" x14ac:dyDescent="0.25">
      <c r="A37" s="46"/>
      <c r="B37" s="11" t="s">
        <v>36</v>
      </c>
      <c r="C37" s="11">
        <v>3.5082</v>
      </c>
      <c r="D37" s="11">
        <v>0</v>
      </c>
      <c r="E37" s="11">
        <v>0.188</v>
      </c>
      <c r="F37" s="11">
        <f t="shared" ref="F37:F62" si="6">+C36-E37</f>
        <v>2.6509</v>
      </c>
      <c r="G37" s="11">
        <v>0</v>
      </c>
      <c r="H37" s="11">
        <f t="shared" ref="H37:H62" si="7">H36+C36-E37</f>
        <v>2592.0484999999994</v>
      </c>
      <c r="I37" s="11">
        <v>68.906000000000006</v>
      </c>
      <c r="J37" s="7">
        <v>0</v>
      </c>
      <c r="K37" s="7">
        <v>50.648000000000003</v>
      </c>
    </row>
    <row r="38" spans="1:11" x14ac:dyDescent="0.25">
      <c r="A38" s="46"/>
      <c r="B38" s="11" t="s">
        <v>37</v>
      </c>
      <c r="C38" s="7">
        <v>1.0316000000000001</v>
      </c>
      <c r="D38" s="7">
        <v>0</v>
      </c>
      <c r="E38" s="7">
        <v>2.4517000000000002</v>
      </c>
      <c r="F38" s="7">
        <f t="shared" si="6"/>
        <v>1.0564999999999998</v>
      </c>
      <c r="G38" s="7">
        <v>0</v>
      </c>
      <c r="H38" s="7">
        <f t="shared" si="7"/>
        <v>2593.1049999999996</v>
      </c>
      <c r="I38" s="7">
        <v>76.018000000000001</v>
      </c>
      <c r="J38" s="7">
        <v>0</v>
      </c>
      <c r="K38" s="7">
        <v>84.066000000000003</v>
      </c>
    </row>
    <row r="39" spans="1:11" x14ac:dyDescent="0.25">
      <c r="A39" s="46"/>
      <c r="B39" s="11" t="s">
        <v>38</v>
      </c>
      <c r="C39" s="7">
        <v>1.1185</v>
      </c>
      <c r="D39" s="7">
        <v>0</v>
      </c>
      <c r="E39" s="7">
        <v>2.3693</v>
      </c>
      <c r="F39" s="7">
        <f t="shared" si="6"/>
        <v>-1.3376999999999999</v>
      </c>
      <c r="G39" s="7">
        <v>0</v>
      </c>
      <c r="H39" s="7">
        <f t="shared" si="7"/>
        <v>2591.7672999999995</v>
      </c>
      <c r="I39" s="7">
        <v>43.433</v>
      </c>
      <c r="J39" s="7">
        <v>0</v>
      </c>
      <c r="K39" s="7">
        <v>79.698999999999998</v>
      </c>
    </row>
    <row r="40" spans="1:11" x14ac:dyDescent="0.25">
      <c r="A40" s="46"/>
      <c r="B40" s="11" t="s">
        <v>39</v>
      </c>
      <c r="C40" s="7">
        <v>2.7334999999999998</v>
      </c>
      <c r="D40" s="7">
        <v>0</v>
      </c>
      <c r="E40" s="7">
        <v>0.2984</v>
      </c>
      <c r="F40" s="7">
        <f t="shared" si="6"/>
        <v>0.82010000000000005</v>
      </c>
      <c r="G40" s="7">
        <v>0</v>
      </c>
      <c r="H40" s="7">
        <f t="shared" si="7"/>
        <v>2592.5873999999994</v>
      </c>
      <c r="I40" s="7">
        <v>63.027000000000001</v>
      </c>
      <c r="J40" s="7">
        <v>0</v>
      </c>
      <c r="K40" s="7">
        <v>56.926000000000002</v>
      </c>
    </row>
    <row r="41" spans="1:11" x14ac:dyDescent="0.25">
      <c r="A41" s="46"/>
      <c r="B41" s="11" t="s">
        <v>40</v>
      </c>
      <c r="C41" s="7">
        <v>1.6307</v>
      </c>
      <c r="D41" s="7">
        <v>0</v>
      </c>
      <c r="E41" s="7">
        <v>1.1561999999999999</v>
      </c>
      <c r="F41" s="7">
        <f t="shared" si="6"/>
        <v>1.5772999999999999</v>
      </c>
      <c r="G41" s="7">
        <v>0</v>
      </c>
      <c r="H41" s="7">
        <f t="shared" si="7"/>
        <v>2594.1646999999994</v>
      </c>
      <c r="I41" s="7">
        <v>74.899000000000001</v>
      </c>
      <c r="J41" s="7">
        <v>0</v>
      </c>
      <c r="K41" s="7">
        <v>85.811000000000007</v>
      </c>
    </row>
    <row r="42" spans="1:11" x14ac:dyDescent="0.25">
      <c r="A42" s="46"/>
      <c r="B42" s="11" t="s">
        <v>41</v>
      </c>
      <c r="C42" s="7">
        <v>4.5086000000000004</v>
      </c>
      <c r="D42" s="7">
        <v>0</v>
      </c>
      <c r="E42" s="7">
        <v>2.3003</v>
      </c>
      <c r="F42" s="7">
        <f t="shared" si="6"/>
        <v>-0.66959999999999997</v>
      </c>
      <c r="G42" s="7">
        <v>0</v>
      </c>
      <c r="H42" s="7">
        <f t="shared" si="7"/>
        <v>2593.4950999999996</v>
      </c>
      <c r="I42" s="7">
        <v>97.043999999999997</v>
      </c>
      <c r="J42" s="7">
        <v>0</v>
      </c>
      <c r="K42" s="7">
        <v>56.484000000000002</v>
      </c>
    </row>
    <row r="43" spans="1:11" x14ac:dyDescent="0.25">
      <c r="A43" s="46"/>
      <c r="B43" s="11" t="s">
        <v>42</v>
      </c>
      <c r="C43" s="7">
        <v>3.1387</v>
      </c>
      <c r="D43" s="7">
        <v>0</v>
      </c>
      <c r="E43" s="7">
        <v>1.2304999999999999</v>
      </c>
      <c r="F43" s="7">
        <f t="shared" si="6"/>
        <v>3.2781000000000002</v>
      </c>
      <c r="G43" s="7">
        <v>0</v>
      </c>
      <c r="H43" s="7">
        <f t="shared" si="7"/>
        <v>2596.7731999999996</v>
      </c>
      <c r="I43" s="7">
        <v>65.968000000000004</v>
      </c>
      <c r="J43" s="7">
        <v>0</v>
      </c>
      <c r="K43" s="7">
        <v>85.613</v>
      </c>
    </row>
    <row r="44" spans="1:11" x14ac:dyDescent="0.25">
      <c r="A44" s="46"/>
      <c r="B44" s="7" t="s">
        <v>43</v>
      </c>
      <c r="C44" s="7">
        <v>3.5531000000000001</v>
      </c>
      <c r="D44" s="7">
        <v>0</v>
      </c>
      <c r="E44" s="7">
        <v>7.2800000000000004E-2</v>
      </c>
      <c r="F44" s="7">
        <f t="shared" si="6"/>
        <v>3.0659000000000001</v>
      </c>
      <c r="G44" s="7">
        <v>0</v>
      </c>
      <c r="H44" s="7">
        <f t="shared" si="7"/>
        <v>2599.8390999999997</v>
      </c>
      <c r="I44" s="7">
        <v>40.618000000000002</v>
      </c>
      <c r="J44" s="7">
        <v>0</v>
      </c>
      <c r="K44" s="7">
        <v>40.103999999999999</v>
      </c>
    </row>
    <row r="45" spans="1:11" x14ac:dyDescent="0.25">
      <c r="A45" s="46"/>
      <c r="B45" s="7" t="s">
        <v>44</v>
      </c>
      <c r="C45" s="7">
        <v>3.7978000000000001</v>
      </c>
      <c r="D45" s="7">
        <v>0</v>
      </c>
      <c r="E45" s="7">
        <v>0.25509999999999999</v>
      </c>
      <c r="F45" s="7">
        <f t="shared" si="6"/>
        <v>3.298</v>
      </c>
      <c r="G45" s="7">
        <v>0</v>
      </c>
      <c r="H45" s="7">
        <f t="shared" si="7"/>
        <v>2603.1370999999999</v>
      </c>
      <c r="I45" s="7">
        <v>54.26</v>
      </c>
      <c r="J45" s="7">
        <v>0</v>
      </c>
      <c r="K45" s="7">
        <v>25.85</v>
      </c>
    </row>
    <row r="46" spans="1:11" x14ac:dyDescent="0.25">
      <c r="A46" s="46"/>
      <c r="B46" s="7" t="s">
        <v>45</v>
      </c>
      <c r="C46" s="7">
        <v>4.7034000000000002</v>
      </c>
      <c r="D46" s="7">
        <v>0</v>
      </c>
      <c r="E46" s="7">
        <v>0.24970000000000001</v>
      </c>
      <c r="F46" s="7">
        <f t="shared" si="6"/>
        <v>3.5481000000000003</v>
      </c>
      <c r="G46" s="7">
        <v>0</v>
      </c>
      <c r="H46" s="7">
        <f t="shared" si="7"/>
        <v>2606.6851999999999</v>
      </c>
      <c r="I46" s="7">
        <v>30.093</v>
      </c>
      <c r="J46" s="7">
        <v>0</v>
      </c>
      <c r="K46" s="7">
        <v>11.853999999999999</v>
      </c>
    </row>
    <row r="47" spans="1:11" x14ac:dyDescent="0.25">
      <c r="A47" s="46"/>
      <c r="B47" s="7" t="s">
        <v>46</v>
      </c>
      <c r="C47" s="7">
        <v>4.0129000000000001</v>
      </c>
      <c r="D47" s="7">
        <v>0</v>
      </c>
      <c r="E47" s="7">
        <v>8.0699999999999994E-2</v>
      </c>
      <c r="F47" s="7">
        <f t="shared" si="6"/>
        <v>4.6227</v>
      </c>
      <c r="G47" s="7">
        <v>0</v>
      </c>
      <c r="H47" s="7">
        <f t="shared" si="7"/>
        <v>2611.3078999999998</v>
      </c>
      <c r="I47" s="7">
        <v>23.866</v>
      </c>
      <c r="J47" s="7">
        <v>0</v>
      </c>
      <c r="K47" s="7">
        <v>9.8569999999999993</v>
      </c>
    </row>
    <row r="48" spans="1:11" x14ac:dyDescent="0.25">
      <c r="A48" s="46"/>
      <c r="B48" s="8" t="s">
        <v>47</v>
      </c>
      <c r="C48" s="7">
        <v>0.70230000000000004</v>
      </c>
      <c r="D48" s="7">
        <v>0</v>
      </c>
      <c r="E48" s="7">
        <v>0.70230000000000004</v>
      </c>
      <c r="F48" s="7">
        <f t="shared" si="6"/>
        <v>3.3106</v>
      </c>
      <c r="G48" s="7">
        <v>0</v>
      </c>
      <c r="H48" s="8">
        <f t="shared" si="7"/>
        <v>2614.6185</v>
      </c>
      <c r="I48" s="7">
        <v>7.6340000000000003</v>
      </c>
      <c r="J48" s="7">
        <v>0</v>
      </c>
      <c r="K48" s="7">
        <v>7.6340000000000003</v>
      </c>
    </row>
    <row r="49" spans="1:11" x14ac:dyDescent="0.25">
      <c r="A49" s="46"/>
      <c r="B49" s="7" t="s">
        <v>48</v>
      </c>
      <c r="C49" s="7">
        <v>0.17080000000000001</v>
      </c>
      <c r="D49" s="7">
        <v>0</v>
      </c>
      <c r="E49" s="7">
        <v>4.0126999999999997</v>
      </c>
      <c r="F49" s="7">
        <f t="shared" si="6"/>
        <v>-3.3103999999999996</v>
      </c>
      <c r="G49" s="7">
        <v>0</v>
      </c>
      <c r="H49" s="7">
        <f t="shared" si="7"/>
        <v>2611.3080999999997</v>
      </c>
      <c r="I49" s="7">
        <v>9.24</v>
      </c>
      <c r="J49" s="7">
        <v>0</v>
      </c>
      <c r="K49" s="7">
        <v>23.9</v>
      </c>
    </row>
    <row r="50" spans="1:11" x14ac:dyDescent="0.25">
      <c r="A50" s="46"/>
      <c r="B50" s="7" t="s">
        <v>49</v>
      </c>
      <c r="C50" s="7">
        <v>4.5699999999999998E-2</v>
      </c>
      <c r="D50" s="7">
        <v>0</v>
      </c>
      <c r="E50" s="7">
        <v>4.5759999999999996</v>
      </c>
      <c r="F50" s="7">
        <f t="shared" si="6"/>
        <v>-4.4051999999999998</v>
      </c>
      <c r="G50" s="7">
        <v>0</v>
      </c>
      <c r="H50" s="7">
        <f t="shared" si="7"/>
        <v>2606.9028999999996</v>
      </c>
      <c r="I50" s="7">
        <v>13.065</v>
      </c>
      <c r="J50" s="7">
        <v>0</v>
      </c>
      <c r="K50" s="7">
        <v>28.611000000000001</v>
      </c>
    </row>
    <row r="51" spans="1:11" x14ac:dyDescent="0.25">
      <c r="A51" s="46"/>
      <c r="B51" s="7" t="s">
        <v>50</v>
      </c>
      <c r="C51" s="7">
        <v>0.216</v>
      </c>
      <c r="D51" s="7">
        <v>0</v>
      </c>
      <c r="E51" s="7">
        <v>3.7650999999999999</v>
      </c>
      <c r="F51" s="7">
        <f t="shared" si="6"/>
        <v>-3.7193999999999998</v>
      </c>
      <c r="G51" s="7">
        <v>0</v>
      </c>
      <c r="H51" s="7">
        <f t="shared" si="7"/>
        <v>2603.1834999999996</v>
      </c>
      <c r="I51" s="7">
        <v>27.048999999999999</v>
      </c>
      <c r="J51" s="7">
        <v>0</v>
      </c>
      <c r="K51" s="7">
        <v>53.786999999999999</v>
      </c>
    </row>
    <row r="52" spans="1:11" x14ac:dyDescent="0.25">
      <c r="A52" s="46"/>
      <c r="B52" s="11" t="s">
        <v>51</v>
      </c>
      <c r="C52" s="7">
        <v>0.14349999999999999</v>
      </c>
      <c r="D52" s="7">
        <v>0</v>
      </c>
      <c r="E52" s="7">
        <v>3.5672000000000001</v>
      </c>
      <c r="F52" s="7">
        <f t="shared" si="6"/>
        <v>-3.3512</v>
      </c>
      <c r="G52" s="7">
        <v>0</v>
      </c>
      <c r="H52" s="7">
        <f t="shared" si="7"/>
        <v>2599.8322999999996</v>
      </c>
      <c r="I52" s="7">
        <v>33.125</v>
      </c>
      <c r="J52" s="7">
        <v>0</v>
      </c>
      <c r="K52" s="7">
        <v>46.908000000000001</v>
      </c>
    </row>
    <row r="53" spans="1:11" x14ac:dyDescent="0.25">
      <c r="A53" s="46"/>
      <c r="B53" s="11" t="s">
        <v>52</v>
      </c>
      <c r="C53" s="7">
        <v>1.0862000000000001</v>
      </c>
      <c r="D53" s="7">
        <v>0</v>
      </c>
      <c r="E53" s="7">
        <v>3.016</v>
      </c>
      <c r="F53" s="7">
        <f t="shared" si="6"/>
        <v>-2.8725000000000001</v>
      </c>
      <c r="G53" s="7">
        <v>0</v>
      </c>
      <c r="H53" s="7">
        <f t="shared" si="7"/>
        <v>2596.9597999999996</v>
      </c>
      <c r="I53" s="7">
        <v>77.103999999999999</v>
      </c>
      <c r="J53" s="7">
        <v>0</v>
      </c>
      <c r="K53" s="7">
        <v>76.244</v>
      </c>
    </row>
    <row r="54" spans="1:11" x14ac:dyDescent="0.25">
      <c r="A54" s="46"/>
      <c r="B54" s="11" t="s">
        <v>53</v>
      </c>
      <c r="C54" s="7">
        <v>0.61399999999999999</v>
      </c>
      <c r="D54" s="7">
        <v>0</v>
      </c>
      <c r="E54" s="7">
        <v>2.2587000000000002</v>
      </c>
      <c r="F54" s="7">
        <f t="shared" si="6"/>
        <v>-1.1725000000000001</v>
      </c>
      <c r="G54" s="7">
        <v>0</v>
      </c>
      <c r="H54" s="7">
        <f t="shared" si="7"/>
        <v>2595.7873</v>
      </c>
      <c r="I54" s="7">
        <v>20.587</v>
      </c>
      <c r="J54" s="7">
        <v>0</v>
      </c>
      <c r="K54" s="7">
        <v>32.661000000000001</v>
      </c>
    </row>
    <row r="55" spans="1:11" x14ac:dyDescent="0.25">
      <c r="A55" s="46"/>
      <c r="B55" s="11" t="s">
        <v>41</v>
      </c>
      <c r="C55" s="7">
        <v>2.3559000000000001</v>
      </c>
      <c r="D55" s="7">
        <v>0</v>
      </c>
      <c r="E55" s="7">
        <v>2.9055</v>
      </c>
      <c r="F55" s="7">
        <f t="shared" si="6"/>
        <v>-2.2915000000000001</v>
      </c>
      <c r="G55" s="7">
        <v>0</v>
      </c>
      <c r="H55" s="7">
        <f t="shared" si="7"/>
        <v>2593.4958000000001</v>
      </c>
      <c r="I55" s="7">
        <v>57.369</v>
      </c>
      <c r="J55" s="7">
        <v>0</v>
      </c>
      <c r="K55" s="7">
        <v>44.396000000000001</v>
      </c>
    </row>
    <row r="56" spans="1:11" x14ac:dyDescent="0.25">
      <c r="A56" s="46"/>
      <c r="B56" s="11" t="s">
        <v>54</v>
      </c>
      <c r="C56" s="7">
        <v>0.63649999999999995</v>
      </c>
      <c r="D56" s="7">
        <v>0</v>
      </c>
      <c r="E56" s="7">
        <v>1.2441</v>
      </c>
      <c r="F56" s="7">
        <f t="shared" si="6"/>
        <v>1.1118000000000001</v>
      </c>
      <c r="G56" s="7">
        <v>0</v>
      </c>
      <c r="H56" s="7">
        <f t="shared" si="7"/>
        <v>2594.6076000000003</v>
      </c>
      <c r="I56" s="7">
        <v>75.073999999999998</v>
      </c>
      <c r="J56" s="7">
        <v>0</v>
      </c>
      <c r="K56" s="7">
        <v>74.120999999999995</v>
      </c>
    </row>
    <row r="57" spans="1:11" x14ac:dyDescent="0.25">
      <c r="A57" s="46"/>
      <c r="B57" s="11" t="s">
        <v>55</v>
      </c>
      <c r="C57" s="7">
        <v>6.59E-2</v>
      </c>
      <c r="D57" s="7">
        <v>0</v>
      </c>
      <c r="E57" s="7">
        <v>2.3959000000000001</v>
      </c>
      <c r="F57" s="7">
        <f t="shared" si="6"/>
        <v>-1.7594000000000003</v>
      </c>
      <c r="G57" s="7">
        <v>0</v>
      </c>
      <c r="H57" s="7">
        <f t="shared" si="7"/>
        <v>2592.8482000000004</v>
      </c>
      <c r="I57" s="7">
        <v>64.415000000000006</v>
      </c>
      <c r="J57" s="7">
        <v>0</v>
      </c>
      <c r="K57" s="7">
        <v>76.45</v>
      </c>
    </row>
    <row r="58" spans="1:11" x14ac:dyDescent="0.25">
      <c r="A58" s="46"/>
      <c r="B58" s="11" t="s">
        <v>56</v>
      </c>
      <c r="C58" s="7">
        <v>2.1846999999999999</v>
      </c>
      <c r="D58" s="7">
        <v>0</v>
      </c>
      <c r="E58" s="7">
        <v>0.99390000000000001</v>
      </c>
      <c r="F58" s="7">
        <f t="shared" si="6"/>
        <v>-0.92800000000000005</v>
      </c>
      <c r="G58" s="7">
        <v>0</v>
      </c>
      <c r="H58" s="7">
        <f t="shared" si="7"/>
        <v>2591.9202000000005</v>
      </c>
      <c r="I58" s="7">
        <v>82.052999999999997</v>
      </c>
      <c r="J58" s="7">
        <v>0</v>
      </c>
      <c r="K58" s="7">
        <v>75.215999999999994</v>
      </c>
    </row>
    <row r="59" spans="1:11" x14ac:dyDescent="0.25">
      <c r="A59" s="46"/>
      <c r="B59" s="11" t="s">
        <v>57</v>
      </c>
      <c r="C59" s="7">
        <v>2.2292000000000001</v>
      </c>
      <c r="D59" s="7">
        <v>0</v>
      </c>
      <c r="E59" s="7">
        <v>0.74119999999999997</v>
      </c>
      <c r="F59" s="7">
        <f t="shared" si="6"/>
        <v>1.4434999999999998</v>
      </c>
      <c r="G59" s="7">
        <v>0</v>
      </c>
      <c r="H59" s="7">
        <f t="shared" si="7"/>
        <v>2593.3637000000003</v>
      </c>
      <c r="I59" s="7">
        <v>59.167000000000002</v>
      </c>
      <c r="J59" s="7">
        <v>0</v>
      </c>
      <c r="K59" s="7">
        <v>67.12</v>
      </c>
    </row>
    <row r="60" spans="1:11" x14ac:dyDescent="0.25">
      <c r="A60" s="46"/>
      <c r="B60" s="11" t="s">
        <v>58</v>
      </c>
      <c r="C60" s="7">
        <v>0.2009</v>
      </c>
      <c r="D60" s="7">
        <v>0</v>
      </c>
      <c r="E60" s="7">
        <v>3.5533999999999999</v>
      </c>
      <c r="F60" s="7">
        <f t="shared" si="6"/>
        <v>-1.3241999999999998</v>
      </c>
      <c r="G60" s="7">
        <v>0</v>
      </c>
      <c r="H60" s="7">
        <f t="shared" si="7"/>
        <v>2592.0395000000008</v>
      </c>
      <c r="I60" s="7">
        <v>50.015000000000001</v>
      </c>
      <c r="J60" s="7">
        <v>0</v>
      </c>
      <c r="K60" s="7">
        <v>69.096999999999994</v>
      </c>
    </row>
    <row r="61" spans="1:11" x14ac:dyDescent="0.25">
      <c r="A61" s="46"/>
      <c r="B61" s="11" t="s">
        <v>59</v>
      </c>
      <c r="C61" s="11">
        <v>1.0350999999999999</v>
      </c>
      <c r="D61" s="11">
        <v>0</v>
      </c>
      <c r="E61" s="11">
        <v>2.3323999999999998</v>
      </c>
      <c r="F61" s="11">
        <f t="shared" si="6"/>
        <v>-2.1315</v>
      </c>
      <c r="G61" s="11">
        <v>0</v>
      </c>
      <c r="H61" s="11">
        <f t="shared" si="7"/>
        <v>2589.9080000000008</v>
      </c>
      <c r="I61" s="11">
        <v>45.677</v>
      </c>
      <c r="J61" s="7">
        <v>0</v>
      </c>
      <c r="K61" s="7">
        <v>38.234000000000002</v>
      </c>
    </row>
    <row r="62" spans="1:11" x14ac:dyDescent="0.25">
      <c r="A62" s="46"/>
      <c r="B62" s="11" t="s">
        <v>21</v>
      </c>
      <c r="C62" s="11">
        <v>0</v>
      </c>
      <c r="D62" s="11">
        <v>0</v>
      </c>
      <c r="E62" s="11">
        <v>1.542</v>
      </c>
      <c r="F62" s="11">
        <f t="shared" si="6"/>
        <v>-0.50690000000000013</v>
      </c>
      <c r="G62" s="11">
        <v>0</v>
      </c>
      <c r="H62" s="11">
        <f t="shared" si="7"/>
        <v>2589.401100000001</v>
      </c>
      <c r="I62" s="11">
        <v>0</v>
      </c>
      <c r="J62" s="7">
        <v>0</v>
      </c>
      <c r="K62" s="7">
        <v>26.702999999999999</v>
      </c>
    </row>
    <row r="63" spans="1:11" ht="15.75" thickBot="1" x14ac:dyDescent="0.3">
      <c r="A63" s="40" t="s">
        <v>32</v>
      </c>
      <c r="B63" s="41"/>
      <c r="C63" s="4">
        <f>SUM(C36:C62)</f>
        <v>48.262599999999992</v>
      </c>
      <c r="D63" s="5"/>
      <c r="E63" s="4">
        <f>SUM(E36:E62)</f>
        <v>48.259099999999997</v>
      </c>
      <c r="F63" s="6"/>
      <c r="G63" s="5"/>
      <c r="H63" s="6">
        <f>ABS(H36-H62)</f>
        <v>3.5000000016225385E-3</v>
      </c>
      <c r="I63" s="42">
        <f>SUM(I36:I62)/1000 + SUM(K36:K62)/1000</f>
        <v>2.6476420000000003</v>
      </c>
      <c r="J63" s="43"/>
      <c r="K63" s="44"/>
    </row>
    <row r="64" spans="1:11" ht="15.75" thickBot="1" x14ac:dyDescent="0.3">
      <c r="A64" s="28" t="s">
        <v>33</v>
      </c>
      <c r="B64" s="29"/>
      <c r="C64" s="30">
        <f>E63-C63</f>
        <v>-3.4999999999953957E-3</v>
      </c>
      <c r="D64" s="31" t="e">
        <f t="shared" ref="D64:K64" si="8">C64-A64</f>
        <v>#VALUE!</v>
      </c>
      <c r="E64" s="31" t="e">
        <f t="shared" si="8"/>
        <v>#VALUE!</v>
      </c>
      <c r="F64" s="31" t="e">
        <f t="shared" si="8"/>
        <v>#VALUE!</v>
      </c>
      <c r="G64" s="31" t="e">
        <f t="shared" si="8"/>
        <v>#VALUE!</v>
      </c>
      <c r="H64" s="31" t="e">
        <f t="shared" si="8"/>
        <v>#VALUE!</v>
      </c>
      <c r="I64" s="31" t="e">
        <f t="shared" si="8"/>
        <v>#VALUE!</v>
      </c>
      <c r="J64" s="31" t="e">
        <f t="shared" si="8"/>
        <v>#VALUE!</v>
      </c>
      <c r="K64" s="32" t="e">
        <f t="shared" si="8"/>
        <v>#VALUE!</v>
      </c>
    </row>
    <row r="65" spans="1:11" ht="15.75" thickBot="1" x14ac:dyDescent="0.3">
      <c r="A65" s="33" t="s">
        <v>34</v>
      </c>
      <c r="B65" s="34"/>
      <c r="C65" s="30">
        <f>0.008*SQRT(I63)</f>
        <v>1.3017261155865318E-2</v>
      </c>
      <c r="D65" s="31">
        <f t="shared" ref="D65:K65" si="9">0.012*SQRT(C65)</f>
        <v>1.369118550909528E-3</v>
      </c>
      <c r="E65" s="31">
        <f t="shared" si="9"/>
        <v>4.4401922405563936E-4</v>
      </c>
      <c r="F65" s="31">
        <f t="shared" si="9"/>
        <v>2.5286116400905076E-4</v>
      </c>
      <c r="G65" s="31">
        <f t="shared" si="9"/>
        <v>1.9081930619647297E-4</v>
      </c>
      <c r="H65" s="31">
        <f t="shared" si="9"/>
        <v>1.6576483370212185E-4</v>
      </c>
      <c r="I65" s="31">
        <f t="shared" si="9"/>
        <v>1.5449963123938371E-4</v>
      </c>
      <c r="J65" s="31">
        <f t="shared" si="9"/>
        <v>1.4915745673103726E-4</v>
      </c>
      <c r="K65" s="32">
        <f t="shared" si="9"/>
        <v>1.465560431004787E-4</v>
      </c>
    </row>
    <row r="66" spans="1:11" ht="15.75" thickBot="1" x14ac:dyDescent="0.3">
      <c r="A66" s="35" t="s">
        <v>35</v>
      </c>
      <c r="B66" s="36"/>
      <c r="C66" s="37" t="str">
        <f>IF(C64&gt;C65,"NO","SI")</f>
        <v>SI</v>
      </c>
      <c r="D66" s="38"/>
      <c r="E66" s="38"/>
      <c r="F66" s="38"/>
      <c r="G66" s="38"/>
      <c r="H66" s="38"/>
      <c r="I66" s="38"/>
      <c r="J66" s="38"/>
      <c r="K66" s="39"/>
    </row>
    <row r="68" spans="1:11" ht="15" customHeight="1" x14ac:dyDescent="0.25">
      <c r="A68" s="46">
        <v>44243</v>
      </c>
      <c r="B68" s="8" t="s">
        <v>47</v>
      </c>
      <c r="C68" s="7">
        <v>4.2647000000000004</v>
      </c>
      <c r="D68" s="7">
        <v>0</v>
      </c>
      <c r="E68" s="7">
        <v>0</v>
      </c>
      <c r="F68" s="7">
        <v>0</v>
      </c>
      <c r="G68" s="7">
        <v>0</v>
      </c>
      <c r="H68" s="8">
        <f>+H48</f>
        <v>2614.6185</v>
      </c>
      <c r="I68" s="7">
        <v>29.027000000000001</v>
      </c>
      <c r="J68" s="7">
        <v>0</v>
      </c>
      <c r="K68" s="7">
        <v>0</v>
      </c>
    </row>
    <row r="69" spans="1:11" x14ac:dyDescent="0.25">
      <c r="A69" s="46"/>
      <c r="B69" s="7" t="s">
        <v>60</v>
      </c>
      <c r="C69" s="7">
        <v>2.8376000000000001</v>
      </c>
      <c r="D69" s="7">
        <v>0</v>
      </c>
      <c r="E69" s="7">
        <v>0.2974</v>
      </c>
      <c r="F69" s="7">
        <f t="shared" ref="F69:F95" si="10">+C68-E69</f>
        <v>3.9673000000000003</v>
      </c>
      <c r="G69" s="7">
        <v>0</v>
      </c>
      <c r="H69" s="7">
        <f t="shared" ref="H69:H95" si="11">H68+C68-E69</f>
        <v>2618.5858000000003</v>
      </c>
      <c r="I69" s="7">
        <v>18.146000000000001</v>
      </c>
      <c r="J69" s="7">
        <v>0</v>
      </c>
      <c r="K69" s="7">
        <v>19.422000000000001</v>
      </c>
    </row>
    <row r="70" spans="1:11" x14ac:dyDescent="0.25">
      <c r="A70" s="46"/>
      <c r="B70" s="7" t="s">
        <v>61</v>
      </c>
      <c r="C70" s="7">
        <v>0.1842</v>
      </c>
      <c r="D70" s="7">
        <v>0</v>
      </c>
      <c r="E70" s="7">
        <v>2.6164999999999998</v>
      </c>
      <c r="F70" s="7">
        <f t="shared" si="10"/>
        <v>0.2211000000000003</v>
      </c>
      <c r="G70" s="7">
        <v>0</v>
      </c>
      <c r="H70" s="7">
        <f t="shared" si="11"/>
        <v>2618.8069</v>
      </c>
      <c r="I70" s="7">
        <v>15.237</v>
      </c>
      <c r="J70" s="7">
        <v>0</v>
      </c>
      <c r="K70" s="7">
        <v>24.902999999999999</v>
      </c>
    </row>
    <row r="71" spans="1:11" x14ac:dyDescent="0.25">
      <c r="A71" s="46"/>
      <c r="B71" s="8" t="s">
        <v>62</v>
      </c>
      <c r="C71" s="7">
        <v>3.1909000000000001</v>
      </c>
      <c r="D71" s="7">
        <v>0</v>
      </c>
      <c r="E71" s="7">
        <v>2.1863000000000001</v>
      </c>
      <c r="F71" s="7">
        <f t="shared" si="10"/>
        <v>-2.0021</v>
      </c>
      <c r="G71" s="7">
        <v>0</v>
      </c>
      <c r="H71" s="8">
        <f t="shared" si="11"/>
        <v>2616.8048000000003</v>
      </c>
      <c r="I71" s="7">
        <v>43.795999999999999</v>
      </c>
      <c r="J71" s="7">
        <v>0</v>
      </c>
      <c r="K71" s="7">
        <v>19.375</v>
      </c>
    </row>
    <row r="72" spans="1:11" x14ac:dyDescent="0.25">
      <c r="A72" s="46"/>
      <c r="B72" s="7" t="s">
        <v>63</v>
      </c>
      <c r="C72" s="7">
        <v>4.8514999999999997</v>
      </c>
      <c r="D72" s="7">
        <v>0</v>
      </c>
      <c r="E72" s="7">
        <v>0.3412</v>
      </c>
      <c r="F72" s="7">
        <f t="shared" si="10"/>
        <v>2.8496999999999999</v>
      </c>
      <c r="G72" s="7">
        <v>0</v>
      </c>
      <c r="H72" s="7">
        <f t="shared" si="11"/>
        <v>2619.6545000000006</v>
      </c>
      <c r="I72" s="7">
        <v>22.542000000000002</v>
      </c>
      <c r="J72" s="7">
        <v>0</v>
      </c>
      <c r="K72" s="7">
        <v>18.748000000000001</v>
      </c>
    </row>
    <row r="73" spans="1:11" x14ac:dyDescent="0.25">
      <c r="A73" s="46"/>
      <c r="B73" s="7" t="s">
        <v>64</v>
      </c>
      <c r="C73" s="7">
        <v>3.7968000000000002</v>
      </c>
      <c r="D73" s="7">
        <v>0</v>
      </c>
      <c r="E73" s="7">
        <v>2.0876000000000001</v>
      </c>
      <c r="F73" s="7">
        <f t="shared" si="10"/>
        <v>2.7638999999999996</v>
      </c>
      <c r="G73" s="7">
        <v>0</v>
      </c>
      <c r="H73" s="7">
        <f t="shared" si="11"/>
        <v>2622.4184000000009</v>
      </c>
      <c r="I73" s="7">
        <v>41.267000000000003</v>
      </c>
      <c r="J73" s="7">
        <v>0</v>
      </c>
      <c r="K73" s="7">
        <v>74.715999999999994</v>
      </c>
    </row>
    <row r="74" spans="1:11" x14ac:dyDescent="0.25">
      <c r="A74" s="46"/>
      <c r="B74" s="7" t="s">
        <v>65</v>
      </c>
      <c r="C74" s="7">
        <v>4.8632</v>
      </c>
      <c r="D74" s="7">
        <v>0</v>
      </c>
      <c r="E74" s="7">
        <v>0.1225</v>
      </c>
      <c r="F74" s="7">
        <f t="shared" si="10"/>
        <v>3.6743000000000001</v>
      </c>
      <c r="G74" s="7">
        <v>0</v>
      </c>
      <c r="H74" s="7">
        <f t="shared" si="11"/>
        <v>2626.0927000000011</v>
      </c>
      <c r="I74" s="7">
        <v>58.018999999999998</v>
      </c>
      <c r="J74" s="7">
        <v>0</v>
      </c>
      <c r="K74" s="7">
        <v>26.312999999999999</v>
      </c>
    </row>
    <row r="75" spans="1:11" x14ac:dyDescent="0.25">
      <c r="A75" s="46"/>
      <c r="B75" s="7" t="s">
        <v>66</v>
      </c>
      <c r="C75" s="7">
        <v>4.7388000000000003</v>
      </c>
      <c r="D75" s="7">
        <v>0</v>
      </c>
      <c r="E75" s="7">
        <v>4.2599999999999999E-2</v>
      </c>
      <c r="F75" s="7">
        <f t="shared" si="10"/>
        <v>4.8205999999999998</v>
      </c>
      <c r="G75" s="7">
        <v>0</v>
      </c>
      <c r="H75" s="7">
        <f t="shared" si="11"/>
        <v>2630.9133000000006</v>
      </c>
      <c r="I75" s="7">
        <v>52.024999999999999</v>
      </c>
      <c r="J75" s="7">
        <v>0</v>
      </c>
      <c r="K75" s="7">
        <v>20.715</v>
      </c>
    </row>
    <row r="76" spans="1:11" x14ac:dyDescent="0.25">
      <c r="A76" s="46"/>
      <c r="B76" s="7" t="s">
        <v>67</v>
      </c>
      <c r="C76" s="7">
        <v>2.7784</v>
      </c>
      <c r="D76" s="7">
        <v>0</v>
      </c>
      <c r="E76" s="7">
        <v>5.2699999999999997E-2</v>
      </c>
      <c r="F76" s="7">
        <f t="shared" si="10"/>
        <v>4.6861000000000006</v>
      </c>
      <c r="G76" s="7">
        <v>0</v>
      </c>
      <c r="H76" s="7">
        <f t="shared" si="11"/>
        <v>2635.5994000000005</v>
      </c>
      <c r="I76" s="7">
        <v>30.323</v>
      </c>
      <c r="J76" s="7">
        <v>0</v>
      </c>
      <c r="K76" s="7">
        <v>22.373000000000001</v>
      </c>
    </row>
    <row r="77" spans="1:11" x14ac:dyDescent="0.25">
      <c r="A77" s="46"/>
      <c r="B77" s="8" t="s">
        <v>68</v>
      </c>
      <c r="C77" s="7">
        <v>2.6339999999999999</v>
      </c>
      <c r="D77" s="7">
        <v>0</v>
      </c>
      <c r="E77" s="7">
        <v>2.6339999999999999</v>
      </c>
      <c r="F77" s="7">
        <f t="shared" si="10"/>
        <v>0.14440000000000008</v>
      </c>
      <c r="G77" s="7">
        <v>0</v>
      </c>
      <c r="H77" s="8">
        <f t="shared" si="11"/>
        <v>2635.7438000000006</v>
      </c>
      <c r="I77" s="7">
        <v>26.908000000000001</v>
      </c>
      <c r="J77" s="7">
        <v>0</v>
      </c>
      <c r="K77" s="7">
        <v>26.888000000000002</v>
      </c>
    </row>
    <row r="78" spans="1:11" x14ac:dyDescent="0.25">
      <c r="A78" s="46"/>
      <c r="B78" s="7" t="s">
        <v>69</v>
      </c>
      <c r="C78" s="7">
        <v>6.1499999999999999E-2</v>
      </c>
      <c r="D78" s="7">
        <v>0</v>
      </c>
      <c r="E78" s="7">
        <v>3.7751999999999999</v>
      </c>
      <c r="F78" s="7">
        <f t="shared" si="10"/>
        <v>-1.1412</v>
      </c>
      <c r="G78" s="7">
        <v>0</v>
      </c>
      <c r="H78" s="7">
        <f t="shared" si="11"/>
        <v>2634.6026000000006</v>
      </c>
      <c r="I78" s="7">
        <v>19.21</v>
      </c>
      <c r="J78" s="7">
        <v>0</v>
      </c>
      <c r="K78" s="7">
        <v>38.831000000000003</v>
      </c>
    </row>
    <row r="79" spans="1:11" x14ac:dyDescent="0.25">
      <c r="A79" s="46"/>
      <c r="B79" s="7" t="s">
        <v>70</v>
      </c>
      <c r="C79" s="7">
        <v>0.72489999999999999</v>
      </c>
      <c r="D79" s="7">
        <v>0</v>
      </c>
      <c r="E79" s="7">
        <v>3.8719000000000001</v>
      </c>
      <c r="F79" s="7">
        <f t="shared" si="10"/>
        <v>-3.8104</v>
      </c>
      <c r="G79" s="7">
        <v>0</v>
      </c>
      <c r="H79" s="7">
        <f t="shared" si="11"/>
        <v>2630.7922000000003</v>
      </c>
      <c r="I79" s="7">
        <v>16.972000000000001</v>
      </c>
      <c r="J79" s="7">
        <v>0</v>
      </c>
      <c r="K79" s="7">
        <v>40.962000000000003</v>
      </c>
    </row>
    <row r="80" spans="1:11" x14ac:dyDescent="0.25">
      <c r="A80" s="46"/>
      <c r="B80" s="7" t="s">
        <v>71</v>
      </c>
      <c r="C80" s="7">
        <v>8.9399999999999993E-2</v>
      </c>
      <c r="D80" s="7">
        <v>0</v>
      </c>
      <c r="E80" s="7">
        <v>4.0686</v>
      </c>
      <c r="F80" s="7">
        <f t="shared" si="10"/>
        <v>-3.3437000000000001</v>
      </c>
      <c r="G80" s="7">
        <v>0</v>
      </c>
      <c r="H80" s="7">
        <f t="shared" si="11"/>
        <v>2627.4485000000004</v>
      </c>
      <c r="I80" s="7">
        <v>16.526</v>
      </c>
      <c r="J80" s="7">
        <v>0</v>
      </c>
      <c r="K80" s="7">
        <v>38.319000000000003</v>
      </c>
    </row>
    <row r="81" spans="1:11" x14ac:dyDescent="0.25">
      <c r="A81" s="46"/>
      <c r="B81" s="8" t="s">
        <v>299</v>
      </c>
      <c r="C81" s="7">
        <v>4.3425000000000002</v>
      </c>
      <c r="D81" s="7">
        <v>0</v>
      </c>
      <c r="E81" s="7">
        <v>4.3421000000000003</v>
      </c>
      <c r="F81" s="7">
        <f t="shared" si="10"/>
        <v>-4.2526999999999999</v>
      </c>
      <c r="G81" s="7">
        <v>0</v>
      </c>
      <c r="H81" s="8">
        <f t="shared" si="11"/>
        <v>2623.1958000000004</v>
      </c>
      <c r="I81" s="7">
        <v>38.292000000000002</v>
      </c>
      <c r="J81" s="7">
        <v>0</v>
      </c>
      <c r="K81" s="7">
        <v>38.323999999999998</v>
      </c>
    </row>
    <row r="82" spans="1:11" x14ac:dyDescent="0.25">
      <c r="A82" s="46"/>
      <c r="B82" s="7" t="s">
        <v>72</v>
      </c>
      <c r="C82" s="7">
        <v>4.1429999999999998</v>
      </c>
      <c r="D82" s="7">
        <v>0</v>
      </c>
      <c r="E82" s="7">
        <v>8.9099999999999999E-2</v>
      </c>
      <c r="F82" s="7">
        <f t="shared" si="10"/>
        <v>4.2534000000000001</v>
      </c>
      <c r="G82" s="7">
        <v>0</v>
      </c>
      <c r="H82" s="7">
        <f t="shared" si="11"/>
        <v>2627.4492000000005</v>
      </c>
      <c r="I82" s="7">
        <v>39.481999999999999</v>
      </c>
      <c r="J82" s="7">
        <v>0</v>
      </c>
      <c r="K82" s="7">
        <v>16.530999999999999</v>
      </c>
    </row>
    <row r="83" spans="1:11" x14ac:dyDescent="0.25">
      <c r="A83" s="46"/>
      <c r="B83" s="7" t="s">
        <v>73</v>
      </c>
      <c r="C83" s="7">
        <v>4.1871</v>
      </c>
      <c r="D83" s="7">
        <v>0</v>
      </c>
      <c r="E83" s="7">
        <v>0.29730000000000001</v>
      </c>
      <c r="F83" s="7">
        <f t="shared" si="10"/>
        <v>3.8456999999999999</v>
      </c>
      <c r="G83" s="7">
        <v>0</v>
      </c>
      <c r="H83" s="7">
        <f t="shared" si="11"/>
        <v>2631.2949000000003</v>
      </c>
      <c r="I83" s="7">
        <v>46.973999999999997</v>
      </c>
      <c r="J83" s="7">
        <v>0</v>
      </c>
      <c r="K83" s="7">
        <v>25.109000000000002</v>
      </c>
    </row>
    <row r="84" spans="1:11" x14ac:dyDescent="0.25">
      <c r="A84" s="46"/>
      <c r="B84" s="7" t="s">
        <v>74</v>
      </c>
      <c r="C84" s="7">
        <v>3.9026000000000001</v>
      </c>
      <c r="D84" s="7">
        <v>0</v>
      </c>
      <c r="E84" s="7">
        <v>2.7099999999999999E-2</v>
      </c>
      <c r="F84" s="7">
        <f t="shared" si="10"/>
        <v>4.16</v>
      </c>
      <c r="G84" s="7">
        <v>0</v>
      </c>
      <c r="H84" s="7">
        <f t="shared" si="11"/>
        <v>2635.4549000000006</v>
      </c>
      <c r="I84" s="7">
        <v>37.262</v>
      </c>
      <c r="J84" s="7">
        <v>0</v>
      </c>
      <c r="K84" s="7">
        <v>24.056999999999999</v>
      </c>
    </row>
    <row r="85" spans="1:11" x14ac:dyDescent="0.25">
      <c r="A85" s="46"/>
      <c r="B85" s="8" t="s">
        <v>75</v>
      </c>
      <c r="C85" s="7">
        <v>1.4109</v>
      </c>
      <c r="D85" s="7">
        <v>0</v>
      </c>
      <c r="E85" s="7">
        <v>1.3606</v>
      </c>
      <c r="F85" s="7">
        <f t="shared" si="10"/>
        <v>2.5419999999999998</v>
      </c>
      <c r="G85" s="7">
        <v>0</v>
      </c>
      <c r="H85" s="8">
        <f t="shared" si="11"/>
        <v>2637.9969000000006</v>
      </c>
      <c r="I85" s="7">
        <v>47.604999999999997</v>
      </c>
      <c r="J85" s="7">
        <v>0</v>
      </c>
      <c r="K85" s="7">
        <v>6.3109999999999999</v>
      </c>
    </row>
    <row r="86" spans="1:11" x14ac:dyDescent="0.25">
      <c r="A86" s="46"/>
      <c r="B86" s="7" t="s">
        <v>76</v>
      </c>
      <c r="C86" s="7">
        <v>0.6633</v>
      </c>
      <c r="D86" s="7">
        <v>0</v>
      </c>
      <c r="E86" s="7">
        <v>3.2353000000000001</v>
      </c>
      <c r="F86" s="7">
        <f t="shared" si="10"/>
        <v>-1.8244</v>
      </c>
      <c r="G86" s="7">
        <v>0</v>
      </c>
      <c r="H86" s="7">
        <f t="shared" si="11"/>
        <v>2636.1725000000006</v>
      </c>
      <c r="I86" s="7">
        <v>14.7</v>
      </c>
      <c r="J86" s="7">
        <v>0</v>
      </c>
      <c r="K86" s="7">
        <v>42.191000000000003</v>
      </c>
    </row>
    <row r="87" spans="1:11" x14ac:dyDescent="0.25">
      <c r="A87" s="46"/>
      <c r="B87" s="8" t="s">
        <v>68</v>
      </c>
      <c r="C87" s="7">
        <v>1.0893999999999999</v>
      </c>
      <c r="D87" s="7">
        <v>0</v>
      </c>
      <c r="E87" s="7">
        <v>1.0896999999999999</v>
      </c>
      <c r="F87" s="7">
        <f t="shared" si="10"/>
        <v>-0.42639999999999989</v>
      </c>
      <c r="G87" s="7">
        <v>0</v>
      </c>
      <c r="H87" s="8">
        <f t="shared" si="11"/>
        <v>2635.7461000000008</v>
      </c>
      <c r="I87" s="7">
        <v>8.5060000000000002</v>
      </c>
      <c r="J87" s="7">
        <v>0</v>
      </c>
      <c r="K87" s="7">
        <v>8.4909999999999997</v>
      </c>
    </row>
    <row r="88" spans="1:11" x14ac:dyDescent="0.25">
      <c r="A88" s="46"/>
      <c r="B88" s="7" t="s">
        <v>77</v>
      </c>
      <c r="C88" s="7">
        <v>0.33250000000000002</v>
      </c>
      <c r="D88" s="7">
        <v>0</v>
      </c>
      <c r="E88" s="7">
        <v>4.3250000000000002</v>
      </c>
      <c r="F88" s="7">
        <f t="shared" si="10"/>
        <v>-3.2356000000000003</v>
      </c>
      <c r="G88" s="7">
        <v>0</v>
      </c>
      <c r="H88" s="7">
        <f t="shared" si="11"/>
        <v>2632.5105000000008</v>
      </c>
      <c r="I88" s="7">
        <v>21.885000000000002</v>
      </c>
      <c r="J88" s="7">
        <v>0</v>
      </c>
      <c r="K88" s="7">
        <v>44.097000000000001</v>
      </c>
    </row>
    <row r="89" spans="1:11" x14ac:dyDescent="0.25">
      <c r="A89" s="46"/>
      <c r="B89" s="7" t="s">
        <v>78</v>
      </c>
      <c r="C89" s="7">
        <v>0.55120000000000002</v>
      </c>
      <c r="D89" s="7">
        <v>0</v>
      </c>
      <c r="E89" s="7">
        <v>4.1422999999999996</v>
      </c>
      <c r="F89" s="7">
        <f t="shared" si="10"/>
        <v>-3.8097999999999996</v>
      </c>
      <c r="G89" s="7">
        <v>0</v>
      </c>
      <c r="H89" s="7">
        <f t="shared" si="11"/>
        <v>2628.7007000000008</v>
      </c>
      <c r="I89" s="7">
        <v>15.555999999999999</v>
      </c>
      <c r="J89" s="7">
        <v>0</v>
      </c>
      <c r="K89" s="7">
        <v>38.475999999999999</v>
      </c>
    </row>
    <row r="90" spans="1:11" x14ac:dyDescent="0.25">
      <c r="A90" s="46"/>
      <c r="B90" s="7" t="s">
        <v>79</v>
      </c>
      <c r="C90" s="7">
        <v>0.21709999999999999</v>
      </c>
      <c r="D90" s="7">
        <v>0</v>
      </c>
      <c r="E90" s="7">
        <v>4.0037000000000003</v>
      </c>
      <c r="F90" s="7">
        <f t="shared" si="10"/>
        <v>-3.4525000000000001</v>
      </c>
      <c r="G90" s="7">
        <v>0</v>
      </c>
      <c r="H90" s="7">
        <f t="shared" si="11"/>
        <v>2625.2482000000005</v>
      </c>
      <c r="I90" s="7">
        <v>29.247</v>
      </c>
      <c r="J90" s="7">
        <v>0</v>
      </c>
      <c r="K90" s="7">
        <v>45.39</v>
      </c>
    </row>
    <row r="91" spans="1:11" x14ac:dyDescent="0.25">
      <c r="A91" s="46"/>
      <c r="B91" s="7" t="s">
        <v>80</v>
      </c>
      <c r="C91" s="7">
        <v>2.4613999999999998</v>
      </c>
      <c r="D91" s="7">
        <v>0</v>
      </c>
      <c r="E91" s="7">
        <v>3.3107000000000002</v>
      </c>
      <c r="F91" s="7">
        <f t="shared" si="10"/>
        <v>-3.0936000000000003</v>
      </c>
      <c r="G91" s="7">
        <v>0</v>
      </c>
      <c r="H91" s="7">
        <f t="shared" si="11"/>
        <v>2622.1546000000003</v>
      </c>
      <c r="I91" s="7">
        <v>33.334000000000003</v>
      </c>
      <c r="J91" s="7">
        <v>0</v>
      </c>
      <c r="K91" s="7">
        <v>64.153000000000006</v>
      </c>
    </row>
    <row r="92" spans="1:11" x14ac:dyDescent="0.25">
      <c r="A92" s="46"/>
      <c r="B92" s="7" t="s">
        <v>81</v>
      </c>
      <c r="C92" s="7">
        <v>4.2500000000000003E-2</v>
      </c>
      <c r="D92" s="7">
        <v>0</v>
      </c>
      <c r="E92" s="7">
        <v>4.0900999999999996</v>
      </c>
      <c r="F92" s="7">
        <f t="shared" si="10"/>
        <v>-1.6286999999999998</v>
      </c>
      <c r="G92" s="7">
        <v>0</v>
      </c>
      <c r="H92" s="7">
        <f t="shared" si="11"/>
        <v>2620.5259000000005</v>
      </c>
      <c r="I92" s="7">
        <v>15.621</v>
      </c>
      <c r="J92" s="7">
        <v>0</v>
      </c>
      <c r="K92" s="7">
        <v>16.98</v>
      </c>
    </row>
    <row r="93" spans="1:11" x14ac:dyDescent="0.25">
      <c r="A93" s="46"/>
      <c r="B93" s="8" t="s">
        <v>62</v>
      </c>
      <c r="C93" s="7">
        <v>3.6514000000000002</v>
      </c>
      <c r="D93" s="7">
        <v>0</v>
      </c>
      <c r="E93" s="7">
        <v>3.7591999999999999</v>
      </c>
      <c r="F93" s="7">
        <f t="shared" si="10"/>
        <v>-3.7166999999999999</v>
      </c>
      <c r="G93" s="7">
        <v>0</v>
      </c>
      <c r="H93" s="8">
        <f t="shared" si="11"/>
        <v>2616.8092000000006</v>
      </c>
      <c r="I93" s="7">
        <v>36.847000000000001</v>
      </c>
      <c r="J93" s="7">
        <v>0</v>
      </c>
      <c r="K93" s="7">
        <v>52.591999999999999</v>
      </c>
    </row>
    <row r="94" spans="1:11" x14ac:dyDescent="0.25">
      <c r="A94" s="46"/>
      <c r="B94" s="7" t="s">
        <v>82</v>
      </c>
      <c r="C94" s="7">
        <v>0.31719999999999998</v>
      </c>
      <c r="D94" s="7">
        <v>0</v>
      </c>
      <c r="E94" s="7">
        <v>1.3016000000000001</v>
      </c>
      <c r="F94" s="7">
        <f t="shared" si="10"/>
        <v>2.3498000000000001</v>
      </c>
      <c r="G94" s="7">
        <v>0</v>
      </c>
      <c r="H94" s="7">
        <f t="shared" si="11"/>
        <v>2619.159000000001</v>
      </c>
      <c r="I94" s="7">
        <v>16.672000000000001</v>
      </c>
      <c r="J94" s="7">
        <v>0</v>
      </c>
      <c r="K94" s="7">
        <v>32.35</v>
      </c>
    </row>
    <row r="95" spans="1:11" x14ac:dyDescent="0.25">
      <c r="A95" s="46"/>
      <c r="B95" s="8" t="s">
        <v>47</v>
      </c>
      <c r="C95" s="7">
        <v>0</v>
      </c>
      <c r="D95" s="7">
        <v>0</v>
      </c>
      <c r="E95" s="7">
        <v>4.8513000000000002</v>
      </c>
      <c r="F95" s="7">
        <f t="shared" si="10"/>
        <v>-4.5341000000000005</v>
      </c>
      <c r="G95" s="7">
        <v>0</v>
      </c>
      <c r="H95" s="8">
        <f t="shared" si="11"/>
        <v>2614.6249000000012</v>
      </c>
      <c r="I95" s="7">
        <v>0</v>
      </c>
      <c r="J95" s="7">
        <v>0</v>
      </c>
      <c r="K95" s="7">
        <v>39.982999999999997</v>
      </c>
    </row>
    <row r="96" spans="1:11" ht="15.75" thickBot="1" x14ac:dyDescent="0.3">
      <c r="A96" s="40" t="s">
        <v>32</v>
      </c>
      <c r="B96" s="41"/>
      <c r="C96" s="4">
        <f>SUM(C68:C95)</f>
        <v>62.327999999999996</v>
      </c>
      <c r="D96" s="5"/>
      <c r="E96" s="4">
        <f>SUM(E68:E95)</f>
        <v>62.321600000000004</v>
      </c>
      <c r="F96" s="6"/>
      <c r="G96" s="5"/>
      <c r="H96" s="6">
        <f>ABS(H68-H95)</f>
        <v>6.4000000011219527E-3</v>
      </c>
      <c r="I96" s="42">
        <f>SUM(I68:I95)/1000 + SUM(K68:K95)/1000</f>
        <v>1.6585810000000001</v>
      </c>
      <c r="J96" s="43"/>
      <c r="K96" s="44"/>
    </row>
    <row r="97" spans="1:11" ht="15.75" thickBot="1" x14ac:dyDescent="0.3">
      <c r="A97" s="28" t="s">
        <v>33</v>
      </c>
      <c r="B97" s="29"/>
      <c r="C97" s="30">
        <f>E96-C96</f>
        <v>-6.3999999999921897E-3</v>
      </c>
      <c r="D97" s="31" t="e">
        <f t="shared" ref="D97:K97" si="12">C97-A97</f>
        <v>#VALUE!</v>
      </c>
      <c r="E97" s="31" t="e">
        <f t="shared" si="12"/>
        <v>#VALUE!</v>
      </c>
      <c r="F97" s="31" t="e">
        <f t="shared" si="12"/>
        <v>#VALUE!</v>
      </c>
      <c r="G97" s="31" t="e">
        <f t="shared" si="12"/>
        <v>#VALUE!</v>
      </c>
      <c r="H97" s="31" t="e">
        <f t="shared" si="12"/>
        <v>#VALUE!</v>
      </c>
      <c r="I97" s="31" t="e">
        <f t="shared" si="12"/>
        <v>#VALUE!</v>
      </c>
      <c r="J97" s="31" t="e">
        <f t="shared" si="12"/>
        <v>#VALUE!</v>
      </c>
      <c r="K97" s="32" t="e">
        <f t="shared" si="12"/>
        <v>#VALUE!</v>
      </c>
    </row>
    <row r="98" spans="1:11" ht="15.75" thickBot="1" x14ac:dyDescent="0.3">
      <c r="A98" s="33" t="s">
        <v>34</v>
      </c>
      <c r="B98" s="34"/>
      <c r="C98" s="30">
        <f>0.008*SQRT(I96)</f>
        <v>1.0302872609131883E-2</v>
      </c>
      <c r="D98" s="31">
        <f t="shared" ref="D98:K98" si="13">0.012*SQRT(C98)</f>
        <v>1.2180368039246563E-3</v>
      </c>
      <c r="E98" s="31">
        <f t="shared" si="13"/>
        <v>4.1880460809923107E-4</v>
      </c>
      <c r="F98" s="31">
        <f t="shared" si="13"/>
        <v>2.4557659409294135E-4</v>
      </c>
      <c r="G98" s="31">
        <f t="shared" si="13"/>
        <v>1.8805060369321753E-4</v>
      </c>
      <c r="H98" s="31">
        <f t="shared" si="13"/>
        <v>1.645578528415564E-4</v>
      </c>
      <c r="I98" s="31">
        <f t="shared" si="13"/>
        <v>1.5393612574436232E-4</v>
      </c>
      <c r="J98" s="31">
        <f t="shared" si="13"/>
        <v>1.4888519774372525E-4</v>
      </c>
      <c r="K98" s="32">
        <f t="shared" si="13"/>
        <v>1.4642222671130376E-4</v>
      </c>
    </row>
    <row r="99" spans="1:11" ht="15.75" thickBot="1" x14ac:dyDescent="0.3">
      <c r="A99" s="35" t="s">
        <v>35</v>
      </c>
      <c r="B99" s="36"/>
      <c r="C99" s="37" t="str">
        <f>IF(C97&gt;C98,"NO","SI")</f>
        <v>SI</v>
      </c>
      <c r="D99" s="38"/>
      <c r="E99" s="38"/>
      <c r="F99" s="38"/>
      <c r="G99" s="38"/>
      <c r="H99" s="38"/>
      <c r="I99" s="38"/>
      <c r="J99" s="38"/>
      <c r="K99" s="39"/>
    </row>
    <row r="101" spans="1:11" ht="15" customHeight="1" x14ac:dyDescent="0.25">
      <c r="A101" s="46">
        <v>44243</v>
      </c>
      <c r="B101" s="8" t="s">
        <v>75</v>
      </c>
      <c r="C101" s="7">
        <v>1.2915000000000001</v>
      </c>
      <c r="D101" s="7">
        <v>0</v>
      </c>
      <c r="E101" s="7">
        <v>0</v>
      </c>
      <c r="F101" s="7">
        <f t="shared" ref="F101:F164" si="14">+C100-E101</f>
        <v>0</v>
      </c>
      <c r="G101" s="7">
        <v>0</v>
      </c>
      <c r="H101" s="8">
        <f>+H85</f>
        <v>2637.9969000000006</v>
      </c>
      <c r="I101" s="7">
        <v>27.396000000000001</v>
      </c>
      <c r="J101" s="7">
        <v>0</v>
      </c>
      <c r="K101" s="7">
        <v>0</v>
      </c>
    </row>
    <row r="102" spans="1:11" x14ac:dyDescent="0.25">
      <c r="A102" s="46"/>
      <c r="B102" s="8" t="s">
        <v>83</v>
      </c>
      <c r="C102" s="7">
        <v>3.6735000000000002</v>
      </c>
      <c r="D102" s="7">
        <v>0</v>
      </c>
      <c r="E102" s="7">
        <v>1.1511</v>
      </c>
      <c r="F102" s="7">
        <f t="shared" si="14"/>
        <v>0.14040000000000008</v>
      </c>
      <c r="G102" s="7">
        <v>0</v>
      </c>
      <c r="H102" s="8">
        <f t="shared" ref="H102:H163" si="15">H101+C101-E102</f>
        <v>2638.1373000000003</v>
      </c>
      <c r="I102" s="7">
        <v>36.475000000000001</v>
      </c>
      <c r="J102" s="7">
        <v>0</v>
      </c>
      <c r="K102" s="7">
        <v>35.375999999999998</v>
      </c>
    </row>
    <row r="103" spans="1:11" x14ac:dyDescent="0.25">
      <c r="A103" s="46"/>
      <c r="B103" s="7" t="s">
        <v>84</v>
      </c>
      <c r="C103" s="7">
        <v>3.4752999999999998</v>
      </c>
      <c r="D103" s="7">
        <v>0</v>
      </c>
      <c r="E103" s="7">
        <v>0.42559999999999998</v>
      </c>
      <c r="F103" s="7">
        <f t="shared" si="14"/>
        <v>3.2479000000000005</v>
      </c>
      <c r="G103" s="7">
        <v>0</v>
      </c>
      <c r="H103" s="7">
        <f t="shared" si="15"/>
        <v>2641.3852000000002</v>
      </c>
      <c r="I103" s="7">
        <v>18.006</v>
      </c>
      <c r="J103" s="7">
        <v>0</v>
      </c>
      <c r="K103" s="7">
        <v>11.802</v>
      </c>
    </row>
    <row r="104" spans="1:11" x14ac:dyDescent="0.25">
      <c r="A104" s="46"/>
      <c r="B104" s="7" t="s">
        <v>85</v>
      </c>
      <c r="C104" s="7">
        <v>3.5301</v>
      </c>
      <c r="D104" s="7">
        <v>0</v>
      </c>
      <c r="E104" s="7">
        <v>0.47470000000000001</v>
      </c>
      <c r="F104" s="7">
        <f t="shared" si="14"/>
        <v>3.0005999999999999</v>
      </c>
      <c r="G104" s="7">
        <v>0</v>
      </c>
      <c r="H104" s="7">
        <f t="shared" si="15"/>
        <v>2644.3858</v>
      </c>
      <c r="I104" s="7">
        <v>18.152999999999999</v>
      </c>
      <c r="J104" s="7">
        <v>0</v>
      </c>
      <c r="K104" s="7">
        <v>11.446</v>
      </c>
    </row>
    <row r="105" spans="1:11" x14ac:dyDescent="0.25">
      <c r="A105" s="46"/>
      <c r="B105" s="8" t="s">
        <v>86</v>
      </c>
      <c r="C105" s="7">
        <v>3.1972</v>
      </c>
      <c r="D105" s="7">
        <v>0</v>
      </c>
      <c r="E105" s="7">
        <v>1.6335</v>
      </c>
      <c r="F105" s="7">
        <f t="shared" si="14"/>
        <v>1.8966000000000001</v>
      </c>
      <c r="G105" s="7">
        <v>0</v>
      </c>
      <c r="H105" s="8">
        <f t="shared" si="15"/>
        <v>2646.2824000000001</v>
      </c>
      <c r="I105" s="7">
        <v>23.521999999999998</v>
      </c>
      <c r="J105" s="7">
        <v>0</v>
      </c>
      <c r="K105" s="7">
        <v>8.4369999999999994</v>
      </c>
    </row>
    <row r="106" spans="1:11" x14ac:dyDescent="0.25">
      <c r="A106" s="46"/>
      <c r="B106" s="7" t="s">
        <v>87</v>
      </c>
      <c r="C106" s="7">
        <v>3.4306999999999999</v>
      </c>
      <c r="D106" s="7">
        <v>0</v>
      </c>
      <c r="E106" s="7">
        <v>4.6800000000000001E-2</v>
      </c>
      <c r="F106" s="7">
        <f t="shared" si="14"/>
        <v>3.1503999999999999</v>
      </c>
      <c r="G106" s="7">
        <v>0</v>
      </c>
      <c r="H106" s="7">
        <f t="shared" si="15"/>
        <v>2649.4328</v>
      </c>
      <c r="I106" s="7">
        <v>26.021999999999998</v>
      </c>
      <c r="J106" s="7">
        <v>0</v>
      </c>
      <c r="K106" s="7">
        <v>16.855</v>
      </c>
    </row>
    <row r="107" spans="1:11" x14ac:dyDescent="0.25">
      <c r="A107" s="46"/>
      <c r="B107" s="7" t="s">
        <v>88</v>
      </c>
      <c r="C107" s="7">
        <v>3.286</v>
      </c>
      <c r="D107" s="7">
        <v>0</v>
      </c>
      <c r="E107" s="7">
        <v>0.1555</v>
      </c>
      <c r="F107" s="7">
        <f t="shared" si="14"/>
        <v>3.2751999999999999</v>
      </c>
      <c r="G107" s="7">
        <v>0</v>
      </c>
      <c r="H107" s="7">
        <f t="shared" si="15"/>
        <v>2652.7080000000001</v>
      </c>
      <c r="I107" s="7">
        <v>19.477</v>
      </c>
      <c r="J107" s="7">
        <v>0</v>
      </c>
      <c r="K107" s="7">
        <v>16.795000000000002</v>
      </c>
    </row>
    <row r="108" spans="1:11" x14ac:dyDescent="0.25">
      <c r="A108" s="46"/>
      <c r="B108" s="7" t="s">
        <v>89</v>
      </c>
      <c r="C108" s="7">
        <v>3.6507999999999998</v>
      </c>
      <c r="D108" s="7">
        <v>0</v>
      </c>
      <c r="E108" s="7">
        <v>0.66339999999999999</v>
      </c>
      <c r="F108" s="7">
        <f t="shared" si="14"/>
        <v>2.6226000000000003</v>
      </c>
      <c r="G108" s="7">
        <v>0</v>
      </c>
      <c r="H108" s="7">
        <f t="shared" si="15"/>
        <v>2655.3306000000002</v>
      </c>
      <c r="I108" s="7">
        <v>19.449000000000002</v>
      </c>
      <c r="J108" s="7">
        <v>0</v>
      </c>
      <c r="K108" s="7">
        <v>14.792999999999999</v>
      </c>
    </row>
    <row r="109" spans="1:11" x14ac:dyDescent="0.25">
      <c r="A109" s="46"/>
      <c r="B109" s="8" t="s">
        <v>90</v>
      </c>
      <c r="C109" s="7">
        <v>1.9923999999999999</v>
      </c>
      <c r="D109" s="7">
        <v>0</v>
      </c>
      <c r="E109" s="7">
        <v>1.9924999999999999</v>
      </c>
      <c r="F109" s="7">
        <f t="shared" si="14"/>
        <v>1.6582999999999999</v>
      </c>
      <c r="G109" s="7">
        <v>0</v>
      </c>
      <c r="H109" s="8">
        <f t="shared" si="15"/>
        <v>2656.9889000000003</v>
      </c>
      <c r="I109" s="7">
        <v>5.3140000000000001</v>
      </c>
      <c r="J109" s="7">
        <v>0</v>
      </c>
      <c r="K109" s="7">
        <v>5.3360000000000003</v>
      </c>
    </row>
    <row r="110" spans="1:11" x14ac:dyDescent="0.25">
      <c r="A110" s="46"/>
      <c r="B110" s="7" t="s">
        <v>91</v>
      </c>
      <c r="C110" s="7">
        <v>3.653</v>
      </c>
      <c r="D110" s="7">
        <v>0</v>
      </c>
      <c r="E110" s="7">
        <v>0.15590000000000001</v>
      </c>
      <c r="F110" s="7">
        <f t="shared" si="14"/>
        <v>1.8365</v>
      </c>
      <c r="G110" s="7">
        <v>0</v>
      </c>
      <c r="H110" s="7">
        <f t="shared" si="15"/>
        <v>2658.8254000000002</v>
      </c>
      <c r="I110" s="7">
        <v>17.91</v>
      </c>
      <c r="J110" s="7">
        <v>0</v>
      </c>
      <c r="K110" s="7">
        <v>11.833</v>
      </c>
    </row>
    <row r="111" spans="1:11" x14ac:dyDescent="0.25">
      <c r="A111" s="46"/>
      <c r="B111" s="7" t="s">
        <v>92</v>
      </c>
      <c r="C111" s="7">
        <v>4.1102999999999996</v>
      </c>
      <c r="D111" s="7">
        <v>0</v>
      </c>
      <c r="E111" s="7">
        <v>0.10979999999999999</v>
      </c>
      <c r="F111" s="7">
        <f t="shared" si="14"/>
        <v>3.5432000000000001</v>
      </c>
      <c r="G111" s="7">
        <v>0</v>
      </c>
      <c r="H111" s="7">
        <f t="shared" si="15"/>
        <v>2662.3685999999998</v>
      </c>
      <c r="I111" s="7">
        <v>24.433</v>
      </c>
      <c r="J111" s="7">
        <v>0</v>
      </c>
      <c r="K111" s="7">
        <v>11.831</v>
      </c>
    </row>
    <row r="112" spans="1:11" x14ac:dyDescent="0.25">
      <c r="A112" s="46"/>
      <c r="B112" s="7" t="s">
        <v>93</v>
      </c>
      <c r="C112" s="7">
        <v>4.3266</v>
      </c>
      <c r="D112" s="7">
        <v>0</v>
      </c>
      <c r="E112" s="7">
        <v>0.15260000000000001</v>
      </c>
      <c r="F112" s="7">
        <f t="shared" si="14"/>
        <v>3.9576999999999996</v>
      </c>
      <c r="G112" s="7">
        <v>0</v>
      </c>
      <c r="H112" s="7">
        <f t="shared" si="15"/>
        <v>2666.3262999999997</v>
      </c>
      <c r="I112" s="7">
        <v>27.231000000000002</v>
      </c>
      <c r="J112" s="7">
        <v>0</v>
      </c>
      <c r="K112" s="7">
        <v>12.547000000000001</v>
      </c>
    </row>
    <row r="113" spans="1:11" x14ac:dyDescent="0.25">
      <c r="A113" s="46"/>
      <c r="B113" s="7" t="s">
        <v>94</v>
      </c>
      <c r="C113" s="7">
        <v>3.9565999999999999</v>
      </c>
      <c r="D113" s="7">
        <v>0</v>
      </c>
      <c r="E113" s="7">
        <v>0.52949999999999997</v>
      </c>
      <c r="F113" s="7">
        <f t="shared" si="14"/>
        <v>3.7970999999999999</v>
      </c>
      <c r="G113" s="7">
        <v>0</v>
      </c>
      <c r="H113" s="7">
        <f t="shared" si="15"/>
        <v>2670.1233999999995</v>
      </c>
      <c r="I113" s="7">
        <v>33.063000000000002</v>
      </c>
      <c r="J113" s="7">
        <v>0</v>
      </c>
      <c r="K113" s="7">
        <v>13.702999999999999</v>
      </c>
    </row>
    <row r="114" spans="1:11" x14ac:dyDescent="0.25">
      <c r="A114" s="46"/>
      <c r="B114" s="7" t="s">
        <v>95</v>
      </c>
      <c r="C114" s="7">
        <v>4.37</v>
      </c>
      <c r="D114" s="7">
        <v>0</v>
      </c>
      <c r="E114" s="7">
        <v>0.24460000000000001</v>
      </c>
      <c r="F114" s="7">
        <f t="shared" si="14"/>
        <v>3.7119999999999997</v>
      </c>
      <c r="G114" s="7">
        <v>0</v>
      </c>
      <c r="H114" s="7">
        <f t="shared" si="15"/>
        <v>2673.8353999999995</v>
      </c>
      <c r="I114" s="7">
        <v>26.094000000000001</v>
      </c>
      <c r="J114" s="7">
        <v>0</v>
      </c>
      <c r="K114" s="7">
        <v>15.115</v>
      </c>
    </row>
    <row r="115" spans="1:11" x14ac:dyDescent="0.25">
      <c r="A115" s="46"/>
      <c r="B115" s="7" t="s">
        <v>96</v>
      </c>
      <c r="C115" s="7">
        <v>3.5779000000000001</v>
      </c>
      <c r="D115" s="7">
        <v>0</v>
      </c>
      <c r="E115" s="7">
        <v>0.254</v>
      </c>
      <c r="F115" s="7">
        <f t="shared" si="14"/>
        <v>4.1159999999999997</v>
      </c>
      <c r="G115" s="7">
        <v>0</v>
      </c>
      <c r="H115" s="7">
        <f t="shared" si="15"/>
        <v>2677.9513999999995</v>
      </c>
      <c r="I115" s="7">
        <v>12.769</v>
      </c>
      <c r="J115" s="7">
        <v>0</v>
      </c>
      <c r="K115" s="7">
        <v>15.01</v>
      </c>
    </row>
    <row r="116" spans="1:11" x14ac:dyDescent="0.25">
      <c r="A116" s="46"/>
      <c r="B116" s="7" t="s">
        <v>97</v>
      </c>
      <c r="C116" s="7">
        <v>4.3380999999999998</v>
      </c>
      <c r="D116" s="7">
        <v>0</v>
      </c>
      <c r="E116" s="7">
        <v>0.14480000000000001</v>
      </c>
      <c r="F116" s="7">
        <f t="shared" si="14"/>
        <v>3.4331</v>
      </c>
      <c r="G116" s="7">
        <v>0</v>
      </c>
      <c r="H116" s="7">
        <f t="shared" si="15"/>
        <v>2681.3844999999997</v>
      </c>
      <c r="I116" s="7">
        <v>12.025</v>
      </c>
      <c r="J116" s="7">
        <v>0</v>
      </c>
      <c r="K116" s="7">
        <v>6.6539999999999999</v>
      </c>
    </row>
    <row r="117" spans="1:11" x14ac:dyDescent="0.25">
      <c r="A117" s="46"/>
      <c r="B117" s="7" t="s">
        <v>98</v>
      </c>
      <c r="C117" s="7">
        <v>3.7785000000000002</v>
      </c>
      <c r="D117" s="7">
        <v>0</v>
      </c>
      <c r="E117" s="7">
        <v>0.18840000000000001</v>
      </c>
      <c r="F117" s="7">
        <f t="shared" si="14"/>
        <v>4.1497000000000002</v>
      </c>
      <c r="G117" s="7">
        <v>0</v>
      </c>
      <c r="H117" s="7">
        <f t="shared" si="15"/>
        <v>2685.5341999999996</v>
      </c>
      <c r="I117" s="7">
        <v>11.007</v>
      </c>
      <c r="J117" s="7">
        <v>0</v>
      </c>
      <c r="K117" s="7">
        <v>5.1509999999999998</v>
      </c>
    </row>
    <row r="118" spans="1:11" x14ac:dyDescent="0.25">
      <c r="A118" s="46"/>
      <c r="B118" s="7" t="s">
        <v>99</v>
      </c>
      <c r="C118" s="7">
        <v>4.5481999999999996</v>
      </c>
      <c r="D118" s="7">
        <v>0</v>
      </c>
      <c r="E118" s="7">
        <v>0.12230000000000001</v>
      </c>
      <c r="F118" s="7">
        <f t="shared" si="14"/>
        <v>3.6562000000000001</v>
      </c>
      <c r="G118" s="7">
        <v>0</v>
      </c>
      <c r="H118" s="7">
        <f t="shared" si="15"/>
        <v>2689.1903999999995</v>
      </c>
      <c r="I118" s="7">
        <v>11.192</v>
      </c>
      <c r="J118" s="7">
        <v>0</v>
      </c>
      <c r="K118" s="7">
        <v>5.7510000000000003</v>
      </c>
    </row>
    <row r="119" spans="1:11" x14ac:dyDescent="0.25">
      <c r="A119" s="46"/>
      <c r="B119" s="7" t="s">
        <v>100</v>
      </c>
      <c r="C119" s="7">
        <v>4.5677000000000003</v>
      </c>
      <c r="D119" s="7">
        <v>0</v>
      </c>
      <c r="E119" s="7">
        <v>0.1249</v>
      </c>
      <c r="F119" s="7">
        <f t="shared" si="14"/>
        <v>4.4232999999999993</v>
      </c>
      <c r="G119" s="7">
        <v>0</v>
      </c>
      <c r="H119" s="7">
        <f t="shared" si="15"/>
        <v>2693.6136999999999</v>
      </c>
      <c r="I119" s="7">
        <v>14.675000000000001</v>
      </c>
      <c r="J119" s="7">
        <v>0</v>
      </c>
      <c r="K119" s="7">
        <v>6.3159999999999998</v>
      </c>
    </row>
    <row r="120" spans="1:11" x14ac:dyDescent="0.25">
      <c r="A120" s="46"/>
      <c r="B120" s="7" t="s">
        <v>101</v>
      </c>
      <c r="C120" s="7">
        <v>4.4322999999999997</v>
      </c>
      <c r="D120" s="7">
        <v>0</v>
      </c>
      <c r="E120" s="7">
        <v>0.46239999999999998</v>
      </c>
      <c r="F120" s="7">
        <f t="shared" si="14"/>
        <v>4.1053000000000006</v>
      </c>
      <c r="G120" s="7">
        <v>0</v>
      </c>
      <c r="H120" s="7">
        <f t="shared" si="15"/>
        <v>2697.7190000000001</v>
      </c>
      <c r="I120" s="7">
        <v>18.989000000000001</v>
      </c>
      <c r="J120" s="7">
        <v>0</v>
      </c>
      <c r="K120" s="7">
        <v>5.718</v>
      </c>
    </row>
    <row r="121" spans="1:11" x14ac:dyDescent="0.25">
      <c r="A121" s="46"/>
      <c r="B121" s="7" t="s">
        <v>102</v>
      </c>
      <c r="C121" s="7">
        <v>4.1745999999999999</v>
      </c>
      <c r="D121" s="7">
        <v>0</v>
      </c>
      <c r="E121" s="7">
        <v>3.6900000000000002E-2</v>
      </c>
      <c r="F121" s="7">
        <f t="shared" si="14"/>
        <v>4.3953999999999995</v>
      </c>
      <c r="G121" s="7">
        <v>0</v>
      </c>
      <c r="H121" s="7">
        <f t="shared" si="15"/>
        <v>2702.1143999999999</v>
      </c>
      <c r="I121" s="7">
        <v>20.05</v>
      </c>
      <c r="J121" s="7">
        <v>0</v>
      </c>
      <c r="K121" s="7">
        <v>11.612</v>
      </c>
    </row>
    <row r="122" spans="1:11" x14ac:dyDescent="0.25">
      <c r="A122" s="46"/>
      <c r="B122" s="7" t="s">
        <v>103</v>
      </c>
      <c r="C122" s="7">
        <v>2.8816999999999999</v>
      </c>
      <c r="D122" s="7">
        <v>0</v>
      </c>
      <c r="E122" s="7">
        <v>0.12239999999999999</v>
      </c>
      <c r="F122" s="7">
        <f t="shared" si="14"/>
        <v>4.0522</v>
      </c>
      <c r="G122" s="7">
        <v>0</v>
      </c>
      <c r="H122" s="7">
        <f t="shared" si="15"/>
        <v>2706.1665999999996</v>
      </c>
      <c r="I122" s="7">
        <v>7.5289999999999999</v>
      </c>
      <c r="J122" s="7">
        <v>0</v>
      </c>
      <c r="K122" s="7">
        <v>7.2469999999999999</v>
      </c>
    </row>
    <row r="123" spans="1:11" x14ac:dyDescent="0.25">
      <c r="A123" s="46"/>
      <c r="B123" s="8" t="s">
        <v>104</v>
      </c>
      <c r="C123" s="7">
        <v>3.6688999999999998</v>
      </c>
      <c r="D123" s="7">
        <v>0</v>
      </c>
      <c r="E123" s="7">
        <v>0.60140000000000005</v>
      </c>
      <c r="F123" s="7">
        <f t="shared" si="14"/>
        <v>2.2803</v>
      </c>
      <c r="G123" s="7">
        <v>0</v>
      </c>
      <c r="H123" s="8">
        <f t="shared" si="15"/>
        <v>2708.4468999999995</v>
      </c>
      <c r="I123" s="7">
        <v>11.904</v>
      </c>
      <c r="J123" s="7">
        <v>0</v>
      </c>
      <c r="K123" s="7">
        <v>5.43</v>
      </c>
    </row>
    <row r="124" spans="1:11" x14ac:dyDescent="0.25">
      <c r="A124" s="46"/>
      <c r="B124" s="7" t="s">
        <v>105</v>
      </c>
      <c r="C124" s="7">
        <v>3.6425000000000001</v>
      </c>
      <c r="D124" s="7">
        <v>0</v>
      </c>
      <c r="E124" s="7">
        <v>0.20250000000000001</v>
      </c>
      <c r="F124" s="7">
        <f t="shared" si="14"/>
        <v>3.4663999999999997</v>
      </c>
      <c r="G124" s="7">
        <v>0</v>
      </c>
      <c r="H124" s="7">
        <f t="shared" si="15"/>
        <v>2711.9132999999997</v>
      </c>
      <c r="I124" s="7">
        <v>14.962999999999999</v>
      </c>
      <c r="J124" s="7">
        <v>0</v>
      </c>
      <c r="K124" s="7">
        <v>8.0749999999999993</v>
      </c>
    </row>
    <row r="125" spans="1:11" x14ac:dyDescent="0.25">
      <c r="A125" s="46"/>
      <c r="B125" s="7" t="s">
        <v>106</v>
      </c>
      <c r="C125" s="7">
        <v>3.2949999999999999</v>
      </c>
      <c r="D125" s="7">
        <v>0</v>
      </c>
      <c r="E125" s="7">
        <v>7.7299999999999994E-2</v>
      </c>
      <c r="F125" s="7">
        <f t="shared" si="14"/>
        <v>3.5651999999999999</v>
      </c>
      <c r="G125" s="7">
        <v>0</v>
      </c>
      <c r="H125" s="7">
        <f t="shared" si="15"/>
        <v>2715.4784999999997</v>
      </c>
      <c r="I125" s="7">
        <v>9.1809999999999992</v>
      </c>
      <c r="J125" s="7">
        <v>0</v>
      </c>
      <c r="K125" s="7">
        <v>10.081</v>
      </c>
    </row>
    <row r="126" spans="1:11" x14ac:dyDescent="0.25">
      <c r="A126" s="46"/>
      <c r="B126" s="8" t="s">
        <v>107</v>
      </c>
      <c r="C126" s="7">
        <v>4.9005000000000001</v>
      </c>
      <c r="D126" s="7">
        <v>0</v>
      </c>
      <c r="E126" s="7">
        <v>0.49009999999999998</v>
      </c>
      <c r="F126" s="7">
        <f t="shared" si="14"/>
        <v>2.8048999999999999</v>
      </c>
      <c r="G126" s="7">
        <v>0</v>
      </c>
      <c r="H126" s="8">
        <f t="shared" si="15"/>
        <v>2718.2833999999998</v>
      </c>
      <c r="I126" s="7">
        <v>24.815999999999999</v>
      </c>
      <c r="J126" s="7">
        <v>0</v>
      </c>
      <c r="K126" s="7">
        <v>4.1500000000000004</v>
      </c>
    </row>
    <row r="127" spans="1:11" x14ac:dyDescent="0.25">
      <c r="A127" s="46"/>
      <c r="B127" s="7" t="s">
        <v>108</v>
      </c>
      <c r="C127" s="7">
        <v>3.4754</v>
      </c>
      <c r="D127" s="7">
        <v>0</v>
      </c>
      <c r="E127" s="7">
        <v>0.13600000000000001</v>
      </c>
      <c r="F127" s="7">
        <f t="shared" si="14"/>
        <v>4.7645</v>
      </c>
      <c r="G127" s="7">
        <v>0</v>
      </c>
      <c r="H127" s="7">
        <f t="shared" si="15"/>
        <v>2723.0479</v>
      </c>
      <c r="I127" s="7">
        <v>12.536</v>
      </c>
      <c r="J127" s="7">
        <v>0</v>
      </c>
      <c r="K127" s="7">
        <v>9.468</v>
      </c>
    </row>
    <row r="128" spans="1:11" x14ac:dyDescent="0.25">
      <c r="A128" s="46"/>
      <c r="B128" s="7" t="s">
        <v>109</v>
      </c>
      <c r="C128" s="7">
        <v>4.4469000000000003</v>
      </c>
      <c r="D128" s="7">
        <v>0</v>
      </c>
      <c r="E128" s="7">
        <v>5.7500000000000002E-2</v>
      </c>
      <c r="F128" s="7">
        <f t="shared" si="14"/>
        <v>3.4178999999999999</v>
      </c>
      <c r="G128" s="7">
        <v>0</v>
      </c>
      <c r="H128" s="7">
        <f t="shared" si="15"/>
        <v>2726.4657999999999</v>
      </c>
      <c r="I128" s="7">
        <v>21.661000000000001</v>
      </c>
      <c r="J128" s="7">
        <v>0</v>
      </c>
      <c r="K128" s="7">
        <v>9.0429999999999993</v>
      </c>
    </row>
    <row r="129" spans="1:11" x14ac:dyDescent="0.25">
      <c r="A129" s="46"/>
      <c r="B129" s="8" t="s">
        <v>110</v>
      </c>
      <c r="C129" s="7">
        <v>1.9697</v>
      </c>
      <c r="D129" s="7">
        <v>0</v>
      </c>
      <c r="E129" s="7">
        <v>1.3896999999999999</v>
      </c>
      <c r="F129" s="7">
        <f t="shared" si="14"/>
        <v>3.0572000000000004</v>
      </c>
      <c r="G129" s="7">
        <v>0</v>
      </c>
      <c r="H129" s="8">
        <f t="shared" si="15"/>
        <v>2729.5229999999997</v>
      </c>
      <c r="I129" s="7">
        <v>39.244</v>
      </c>
      <c r="J129" s="7">
        <v>0</v>
      </c>
      <c r="K129" s="7">
        <v>15.593</v>
      </c>
    </row>
    <row r="130" spans="1:11" x14ac:dyDescent="0.25">
      <c r="A130" s="46"/>
      <c r="B130" s="7" t="s">
        <v>111</v>
      </c>
      <c r="C130" s="7">
        <v>0.88109999999999999</v>
      </c>
      <c r="D130" s="7">
        <v>0</v>
      </c>
      <c r="E130" s="7">
        <v>0.48070000000000002</v>
      </c>
      <c r="F130" s="7">
        <f t="shared" si="14"/>
        <v>1.4889999999999999</v>
      </c>
      <c r="G130" s="7">
        <v>0</v>
      </c>
      <c r="H130" s="7">
        <f t="shared" si="15"/>
        <v>2731.0119999999997</v>
      </c>
      <c r="I130" s="7">
        <v>9.1769999999999996</v>
      </c>
      <c r="J130" s="7">
        <v>0</v>
      </c>
      <c r="K130" s="7">
        <v>35.530999999999999</v>
      </c>
    </row>
    <row r="131" spans="1:11" x14ac:dyDescent="0.25">
      <c r="A131" s="46"/>
      <c r="B131" s="7" t="s">
        <v>112</v>
      </c>
      <c r="C131" s="7">
        <v>3.7757000000000001</v>
      </c>
      <c r="D131" s="7">
        <v>0</v>
      </c>
      <c r="E131" s="7">
        <v>1.8381000000000001</v>
      </c>
      <c r="F131" s="7">
        <f t="shared" si="14"/>
        <v>-0.95700000000000007</v>
      </c>
      <c r="G131" s="7">
        <v>0</v>
      </c>
      <c r="H131" s="7">
        <f t="shared" si="15"/>
        <v>2730.0549999999998</v>
      </c>
      <c r="I131" s="7">
        <v>35.350999999999999</v>
      </c>
      <c r="J131" s="7">
        <v>0</v>
      </c>
      <c r="K131" s="7">
        <v>17.495999999999999</v>
      </c>
    </row>
    <row r="132" spans="1:11" x14ac:dyDescent="0.25">
      <c r="A132" s="46"/>
      <c r="B132" s="7" t="s">
        <v>113</v>
      </c>
      <c r="C132" s="7">
        <v>2.2909999999999999</v>
      </c>
      <c r="D132" s="7">
        <v>0</v>
      </c>
      <c r="E132" s="7">
        <v>0.15720000000000001</v>
      </c>
      <c r="F132" s="7">
        <f t="shared" si="14"/>
        <v>3.6185</v>
      </c>
      <c r="G132" s="7">
        <v>0</v>
      </c>
      <c r="H132" s="7">
        <f t="shared" si="15"/>
        <v>2733.6734999999999</v>
      </c>
      <c r="I132" s="7">
        <v>10.122999999999999</v>
      </c>
      <c r="J132" s="7">
        <v>0</v>
      </c>
      <c r="K132" s="7">
        <v>18.763999999999999</v>
      </c>
    </row>
    <row r="133" spans="1:11" x14ac:dyDescent="0.25">
      <c r="A133" s="46"/>
      <c r="B133" s="8" t="s">
        <v>114</v>
      </c>
      <c r="C133" s="7">
        <v>0.2384</v>
      </c>
      <c r="D133" s="7">
        <v>0</v>
      </c>
      <c r="E133" s="7">
        <v>0.77810000000000001</v>
      </c>
      <c r="F133" s="7">
        <f t="shared" si="14"/>
        <v>1.5128999999999999</v>
      </c>
      <c r="G133" s="7">
        <v>0</v>
      </c>
      <c r="H133" s="8">
        <f t="shared" si="15"/>
        <v>2735.1864</v>
      </c>
      <c r="I133" s="7">
        <v>21.582999999999998</v>
      </c>
      <c r="J133" s="7">
        <v>0</v>
      </c>
      <c r="K133" s="7">
        <v>8.5350000000000001</v>
      </c>
    </row>
    <row r="134" spans="1:11" x14ac:dyDescent="0.25">
      <c r="A134" s="46"/>
      <c r="B134" s="7" t="s">
        <v>115</v>
      </c>
      <c r="C134" s="7">
        <v>0.79649999999999999</v>
      </c>
      <c r="D134" s="7">
        <v>0</v>
      </c>
      <c r="E134" s="7">
        <v>3.7561</v>
      </c>
      <c r="F134" s="7">
        <f t="shared" si="14"/>
        <v>-3.5177</v>
      </c>
      <c r="G134" s="7">
        <v>0</v>
      </c>
      <c r="H134" s="7">
        <f t="shared" si="15"/>
        <v>2731.6687000000002</v>
      </c>
      <c r="I134" s="7">
        <v>19.535</v>
      </c>
      <c r="J134" s="7">
        <v>0</v>
      </c>
      <c r="K134" s="7">
        <v>34.344999999999999</v>
      </c>
    </row>
    <row r="135" spans="1:11" x14ac:dyDescent="0.25">
      <c r="A135" s="46"/>
      <c r="B135" s="7" t="s">
        <v>116</v>
      </c>
      <c r="C135" s="7">
        <v>1.1746000000000001</v>
      </c>
      <c r="D135" s="7">
        <v>0</v>
      </c>
      <c r="E135" s="7">
        <v>2.5175000000000001</v>
      </c>
      <c r="F135" s="7">
        <f t="shared" si="14"/>
        <v>-1.7210000000000001</v>
      </c>
      <c r="G135" s="7">
        <v>0</v>
      </c>
      <c r="H135" s="7">
        <f t="shared" si="15"/>
        <v>2729.9477000000002</v>
      </c>
      <c r="I135" s="7">
        <v>47.576999999999998</v>
      </c>
      <c r="J135" s="7">
        <v>0</v>
      </c>
      <c r="K135" s="7">
        <v>66.578999999999994</v>
      </c>
    </row>
    <row r="136" spans="1:11" x14ac:dyDescent="0.25">
      <c r="A136" s="46"/>
      <c r="B136" s="8" t="s">
        <v>110</v>
      </c>
      <c r="C136" s="7">
        <v>1.6002000000000001</v>
      </c>
      <c r="D136" s="7">
        <v>0</v>
      </c>
      <c r="E136" s="7">
        <v>1.6003000000000001</v>
      </c>
      <c r="F136" s="7">
        <f t="shared" si="14"/>
        <v>-0.42569999999999997</v>
      </c>
      <c r="G136" s="7">
        <v>0</v>
      </c>
      <c r="H136" s="8">
        <f t="shared" si="15"/>
        <v>2729.5219999999999</v>
      </c>
      <c r="I136" s="7">
        <v>7.9530000000000003</v>
      </c>
      <c r="J136" s="7">
        <v>0</v>
      </c>
      <c r="K136" s="7">
        <v>7.9370000000000003</v>
      </c>
    </row>
    <row r="137" spans="1:11" x14ac:dyDescent="0.25">
      <c r="A137" s="46"/>
      <c r="B137" s="7" t="s">
        <v>117</v>
      </c>
      <c r="C137" s="7">
        <v>2.2200000000000001E-2</v>
      </c>
      <c r="D137" s="7">
        <v>0</v>
      </c>
      <c r="E137" s="7">
        <v>3.7650000000000001</v>
      </c>
      <c r="F137" s="7">
        <f t="shared" si="14"/>
        <v>-2.1648000000000001</v>
      </c>
      <c r="G137" s="7">
        <v>0</v>
      </c>
      <c r="H137" s="7">
        <f t="shared" si="15"/>
        <v>2727.3571999999999</v>
      </c>
      <c r="I137" s="7">
        <v>9.6920000000000002</v>
      </c>
      <c r="J137" s="7">
        <v>0</v>
      </c>
      <c r="K137" s="7">
        <v>28.338999999999999</v>
      </c>
    </row>
    <row r="138" spans="1:11" x14ac:dyDescent="0.25">
      <c r="A138" s="46"/>
      <c r="B138" s="7" t="s">
        <v>118</v>
      </c>
      <c r="C138" s="7">
        <v>0.2379</v>
      </c>
      <c r="D138" s="7">
        <v>0</v>
      </c>
      <c r="E138" s="7">
        <v>3.3</v>
      </c>
      <c r="F138" s="7">
        <f t="shared" si="14"/>
        <v>-3.2777999999999996</v>
      </c>
      <c r="G138" s="7">
        <v>0</v>
      </c>
      <c r="H138" s="7">
        <f t="shared" si="15"/>
        <v>2724.0793999999996</v>
      </c>
      <c r="I138" s="7">
        <v>7.383</v>
      </c>
      <c r="J138" s="7">
        <v>0</v>
      </c>
      <c r="K138" s="7">
        <v>11.776999999999999</v>
      </c>
    </row>
    <row r="139" spans="1:11" x14ac:dyDescent="0.25">
      <c r="A139" s="46"/>
      <c r="B139" s="7" t="s">
        <v>119</v>
      </c>
      <c r="C139" s="7">
        <v>0.67030000000000001</v>
      </c>
      <c r="D139" s="7">
        <v>0</v>
      </c>
      <c r="E139" s="7">
        <v>2.6093000000000002</v>
      </c>
      <c r="F139" s="7">
        <f t="shared" si="14"/>
        <v>-2.3714000000000004</v>
      </c>
      <c r="G139" s="7">
        <v>0</v>
      </c>
      <c r="H139" s="7">
        <f t="shared" si="15"/>
        <v>2721.7079999999996</v>
      </c>
      <c r="I139" s="7">
        <v>7.1740000000000004</v>
      </c>
      <c r="J139" s="7">
        <v>0</v>
      </c>
      <c r="K139" s="7">
        <v>6.2060000000000004</v>
      </c>
    </row>
    <row r="140" spans="1:11" x14ac:dyDescent="0.25">
      <c r="A140" s="46"/>
      <c r="B140" s="8" t="s">
        <v>107</v>
      </c>
      <c r="C140" s="7">
        <v>0.10150000000000001</v>
      </c>
      <c r="D140" s="7">
        <v>0</v>
      </c>
      <c r="E140" s="7">
        <v>4.0971000000000002</v>
      </c>
      <c r="F140" s="7">
        <f t="shared" si="14"/>
        <v>-3.4268000000000001</v>
      </c>
      <c r="G140" s="7">
        <v>0</v>
      </c>
      <c r="H140" s="8">
        <f t="shared" si="15"/>
        <v>2718.2811999999999</v>
      </c>
      <c r="I140" s="7">
        <v>6.1840000000000002</v>
      </c>
      <c r="J140" s="7">
        <v>0</v>
      </c>
      <c r="K140" s="7">
        <v>22.059000000000001</v>
      </c>
    </row>
    <row r="141" spans="1:11" x14ac:dyDescent="0.25">
      <c r="A141" s="46"/>
      <c r="B141" s="7" t="s">
        <v>120</v>
      </c>
      <c r="C141" s="7">
        <v>0.25140000000000001</v>
      </c>
      <c r="D141" s="7">
        <v>0</v>
      </c>
      <c r="E141" s="7">
        <v>4.6287000000000003</v>
      </c>
      <c r="F141" s="7">
        <f t="shared" si="14"/>
        <v>-4.5272000000000006</v>
      </c>
      <c r="G141" s="7">
        <v>0</v>
      </c>
      <c r="H141" s="7">
        <f t="shared" si="15"/>
        <v>2713.7539999999999</v>
      </c>
      <c r="I141" s="7">
        <v>8.7639999999999993</v>
      </c>
      <c r="J141" s="7">
        <v>0</v>
      </c>
      <c r="K141" s="7">
        <v>19.145</v>
      </c>
    </row>
    <row r="142" spans="1:11" x14ac:dyDescent="0.25">
      <c r="A142" s="46"/>
      <c r="B142" s="7" t="s">
        <v>121</v>
      </c>
      <c r="C142" s="7">
        <v>9.1899999999999996E-2</v>
      </c>
      <c r="D142" s="7">
        <v>0</v>
      </c>
      <c r="E142" s="7">
        <v>4.4452999999999996</v>
      </c>
      <c r="F142" s="7">
        <f t="shared" si="14"/>
        <v>-4.1938999999999993</v>
      </c>
      <c r="G142" s="7">
        <v>0</v>
      </c>
      <c r="H142" s="7">
        <f t="shared" si="15"/>
        <v>2709.5601000000001</v>
      </c>
      <c r="I142" s="7">
        <v>6.9610000000000003</v>
      </c>
      <c r="J142" s="7">
        <v>0</v>
      </c>
      <c r="K142" s="7">
        <v>20.844999999999999</v>
      </c>
    </row>
    <row r="143" spans="1:11" x14ac:dyDescent="0.25">
      <c r="A143" s="46"/>
      <c r="B143" s="8" t="s">
        <v>104</v>
      </c>
      <c r="C143" s="7">
        <v>1.2067000000000001</v>
      </c>
      <c r="D143" s="7">
        <v>0</v>
      </c>
      <c r="E143" s="7">
        <v>1.2067000000000001</v>
      </c>
      <c r="F143" s="7">
        <f t="shared" si="14"/>
        <v>-1.1148</v>
      </c>
      <c r="G143" s="7">
        <v>0</v>
      </c>
      <c r="H143" s="8">
        <f t="shared" si="15"/>
        <v>2708.4452999999999</v>
      </c>
      <c r="I143" s="7">
        <v>2.2210000000000001</v>
      </c>
      <c r="J143" s="7">
        <v>0</v>
      </c>
      <c r="K143" s="7">
        <v>2.2229999999999999</v>
      </c>
    </row>
    <row r="144" spans="1:11" x14ac:dyDescent="0.25">
      <c r="A144" s="46"/>
      <c r="B144" s="7" t="s">
        <v>122</v>
      </c>
      <c r="C144" s="7">
        <v>0.27229999999999999</v>
      </c>
      <c r="D144" s="7">
        <v>0</v>
      </c>
      <c r="E144" s="7">
        <v>3.6682999999999999</v>
      </c>
      <c r="F144" s="7">
        <f t="shared" si="14"/>
        <v>-2.4615999999999998</v>
      </c>
      <c r="G144" s="7">
        <v>0</v>
      </c>
      <c r="H144" s="7">
        <f t="shared" si="15"/>
        <v>2705.9837000000002</v>
      </c>
      <c r="I144" s="7">
        <v>8.2629999999999999</v>
      </c>
      <c r="J144" s="7">
        <v>0</v>
      </c>
      <c r="K144" s="7">
        <v>11.079000000000001</v>
      </c>
    </row>
    <row r="145" spans="1:11" x14ac:dyDescent="0.25">
      <c r="A145" s="46"/>
      <c r="B145" s="7" t="s">
        <v>123</v>
      </c>
      <c r="C145" s="7">
        <v>0.2384</v>
      </c>
      <c r="D145" s="7">
        <v>0</v>
      </c>
      <c r="E145" s="7">
        <v>4.3146000000000004</v>
      </c>
      <c r="F145" s="7">
        <f t="shared" si="14"/>
        <v>-4.0423000000000009</v>
      </c>
      <c r="G145" s="7">
        <v>0</v>
      </c>
      <c r="H145" s="7">
        <f t="shared" si="15"/>
        <v>2701.9414000000002</v>
      </c>
      <c r="I145" s="7">
        <v>10.455</v>
      </c>
      <c r="J145" s="7">
        <v>0</v>
      </c>
      <c r="K145" s="7">
        <v>20.131</v>
      </c>
    </row>
    <row r="146" spans="1:11" x14ac:dyDescent="0.25">
      <c r="A146" s="46"/>
      <c r="B146" s="7" t="s">
        <v>124</v>
      </c>
      <c r="C146" s="7">
        <v>0.30740000000000001</v>
      </c>
      <c r="D146" s="7">
        <v>0</v>
      </c>
      <c r="E146" s="7">
        <v>3.4123999999999999</v>
      </c>
      <c r="F146" s="7">
        <f t="shared" si="14"/>
        <v>-3.1739999999999999</v>
      </c>
      <c r="G146" s="7">
        <v>0</v>
      </c>
      <c r="H146" s="7">
        <f t="shared" si="15"/>
        <v>2698.7674000000002</v>
      </c>
      <c r="I146" s="7">
        <v>11.57</v>
      </c>
      <c r="J146" s="7">
        <v>0</v>
      </c>
      <c r="K146" s="7">
        <v>11.797000000000001</v>
      </c>
    </row>
    <row r="147" spans="1:11" x14ac:dyDescent="0.25">
      <c r="A147" s="46"/>
      <c r="B147" s="7" t="s">
        <v>125</v>
      </c>
      <c r="C147" s="7">
        <v>0.24890000000000001</v>
      </c>
      <c r="D147" s="7">
        <v>0</v>
      </c>
      <c r="E147" s="7">
        <v>4.7497999999999996</v>
      </c>
      <c r="F147" s="7">
        <f t="shared" si="14"/>
        <v>-4.4423999999999992</v>
      </c>
      <c r="G147" s="7">
        <v>0</v>
      </c>
      <c r="H147" s="7">
        <f t="shared" si="15"/>
        <v>2694.3250000000003</v>
      </c>
      <c r="I147" s="7">
        <v>5.3570000000000002</v>
      </c>
      <c r="J147" s="7">
        <v>0</v>
      </c>
      <c r="K147" s="7">
        <v>18.292999999999999</v>
      </c>
    </row>
    <row r="148" spans="1:11" x14ac:dyDescent="0.25">
      <c r="A148" s="46"/>
      <c r="B148" s="7" t="s">
        <v>126</v>
      </c>
      <c r="C148" s="7">
        <v>0.4844</v>
      </c>
      <c r="D148" s="7">
        <v>0</v>
      </c>
      <c r="E148" s="7">
        <v>4.8106</v>
      </c>
      <c r="F148" s="7">
        <f t="shared" si="14"/>
        <v>-4.5617000000000001</v>
      </c>
      <c r="G148" s="7">
        <v>0</v>
      </c>
      <c r="H148" s="7">
        <f t="shared" si="15"/>
        <v>2689.7633000000005</v>
      </c>
      <c r="I148" s="7">
        <v>4.8929999999999998</v>
      </c>
      <c r="J148" s="7">
        <v>0</v>
      </c>
      <c r="K148" s="7">
        <v>12.504</v>
      </c>
    </row>
    <row r="149" spans="1:11" x14ac:dyDescent="0.25">
      <c r="A149" s="46"/>
      <c r="B149" s="7" t="s">
        <v>127</v>
      </c>
      <c r="C149" s="7">
        <v>8.3999999999999995E-3</v>
      </c>
      <c r="D149" s="7">
        <v>0</v>
      </c>
      <c r="E149" s="7">
        <v>4.4179000000000004</v>
      </c>
      <c r="F149" s="7">
        <f t="shared" si="14"/>
        <v>-3.9335000000000004</v>
      </c>
      <c r="G149" s="7">
        <v>0</v>
      </c>
      <c r="H149" s="7">
        <f t="shared" si="15"/>
        <v>2685.8298000000004</v>
      </c>
      <c r="I149" s="7">
        <v>4.7969999999999997</v>
      </c>
      <c r="J149" s="7">
        <v>0</v>
      </c>
      <c r="K149" s="7">
        <v>12.643000000000001</v>
      </c>
    </row>
    <row r="150" spans="1:11" x14ac:dyDescent="0.25">
      <c r="A150" s="46"/>
      <c r="B150" s="7" t="s">
        <v>128</v>
      </c>
      <c r="C150" s="7">
        <v>0.24429999999999999</v>
      </c>
      <c r="D150" s="7">
        <v>0</v>
      </c>
      <c r="E150" s="7">
        <v>3.8593000000000002</v>
      </c>
      <c r="F150" s="7">
        <f t="shared" si="14"/>
        <v>-3.8509000000000002</v>
      </c>
      <c r="G150" s="7">
        <v>0</v>
      </c>
      <c r="H150" s="7">
        <f t="shared" si="15"/>
        <v>2681.9789000000005</v>
      </c>
      <c r="I150" s="7">
        <v>6.3949999999999996</v>
      </c>
      <c r="J150" s="7">
        <v>0</v>
      </c>
      <c r="K150" s="7">
        <v>9.1349999999999998</v>
      </c>
    </row>
    <row r="151" spans="1:11" x14ac:dyDescent="0.25">
      <c r="A151" s="46"/>
      <c r="B151" s="7" t="s">
        <v>129</v>
      </c>
      <c r="C151" s="7">
        <v>0.38500000000000001</v>
      </c>
      <c r="D151" s="7">
        <v>0</v>
      </c>
      <c r="E151" s="7">
        <v>4.0587999999999997</v>
      </c>
      <c r="F151" s="7">
        <f t="shared" si="14"/>
        <v>-3.8144999999999998</v>
      </c>
      <c r="G151" s="7">
        <v>0</v>
      </c>
      <c r="H151" s="7">
        <f t="shared" si="15"/>
        <v>2678.1644000000006</v>
      </c>
      <c r="I151" s="7">
        <v>13.201000000000001</v>
      </c>
      <c r="J151" s="7">
        <v>0</v>
      </c>
      <c r="K151" s="7">
        <v>15.103999999999999</v>
      </c>
    </row>
    <row r="152" spans="1:11" x14ac:dyDescent="0.25">
      <c r="A152" s="46"/>
      <c r="B152" s="7" t="s">
        <v>130</v>
      </c>
      <c r="C152" s="7">
        <v>0.1409</v>
      </c>
      <c r="D152" s="7">
        <v>0</v>
      </c>
      <c r="E152" s="7">
        <v>3.6532</v>
      </c>
      <c r="F152" s="7">
        <f t="shared" si="14"/>
        <v>-3.2682000000000002</v>
      </c>
      <c r="G152" s="7">
        <v>0</v>
      </c>
      <c r="H152" s="7">
        <f t="shared" si="15"/>
        <v>2674.8962000000006</v>
      </c>
      <c r="I152" s="7">
        <v>13.425000000000001</v>
      </c>
      <c r="J152" s="7">
        <v>0</v>
      </c>
      <c r="K152" s="7">
        <v>19.201000000000001</v>
      </c>
    </row>
    <row r="153" spans="1:11" x14ac:dyDescent="0.25">
      <c r="A153" s="46"/>
      <c r="B153" s="7" t="s">
        <v>131</v>
      </c>
      <c r="C153" s="7">
        <v>0.14430000000000001</v>
      </c>
      <c r="D153" s="7">
        <v>0</v>
      </c>
      <c r="E153" s="7">
        <v>2.8439999999999999</v>
      </c>
      <c r="F153" s="7">
        <f t="shared" si="14"/>
        <v>-2.7031000000000001</v>
      </c>
      <c r="G153" s="7">
        <v>0</v>
      </c>
      <c r="H153" s="7">
        <f t="shared" si="15"/>
        <v>2672.1931000000004</v>
      </c>
      <c r="I153" s="7">
        <v>21.625</v>
      </c>
      <c r="J153" s="7">
        <v>0</v>
      </c>
      <c r="K153" s="7">
        <v>16.276</v>
      </c>
    </row>
    <row r="154" spans="1:11" x14ac:dyDescent="0.25">
      <c r="A154" s="46"/>
      <c r="B154" s="7" t="s">
        <v>132</v>
      </c>
      <c r="C154" s="7">
        <v>0.12820000000000001</v>
      </c>
      <c r="D154" s="7">
        <v>0</v>
      </c>
      <c r="E154" s="7">
        <v>4.8026999999999997</v>
      </c>
      <c r="F154" s="7">
        <f t="shared" si="14"/>
        <v>-4.6583999999999994</v>
      </c>
      <c r="G154" s="7">
        <v>0</v>
      </c>
      <c r="H154" s="7">
        <f t="shared" si="15"/>
        <v>2667.5347000000002</v>
      </c>
      <c r="I154" s="7">
        <v>13.512</v>
      </c>
      <c r="J154" s="7">
        <v>0</v>
      </c>
      <c r="K154" s="7">
        <v>36.142000000000003</v>
      </c>
    </row>
    <row r="155" spans="1:11" x14ac:dyDescent="0.25">
      <c r="A155" s="46"/>
      <c r="B155" s="7" t="s">
        <v>133</v>
      </c>
      <c r="C155" s="7">
        <v>0.1158</v>
      </c>
      <c r="D155" s="7">
        <v>0</v>
      </c>
      <c r="E155" s="7">
        <v>4.0410000000000004</v>
      </c>
      <c r="F155" s="7">
        <f t="shared" si="14"/>
        <v>-3.9128000000000003</v>
      </c>
      <c r="G155" s="7">
        <v>0</v>
      </c>
      <c r="H155" s="7">
        <f t="shared" si="15"/>
        <v>2663.6219000000001</v>
      </c>
      <c r="I155" s="7">
        <v>14.715</v>
      </c>
      <c r="J155" s="7">
        <v>0</v>
      </c>
      <c r="K155" s="7">
        <v>21.004000000000001</v>
      </c>
    </row>
    <row r="156" spans="1:11" x14ac:dyDescent="0.25">
      <c r="A156" s="46"/>
      <c r="B156" s="7" t="s">
        <v>134</v>
      </c>
      <c r="C156" s="7">
        <v>0.16109999999999999</v>
      </c>
      <c r="D156" s="7">
        <v>0</v>
      </c>
      <c r="E156" s="7">
        <v>4.6672000000000002</v>
      </c>
      <c r="F156" s="7">
        <f t="shared" si="14"/>
        <v>-4.5514000000000001</v>
      </c>
      <c r="G156" s="7">
        <v>0</v>
      </c>
      <c r="H156" s="7">
        <f t="shared" si="15"/>
        <v>2659.0705000000003</v>
      </c>
      <c r="I156" s="7">
        <v>12.374000000000001</v>
      </c>
      <c r="J156" s="7">
        <v>0</v>
      </c>
      <c r="K156" s="7">
        <v>27.963999999999999</v>
      </c>
    </row>
    <row r="157" spans="1:11" x14ac:dyDescent="0.25">
      <c r="A157" s="46"/>
      <c r="B157" s="8" t="s">
        <v>90</v>
      </c>
      <c r="C157" s="7">
        <v>0.34179999999999999</v>
      </c>
      <c r="D157" s="7">
        <v>0</v>
      </c>
      <c r="E157" s="7">
        <v>2.2547000000000001</v>
      </c>
      <c r="F157" s="7">
        <f t="shared" si="14"/>
        <v>-2.0936000000000003</v>
      </c>
      <c r="G157" s="7">
        <v>0</v>
      </c>
      <c r="H157" s="8">
        <f t="shared" si="15"/>
        <v>2656.9769000000001</v>
      </c>
      <c r="I157" s="7">
        <v>12.521000000000001</v>
      </c>
      <c r="J157" s="7">
        <v>0</v>
      </c>
      <c r="K157" s="7">
        <v>11.101000000000001</v>
      </c>
    </row>
    <row r="158" spans="1:11" x14ac:dyDescent="0.25">
      <c r="A158" s="46"/>
      <c r="B158" s="7" t="s">
        <v>135</v>
      </c>
      <c r="C158" s="7">
        <v>0.49059999999999998</v>
      </c>
      <c r="D158" s="7">
        <v>0</v>
      </c>
      <c r="E158" s="7">
        <v>4.2805</v>
      </c>
      <c r="F158" s="7">
        <f t="shared" si="14"/>
        <v>-3.9386999999999999</v>
      </c>
      <c r="G158" s="7">
        <v>0</v>
      </c>
      <c r="H158" s="7">
        <f t="shared" si="15"/>
        <v>2653.0382000000004</v>
      </c>
      <c r="I158" s="7">
        <v>15.802</v>
      </c>
      <c r="J158" s="7">
        <v>0</v>
      </c>
      <c r="K158" s="7">
        <v>32.707000000000001</v>
      </c>
    </row>
    <row r="159" spans="1:11" x14ac:dyDescent="0.25">
      <c r="A159" s="46"/>
      <c r="B159" s="7" t="s">
        <v>136</v>
      </c>
      <c r="C159" s="7">
        <v>0.38669999999999999</v>
      </c>
      <c r="D159" s="7">
        <v>0</v>
      </c>
      <c r="E159" s="7">
        <v>4.7523</v>
      </c>
      <c r="F159" s="7">
        <f t="shared" si="14"/>
        <v>-4.2617000000000003</v>
      </c>
      <c r="G159" s="7">
        <v>0</v>
      </c>
      <c r="H159" s="7">
        <f t="shared" si="15"/>
        <v>2648.7765000000004</v>
      </c>
      <c r="I159" s="7">
        <v>19.009</v>
      </c>
      <c r="J159" s="7">
        <v>0</v>
      </c>
      <c r="K159" s="7">
        <v>40.003</v>
      </c>
    </row>
    <row r="160" spans="1:11" x14ac:dyDescent="0.25">
      <c r="A160" s="46"/>
      <c r="B160" s="8" t="s">
        <v>86</v>
      </c>
      <c r="C160" s="7">
        <v>0.1835</v>
      </c>
      <c r="D160" s="7">
        <v>0</v>
      </c>
      <c r="E160" s="7">
        <v>2.8862000000000001</v>
      </c>
      <c r="F160" s="7">
        <f t="shared" si="14"/>
        <v>-2.4995000000000003</v>
      </c>
      <c r="G160" s="7">
        <v>0</v>
      </c>
      <c r="H160" s="8">
        <f t="shared" si="15"/>
        <v>2646.2770000000005</v>
      </c>
      <c r="I160" s="7">
        <v>17.027000000000001</v>
      </c>
      <c r="J160" s="7">
        <v>0</v>
      </c>
      <c r="K160" s="7">
        <v>17.204000000000001</v>
      </c>
    </row>
    <row r="161" spans="1:11" x14ac:dyDescent="0.25">
      <c r="A161" s="46"/>
      <c r="B161" s="7" t="s">
        <v>137</v>
      </c>
      <c r="C161" s="7">
        <v>0.34050000000000002</v>
      </c>
      <c r="D161" s="7">
        <v>0</v>
      </c>
      <c r="E161" s="7">
        <v>3.2477</v>
      </c>
      <c r="F161" s="7">
        <f t="shared" si="14"/>
        <v>-3.0642</v>
      </c>
      <c r="G161" s="7">
        <v>0</v>
      </c>
      <c r="H161" s="7">
        <f t="shared" si="15"/>
        <v>2643.2128000000007</v>
      </c>
      <c r="I161" s="7">
        <v>10.538</v>
      </c>
      <c r="J161" s="7">
        <v>0</v>
      </c>
      <c r="K161" s="7">
        <v>16.187000000000001</v>
      </c>
    </row>
    <row r="162" spans="1:11" x14ac:dyDescent="0.25">
      <c r="A162" s="46"/>
      <c r="B162" s="7" t="s">
        <v>138</v>
      </c>
      <c r="C162" s="7">
        <v>0.77270000000000005</v>
      </c>
      <c r="D162" s="7">
        <v>0</v>
      </c>
      <c r="E162" s="7">
        <v>3.8559000000000001</v>
      </c>
      <c r="F162" s="7">
        <f t="shared" si="14"/>
        <v>-3.5154000000000001</v>
      </c>
      <c r="G162" s="7">
        <v>0</v>
      </c>
      <c r="H162" s="7">
        <f t="shared" si="15"/>
        <v>2639.6974000000005</v>
      </c>
      <c r="I162" s="7">
        <v>13.436999999999999</v>
      </c>
      <c r="J162" s="7">
        <v>0</v>
      </c>
      <c r="K162" s="7">
        <v>26.058</v>
      </c>
    </row>
    <row r="163" spans="1:11" x14ac:dyDescent="0.25">
      <c r="A163" s="46"/>
      <c r="B163" s="8" t="s">
        <v>83</v>
      </c>
      <c r="C163" s="7">
        <v>1.0483</v>
      </c>
      <c r="D163" s="7">
        <v>0</v>
      </c>
      <c r="E163" s="7">
        <v>2.3363</v>
      </c>
      <c r="F163" s="7">
        <f t="shared" si="14"/>
        <v>-1.5636000000000001</v>
      </c>
      <c r="G163" s="7">
        <v>0</v>
      </c>
      <c r="H163" s="8">
        <f t="shared" si="15"/>
        <v>2638.1338000000005</v>
      </c>
      <c r="I163" s="7">
        <v>34.843000000000004</v>
      </c>
      <c r="J163" s="7">
        <v>0</v>
      </c>
      <c r="K163" s="7">
        <v>16.122</v>
      </c>
    </row>
    <row r="164" spans="1:11" x14ac:dyDescent="0.25">
      <c r="A164" s="46"/>
      <c r="B164" s="8" t="s">
        <v>75</v>
      </c>
      <c r="C164" s="7">
        <v>0</v>
      </c>
      <c r="D164" s="7">
        <v>0</v>
      </c>
      <c r="E164" s="7">
        <v>1.1898</v>
      </c>
      <c r="F164" s="7">
        <f t="shared" si="14"/>
        <v>-0.14149999999999996</v>
      </c>
      <c r="G164" s="7">
        <v>0</v>
      </c>
      <c r="H164" s="8">
        <f t="shared" ref="H164" si="16">H163+C163-E164</f>
        <v>2637.9923000000003</v>
      </c>
      <c r="I164" s="7">
        <v>0</v>
      </c>
      <c r="J164" s="7">
        <v>0</v>
      </c>
      <c r="K164" s="7">
        <v>27.920999999999999</v>
      </c>
    </row>
    <row r="165" spans="1:11" ht="15.75" thickBot="1" x14ac:dyDescent="0.3">
      <c r="A165" s="40" t="s">
        <v>32</v>
      </c>
      <c r="B165" s="41"/>
      <c r="C165" s="4">
        <f>SUM(C101:C164)</f>
        <v>125.42479999999998</v>
      </c>
      <c r="D165" s="5"/>
      <c r="E165" s="4">
        <f>SUM(E101:E164)</f>
        <v>125.4294</v>
      </c>
      <c r="F165" s="6"/>
      <c r="G165" s="5"/>
      <c r="H165" s="6">
        <f>ABS(H101-H164)</f>
        <v>4.6000000002095476E-3</v>
      </c>
      <c r="I165" s="42">
        <f>SUM(I101:I164)/1000 + SUM(K101:K164)/1000</f>
        <v>2.0580480000000003</v>
      </c>
      <c r="J165" s="43"/>
      <c r="K165" s="44"/>
    </row>
    <row r="166" spans="1:11" ht="15.75" thickBot="1" x14ac:dyDescent="0.3">
      <c r="A166" s="28" t="s">
        <v>33</v>
      </c>
      <c r="B166" s="29"/>
      <c r="C166" s="30">
        <f>E165-C165</f>
        <v>4.6000000000248065E-3</v>
      </c>
      <c r="D166" s="31" t="e">
        <f t="shared" ref="D166:K166" si="17">C166-A166</f>
        <v>#VALUE!</v>
      </c>
      <c r="E166" s="31" t="e">
        <f t="shared" si="17"/>
        <v>#VALUE!</v>
      </c>
      <c r="F166" s="31" t="e">
        <f t="shared" si="17"/>
        <v>#VALUE!</v>
      </c>
      <c r="G166" s="31" t="e">
        <f t="shared" si="17"/>
        <v>#VALUE!</v>
      </c>
      <c r="H166" s="31" t="e">
        <f t="shared" si="17"/>
        <v>#VALUE!</v>
      </c>
      <c r="I166" s="31" t="e">
        <f t="shared" si="17"/>
        <v>#VALUE!</v>
      </c>
      <c r="J166" s="31" t="e">
        <f t="shared" si="17"/>
        <v>#VALUE!</v>
      </c>
      <c r="K166" s="32" t="e">
        <f t="shared" si="17"/>
        <v>#VALUE!</v>
      </c>
    </row>
    <row r="167" spans="1:11" ht="15.75" thickBot="1" x14ac:dyDescent="0.3">
      <c r="A167" s="33" t="s">
        <v>34</v>
      </c>
      <c r="B167" s="34"/>
      <c r="C167" s="30">
        <f>0.008*SQRT(I165)</f>
        <v>1.1476718694818656E-2</v>
      </c>
      <c r="D167" s="31">
        <f t="shared" ref="D167:K167" si="18">0.012*SQRT(C167)</f>
        <v>1.2855533796983642E-3</v>
      </c>
      <c r="E167" s="31">
        <f t="shared" si="18"/>
        <v>4.3025537379161744E-4</v>
      </c>
      <c r="F167" s="31">
        <f t="shared" si="18"/>
        <v>2.4891117657910202E-4</v>
      </c>
      <c r="G167" s="31">
        <f t="shared" si="18"/>
        <v>1.8932302931072778E-4</v>
      </c>
      <c r="H167" s="31">
        <f t="shared" si="18"/>
        <v>1.6511364637953097E-4</v>
      </c>
      <c r="I167" s="31">
        <f t="shared" si="18"/>
        <v>1.5419586595837278E-4</v>
      </c>
      <c r="J167" s="31">
        <f t="shared" si="18"/>
        <v>1.4901075363209758E-4</v>
      </c>
      <c r="K167" s="32">
        <f t="shared" si="18"/>
        <v>1.464839531246411E-4</v>
      </c>
    </row>
    <row r="168" spans="1:11" ht="15.75" thickBot="1" x14ac:dyDescent="0.3">
      <c r="A168" s="35" t="s">
        <v>35</v>
      </c>
      <c r="B168" s="36"/>
      <c r="C168" s="37" t="str">
        <f>IF(C166&gt;C167,"NO","SI")</f>
        <v>SI</v>
      </c>
      <c r="D168" s="38"/>
      <c r="E168" s="38"/>
      <c r="F168" s="38"/>
      <c r="G168" s="38"/>
      <c r="H168" s="38"/>
      <c r="I168" s="38"/>
      <c r="J168" s="38"/>
      <c r="K168" s="39"/>
    </row>
    <row r="170" spans="1:11" ht="15" customHeight="1" x14ac:dyDescent="0.25">
      <c r="A170" s="46">
        <v>44243</v>
      </c>
      <c r="B170" s="8" t="s">
        <v>114</v>
      </c>
      <c r="C170" s="7">
        <v>0.77800000000000002</v>
      </c>
      <c r="D170" s="7">
        <v>0</v>
      </c>
      <c r="E170" s="7">
        <v>0</v>
      </c>
      <c r="F170" s="7">
        <f t="shared" ref="F170:F201" si="19">+C169-E170</f>
        <v>0</v>
      </c>
      <c r="G170" s="7">
        <v>0</v>
      </c>
      <c r="H170" s="8">
        <f>+H133</f>
        <v>2735.1864</v>
      </c>
      <c r="I170" s="11">
        <v>8.5399999999999991</v>
      </c>
      <c r="J170" s="7">
        <v>0</v>
      </c>
      <c r="K170" s="7">
        <v>0</v>
      </c>
    </row>
    <row r="171" spans="1:11" x14ac:dyDescent="0.25">
      <c r="A171" s="46"/>
      <c r="B171" s="7" t="s">
        <v>139</v>
      </c>
      <c r="C171" s="7">
        <v>0.43469999999999998</v>
      </c>
      <c r="D171" s="7">
        <v>0</v>
      </c>
      <c r="E171" s="7">
        <v>3.9485999999999999</v>
      </c>
      <c r="F171" s="7">
        <f t="shared" si="19"/>
        <v>-3.1705999999999999</v>
      </c>
      <c r="G171" s="7">
        <v>0</v>
      </c>
      <c r="H171" s="7">
        <f t="shared" ref="H171:H201" si="20">H170+C170-E171</f>
        <v>2732.0157999999997</v>
      </c>
      <c r="I171" s="11">
        <v>14.677</v>
      </c>
      <c r="J171" s="7">
        <v>0</v>
      </c>
      <c r="K171" s="7">
        <v>33.768000000000001</v>
      </c>
    </row>
    <row r="172" spans="1:11" x14ac:dyDescent="0.25">
      <c r="A172" s="46"/>
      <c r="B172" s="7" t="s">
        <v>140</v>
      </c>
      <c r="C172" s="7">
        <v>2.0259999999999998</v>
      </c>
      <c r="D172" s="7">
        <v>0</v>
      </c>
      <c r="E172" s="7">
        <v>2.3485</v>
      </c>
      <c r="F172" s="7">
        <f t="shared" si="19"/>
        <v>-1.9138000000000002</v>
      </c>
      <c r="G172" s="7">
        <v>0</v>
      </c>
      <c r="H172" s="7">
        <f t="shared" si="20"/>
        <v>2730.1019999999994</v>
      </c>
      <c r="I172" s="11">
        <v>20.22</v>
      </c>
      <c r="J172" s="7">
        <v>0</v>
      </c>
      <c r="K172" s="7">
        <v>15.164999999999999</v>
      </c>
    </row>
    <row r="173" spans="1:11" x14ac:dyDescent="0.25">
      <c r="A173" s="46"/>
      <c r="B173" s="7" t="s">
        <v>141</v>
      </c>
      <c r="C173" s="7">
        <v>4.7393999999999998</v>
      </c>
      <c r="D173" s="7">
        <v>0</v>
      </c>
      <c r="E173" s="7">
        <v>1.9900000000000001E-2</v>
      </c>
      <c r="F173" s="7">
        <f t="shared" si="19"/>
        <v>2.0061</v>
      </c>
      <c r="G173" s="7">
        <v>0</v>
      </c>
      <c r="H173" s="7">
        <f t="shared" si="20"/>
        <v>2732.1080999999995</v>
      </c>
      <c r="I173" s="11">
        <v>15.913</v>
      </c>
      <c r="J173" s="7">
        <v>0</v>
      </c>
      <c r="K173" s="7">
        <v>11.089</v>
      </c>
    </row>
    <row r="174" spans="1:11" x14ac:dyDescent="0.25">
      <c r="A174" s="46"/>
      <c r="B174" s="7" t="s">
        <v>142</v>
      </c>
      <c r="C174" s="7">
        <v>4.4901999999999997</v>
      </c>
      <c r="D174" s="7">
        <v>0</v>
      </c>
      <c r="E174" s="7">
        <v>9.0899999999999995E-2</v>
      </c>
      <c r="F174" s="7">
        <f t="shared" si="19"/>
        <v>4.6484999999999994</v>
      </c>
      <c r="G174" s="7">
        <v>0</v>
      </c>
      <c r="H174" s="7">
        <f t="shared" si="20"/>
        <v>2736.7565999999993</v>
      </c>
      <c r="I174" s="11">
        <v>19.507999999999999</v>
      </c>
      <c r="J174" s="7">
        <v>0</v>
      </c>
      <c r="K174" s="7">
        <v>6.8860000000000001</v>
      </c>
    </row>
    <row r="175" spans="1:11" x14ac:dyDescent="0.25">
      <c r="A175" s="46"/>
      <c r="B175" s="7" t="s">
        <v>143</v>
      </c>
      <c r="C175" s="7">
        <v>2.8327</v>
      </c>
      <c r="D175" s="7">
        <v>0</v>
      </c>
      <c r="E175" s="7">
        <v>9.7500000000000003E-2</v>
      </c>
      <c r="F175" s="7">
        <f t="shared" si="19"/>
        <v>4.3926999999999996</v>
      </c>
      <c r="G175" s="7">
        <v>0</v>
      </c>
      <c r="H175" s="7">
        <f t="shared" si="20"/>
        <v>2741.1492999999996</v>
      </c>
      <c r="I175" s="11">
        <v>25.975000000000001</v>
      </c>
      <c r="J175" s="7">
        <v>0</v>
      </c>
      <c r="K175" s="7">
        <v>10.368</v>
      </c>
    </row>
    <row r="176" spans="1:11" x14ac:dyDescent="0.25">
      <c r="A176" s="46"/>
      <c r="B176" s="8" t="s">
        <v>144</v>
      </c>
      <c r="C176" s="7">
        <v>0.79800000000000004</v>
      </c>
      <c r="D176" s="7">
        <v>0</v>
      </c>
      <c r="E176" s="7">
        <v>3.1347999999999998</v>
      </c>
      <c r="F176" s="7">
        <f t="shared" si="19"/>
        <v>-0.30209999999999981</v>
      </c>
      <c r="G176" s="7">
        <v>0</v>
      </c>
      <c r="H176" s="8">
        <f t="shared" si="20"/>
        <v>2740.8471999999997</v>
      </c>
      <c r="I176" s="11">
        <v>15.901</v>
      </c>
      <c r="J176" s="7">
        <v>0</v>
      </c>
      <c r="K176" s="7">
        <v>17.771000000000001</v>
      </c>
    </row>
    <row r="177" spans="1:11" x14ac:dyDescent="0.25">
      <c r="A177" s="46"/>
      <c r="B177" s="7" t="s">
        <v>145</v>
      </c>
      <c r="C177" s="7">
        <v>6.7100000000000007E-2</v>
      </c>
      <c r="D177" s="7">
        <v>0</v>
      </c>
      <c r="E177" s="7">
        <v>4.8460000000000001</v>
      </c>
      <c r="F177" s="7">
        <f t="shared" si="19"/>
        <v>-4.048</v>
      </c>
      <c r="G177" s="7">
        <v>0</v>
      </c>
      <c r="H177" s="7">
        <f t="shared" si="20"/>
        <v>2736.7991999999995</v>
      </c>
      <c r="I177" s="11">
        <v>22.350999999999999</v>
      </c>
      <c r="J177" s="7">
        <v>0</v>
      </c>
      <c r="K177" s="7">
        <v>35.976999999999997</v>
      </c>
    </row>
    <row r="178" spans="1:11" x14ac:dyDescent="0.25">
      <c r="A178" s="46"/>
      <c r="B178" s="7" t="s">
        <v>146</v>
      </c>
      <c r="C178" s="7">
        <v>0.47560000000000002</v>
      </c>
      <c r="D178" s="7">
        <v>0</v>
      </c>
      <c r="E178" s="7">
        <v>4.0585000000000004</v>
      </c>
      <c r="F178" s="7">
        <f t="shared" si="19"/>
        <v>-3.9914000000000005</v>
      </c>
      <c r="G178" s="7">
        <v>0</v>
      </c>
      <c r="H178" s="7">
        <f t="shared" si="20"/>
        <v>2732.8077999999996</v>
      </c>
      <c r="I178" s="11">
        <v>18.206</v>
      </c>
      <c r="J178" s="7">
        <v>0</v>
      </c>
      <c r="K178" s="7">
        <v>37.39</v>
      </c>
    </row>
    <row r="179" spans="1:11" x14ac:dyDescent="0.25">
      <c r="A179" s="46"/>
      <c r="B179" s="8" t="s">
        <v>147</v>
      </c>
      <c r="C179" s="7">
        <v>0.78810000000000002</v>
      </c>
      <c r="D179" s="7">
        <v>0</v>
      </c>
      <c r="E179" s="7">
        <v>1.5625</v>
      </c>
      <c r="F179" s="7">
        <f t="shared" si="19"/>
        <v>-1.0869</v>
      </c>
      <c r="G179" s="7">
        <v>0</v>
      </c>
      <c r="H179" s="8">
        <f t="shared" si="20"/>
        <v>2731.7208999999998</v>
      </c>
      <c r="I179" s="11">
        <v>21.48</v>
      </c>
      <c r="J179" s="7">
        <v>0</v>
      </c>
      <c r="K179" s="7">
        <v>5.4349999999999996</v>
      </c>
    </row>
    <row r="180" spans="1:11" x14ac:dyDescent="0.25">
      <c r="A180" s="46"/>
      <c r="B180" s="7" t="s">
        <v>148</v>
      </c>
      <c r="C180" s="7">
        <v>1.5003</v>
      </c>
      <c r="D180" s="7">
        <v>0</v>
      </c>
      <c r="E180" s="7">
        <v>2.2826</v>
      </c>
      <c r="F180" s="7">
        <f t="shared" si="19"/>
        <v>-1.4944999999999999</v>
      </c>
      <c r="G180" s="7">
        <v>0</v>
      </c>
      <c r="H180" s="7">
        <f t="shared" si="20"/>
        <v>2730.2264</v>
      </c>
      <c r="I180" s="11">
        <v>18.54</v>
      </c>
      <c r="J180" s="7">
        <v>0</v>
      </c>
      <c r="K180" s="7">
        <v>76.319999999999993</v>
      </c>
    </row>
    <row r="181" spans="1:11" x14ac:dyDescent="0.25">
      <c r="A181" s="46"/>
      <c r="B181" s="7" t="s">
        <v>149</v>
      </c>
      <c r="C181" s="7">
        <v>2.4415</v>
      </c>
      <c r="D181" s="7">
        <v>0</v>
      </c>
      <c r="E181" s="7">
        <v>1.0034000000000001</v>
      </c>
      <c r="F181" s="7">
        <f t="shared" si="19"/>
        <v>0.4968999999999999</v>
      </c>
      <c r="G181" s="7">
        <v>0</v>
      </c>
      <c r="H181" s="7">
        <f t="shared" si="20"/>
        <v>2730.7233000000001</v>
      </c>
      <c r="I181" s="11">
        <v>40.225000000000001</v>
      </c>
      <c r="J181" s="7">
        <v>0</v>
      </c>
      <c r="K181" s="7">
        <v>38.246000000000002</v>
      </c>
    </row>
    <row r="182" spans="1:11" x14ac:dyDescent="0.25">
      <c r="A182" s="46"/>
      <c r="B182" s="7" t="s">
        <v>150</v>
      </c>
      <c r="C182" s="7">
        <v>4.1675000000000004</v>
      </c>
      <c r="D182" s="7">
        <v>0</v>
      </c>
      <c r="E182" s="7">
        <v>0.1918</v>
      </c>
      <c r="F182" s="7">
        <f t="shared" si="19"/>
        <v>2.2496999999999998</v>
      </c>
      <c r="G182" s="7">
        <v>0</v>
      </c>
      <c r="H182" s="7">
        <f t="shared" si="20"/>
        <v>2732.973</v>
      </c>
      <c r="I182" s="11">
        <v>28.821999999999999</v>
      </c>
      <c r="J182" s="7">
        <v>0</v>
      </c>
      <c r="K182" s="7">
        <v>11.321</v>
      </c>
    </row>
    <row r="183" spans="1:11" x14ac:dyDescent="0.25">
      <c r="A183" s="46"/>
      <c r="B183" s="7" t="s">
        <v>151</v>
      </c>
      <c r="C183" s="7">
        <v>0.48430000000000001</v>
      </c>
      <c r="D183" s="7">
        <v>0</v>
      </c>
      <c r="E183" s="7">
        <v>1.1821999999999999</v>
      </c>
      <c r="F183" s="7">
        <f t="shared" si="19"/>
        <v>2.9853000000000005</v>
      </c>
      <c r="G183" s="7">
        <v>0</v>
      </c>
      <c r="H183" s="7">
        <f t="shared" si="20"/>
        <v>2735.9582999999998</v>
      </c>
      <c r="I183" s="11">
        <v>24.713999999999999</v>
      </c>
      <c r="J183" s="7">
        <v>0</v>
      </c>
      <c r="K183" s="7">
        <v>48.889000000000003</v>
      </c>
    </row>
    <row r="184" spans="1:11" x14ac:dyDescent="0.25">
      <c r="A184" s="46"/>
      <c r="B184" s="8" t="s">
        <v>152</v>
      </c>
      <c r="C184" s="7">
        <v>0.81899999999999995</v>
      </c>
      <c r="D184" s="7">
        <v>0</v>
      </c>
      <c r="E184" s="7">
        <v>4.8582000000000001</v>
      </c>
      <c r="F184" s="7">
        <f t="shared" si="19"/>
        <v>-4.3738999999999999</v>
      </c>
      <c r="G184" s="7">
        <v>0</v>
      </c>
      <c r="H184" s="8">
        <f t="shared" si="20"/>
        <v>2731.5843999999997</v>
      </c>
      <c r="I184" s="11">
        <v>51.381999999999998</v>
      </c>
      <c r="J184" s="7">
        <v>0</v>
      </c>
      <c r="K184" s="7">
        <v>33.529000000000003</v>
      </c>
    </row>
    <row r="185" spans="1:11" x14ac:dyDescent="0.25">
      <c r="A185" s="46"/>
      <c r="B185" s="8" t="s">
        <v>153</v>
      </c>
      <c r="C185" s="7">
        <v>2.9468000000000001</v>
      </c>
      <c r="D185" s="7">
        <v>0</v>
      </c>
      <c r="E185" s="7">
        <v>3.2953000000000001</v>
      </c>
      <c r="F185" s="7">
        <f t="shared" si="19"/>
        <v>-2.4763000000000002</v>
      </c>
      <c r="G185" s="7">
        <v>0</v>
      </c>
      <c r="H185" s="8">
        <f t="shared" si="20"/>
        <v>2729.1080999999995</v>
      </c>
      <c r="I185" s="11">
        <v>68.036000000000001</v>
      </c>
      <c r="J185" s="7">
        <v>0</v>
      </c>
      <c r="K185" s="7">
        <v>45.326000000000001</v>
      </c>
    </row>
    <row r="186" spans="1:11" x14ac:dyDescent="0.25">
      <c r="A186" s="46"/>
      <c r="B186" s="8" t="s">
        <v>154</v>
      </c>
      <c r="C186" s="7">
        <v>1.1342000000000001</v>
      </c>
      <c r="D186" s="7">
        <v>0</v>
      </c>
      <c r="E186" s="7">
        <v>1.1341000000000001</v>
      </c>
      <c r="F186" s="7">
        <f t="shared" si="19"/>
        <v>1.8127</v>
      </c>
      <c r="G186" s="7">
        <v>0</v>
      </c>
      <c r="H186" s="8">
        <f t="shared" si="20"/>
        <v>2730.9207999999994</v>
      </c>
      <c r="I186" s="11">
        <v>26.39</v>
      </c>
      <c r="J186" s="7">
        <v>0</v>
      </c>
      <c r="K186" s="7">
        <v>26.402999999999999</v>
      </c>
    </row>
    <row r="187" spans="1:11" x14ac:dyDescent="0.25">
      <c r="A187" s="46"/>
      <c r="B187" s="8" t="s">
        <v>153</v>
      </c>
      <c r="C187" s="7">
        <v>3.3948999999999998</v>
      </c>
      <c r="D187" s="7">
        <v>0</v>
      </c>
      <c r="E187" s="7">
        <v>2.9468000000000001</v>
      </c>
      <c r="F187" s="7">
        <f t="shared" si="19"/>
        <v>-1.8126</v>
      </c>
      <c r="G187" s="7">
        <v>0</v>
      </c>
      <c r="H187" s="8">
        <f t="shared" si="20"/>
        <v>2729.1081999999992</v>
      </c>
      <c r="I187" s="11">
        <v>39.488</v>
      </c>
      <c r="J187" s="7">
        <v>0</v>
      </c>
      <c r="K187" s="7">
        <v>68.013999999999996</v>
      </c>
    </row>
    <row r="188" spans="1:11" x14ac:dyDescent="0.25">
      <c r="A188" s="46"/>
      <c r="B188" s="8" t="s">
        <v>152</v>
      </c>
      <c r="C188" s="7">
        <v>4.8197000000000001</v>
      </c>
      <c r="D188" s="7">
        <v>0</v>
      </c>
      <c r="E188" s="7">
        <v>0.91839999999999999</v>
      </c>
      <c r="F188" s="7">
        <f t="shared" si="19"/>
        <v>2.4764999999999997</v>
      </c>
      <c r="G188" s="7">
        <v>0</v>
      </c>
      <c r="H188" s="8">
        <f t="shared" si="20"/>
        <v>2731.584699999999</v>
      </c>
      <c r="I188" s="11">
        <v>34.094999999999999</v>
      </c>
      <c r="J188" s="7">
        <v>0</v>
      </c>
      <c r="K188" s="7">
        <v>57.07</v>
      </c>
    </row>
    <row r="189" spans="1:11" x14ac:dyDescent="0.25">
      <c r="A189" s="46"/>
      <c r="B189" s="7" t="s">
        <v>155</v>
      </c>
      <c r="C189" s="7">
        <v>0.58399999999999996</v>
      </c>
      <c r="D189" s="7">
        <v>0</v>
      </c>
      <c r="E189" s="7">
        <v>0.45019999999999999</v>
      </c>
      <c r="F189" s="7">
        <f t="shared" si="19"/>
        <v>4.3695000000000004</v>
      </c>
      <c r="G189" s="7">
        <v>0</v>
      </c>
      <c r="H189" s="7">
        <f t="shared" si="20"/>
        <v>2735.9541999999988</v>
      </c>
      <c r="I189" s="7">
        <v>56.500999999999998</v>
      </c>
      <c r="J189" s="7">
        <v>0</v>
      </c>
      <c r="K189" s="7">
        <v>24.573</v>
      </c>
    </row>
    <row r="190" spans="1:11" x14ac:dyDescent="0.25">
      <c r="A190" s="46"/>
      <c r="B190" s="7" t="s">
        <v>156</v>
      </c>
      <c r="C190" s="7">
        <v>0.31030000000000002</v>
      </c>
      <c r="D190" s="7">
        <v>0</v>
      </c>
      <c r="E190" s="7">
        <v>4.1196000000000002</v>
      </c>
      <c r="F190" s="7">
        <f t="shared" si="19"/>
        <v>-3.5356000000000001</v>
      </c>
      <c r="G190" s="7">
        <v>0</v>
      </c>
      <c r="H190" s="7">
        <f t="shared" si="20"/>
        <v>2732.4185999999986</v>
      </c>
      <c r="I190" s="7">
        <v>34.448</v>
      </c>
      <c r="J190" s="7">
        <v>0</v>
      </c>
      <c r="K190" s="7">
        <v>24.058</v>
      </c>
    </row>
    <row r="191" spans="1:11" x14ac:dyDescent="0.25">
      <c r="A191" s="46"/>
      <c r="B191" s="7" t="s">
        <v>157</v>
      </c>
      <c r="C191" s="7">
        <v>2.2583000000000002</v>
      </c>
      <c r="D191" s="7">
        <v>0</v>
      </c>
      <c r="E191" s="7">
        <v>2.5209999999999999</v>
      </c>
      <c r="F191" s="7">
        <f t="shared" si="19"/>
        <v>-2.2107000000000001</v>
      </c>
      <c r="G191" s="7">
        <v>0</v>
      </c>
      <c r="H191" s="7">
        <f t="shared" si="20"/>
        <v>2730.2078999999985</v>
      </c>
      <c r="I191" s="7">
        <v>65.114000000000004</v>
      </c>
      <c r="J191" s="7">
        <v>0</v>
      </c>
      <c r="K191" s="7">
        <v>65.909000000000006</v>
      </c>
    </row>
    <row r="192" spans="1:11" x14ac:dyDescent="0.25">
      <c r="A192" s="46"/>
      <c r="B192" s="8" t="s">
        <v>147</v>
      </c>
      <c r="C192" s="7">
        <v>4.1063000000000001</v>
      </c>
      <c r="D192" s="7">
        <v>0</v>
      </c>
      <c r="E192" s="7">
        <v>0.74419999999999997</v>
      </c>
      <c r="F192" s="7">
        <f t="shared" si="19"/>
        <v>1.5141000000000002</v>
      </c>
      <c r="G192" s="7">
        <v>0</v>
      </c>
      <c r="H192" s="8">
        <f t="shared" si="20"/>
        <v>2731.7219999999984</v>
      </c>
      <c r="I192" s="7">
        <v>44.985999999999997</v>
      </c>
      <c r="J192" s="7">
        <v>0</v>
      </c>
      <c r="K192" s="7">
        <v>24.83</v>
      </c>
    </row>
    <row r="193" spans="1:11" x14ac:dyDescent="0.25">
      <c r="A193" s="46"/>
      <c r="B193" s="7" t="s">
        <v>158</v>
      </c>
      <c r="C193" s="7">
        <v>3.8755999999999999</v>
      </c>
      <c r="D193" s="7">
        <v>0</v>
      </c>
      <c r="E193" s="7">
        <v>0.15029999999999999</v>
      </c>
      <c r="F193" s="7">
        <f t="shared" si="19"/>
        <v>3.956</v>
      </c>
      <c r="G193" s="7">
        <v>0</v>
      </c>
      <c r="H193" s="7">
        <f t="shared" si="20"/>
        <v>2735.6779999999985</v>
      </c>
      <c r="I193" s="7">
        <v>35.006999999999998</v>
      </c>
      <c r="J193" s="7">
        <v>0</v>
      </c>
      <c r="K193" s="7">
        <v>17.602</v>
      </c>
    </row>
    <row r="194" spans="1:11" x14ac:dyDescent="0.25">
      <c r="A194" s="46"/>
      <c r="B194" s="7" t="s">
        <v>159</v>
      </c>
      <c r="C194" s="7">
        <v>4.4473000000000003</v>
      </c>
      <c r="D194" s="7">
        <v>0</v>
      </c>
      <c r="E194" s="7">
        <v>0.46</v>
      </c>
      <c r="F194" s="7">
        <f t="shared" si="19"/>
        <v>3.4156</v>
      </c>
      <c r="G194" s="7">
        <v>0</v>
      </c>
      <c r="H194" s="7">
        <f t="shared" si="20"/>
        <v>2739.0935999999983</v>
      </c>
      <c r="I194" s="7">
        <v>29.7</v>
      </c>
      <c r="J194" s="7">
        <v>0</v>
      </c>
      <c r="K194" s="7">
        <v>12.491</v>
      </c>
    </row>
    <row r="195" spans="1:11" x14ac:dyDescent="0.25">
      <c r="A195" s="46"/>
      <c r="B195" s="8" t="s">
        <v>144</v>
      </c>
      <c r="C195" s="7">
        <v>2.6901999999999999</v>
      </c>
      <c r="D195" s="7">
        <v>0</v>
      </c>
      <c r="E195" s="7">
        <v>2.6913</v>
      </c>
      <c r="F195" s="7">
        <f t="shared" si="19"/>
        <v>1.7560000000000002</v>
      </c>
      <c r="G195" s="7">
        <v>0</v>
      </c>
      <c r="H195" s="8">
        <f t="shared" si="20"/>
        <v>2740.8495999999982</v>
      </c>
      <c r="I195" s="7">
        <v>11.349</v>
      </c>
      <c r="J195" s="7">
        <v>0</v>
      </c>
      <c r="K195" s="7">
        <v>11.45</v>
      </c>
    </row>
    <row r="196" spans="1:11" x14ac:dyDescent="0.25">
      <c r="A196" s="46"/>
      <c r="B196" s="7" t="s">
        <v>160</v>
      </c>
      <c r="C196" s="7">
        <v>0.38579999999999998</v>
      </c>
      <c r="D196" s="7">
        <v>0</v>
      </c>
      <c r="E196" s="7">
        <v>2.1991999999999998</v>
      </c>
      <c r="F196" s="7">
        <f t="shared" si="19"/>
        <v>0.4910000000000001</v>
      </c>
      <c r="G196" s="7">
        <v>0</v>
      </c>
      <c r="H196" s="7">
        <f t="shared" si="20"/>
        <v>2741.3405999999982</v>
      </c>
      <c r="I196" s="7">
        <v>10.273999999999999</v>
      </c>
      <c r="J196" s="7">
        <v>0</v>
      </c>
      <c r="K196" s="7">
        <v>33.383000000000003</v>
      </c>
    </row>
    <row r="197" spans="1:11" x14ac:dyDescent="0.25">
      <c r="A197" s="46"/>
      <c r="B197" s="7" t="s">
        <v>161</v>
      </c>
      <c r="C197" s="7">
        <v>3.6200000000000003E-2</v>
      </c>
      <c r="D197" s="7">
        <v>0</v>
      </c>
      <c r="E197" s="7">
        <v>4.8030999999999997</v>
      </c>
      <c r="F197" s="7">
        <f t="shared" si="19"/>
        <v>-4.4173</v>
      </c>
      <c r="G197" s="7">
        <v>0</v>
      </c>
      <c r="H197" s="7">
        <f t="shared" si="20"/>
        <v>2736.9232999999981</v>
      </c>
      <c r="I197" s="7">
        <v>10.682</v>
      </c>
      <c r="J197" s="7">
        <v>0</v>
      </c>
      <c r="K197" s="7">
        <v>20.367000000000001</v>
      </c>
    </row>
    <row r="198" spans="1:11" x14ac:dyDescent="0.25">
      <c r="A198" s="46"/>
      <c r="B198" s="7" t="s">
        <v>162</v>
      </c>
      <c r="C198" s="7">
        <v>0.5161</v>
      </c>
      <c r="D198" s="7">
        <v>0</v>
      </c>
      <c r="E198" s="7">
        <v>4.5590999999999999</v>
      </c>
      <c r="F198" s="7">
        <f t="shared" si="19"/>
        <v>-4.5228999999999999</v>
      </c>
      <c r="G198" s="7">
        <v>0</v>
      </c>
      <c r="H198" s="7">
        <f t="shared" si="20"/>
        <v>2732.4003999999982</v>
      </c>
      <c r="I198" s="7">
        <v>8.6189999999999998</v>
      </c>
      <c r="J198" s="7">
        <v>0</v>
      </c>
      <c r="K198" s="7">
        <v>14.295999999999999</v>
      </c>
    </row>
    <row r="199" spans="1:11" x14ac:dyDescent="0.25">
      <c r="A199" s="46"/>
      <c r="B199" s="7" t="s">
        <v>163</v>
      </c>
      <c r="C199" s="7">
        <v>3.7513000000000001</v>
      </c>
      <c r="D199" s="7">
        <v>0</v>
      </c>
      <c r="E199" s="7">
        <v>3.0476999999999999</v>
      </c>
      <c r="F199" s="7">
        <f t="shared" si="19"/>
        <v>-2.5316000000000001</v>
      </c>
      <c r="G199" s="7">
        <v>0</v>
      </c>
      <c r="H199" s="7">
        <f t="shared" si="20"/>
        <v>2729.8687999999979</v>
      </c>
      <c r="I199" s="7">
        <v>36.887</v>
      </c>
      <c r="J199" s="7">
        <v>0</v>
      </c>
      <c r="K199" s="7">
        <v>19.571000000000002</v>
      </c>
    </row>
    <row r="200" spans="1:11" x14ac:dyDescent="0.25">
      <c r="A200" s="46"/>
      <c r="B200" s="7" t="s">
        <v>164</v>
      </c>
      <c r="C200" s="7">
        <v>1.8688</v>
      </c>
      <c r="D200" s="7">
        <v>0</v>
      </c>
      <c r="E200" s="7">
        <v>6.0699999999999997E-2</v>
      </c>
      <c r="F200" s="7">
        <f t="shared" si="19"/>
        <v>3.6905999999999999</v>
      </c>
      <c r="G200" s="7">
        <v>0</v>
      </c>
      <c r="H200" s="7">
        <f t="shared" si="20"/>
        <v>2733.5593999999978</v>
      </c>
      <c r="I200" s="7">
        <v>14.706</v>
      </c>
      <c r="J200" s="7">
        <v>0</v>
      </c>
      <c r="K200" s="7">
        <v>16.056000000000001</v>
      </c>
    </row>
    <row r="201" spans="1:11" x14ac:dyDescent="0.25">
      <c r="A201" s="46"/>
      <c r="B201" s="8" t="s">
        <v>114</v>
      </c>
      <c r="C201" s="7">
        <v>0</v>
      </c>
      <c r="D201" s="7">
        <v>0</v>
      </c>
      <c r="E201" s="7">
        <v>0.23849999999999999</v>
      </c>
      <c r="F201" s="7">
        <f t="shared" si="19"/>
        <v>1.6303000000000001</v>
      </c>
      <c r="G201" s="7">
        <v>0</v>
      </c>
      <c r="H201" s="8">
        <f t="shared" si="20"/>
        <v>2735.1896999999981</v>
      </c>
      <c r="I201" s="7">
        <v>0</v>
      </c>
      <c r="J201" s="7">
        <v>0</v>
      </c>
      <c r="K201" s="7">
        <v>21.588999999999999</v>
      </c>
    </row>
    <row r="202" spans="1:11" ht="15.75" thickBot="1" x14ac:dyDescent="0.3">
      <c r="A202" s="40" t="s">
        <v>32</v>
      </c>
      <c r="B202" s="41"/>
      <c r="C202" s="4">
        <f>SUM(C170:C201)</f>
        <v>63.968199999999989</v>
      </c>
      <c r="D202" s="5"/>
      <c r="E202" s="4">
        <f>SUM(E170:E201)</f>
        <v>63.9649</v>
      </c>
      <c r="F202" s="6"/>
      <c r="G202" s="5"/>
      <c r="H202" s="6">
        <f>ABS(H170-H201)</f>
        <v>3.2999999980347638E-3</v>
      </c>
      <c r="I202" s="42">
        <f>SUM(I170:I201)/1000 + SUM(K170:K201)/1000</f>
        <v>1.7578780000000003</v>
      </c>
      <c r="J202" s="43"/>
      <c r="K202" s="44"/>
    </row>
    <row r="203" spans="1:11" ht="15.75" thickBot="1" x14ac:dyDescent="0.3">
      <c r="A203" s="28" t="s">
        <v>33</v>
      </c>
      <c r="B203" s="29"/>
      <c r="C203" s="30">
        <f>E202-C202</f>
        <v>-3.2999999999887564E-3</v>
      </c>
      <c r="D203" s="31" t="e">
        <f t="shared" ref="D203:K203" si="21">C203-A203</f>
        <v>#VALUE!</v>
      </c>
      <c r="E203" s="31" t="e">
        <f t="shared" si="21"/>
        <v>#VALUE!</v>
      </c>
      <c r="F203" s="31" t="e">
        <f t="shared" si="21"/>
        <v>#VALUE!</v>
      </c>
      <c r="G203" s="31" t="e">
        <f t="shared" si="21"/>
        <v>#VALUE!</v>
      </c>
      <c r="H203" s="31" t="e">
        <f t="shared" si="21"/>
        <v>#VALUE!</v>
      </c>
      <c r="I203" s="31" t="e">
        <f t="shared" si="21"/>
        <v>#VALUE!</v>
      </c>
      <c r="J203" s="31" t="e">
        <f t="shared" si="21"/>
        <v>#VALUE!</v>
      </c>
      <c r="K203" s="32" t="e">
        <f t="shared" si="21"/>
        <v>#VALUE!</v>
      </c>
    </row>
    <row r="204" spans="1:11" ht="15.75" thickBot="1" x14ac:dyDescent="0.3">
      <c r="A204" s="33" t="s">
        <v>34</v>
      </c>
      <c r="B204" s="34"/>
      <c r="C204" s="30">
        <f>0.008*SQRT(I202)</f>
        <v>1.0606799328732491E-2</v>
      </c>
      <c r="D204" s="31">
        <f t="shared" ref="D204:K204" si="22">0.012*SQRT(C204)</f>
        <v>1.2358717989085595E-3</v>
      </c>
      <c r="E204" s="31">
        <f t="shared" si="22"/>
        <v>4.2185962006671435E-4</v>
      </c>
      <c r="F204" s="31">
        <f t="shared" si="22"/>
        <v>2.4647065807030028E-4</v>
      </c>
      <c r="G204" s="31">
        <f t="shared" si="22"/>
        <v>1.8839260803471894E-4</v>
      </c>
      <c r="H204" s="31">
        <f t="shared" si="22"/>
        <v>1.6470742411014608E-4</v>
      </c>
      <c r="I204" s="31">
        <f t="shared" si="22"/>
        <v>1.540060682955741E-4</v>
      </c>
      <c r="J204" s="31">
        <f t="shared" si="22"/>
        <v>1.4891901770614348E-4</v>
      </c>
      <c r="K204" s="32">
        <f t="shared" si="22"/>
        <v>1.464388560105707E-4</v>
      </c>
    </row>
    <row r="205" spans="1:11" ht="15.75" thickBot="1" x14ac:dyDescent="0.3">
      <c r="A205" s="35" t="s">
        <v>35</v>
      </c>
      <c r="B205" s="36"/>
      <c r="C205" s="37" t="str">
        <f>IF(C203&gt;C204,"NO","SI")</f>
        <v>SI</v>
      </c>
      <c r="D205" s="38"/>
      <c r="E205" s="38"/>
      <c r="F205" s="38"/>
      <c r="G205" s="38"/>
      <c r="H205" s="38"/>
      <c r="I205" s="38"/>
      <c r="J205" s="38"/>
      <c r="K205" s="39"/>
    </row>
    <row r="207" spans="1:11" ht="15" customHeight="1" x14ac:dyDescent="0.25">
      <c r="A207" s="46">
        <v>44244</v>
      </c>
      <c r="B207" s="8" t="s">
        <v>153</v>
      </c>
      <c r="C207" s="7">
        <v>4.7914000000000003</v>
      </c>
      <c r="D207" s="7">
        <v>0</v>
      </c>
      <c r="E207" s="7">
        <v>0</v>
      </c>
      <c r="F207" s="7">
        <v>0</v>
      </c>
      <c r="G207" s="7">
        <v>0</v>
      </c>
      <c r="H207" s="8">
        <f>+H185</f>
        <v>2729.1080999999995</v>
      </c>
      <c r="I207" s="7">
        <v>39.85</v>
      </c>
      <c r="J207" s="7">
        <v>0</v>
      </c>
      <c r="K207" s="7">
        <v>0</v>
      </c>
    </row>
    <row r="208" spans="1:11" x14ac:dyDescent="0.25">
      <c r="A208" s="46"/>
      <c r="B208" s="7" t="s">
        <v>165</v>
      </c>
      <c r="C208" s="7">
        <v>4.4233000000000002</v>
      </c>
      <c r="D208" s="7">
        <v>0</v>
      </c>
      <c r="E208" s="7">
        <v>4.6300000000000001E-2</v>
      </c>
      <c r="F208" s="7">
        <f t="shared" ref="F208:F268" si="23">+C207-E208</f>
        <v>4.7451000000000008</v>
      </c>
      <c r="G208" s="7">
        <v>0</v>
      </c>
      <c r="H208" s="7">
        <f t="shared" ref="H208:H268" si="24">H207+C207-E208</f>
        <v>2733.8531999999996</v>
      </c>
      <c r="I208" s="7">
        <v>23.946000000000002</v>
      </c>
      <c r="J208" s="7">
        <v>0</v>
      </c>
      <c r="K208" s="7">
        <v>13.455</v>
      </c>
    </row>
    <row r="209" spans="1:11" x14ac:dyDescent="0.25">
      <c r="A209" s="46"/>
      <c r="B209" s="7" t="s">
        <v>166</v>
      </c>
      <c r="C209" s="7">
        <v>3.9459</v>
      </c>
      <c r="D209" s="7">
        <v>0</v>
      </c>
      <c r="E209" s="7">
        <v>3.6900000000000002E-2</v>
      </c>
      <c r="F209" s="7">
        <f t="shared" si="23"/>
        <v>4.3864000000000001</v>
      </c>
      <c r="G209" s="7">
        <v>0</v>
      </c>
      <c r="H209" s="7">
        <f t="shared" si="24"/>
        <v>2738.2395999999994</v>
      </c>
      <c r="I209" s="7">
        <v>31.37</v>
      </c>
      <c r="J209" s="7">
        <v>0</v>
      </c>
      <c r="K209" s="7">
        <v>12.852</v>
      </c>
    </row>
    <row r="210" spans="1:11" x14ac:dyDescent="0.25">
      <c r="A210" s="46"/>
      <c r="B210" s="7" t="s">
        <v>167</v>
      </c>
      <c r="C210" s="7">
        <v>1.2490000000000001</v>
      </c>
      <c r="D210" s="7">
        <v>0</v>
      </c>
      <c r="E210" s="7">
        <v>0.22570000000000001</v>
      </c>
      <c r="F210" s="7">
        <f t="shared" si="23"/>
        <v>3.7202000000000002</v>
      </c>
      <c r="G210" s="7">
        <v>0</v>
      </c>
      <c r="H210" s="7">
        <f t="shared" si="24"/>
        <v>2741.9597999999996</v>
      </c>
      <c r="I210" s="7">
        <v>17.803000000000001</v>
      </c>
      <c r="J210" s="7">
        <v>0</v>
      </c>
      <c r="K210" s="7">
        <v>57.255000000000003</v>
      </c>
    </row>
    <row r="211" spans="1:11" x14ac:dyDescent="0.25">
      <c r="A211" s="46"/>
      <c r="B211" s="8" t="s">
        <v>300</v>
      </c>
      <c r="C211" s="7">
        <v>2.2147999999999999</v>
      </c>
      <c r="D211" s="7">
        <v>0</v>
      </c>
      <c r="E211" s="7">
        <v>2.2151999999999998</v>
      </c>
      <c r="F211" s="7">
        <f t="shared" si="23"/>
        <v>-0.96619999999999973</v>
      </c>
      <c r="G211" s="7">
        <v>0</v>
      </c>
      <c r="H211" s="8">
        <f t="shared" si="24"/>
        <v>2740.9935999999993</v>
      </c>
      <c r="I211" s="7">
        <v>27.742000000000001</v>
      </c>
      <c r="J211" s="7">
        <v>0</v>
      </c>
      <c r="K211" s="7">
        <v>27.753</v>
      </c>
    </row>
    <row r="212" spans="1:11" x14ac:dyDescent="0.25">
      <c r="A212" s="46"/>
      <c r="B212" s="7" t="s">
        <v>168</v>
      </c>
      <c r="C212" s="7">
        <v>0.48080000000000001</v>
      </c>
      <c r="D212" s="7">
        <v>0</v>
      </c>
      <c r="E212" s="7">
        <v>1.2487999999999999</v>
      </c>
      <c r="F212" s="7">
        <f t="shared" si="23"/>
        <v>0.96599999999999997</v>
      </c>
      <c r="G212" s="7">
        <v>0</v>
      </c>
      <c r="H212" s="7">
        <f t="shared" si="24"/>
        <v>2741.9595999999997</v>
      </c>
      <c r="I212" s="7">
        <v>56.203000000000003</v>
      </c>
      <c r="J212" s="7">
        <v>0</v>
      </c>
      <c r="K212" s="7">
        <v>17.812999999999999</v>
      </c>
    </row>
    <row r="213" spans="1:11" x14ac:dyDescent="0.25">
      <c r="A213" s="46"/>
      <c r="B213" s="7" t="s">
        <v>169</v>
      </c>
      <c r="C213" s="7">
        <v>4.923</v>
      </c>
      <c r="D213" s="7">
        <v>0</v>
      </c>
      <c r="E213" s="7">
        <v>4.8899999999999999E-2</v>
      </c>
      <c r="F213" s="7">
        <f t="shared" si="23"/>
        <v>0.43190000000000001</v>
      </c>
      <c r="G213" s="7">
        <v>0</v>
      </c>
      <c r="H213" s="7">
        <f t="shared" si="24"/>
        <v>2742.3914999999997</v>
      </c>
      <c r="I213" s="7">
        <v>34.502000000000002</v>
      </c>
      <c r="J213" s="7">
        <v>0</v>
      </c>
      <c r="K213" s="7">
        <v>28.077999999999999</v>
      </c>
    </row>
    <row r="214" spans="1:11" x14ac:dyDescent="0.25">
      <c r="A214" s="46"/>
      <c r="B214" s="7" t="s">
        <v>170</v>
      </c>
      <c r="C214" s="7">
        <v>4.5437000000000003</v>
      </c>
      <c r="D214" s="7">
        <v>0</v>
      </c>
      <c r="E214" s="7">
        <v>0.1012</v>
      </c>
      <c r="F214" s="7">
        <f t="shared" si="23"/>
        <v>4.8217999999999996</v>
      </c>
      <c r="G214" s="7">
        <v>0</v>
      </c>
      <c r="H214" s="7">
        <f t="shared" si="24"/>
        <v>2747.2132999999994</v>
      </c>
      <c r="I214" s="7">
        <v>23.279</v>
      </c>
      <c r="J214" s="7">
        <v>0</v>
      </c>
      <c r="K214" s="7">
        <v>10.686</v>
      </c>
    </row>
    <row r="215" spans="1:11" x14ac:dyDescent="0.25">
      <c r="A215" s="46"/>
      <c r="B215" s="8" t="s">
        <v>171</v>
      </c>
      <c r="C215" s="7">
        <v>2.8490000000000002</v>
      </c>
      <c r="D215" s="7">
        <v>0</v>
      </c>
      <c r="E215" s="7">
        <v>0.75180000000000002</v>
      </c>
      <c r="F215" s="7">
        <f t="shared" si="23"/>
        <v>3.7919</v>
      </c>
      <c r="G215" s="7">
        <v>0</v>
      </c>
      <c r="H215" s="8">
        <f t="shared" si="24"/>
        <v>2751.0051999999996</v>
      </c>
      <c r="I215" s="7">
        <v>62.598999999999997</v>
      </c>
      <c r="J215" s="7">
        <v>0</v>
      </c>
      <c r="K215" s="7">
        <v>7.2750000000000004</v>
      </c>
    </row>
    <row r="216" spans="1:11" x14ac:dyDescent="0.25">
      <c r="A216" s="46"/>
      <c r="B216" s="7" t="s">
        <v>172</v>
      </c>
      <c r="C216" s="7">
        <v>0.87990000000000002</v>
      </c>
      <c r="D216" s="7">
        <v>0</v>
      </c>
      <c r="E216" s="7">
        <v>0.61329999999999996</v>
      </c>
      <c r="F216" s="7">
        <f t="shared" si="23"/>
        <v>2.2357000000000005</v>
      </c>
      <c r="G216" s="7">
        <v>0</v>
      </c>
      <c r="H216" s="7">
        <f t="shared" si="24"/>
        <v>2753.2408999999998</v>
      </c>
      <c r="I216" s="7">
        <v>19.923999999999999</v>
      </c>
      <c r="J216" s="7">
        <v>0</v>
      </c>
      <c r="K216" s="7">
        <v>42.929000000000002</v>
      </c>
    </row>
    <row r="217" spans="1:11" x14ac:dyDescent="0.25">
      <c r="A217" s="46"/>
      <c r="B217" s="8" t="s">
        <v>173</v>
      </c>
      <c r="C217" s="7">
        <v>0.6784</v>
      </c>
      <c r="D217" s="7">
        <v>0</v>
      </c>
      <c r="E217" s="7">
        <v>0.67869999999999997</v>
      </c>
      <c r="F217" s="7">
        <f t="shared" si="23"/>
        <v>0.20120000000000005</v>
      </c>
      <c r="G217" s="7">
        <v>0</v>
      </c>
      <c r="H217" s="8">
        <f t="shared" si="24"/>
        <v>2753.4420999999998</v>
      </c>
      <c r="I217" s="7">
        <v>11.778</v>
      </c>
      <c r="J217" s="7">
        <v>0</v>
      </c>
      <c r="K217" s="7">
        <v>11.788</v>
      </c>
    </row>
    <row r="218" spans="1:11" x14ac:dyDescent="0.25">
      <c r="A218" s="46"/>
      <c r="B218" s="7" t="s">
        <v>174</v>
      </c>
      <c r="C218" s="7">
        <v>4.1814999999999998</v>
      </c>
      <c r="D218" s="7">
        <v>0</v>
      </c>
      <c r="E218" s="7">
        <v>4.0776000000000003</v>
      </c>
      <c r="F218" s="7">
        <f t="shared" si="23"/>
        <v>-3.3992000000000004</v>
      </c>
      <c r="G218" s="7">
        <v>0</v>
      </c>
      <c r="H218" s="7">
        <f t="shared" si="24"/>
        <v>2750.0428999999995</v>
      </c>
      <c r="I218" s="7">
        <v>24.629000000000001</v>
      </c>
      <c r="J218" s="7">
        <v>0</v>
      </c>
      <c r="K218" s="7">
        <v>56.701999999999998</v>
      </c>
    </row>
    <row r="219" spans="1:11" x14ac:dyDescent="0.25">
      <c r="A219" s="46"/>
      <c r="B219" s="8" t="s">
        <v>175</v>
      </c>
      <c r="C219" s="7">
        <v>3.58</v>
      </c>
      <c r="D219" s="7">
        <v>0</v>
      </c>
      <c r="E219" s="7">
        <v>3.58</v>
      </c>
      <c r="F219" s="7">
        <f t="shared" si="23"/>
        <v>0.6014999999999997</v>
      </c>
      <c r="G219" s="7">
        <v>0</v>
      </c>
      <c r="H219" s="8">
        <f t="shared" si="24"/>
        <v>2750.6443999999997</v>
      </c>
      <c r="I219" s="7">
        <v>18.724</v>
      </c>
      <c r="J219" s="7">
        <v>0</v>
      </c>
      <c r="K219" s="7">
        <v>18.724</v>
      </c>
    </row>
    <row r="220" spans="1:11" x14ac:dyDescent="0.25">
      <c r="A220" s="46"/>
      <c r="B220" s="7" t="s">
        <v>176</v>
      </c>
      <c r="C220" s="7">
        <v>4.5888</v>
      </c>
      <c r="D220" s="7">
        <v>0</v>
      </c>
      <c r="E220" s="7">
        <v>0.3448</v>
      </c>
      <c r="F220" s="7">
        <f t="shared" si="23"/>
        <v>3.2351999999999999</v>
      </c>
      <c r="G220" s="7">
        <v>0</v>
      </c>
      <c r="H220" s="7">
        <f t="shared" si="24"/>
        <v>2753.8795999999998</v>
      </c>
      <c r="I220" s="7">
        <v>15.154999999999999</v>
      </c>
      <c r="J220" s="7">
        <v>0</v>
      </c>
      <c r="K220" s="7">
        <v>13.27</v>
      </c>
    </row>
    <row r="221" spans="1:11" x14ac:dyDescent="0.25">
      <c r="A221" s="46"/>
      <c r="B221" s="7" t="s">
        <v>177</v>
      </c>
      <c r="C221" s="7">
        <v>4.3585000000000003</v>
      </c>
      <c r="D221" s="7">
        <v>0</v>
      </c>
      <c r="E221" s="7">
        <v>0.42959999999999998</v>
      </c>
      <c r="F221" s="7">
        <f t="shared" si="23"/>
        <v>4.1592000000000002</v>
      </c>
      <c r="G221" s="7">
        <v>0</v>
      </c>
      <c r="H221" s="7">
        <f t="shared" si="24"/>
        <v>2758.0387999999998</v>
      </c>
      <c r="I221" s="7">
        <v>13.391</v>
      </c>
      <c r="J221" s="7">
        <v>0</v>
      </c>
      <c r="K221" s="7">
        <v>3.9340000000000002</v>
      </c>
    </row>
    <row r="222" spans="1:11" x14ac:dyDescent="0.25">
      <c r="A222" s="46"/>
      <c r="B222" s="8" t="s">
        <v>178</v>
      </c>
      <c r="C222" s="7">
        <v>4.9762000000000004</v>
      </c>
      <c r="D222" s="7">
        <v>0</v>
      </c>
      <c r="E222" s="7">
        <v>0.1792</v>
      </c>
      <c r="F222" s="7">
        <f t="shared" si="23"/>
        <v>4.1793000000000005</v>
      </c>
      <c r="G222" s="7">
        <v>0</v>
      </c>
      <c r="H222" s="8">
        <f t="shared" si="24"/>
        <v>2762.2180999999996</v>
      </c>
      <c r="I222" s="7">
        <v>21.861000000000001</v>
      </c>
      <c r="J222" s="7">
        <v>0</v>
      </c>
      <c r="K222" s="7">
        <v>28.716000000000001</v>
      </c>
    </row>
    <row r="223" spans="1:11" x14ac:dyDescent="0.25">
      <c r="A223" s="46"/>
      <c r="B223" s="7" t="s">
        <v>179</v>
      </c>
      <c r="C223" s="7">
        <v>4.4405000000000001</v>
      </c>
      <c r="D223" s="7">
        <v>0</v>
      </c>
      <c r="E223" s="7">
        <v>0.33329999999999999</v>
      </c>
      <c r="F223" s="7">
        <f t="shared" si="23"/>
        <v>4.6429</v>
      </c>
      <c r="G223" s="7">
        <v>0</v>
      </c>
      <c r="H223" s="7">
        <f t="shared" si="24"/>
        <v>2766.8609999999999</v>
      </c>
      <c r="I223" s="7">
        <v>11.519</v>
      </c>
      <c r="J223" s="7">
        <v>0</v>
      </c>
      <c r="K223" s="7">
        <v>6.3760000000000003</v>
      </c>
    </row>
    <row r="224" spans="1:11" x14ac:dyDescent="0.25">
      <c r="A224" s="46"/>
      <c r="B224" s="7" t="s">
        <v>180</v>
      </c>
      <c r="C224" s="7">
        <v>3.1103999999999998</v>
      </c>
      <c r="D224" s="7">
        <v>0</v>
      </c>
      <c r="E224" s="7">
        <v>5.5800000000000002E-2</v>
      </c>
      <c r="F224" s="7">
        <f t="shared" si="23"/>
        <v>4.3847000000000005</v>
      </c>
      <c r="G224" s="7">
        <v>0</v>
      </c>
      <c r="H224" s="7">
        <f t="shared" si="24"/>
        <v>2771.2456999999999</v>
      </c>
      <c r="I224" s="7">
        <v>9.5190000000000001</v>
      </c>
      <c r="J224" s="7">
        <v>0</v>
      </c>
      <c r="K224" s="7">
        <v>5.4020000000000001</v>
      </c>
    </row>
    <row r="225" spans="1:11" x14ac:dyDescent="0.25">
      <c r="A225" s="46"/>
      <c r="B225" s="7" t="s">
        <v>181</v>
      </c>
      <c r="C225" s="7">
        <v>3.8429000000000002</v>
      </c>
      <c r="D225" s="7">
        <v>0</v>
      </c>
      <c r="E225" s="7">
        <v>0.18809999999999999</v>
      </c>
      <c r="F225" s="7">
        <f t="shared" si="23"/>
        <v>2.9222999999999999</v>
      </c>
      <c r="G225" s="7">
        <v>0</v>
      </c>
      <c r="H225" s="7">
        <f t="shared" si="24"/>
        <v>2774.1680000000001</v>
      </c>
      <c r="I225" s="7">
        <v>12.6</v>
      </c>
      <c r="J225" s="7">
        <v>0</v>
      </c>
      <c r="K225" s="7">
        <v>8.0210000000000008</v>
      </c>
    </row>
    <row r="226" spans="1:11" x14ac:dyDescent="0.25">
      <c r="A226" s="46"/>
      <c r="B226" s="7" t="s">
        <v>182</v>
      </c>
      <c r="C226" s="7">
        <v>3.5207000000000002</v>
      </c>
      <c r="D226" s="7">
        <v>0</v>
      </c>
      <c r="E226" s="7">
        <v>2.6100000000000002E-2</v>
      </c>
      <c r="F226" s="7">
        <f t="shared" si="23"/>
        <v>3.8168000000000002</v>
      </c>
      <c r="G226" s="7">
        <v>0</v>
      </c>
      <c r="H226" s="7">
        <f t="shared" si="24"/>
        <v>2777.9848000000002</v>
      </c>
      <c r="I226" s="7">
        <v>13.204000000000001</v>
      </c>
      <c r="J226" s="7">
        <v>0</v>
      </c>
      <c r="K226" s="7">
        <v>8.8529999999999998</v>
      </c>
    </row>
    <row r="227" spans="1:11" x14ac:dyDescent="0.25">
      <c r="A227" s="46"/>
      <c r="B227" s="7" t="s">
        <v>183</v>
      </c>
      <c r="C227" s="7">
        <v>4.1208</v>
      </c>
      <c r="D227" s="7">
        <v>0</v>
      </c>
      <c r="E227" s="7">
        <v>0.62429999999999997</v>
      </c>
      <c r="F227" s="7">
        <f t="shared" si="23"/>
        <v>2.8964000000000003</v>
      </c>
      <c r="G227" s="7">
        <v>0</v>
      </c>
      <c r="H227" s="7">
        <f t="shared" si="24"/>
        <v>2780.8812000000003</v>
      </c>
      <c r="I227" s="7">
        <v>38.073</v>
      </c>
      <c r="J227" s="7">
        <v>0</v>
      </c>
      <c r="K227" s="7">
        <v>9.3420000000000005</v>
      </c>
    </row>
    <row r="228" spans="1:11" x14ac:dyDescent="0.25">
      <c r="A228" s="46"/>
      <c r="B228" s="7" t="s">
        <v>184</v>
      </c>
      <c r="C228" s="7">
        <v>3.3033000000000001</v>
      </c>
      <c r="D228" s="7">
        <v>0</v>
      </c>
      <c r="E228" s="7">
        <v>8.9099999999999999E-2</v>
      </c>
      <c r="F228" s="7">
        <f t="shared" si="23"/>
        <v>4.0316999999999998</v>
      </c>
      <c r="G228" s="7">
        <v>0</v>
      </c>
      <c r="H228" s="7">
        <f t="shared" si="24"/>
        <v>2784.9129000000003</v>
      </c>
      <c r="I228" s="7">
        <v>21.748999999999999</v>
      </c>
      <c r="J228" s="7">
        <v>0</v>
      </c>
      <c r="K228" s="7">
        <v>20.562999999999999</v>
      </c>
    </row>
    <row r="229" spans="1:11" x14ac:dyDescent="0.25">
      <c r="A229" s="46"/>
      <c r="B229" s="7" t="s">
        <v>185</v>
      </c>
      <c r="C229" s="7">
        <v>3.7014</v>
      </c>
      <c r="D229" s="7">
        <v>0</v>
      </c>
      <c r="E229" s="7">
        <v>0.23089999999999999</v>
      </c>
      <c r="F229" s="7">
        <f t="shared" si="23"/>
        <v>3.0724</v>
      </c>
      <c r="G229" s="7">
        <v>0</v>
      </c>
      <c r="H229" s="7">
        <f t="shared" si="24"/>
        <v>2787.9853000000003</v>
      </c>
      <c r="I229" s="7">
        <v>10.465999999999999</v>
      </c>
      <c r="J229" s="7">
        <v>0</v>
      </c>
      <c r="K229" s="7">
        <v>20.213000000000001</v>
      </c>
    </row>
    <row r="230" spans="1:11" x14ac:dyDescent="0.25">
      <c r="A230" s="46"/>
      <c r="B230" s="7" t="s">
        <v>186</v>
      </c>
      <c r="C230" s="7">
        <v>4.5776000000000003</v>
      </c>
      <c r="D230" s="7">
        <v>0</v>
      </c>
      <c r="E230" s="7">
        <v>0.1106</v>
      </c>
      <c r="F230" s="7">
        <f t="shared" si="23"/>
        <v>3.5908000000000002</v>
      </c>
      <c r="G230" s="7">
        <v>0</v>
      </c>
      <c r="H230" s="7">
        <f t="shared" si="24"/>
        <v>2791.5761000000002</v>
      </c>
      <c r="I230" s="7">
        <v>11.989000000000001</v>
      </c>
      <c r="J230" s="7">
        <v>0</v>
      </c>
      <c r="K230" s="7">
        <v>4.1479999999999997</v>
      </c>
    </row>
    <row r="231" spans="1:11" x14ac:dyDescent="0.25">
      <c r="A231" s="46"/>
      <c r="B231" s="7" t="s">
        <v>187</v>
      </c>
      <c r="C231" s="7">
        <v>4.7195999999999998</v>
      </c>
      <c r="D231" s="7">
        <v>0</v>
      </c>
      <c r="E231" s="7">
        <v>0.13039999999999999</v>
      </c>
      <c r="F231" s="7">
        <f t="shared" si="23"/>
        <v>4.4472000000000005</v>
      </c>
      <c r="G231" s="7">
        <v>0</v>
      </c>
      <c r="H231" s="7">
        <f t="shared" si="24"/>
        <v>2796.0233000000003</v>
      </c>
      <c r="I231" s="7">
        <v>12.856</v>
      </c>
      <c r="J231" s="7">
        <v>0</v>
      </c>
      <c r="K231" s="7">
        <v>3.3340000000000001</v>
      </c>
    </row>
    <row r="232" spans="1:11" x14ac:dyDescent="0.25">
      <c r="A232" s="46"/>
      <c r="B232" s="7" t="s">
        <v>188</v>
      </c>
      <c r="C232" s="7">
        <v>3.7976999999999999</v>
      </c>
      <c r="D232" s="7">
        <v>0</v>
      </c>
      <c r="E232" s="7">
        <v>2.87E-2</v>
      </c>
      <c r="F232" s="7">
        <f t="shared" si="23"/>
        <v>4.6909000000000001</v>
      </c>
      <c r="G232" s="7">
        <v>0</v>
      </c>
      <c r="H232" s="7">
        <f t="shared" si="24"/>
        <v>2800.7142000000003</v>
      </c>
      <c r="I232" s="7">
        <v>21.584</v>
      </c>
      <c r="J232" s="7">
        <v>0</v>
      </c>
      <c r="K232" s="7">
        <v>7.7450000000000001</v>
      </c>
    </row>
    <row r="233" spans="1:11" x14ac:dyDescent="0.25">
      <c r="A233" s="46"/>
      <c r="B233" s="7" t="s">
        <v>189</v>
      </c>
      <c r="C233" s="7">
        <v>4.7538</v>
      </c>
      <c r="D233" s="7">
        <v>0</v>
      </c>
      <c r="E233" s="7">
        <v>0.16650000000000001</v>
      </c>
      <c r="F233" s="7">
        <f t="shared" si="23"/>
        <v>3.6311999999999998</v>
      </c>
      <c r="G233" s="7">
        <v>0</v>
      </c>
      <c r="H233" s="7">
        <f t="shared" si="24"/>
        <v>2804.3454000000006</v>
      </c>
      <c r="I233" s="7">
        <v>31.995000000000001</v>
      </c>
      <c r="J233" s="7">
        <v>0</v>
      </c>
      <c r="K233" s="7">
        <v>13.122999999999999</v>
      </c>
    </row>
    <row r="234" spans="1:11" x14ac:dyDescent="0.25">
      <c r="A234" s="46"/>
      <c r="B234" s="8" t="s">
        <v>190</v>
      </c>
      <c r="C234" s="7">
        <v>3.5790999999999999</v>
      </c>
      <c r="D234" s="7">
        <v>0</v>
      </c>
      <c r="E234" s="7">
        <v>1.2957000000000001</v>
      </c>
      <c r="F234" s="7">
        <f t="shared" si="23"/>
        <v>3.4581</v>
      </c>
      <c r="G234" s="7">
        <v>0</v>
      </c>
      <c r="H234" s="8">
        <f t="shared" si="24"/>
        <v>2807.8035000000004</v>
      </c>
      <c r="I234" s="7">
        <v>25.385999999999999</v>
      </c>
      <c r="J234" s="7">
        <v>0</v>
      </c>
      <c r="K234" s="7">
        <v>26.821999999999999</v>
      </c>
    </row>
    <row r="235" spans="1:11" x14ac:dyDescent="0.25">
      <c r="A235" s="46"/>
      <c r="B235" s="7" t="s">
        <v>191</v>
      </c>
      <c r="C235" s="7">
        <v>0.38469999999999999</v>
      </c>
      <c r="D235" s="7">
        <v>0</v>
      </c>
      <c r="E235" s="7">
        <v>4.4131</v>
      </c>
      <c r="F235" s="7">
        <f t="shared" si="23"/>
        <v>-0.83400000000000007</v>
      </c>
      <c r="G235" s="7">
        <v>0</v>
      </c>
      <c r="H235" s="7">
        <f t="shared" si="24"/>
        <v>2806.9695000000002</v>
      </c>
      <c r="I235" s="7">
        <v>13.007</v>
      </c>
      <c r="J235" s="7">
        <v>0</v>
      </c>
      <c r="K235" s="7">
        <v>21.247</v>
      </c>
    </row>
    <row r="236" spans="1:11" x14ac:dyDescent="0.25">
      <c r="A236" s="46"/>
      <c r="B236" s="7" t="s">
        <v>192</v>
      </c>
      <c r="C236" s="7">
        <v>0.46339999999999998</v>
      </c>
      <c r="D236" s="7">
        <v>0</v>
      </c>
      <c r="E236" s="7">
        <v>2.7517</v>
      </c>
      <c r="F236" s="7">
        <f t="shared" si="23"/>
        <v>-2.367</v>
      </c>
      <c r="G236" s="7">
        <v>0</v>
      </c>
      <c r="H236" s="7">
        <f t="shared" si="24"/>
        <v>2804.6025000000004</v>
      </c>
      <c r="I236" s="7">
        <v>9.3689999999999998</v>
      </c>
      <c r="J236" s="7">
        <v>0</v>
      </c>
      <c r="K236" s="7">
        <v>11.898</v>
      </c>
    </row>
    <row r="237" spans="1:11" x14ac:dyDescent="0.25">
      <c r="A237" s="46"/>
      <c r="B237" s="7" t="s">
        <v>193</v>
      </c>
      <c r="C237" s="7">
        <v>0.13619999999999999</v>
      </c>
      <c r="D237" s="7">
        <v>0</v>
      </c>
      <c r="E237" s="7">
        <v>4.4367000000000001</v>
      </c>
      <c r="F237" s="7">
        <f t="shared" si="23"/>
        <v>-3.9733000000000001</v>
      </c>
      <c r="G237" s="7">
        <v>0</v>
      </c>
      <c r="H237" s="7">
        <f t="shared" si="24"/>
        <v>2800.6292000000003</v>
      </c>
      <c r="I237" s="7">
        <v>3.968</v>
      </c>
      <c r="J237" s="7">
        <v>0</v>
      </c>
      <c r="K237" s="7">
        <v>30.326000000000001</v>
      </c>
    </row>
    <row r="238" spans="1:11" x14ac:dyDescent="0.25">
      <c r="A238" s="46"/>
      <c r="B238" s="7" t="s">
        <v>194</v>
      </c>
      <c r="C238" s="7">
        <v>0.42</v>
      </c>
      <c r="D238" s="7">
        <v>0</v>
      </c>
      <c r="E238" s="7">
        <v>4.4035000000000002</v>
      </c>
      <c r="F238" s="7">
        <f t="shared" si="23"/>
        <v>-4.2673000000000005</v>
      </c>
      <c r="G238" s="7">
        <v>0</v>
      </c>
      <c r="H238" s="7">
        <f t="shared" si="24"/>
        <v>2796.3619000000003</v>
      </c>
      <c r="I238" s="7">
        <v>4.49</v>
      </c>
      <c r="J238" s="7">
        <v>0</v>
      </c>
      <c r="K238" s="7">
        <v>10.105</v>
      </c>
    </row>
    <row r="239" spans="1:11" x14ac:dyDescent="0.25">
      <c r="A239" s="46"/>
      <c r="B239" s="7" t="s">
        <v>195</v>
      </c>
      <c r="C239" s="7">
        <v>0.17699999999999999</v>
      </c>
      <c r="D239" s="7">
        <v>0</v>
      </c>
      <c r="E239" s="7">
        <v>4.2488999999999999</v>
      </c>
      <c r="F239" s="7">
        <f t="shared" si="23"/>
        <v>-3.8289</v>
      </c>
      <c r="G239" s="7">
        <v>0</v>
      </c>
      <c r="H239" s="7">
        <f t="shared" si="24"/>
        <v>2792.5330000000004</v>
      </c>
      <c r="I239" s="7">
        <v>7.7670000000000003</v>
      </c>
      <c r="J239" s="7">
        <v>0</v>
      </c>
      <c r="K239" s="7">
        <v>7.1189999999999998</v>
      </c>
    </row>
    <row r="240" spans="1:11" x14ac:dyDescent="0.25">
      <c r="A240" s="46"/>
      <c r="B240" s="7" t="s">
        <v>196</v>
      </c>
      <c r="C240" s="7">
        <v>0.28110000000000002</v>
      </c>
      <c r="D240" s="7">
        <v>0</v>
      </c>
      <c r="E240" s="7">
        <v>3.9312999999999998</v>
      </c>
      <c r="F240" s="7">
        <f t="shared" si="23"/>
        <v>-3.7542999999999997</v>
      </c>
      <c r="G240" s="7">
        <v>0</v>
      </c>
      <c r="H240" s="7">
        <f t="shared" si="24"/>
        <v>2788.7787000000003</v>
      </c>
      <c r="I240" s="7">
        <v>6.1109999999999998</v>
      </c>
      <c r="J240" s="7">
        <v>0</v>
      </c>
      <c r="K240" s="7">
        <v>11.728</v>
      </c>
    </row>
    <row r="241" spans="1:11" x14ac:dyDescent="0.25">
      <c r="A241" s="46"/>
      <c r="B241" s="7" t="s">
        <v>197</v>
      </c>
      <c r="C241" s="7">
        <v>0.49859999999999999</v>
      </c>
      <c r="D241" s="7">
        <v>0</v>
      </c>
      <c r="E241" s="7">
        <v>3.14</v>
      </c>
      <c r="F241" s="7">
        <f t="shared" si="23"/>
        <v>-2.8589000000000002</v>
      </c>
      <c r="G241" s="7">
        <v>0</v>
      </c>
      <c r="H241" s="7">
        <f t="shared" si="24"/>
        <v>2785.9198000000006</v>
      </c>
      <c r="I241" s="7">
        <v>10.429</v>
      </c>
      <c r="J241" s="7">
        <v>0</v>
      </c>
      <c r="K241" s="7">
        <v>29.12</v>
      </c>
    </row>
    <row r="242" spans="1:11" x14ac:dyDescent="0.25">
      <c r="A242" s="46"/>
      <c r="B242" s="7" t="s">
        <v>198</v>
      </c>
      <c r="C242" s="7">
        <v>0.38929999999999998</v>
      </c>
      <c r="D242" s="7">
        <v>0</v>
      </c>
      <c r="E242" s="7">
        <v>5.0041000000000002</v>
      </c>
      <c r="F242" s="7">
        <f t="shared" si="23"/>
        <v>-4.5055000000000005</v>
      </c>
      <c r="G242" s="7">
        <v>0</v>
      </c>
      <c r="H242" s="7">
        <f t="shared" si="24"/>
        <v>2781.4143000000004</v>
      </c>
      <c r="I242" s="7">
        <v>10.739000000000001</v>
      </c>
      <c r="J242" s="7">
        <v>0</v>
      </c>
      <c r="K242" s="7">
        <v>55.018000000000001</v>
      </c>
    </row>
    <row r="243" spans="1:11" x14ac:dyDescent="0.25">
      <c r="A243" s="46"/>
      <c r="B243" s="7" t="s">
        <v>199</v>
      </c>
      <c r="C243" s="7">
        <v>4.65E-2</v>
      </c>
      <c r="D243" s="7">
        <v>0</v>
      </c>
      <c r="E243" s="7">
        <v>4.8163999999999998</v>
      </c>
      <c r="F243" s="7">
        <f t="shared" si="23"/>
        <v>-4.4270999999999994</v>
      </c>
      <c r="G243" s="7">
        <v>0</v>
      </c>
      <c r="H243" s="7">
        <f t="shared" si="24"/>
        <v>2776.9872</v>
      </c>
      <c r="I243" s="7">
        <v>7.7149999999999999</v>
      </c>
      <c r="J243" s="7">
        <v>0</v>
      </c>
      <c r="K243" s="7">
        <v>21.805</v>
      </c>
    </row>
    <row r="244" spans="1:11" x14ac:dyDescent="0.25">
      <c r="A244" s="46"/>
      <c r="B244" s="7" t="s">
        <v>200</v>
      </c>
      <c r="C244" s="7">
        <v>0.20749999999999999</v>
      </c>
      <c r="D244" s="7">
        <v>0</v>
      </c>
      <c r="E244" s="7">
        <v>4.4200999999999997</v>
      </c>
      <c r="F244" s="7">
        <f t="shared" si="23"/>
        <v>-4.3735999999999997</v>
      </c>
      <c r="G244" s="7">
        <v>0</v>
      </c>
      <c r="H244" s="7">
        <f t="shared" si="24"/>
        <v>2772.6136000000001</v>
      </c>
      <c r="I244" s="7">
        <v>6.7290000000000001</v>
      </c>
      <c r="J244" s="7">
        <v>0</v>
      </c>
      <c r="K244" s="7">
        <v>15.198</v>
      </c>
    </row>
    <row r="245" spans="1:11" x14ac:dyDescent="0.25">
      <c r="A245" s="46"/>
      <c r="B245" s="7" t="s">
        <v>201</v>
      </c>
      <c r="C245" s="7">
        <v>0.19359999999999999</v>
      </c>
      <c r="D245" s="7">
        <v>0</v>
      </c>
      <c r="E245" s="7">
        <v>4.125</v>
      </c>
      <c r="F245" s="7">
        <f t="shared" si="23"/>
        <v>-3.9175</v>
      </c>
      <c r="G245" s="7">
        <v>0</v>
      </c>
      <c r="H245" s="7">
        <f t="shared" si="24"/>
        <v>2768.6961000000001</v>
      </c>
      <c r="I245" s="7">
        <v>4.8570000000000002</v>
      </c>
      <c r="J245" s="7">
        <v>0</v>
      </c>
      <c r="K245" s="7">
        <v>12.026999999999999</v>
      </c>
    </row>
    <row r="246" spans="1:11" x14ac:dyDescent="0.25">
      <c r="A246" s="46"/>
      <c r="B246" s="7" t="s">
        <v>202</v>
      </c>
      <c r="C246" s="7">
        <v>0.15620000000000001</v>
      </c>
      <c r="D246" s="7">
        <v>0</v>
      </c>
      <c r="E246" s="7">
        <v>3.7591999999999999</v>
      </c>
      <c r="F246" s="7">
        <f t="shared" si="23"/>
        <v>-3.5655999999999999</v>
      </c>
      <c r="G246" s="7">
        <v>0</v>
      </c>
      <c r="H246" s="7">
        <f t="shared" si="24"/>
        <v>2765.1305000000002</v>
      </c>
      <c r="I246" s="7">
        <v>5.2839999999999998</v>
      </c>
      <c r="J246" s="7">
        <v>0</v>
      </c>
      <c r="K246" s="7">
        <v>7.0369999999999999</v>
      </c>
    </row>
    <row r="247" spans="1:11" x14ac:dyDescent="0.25">
      <c r="A247" s="46"/>
      <c r="B247" s="8" t="s">
        <v>178</v>
      </c>
      <c r="C247" s="7">
        <v>1.5450999999999999</v>
      </c>
      <c r="D247" s="7">
        <v>0</v>
      </c>
      <c r="E247" s="7">
        <v>3.0632000000000001</v>
      </c>
      <c r="F247" s="7">
        <f t="shared" si="23"/>
        <v>-2.907</v>
      </c>
      <c r="G247" s="7">
        <v>0</v>
      </c>
      <c r="H247" s="8">
        <f t="shared" si="24"/>
        <v>2762.2235000000001</v>
      </c>
      <c r="I247" s="7">
        <v>11.97</v>
      </c>
      <c r="J247" s="7">
        <v>0</v>
      </c>
      <c r="K247" s="7">
        <v>14.736000000000001</v>
      </c>
    </row>
    <row r="248" spans="1:11" x14ac:dyDescent="0.25">
      <c r="A248" s="46"/>
      <c r="B248" s="7" t="s">
        <v>203</v>
      </c>
      <c r="C248" s="7">
        <v>5.2400000000000002E-2</v>
      </c>
      <c r="D248" s="7">
        <v>0</v>
      </c>
      <c r="E248" s="7">
        <v>2.9657</v>
      </c>
      <c r="F248" s="7">
        <f t="shared" si="23"/>
        <v>-1.4206000000000001</v>
      </c>
      <c r="G248" s="7">
        <v>0</v>
      </c>
      <c r="H248" s="7">
        <f t="shared" si="24"/>
        <v>2760.8028999999997</v>
      </c>
      <c r="I248" s="7">
        <v>7.3259999999999996</v>
      </c>
      <c r="J248" s="7">
        <v>0</v>
      </c>
      <c r="K248" s="7">
        <v>6.89</v>
      </c>
    </row>
    <row r="249" spans="1:11" x14ac:dyDescent="0.25">
      <c r="A249" s="46"/>
      <c r="B249" s="7" t="s">
        <v>204</v>
      </c>
      <c r="C249" s="7">
        <v>0.16650000000000001</v>
      </c>
      <c r="D249" s="7">
        <v>0</v>
      </c>
      <c r="E249" s="7">
        <v>3.9674</v>
      </c>
      <c r="F249" s="7">
        <f t="shared" si="23"/>
        <v>-3.915</v>
      </c>
      <c r="G249" s="7">
        <v>0</v>
      </c>
      <c r="H249" s="7">
        <f t="shared" si="24"/>
        <v>2756.8878999999997</v>
      </c>
      <c r="I249" s="7">
        <v>11.367000000000001</v>
      </c>
      <c r="J249" s="7">
        <v>0</v>
      </c>
      <c r="K249" s="7">
        <v>14.558</v>
      </c>
    </row>
    <row r="250" spans="1:11" x14ac:dyDescent="0.25">
      <c r="A250" s="46"/>
      <c r="B250" s="7" t="s">
        <v>205</v>
      </c>
      <c r="C250" s="7">
        <v>0.32400000000000001</v>
      </c>
      <c r="D250" s="7">
        <v>0</v>
      </c>
      <c r="E250" s="7">
        <v>3.8452000000000002</v>
      </c>
      <c r="F250" s="7">
        <f t="shared" si="23"/>
        <v>-3.6787000000000001</v>
      </c>
      <c r="G250" s="7">
        <v>0</v>
      </c>
      <c r="H250" s="7">
        <f t="shared" si="24"/>
        <v>2753.2091999999993</v>
      </c>
      <c r="I250" s="7">
        <v>9.1690000000000005</v>
      </c>
      <c r="J250" s="7">
        <v>0</v>
      </c>
      <c r="K250" s="7">
        <v>17.869</v>
      </c>
    </row>
    <row r="251" spans="1:11" x14ac:dyDescent="0.25">
      <c r="A251" s="46"/>
      <c r="B251" s="8" t="s">
        <v>175</v>
      </c>
      <c r="C251" s="7">
        <v>1.6657999999999999</v>
      </c>
      <c r="D251" s="7">
        <v>0</v>
      </c>
      <c r="E251" s="7">
        <v>2.8792</v>
      </c>
      <c r="F251" s="7">
        <f t="shared" si="23"/>
        <v>-2.5552000000000001</v>
      </c>
      <c r="G251" s="7">
        <v>0</v>
      </c>
      <c r="H251" s="8">
        <f t="shared" si="24"/>
        <v>2750.6539999999995</v>
      </c>
      <c r="I251" s="7">
        <v>39.576999999999998</v>
      </c>
      <c r="J251" s="7">
        <v>0</v>
      </c>
      <c r="K251" s="7">
        <v>19.381</v>
      </c>
    </row>
    <row r="252" spans="1:11" x14ac:dyDescent="0.25">
      <c r="A252" s="46"/>
      <c r="B252" s="7" t="s">
        <v>206</v>
      </c>
      <c r="C252" s="7">
        <v>2.7511000000000001</v>
      </c>
      <c r="D252" s="7">
        <v>0</v>
      </c>
      <c r="E252" s="7">
        <v>0.23749999999999999</v>
      </c>
      <c r="F252" s="7">
        <f t="shared" si="23"/>
        <v>1.4282999999999999</v>
      </c>
      <c r="G252" s="7">
        <v>0</v>
      </c>
      <c r="H252" s="7">
        <f t="shared" si="24"/>
        <v>2752.0822999999996</v>
      </c>
      <c r="I252" s="7">
        <v>16.263000000000002</v>
      </c>
      <c r="J252" s="7">
        <v>0</v>
      </c>
      <c r="K252" s="7">
        <v>14.781000000000001</v>
      </c>
    </row>
    <row r="253" spans="1:11" x14ac:dyDescent="0.25">
      <c r="A253" s="46"/>
      <c r="B253" s="8" t="s">
        <v>173</v>
      </c>
      <c r="C253" s="7">
        <v>0.1217</v>
      </c>
      <c r="D253" s="7">
        <v>0</v>
      </c>
      <c r="E253" s="7">
        <v>1.3855999999999999</v>
      </c>
      <c r="F253" s="7">
        <f t="shared" si="23"/>
        <v>1.3655000000000002</v>
      </c>
      <c r="G253" s="7">
        <v>0</v>
      </c>
      <c r="H253" s="8">
        <f t="shared" si="24"/>
        <v>2753.4477999999995</v>
      </c>
      <c r="I253" s="7">
        <v>20.617999999999999</v>
      </c>
      <c r="J253" s="7">
        <v>0</v>
      </c>
      <c r="K253" s="7">
        <v>4.681</v>
      </c>
    </row>
    <row r="254" spans="1:11" x14ac:dyDescent="0.25">
      <c r="A254" s="46"/>
      <c r="B254" s="7" t="s">
        <v>207</v>
      </c>
      <c r="C254" s="7">
        <v>0.52649999999999997</v>
      </c>
      <c r="D254" s="7">
        <v>0</v>
      </c>
      <c r="E254" s="7">
        <v>3.1833999999999998</v>
      </c>
      <c r="F254" s="7">
        <f t="shared" si="23"/>
        <v>-3.0616999999999996</v>
      </c>
      <c r="G254" s="7">
        <v>0</v>
      </c>
      <c r="H254" s="7">
        <f t="shared" si="24"/>
        <v>2750.3860999999997</v>
      </c>
      <c r="I254" s="7">
        <v>8.8520000000000003</v>
      </c>
      <c r="J254" s="7">
        <v>0</v>
      </c>
      <c r="K254" s="7">
        <v>17.364999999999998</v>
      </c>
    </row>
    <row r="255" spans="1:11" x14ac:dyDescent="0.25">
      <c r="A255" s="46"/>
      <c r="B255" s="7" t="s">
        <v>208</v>
      </c>
      <c r="C255" s="7">
        <v>0.27839999999999998</v>
      </c>
      <c r="D255" s="7">
        <v>0</v>
      </c>
      <c r="E255" s="7">
        <v>4.1783000000000001</v>
      </c>
      <c r="F255" s="7">
        <f t="shared" si="23"/>
        <v>-3.6518000000000002</v>
      </c>
      <c r="G255" s="7">
        <v>0</v>
      </c>
      <c r="H255" s="7">
        <f t="shared" si="24"/>
        <v>2746.7342999999996</v>
      </c>
      <c r="I255" s="7">
        <v>11.574999999999999</v>
      </c>
      <c r="J255" s="7">
        <v>0</v>
      </c>
      <c r="K255" s="7">
        <v>19.942</v>
      </c>
    </row>
    <row r="256" spans="1:11" x14ac:dyDescent="0.25">
      <c r="A256" s="46"/>
      <c r="B256" s="7" t="s">
        <v>209</v>
      </c>
      <c r="C256" s="7">
        <v>0.46050000000000002</v>
      </c>
      <c r="D256" s="7">
        <v>0</v>
      </c>
      <c r="E256" s="7">
        <v>3.8656999999999999</v>
      </c>
      <c r="F256" s="7">
        <f t="shared" si="23"/>
        <v>-3.5872999999999999</v>
      </c>
      <c r="G256" s="7">
        <v>0</v>
      </c>
      <c r="H256" s="7">
        <f t="shared" si="24"/>
        <v>2743.1469999999999</v>
      </c>
      <c r="I256" s="7">
        <v>8.7360000000000007</v>
      </c>
      <c r="J256" s="7">
        <v>0</v>
      </c>
      <c r="K256" s="7">
        <v>17.581</v>
      </c>
    </row>
    <row r="257" spans="1:11" x14ac:dyDescent="0.25">
      <c r="A257" s="46"/>
      <c r="B257" s="8" t="s">
        <v>300</v>
      </c>
      <c r="C257" s="7">
        <v>2.1985000000000001</v>
      </c>
      <c r="D257" s="7">
        <v>0</v>
      </c>
      <c r="E257" s="7">
        <v>2.6111</v>
      </c>
      <c r="F257" s="7">
        <f t="shared" si="23"/>
        <v>-2.1505999999999998</v>
      </c>
      <c r="G257" s="7">
        <v>0</v>
      </c>
      <c r="H257" s="8">
        <f t="shared" si="24"/>
        <v>2740.9964</v>
      </c>
      <c r="I257" s="7">
        <v>47.069000000000003</v>
      </c>
      <c r="J257" s="7">
        <v>0</v>
      </c>
      <c r="K257" s="7">
        <v>19.431000000000001</v>
      </c>
    </row>
    <row r="258" spans="1:11" x14ac:dyDescent="0.25">
      <c r="A258" s="46"/>
      <c r="B258" s="7" t="s">
        <v>210</v>
      </c>
      <c r="C258" s="7">
        <v>4.1585000000000001</v>
      </c>
      <c r="D258" s="7">
        <v>0</v>
      </c>
      <c r="E258" s="7">
        <v>2.2732000000000001</v>
      </c>
      <c r="F258" s="7">
        <f t="shared" si="23"/>
        <v>-7.4699999999999989E-2</v>
      </c>
      <c r="G258" s="7">
        <v>0</v>
      </c>
      <c r="H258" s="7">
        <f t="shared" si="24"/>
        <v>2740.9216999999999</v>
      </c>
      <c r="I258" s="7">
        <v>40.476999999999997</v>
      </c>
      <c r="J258" s="7">
        <v>0</v>
      </c>
      <c r="K258" s="7">
        <v>56.628999999999998</v>
      </c>
    </row>
    <row r="259" spans="1:11" x14ac:dyDescent="0.25">
      <c r="A259" s="46"/>
      <c r="B259" s="7" t="s">
        <v>211</v>
      </c>
      <c r="C259" s="7">
        <v>4.8715999999999999</v>
      </c>
      <c r="D259" s="7">
        <v>0</v>
      </c>
      <c r="E259" s="7">
        <v>1.0468</v>
      </c>
      <c r="F259" s="7">
        <f t="shared" si="23"/>
        <v>3.1116999999999999</v>
      </c>
      <c r="G259" s="7">
        <v>0</v>
      </c>
      <c r="H259" s="7">
        <f t="shared" si="24"/>
        <v>2744.0333999999998</v>
      </c>
      <c r="I259" s="7">
        <v>26.617999999999999</v>
      </c>
      <c r="J259" s="7">
        <v>0</v>
      </c>
      <c r="K259" s="7">
        <v>7.9829999999999997</v>
      </c>
    </row>
    <row r="260" spans="1:11" x14ac:dyDescent="0.25">
      <c r="A260" s="46"/>
      <c r="B260" s="7" t="s">
        <v>212</v>
      </c>
      <c r="C260" s="7">
        <v>3.3153000000000001</v>
      </c>
      <c r="D260" s="7">
        <v>0</v>
      </c>
      <c r="E260" s="7">
        <v>0.38879999999999998</v>
      </c>
      <c r="F260" s="7">
        <f t="shared" si="23"/>
        <v>4.4828000000000001</v>
      </c>
      <c r="G260" s="7">
        <v>0</v>
      </c>
      <c r="H260" s="7">
        <f t="shared" si="24"/>
        <v>2748.5161999999996</v>
      </c>
      <c r="I260" s="7">
        <v>14.849</v>
      </c>
      <c r="J260" s="7">
        <v>0</v>
      </c>
      <c r="K260" s="7">
        <v>6.5019999999999998</v>
      </c>
    </row>
    <row r="261" spans="1:11" x14ac:dyDescent="0.25">
      <c r="A261" s="46"/>
      <c r="B261" s="8" t="s">
        <v>171</v>
      </c>
      <c r="C261" s="7">
        <v>0.82369999999999999</v>
      </c>
      <c r="D261" s="7">
        <v>0</v>
      </c>
      <c r="E261" s="7">
        <v>0.82379999999999998</v>
      </c>
      <c r="F261" s="7">
        <f t="shared" si="23"/>
        <v>2.4915000000000003</v>
      </c>
      <c r="G261" s="7">
        <v>0</v>
      </c>
      <c r="H261" s="8">
        <f t="shared" si="24"/>
        <v>2751.0076999999997</v>
      </c>
      <c r="I261" s="7">
        <v>7.3879999999999999</v>
      </c>
      <c r="J261" s="7">
        <v>0</v>
      </c>
      <c r="K261" s="7">
        <v>7.3840000000000003</v>
      </c>
    </row>
    <row r="262" spans="1:11" x14ac:dyDescent="0.25">
      <c r="A262" s="46"/>
      <c r="B262" s="7" t="s">
        <v>213</v>
      </c>
      <c r="C262" s="7">
        <v>0.371</v>
      </c>
      <c r="D262" s="7">
        <v>0</v>
      </c>
      <c r="E262" s="7">
        <v>3.8513999999999999</v>
      </c>
      <c r="F262" s="7">
        <f t="shared" si="23"/>
        <v>-3.0276999999999998</v>
      </c>
      <c r="G262" s="7">
        <v>0</v>
      </c>
      <c r="H262" s="7">
        <f t="shared" si="24"/>
        <v>2747.9799999999996</v>
      </c>
      <c r="I262" s="7">
        <v>8.9339999999999993</v>
      </c>
      <c r="J262" s="7">
        <v>0</v>
      </c>
      <c r="K262" s="7">
        <v>18.312000000000001</v>
      </c>
    </row>
    <row r="263" spans="1:11" x14ac:dyDescent="0.25">
      <c r="A263" s="46"/>
      <c r="B263" s="7" t="s">
        <v>214</v>
      </c>
      <c r="C263" s="7">
        <v>0.79090000000000005</v>
      </c>
      <c r="D263" s="7">
        <v>0</v>
      </c>
      <c r="E263" s="7">
        <v>4.5937999999999999</v>
      </c>
      <c r="F263" s="7">
        <f t="shared" si="23"/>
        <v>-4.2227999999999994</v>
      </c>
      <c r="G263" s="7">
        <v>0</v>
      </c>
      <c r="H263" s="7">
        <f t="shared" si="24"/>
        <v>2743.7571999999996</v>
      </c>
      <c r="I263" s="7">
        <v>7.9859999999999998</v>
      </c>
      <c r="J263" s="7">
        <v>0</v>
      </c>
      <c r="K263" s="7">
        <v>22.143000000000001</v>
      </c>
    </row>
    <row r="264" spans="1:11" x14ac:dyDescent="0.25">
      <c r="A264" s="46"/>
      <c r="B264" s="7" t="s">
        <v>215</v>
      </c>
      <c r="C264" s="7">
        <v>0.7964</v>
      </c>
      <c r="D264" s="7">
        <v>0</v>
      </c>
      <c r="E264" s="7">
        <v>3.6236999999999999</v>
      </c>
      <c r="F264" s="7">
        <f t="shared" si="23"/>
        <v>-2.8327999999999998</v>
      </c>
      <c r="G264" s="7">
        <v>0</v>
      </c>
      <c r="H264" s="7">
        <f t="shared" si="24"/>
        <v>2740.9243999999994</v>
      </c>
      <c r="I264" s="7">
        <v>15.851000000000001</v>
      </c>
      <c r="J264" s="7">
        <v>0</v>
      </c>
      <c r="K264" s="7">
        <v>31.779</v>
      </c>
    </row>
    <row r="265" spans="1:11" x14ac:dyDescent="0.25">
      <c r="A265" s="46"/>
      <c r="B265" s="7" t="s">
        <v>216</v>
      </c>
      <c r="C265" s="7">
        <v>0.57269999999999999</v>
      </c>
      <c r="D265" s="7">
        <v>0</v>
      </c>
      <c r="E265" s="7">
        <v>4.4555999999999996</v>
      </c>
      <c r="F265" s="7">
        <f t="shared" si="23"/>
        <v>-3.6591999999999993</v>
      </c>
      <c r="G265" s="7">
        <v>0</v>
      </c>
      <c r="H265" s="7">
        <f t="shared" si="24"/>
        <v>2737.2651999999998</v>
      </c>
      <c r="I265" s="7">
        <v>8.327</v>
      </c>
      <c r="J265" s="7">
        <v>0</v>
      </c>
      <c r="K265" s="7">
        <v>32.642000000000003</v>
      </c>
    </row>
    <row r="266" spans="1:11" x14ac:dyDescent="0.25">
      <c r="A266" s="46"/>
      <c r="B266" s="7" t="s">
        <v>217</v>
      </c>
      <c r="C266" s="7">
        <v>0.40250000000000002</v>
      </c>
      <c r="D266" s="7">
        <v>0</v>
      </c>
      <c r="E266" s="7">
        <v>4.4545000000000003</v>
      </c>
      <c r="F266" s="7">
        <f t="shared" si="23"/>
        <v>-3.8818000000000001</v>
      </c>
      <c r="G266" s="7">
        <v>0</v>
      </c>
      <c r="H266" s="7">
        <f t="shared" si="24"/>
        <v>2733.3834000000002</v>
      </c>
      <c r="I266" s="7">
        <v>9.5960000000000001</v>
      </c>
      <c r="J266" s="7">
        <v>0</v>
      </c>
      <c r="K266" s="7">
        <v>22.805</v>
      </c>
    </row>
    <row r="267" spans="1:11" x14ac:dyDescent="0.25">
      <c r="A267" s="46"/>
      <c r="B267" s="7" t="s">
        <v>218</v>
      </c>
      <c r="C267" s="7">
        <v>1.0154000000000001</v>
      </c>
      <c r="D267" s="7">
        <v>0</v>
      </c>
      <c r="E267" s="7">
        <v>3.3327</v>
      </c>
      <c r="F267" s="7">
        <f t="shared" si="23"/>
        <v>-2.9302000000000001</v>
      </c>
      <c r="G267" s="7">
        <v>0</v>
      </c>
      <c r="H267" s="7">
        <f t="shared" si="24"/>
        <v>2730.4532000000004</v>
      </c>
      <c r="I267" s="7">
        <v>6.4880000000000004</v>
      </c>
      <c r="J267" s="7">
        <v>0</v>
      </c>
      <c r="K267" s="7">
        <v>17.693000000000001</v>
      </c>
    </row>
    <row r="268" spans="1:11" x14ac:dyDescent="0.25">
      <c r="A268" s="46"/>
      <c r="B268" s="8" t="s">
        <v>153</v>
      </c>
      <c r="C268" s="7">
        <v>0</v>
      </c>
      <c r="D268" s="7">
        <v>0</v>
      </c>
      <c r="E268" s="7">
        <v>2.3573</v>
      </c>
      <c r="F268" s="7">
        <f t="shared" si="23"/>
        <v>-1.3418999999999999</v>
      </c>
      <c r="G268" s="7">
        <v>0</v>
      </c>
      <c r="H268" s="8">
        <f t="shared" si="24"/>
        <v>2729.1113000000005</v>
      </c>
      <c r="I268" s="7">
        <v>0</v>
      </c>
      <c r="J268" s="7">
        <v>0</v>
      </c>
      <c r="K268" s="7">
        <v>12.013999999999999</v>
      </c>
    </row>
    <row r="269" spans="1:11" ht="15.75" thickBot="1" x14ac:dyDescent="0.3">
      <c r="A269" s="40" t="s">
        <v>32</v>
      </c>
      <c r="B269" s="41"/>
      <c r="C269" s="4">
        <f>SUM(C207:C268)</f>
        <v>130.69460000000001</v>
      </c>
      <c r="D269" s="5"/>
      <c r="E269" s="4">
        <f>SUM(E207:E268)</f>
        <v>130.69140000000002</v>
      </c>
      <c r="F269" s="6"/>
      <c r="G269" s="5"/>
      <c r="H269" s="6">
        <f>ABS(H207-H268)</f>
        <v>3.2000000010157237E-3</v>
      </c>
      <c r="I269" s="42">
        <f>SUM(I207:I268)/1000 + SUM(K207:K268)/1000</f>
        <v>2.2140980000000008</v>
      </c>
      <c r="J269" s="43"/>
      <c r="K269" s="44"/>
    </row>
    <row r="270" spans="1:11" ht="15.75" thickBot="1" x14ac:dyDescent="0.3">
      <c r="A270" s="28" t="s">
        <v>33</v>
      </c>
      <c r="B270" s="29"/>
      <c r="C270" s="30">
        <f>E269-C269</f>
        <v>-3.1999999999925421E-3</v>
      </c>
      <c r="D270" s="31" t="e">
        <f t="shared" ref="D270:K270" si="25">C270-A270</f>
        <v>#VALUE!</v>
      </c>
      <c r="E270" s="31" t="e">
        <f t="shared" si="25"/>
        <v>#VALUE!</v>
      </c>
      <c r="F270" s="31" t="e">
        <f t="shared" si="25"/>
        <v>#VALUE!</v>
      </c>
      <c r="G270" s="31" t="e">
        <f t="shared" si="25"/>
        <v>#VALUE!</v>
      </c>
      <c r="H270" s="31" t="e">
        <f t="shared" si="25"/>
        <v>#VALUE!</v>
      </c>
      <c r="I270" s="31" t="e">
        <f t="shared" si="25"/>
        <v>#VALUE!</v>
      </c>
      <c r="J270" s="31" t="e">
        <f t="shared" si="25"/>
        <v>#VALUE!</v>
      </c>
      <c r="K270" s="32" t="e">
        <f t="shared" si="25"/>
        <v>#VALUE!</v>
      </c>
    </row>
    <row r="271" spans="1:11" ht="15.75" thickBot="1" x14ac:dyDescent="0.3">
      <c r="A271" s="33" t="s">
        <v>34</v>
      </c>
      <c r="B271" s="34"/>
      <c r="C271" s="30">
        <f>0.008*SQRT(I269)</f>
        <v>1.1903876343443764E-2</v>
      </c>
      <c r="D271" s="31">
        <f t="shared" ref="D271:K271" si="26">0.012*SQRT(C271)</f>
        <v>1.3092586426890227E-3</v>
      </c>
      <c r="E271" s="31">
        <f t="shared" si="26"/>
        <v>4.342041507715227E-4</v>
      </c>
      <c r="F271" s="31">
        <f t="shared" si="26"/>
        <v>2.5005079026289693E-4</v>
      </c>
      <c r="G271" s="31">
        <f t="shared" si="26"/>
        <v>1.897559321809391E-4</v>
      </c>
      <c r="H271" s="31">
        <f t="shared" si="26"/>
        <v>1.6530231164159571E-4</v>
      </c>
      <c r="I271" s="31">
        <f t="shared" si="26"/>
        <v>1.5428393589868577E-4</v>
      </c>
      <c r="J271" s="31">
        <f t="shared" si="26"/>
        <v>1.4905330177292534E-4</v>
      </c>
      <c r="K271" s="32">
        <f t="shared" si="26"/>
        <v>1.4650486495438046E-4</v>
      </c>
    </row>
    <row r="272" spans="1:11" ht="15.75" thickBot="1" x14ac:dyDescent="0.3">
      <c r="A272" s="35" t="s">
        <v>35</v>
      </c>
      <c r="B272" s="36"/>
      <c r="C272" s="37" t="str">
        <f>IF(C270&gt;C271,"NO","SI")</f>
        <v>SI</v>
      </c>
      <c r="D272" s="38"/>
      <c r="E272" s="38"/>
      <c r="F272" s="38"/>
      <c r="G272" s="38"/>
      <c r="H272" s="38"/>
      <c r="I272" s="38"/>
      <c r="J272" s="38"/>
      <c r="K272" s="39"/>
    </row>
    <row r="274" spans="1:11" ht="15" customHeight="1" x14ac:dyDescent="0.25">
      <c r="A274" s="46">
        <v>44244</v>
      </c>
      <c r="B274" s="8" t="s">
        <v>190</v>
      </c>
      <c r="C274" s="7">
        <v>4.7317999999999998</v>
      </c>
      <c r="D274" s="7">
        <v>0</v>
      </c>
      <c r="E274" s="7">
        <v>0</v>
      </c>
      <c r="F274" s="7">
        <f t="shared" ref="F274:F325" si="27">+C273-E274</f>
        <v>0</v>
      </c>
      <c r="G274" s="7">
        <v>0</v>
      </c>
      <c r="H274" s="8">
        <f>+H234</f>
        <v>2807.8035000000004</v>
      </c>
      <c r="I274" s="7">
        <v>47.148000000000003</v>
      </c>
      <c r="J274" s="7">
        <v>0</v>
      </c>
      <c r="K274" s="7">
        <v>0</v>
      </c>
    </row>
    <row r="275" spans="1:11" x14ac:dyDescent="0.25">
      <c r="A275" s="46"/>
      <c r="B275" s="7" t="s">
        <v>219</v>
      </c>
      <c r="C275" s="7">
        <v>4.4423000000000004</v>
      </c>
      <c r="D275" s="7">
        <v>0</v>
      </c>
      <c r="E275" s="7">
        <v>0.1118</v>
      </c>
      <c r="F275" s="7">
        <f t="shared" si="27"/>
        <v>4.62</v>
      </c>
      <c r="G275" s="7">
        <v>0</v>
      </c>
      <c r="H275" s="7">
        <f t="shared" ref="H275:H325" si="28">H274+C274-E275</f>
        <v>2812.4235000000003</v>
      </c>
      <c r="I275" s="7">
        <v>40.866999999999997</v>
      </c>
      <c r="J275" s="7">
        <v>0</v>
      </c>
      <c r="K275" s="7">
        <v>20.190999999999999</v>
      </c>
    </row>
    <row r="276" spans="1:11" x14ac:dyDescent="0.25">
      <c r="A276" s="46"/>
      <c r="B276" s="8" t="s">
        <v>220</v>
      </c>
      <c r="C276" s="7">
        <v>4.7241</v>
      </c>
      <c r="D276" s="7">
        <v>0</v>
      </c>
      <c r="E276" s="7">
        <v>0.2424</v>
      </c>
      <c r="F276" s="7">
        <f t="shared" si="27"/>
        <v>4.1999000000000004</v>
      </c>
      <c r="G276" s="7">
        <v>0</v>
      </c>
      <c r="H276" s="8">
        <f t="shared" si="28"/>
        <v>2816.6234000000004</v>
      </c>
      <c r="I276" s="7">
        <v>46.651000000000003</v>
      </c>
      <c r="J276" s="7">
        <v>0</v>
      </c>
      <c r="K276" s="7">
        <v>24.896000000000001</v>
      </c>
    </row>
    <row r="277" spans="1:11" x14ac:dyDescent="0.25">
      <c r="A277" s="46"/>
      <c r="B277" s="7" t="s">
        <v>221</v>
      </c>
      <c r="C277" s="7">
        <v>4.42</v>
      </c>
      <c r="D277" s="7">
        <v>0</v>
      </c>
      <c r="E277" s="7">
        <v>0.12130000000000001</v>
      </c>
      <c r="F277" s="7">
        <f t="shared" si="27"/>
        <v>4.6028000000000002</v>
      </c>
      <c r="G277" s="7">
        <v>0</v>
      </c>
      <c r="H277" s="7">
        <f t="shared" si="28"/>
        <v>2821.2262000000005</v>
      </c>
      <c r="I277" s="7">
        <v>25.099</v>
      </c>
      <c r="J277" s="7">
        <v>0</v>
      </c>
      <c r="K277" s="7">
        <v>22.934000000000001</v>
      </c>
    </row>
    <row r="278" spans="1:11" x14ac:dyDescent="0.25">
      <c r="A278" s="46"/>
      <c r="B278" s="7" t="s">
        <v>222</v>
      </c>
      <c r="C278" s="7">
        <v>4.3803999999999998</v>
      </c>
      <c r="D278" s="7">
        <v>0</v>
      </c>
      <c r="E278" s="7">
        <v>0.2676</v>
      </c>
      <c r="F278" s="7">
        <f t="shared" si="27"/>
        <v>4.1524000000000001</v>
      </c>
      <c r="G278" s="7">
        <v>0</v>
      </c>
      <c r="H278" s="7">
        <f t="shared" si="28"/>
        <v>2825.3786000000005</v>
      </c>
      <c r="I278" s="7">
        <v>22.873999999999999</v>
      </c>
      <c r="J278" s="7">
        <v>0</v>
      </c>
      <c r="K278" s="7">
        <v>11.327</v>
      </c>
    </row>
    <row r="279" spans="1:11" x14ac:dyDescent="0.25">
      <c r="A279" s="46"/>
      <c r="B279" s="7" t="s">
        <v>223</v>
      </c>
      <c r="C279" s="7">
        <v>4.5194999999999999</v>
      </c>
      <c r="D279" s="7">
        <v>0</v>
      </c>
      <c r="E279" s="7">
        <v>0.49730000000000002</v>
      </c>
      <c r="F279" s="7">
        <f t="shared" si="27"/>
        <v>3.8830999999999998</v>
      </c>
      <c r="G279" s="7">
        <v>0</v>
      </c>
      <c r="H279" s="7">
        <f t="shared" si="28"/>
        <v>2829.2617000000005</v>
      </c>
      <c r="I279" s="7">
        <v>19.834</v>
      </c>
      <c r="J279" s="7">
        <v>0</v>
      </c>
      <c r="K279" s="7">
        <v>10.398</v>
      </c>
    </row>
    <row r="280" spans="1:11" x14ac:dyDescent="0.25">
      <c r="A280" s="46"/>
      <c r="B280" s="7" t="s">
        <v>224</v>
      </c>
      <c r="C280" s="7">
        <v>4.2778</v>
      </c>
      <c r="D280" s="7">
        <v>0</v>
      </c>
      <c r="E280" s="7">
        <v>0.30570000000000003</v>
      </c>
      <c r="F280" s="7">
        <f t="shared" si="27"/>
        <v>4.2138</v>
      </c>
      <c r="G280" s="7">
        <v>0</v>
      </c>
      <c r="H280" s="7">
        <f t="shared" si="28"/>
        <v>2833.4755000000005</v>
      </c>
      <c r="I280" s="7">
        <v>8.5169999999999995</v>
      </c>
      <c r="J280" s="7">
        <v>0</v>
      </c>
      <c r="K280" s="7">
        <v>3.7389999999999999</v>
      </c>
    </row>
    <row r="281" spans="1:11" x14ac:dyDescent="0.25">
      <c r="A281" s="46"/>
      <c r="B281" s="7" t="s">
        <v>225</v>
      </c>
      <c r="C281" s="7">
        <v>4.0143000000000004</v>
      </c>
      <c r="D281" s="7">
        <v>0</v>
      </c>
      <c r="E281" s="7">
        <v>0.19089999999999999</v>
      </c>
      <c r="F281" s="7">
        <f t="shared" si="27"/>
        <v>4.0869</v>
      </c>
      <c r="G281" s="7">
        <v>0</v>
      </c>
      <c r="H281" s="7">
        <f t="shared" si="28"/>
        <v>2837.5624000000003</v>
      </c>
      <c r="I281" s="7">
        <v>36.863</v>
      </c>
      <c r="J281" s="7">
        <v>0</v>
      </c>
      <c r="K281" s="7">
        <v>2.2519999999999998</v>
      </c>
    </row>
    <row r="282" spans="1:11" x14ac:dyDescent="0.25">
      <c r="A282" s="46"/>
      <c r="B282" s="8" t="s">
        <v>226</v>
      </c>
      <c r="C282" s="7">
        <v>3.3542999999999998</v>
      </c>
      <c r="D282" s="7">
        <v>0</v>
      </c>
      <c r="E282" s="7">
        <v>3.3570000000000002</v>
      </c>
      <c r="F282" s="7">
        <f t="shared" si="27"/>
        <v>0.65730000000000022</v>
      </c>
      <c r="G282" s="7">
        <v>0</v>
      </c>
      <c r="H282" s="8">
        <f t="shared" si="28"/>
        <v>2838.2197000000001</v>
      </c>
      <c r="I282" s="7">
        <v>42.701000000000001</v>
      </c>
      <c r="J282" s="7">
        <v>0</v>
      </c>
      <c r="K282" s="7">
        <v>42.834000000000003</v>
      </c>
    </row>
    <row r="283" spans="1:11" x14ac:dyDescent="0.25">
      <c r="A283" s="46"/>
      <c r="B283" s="7" t="s">
        <v>227</v>
      </c>
      <c r="C283" s="7">
        <v>2.6305999999999998</v>
      </c>
      <c r="D283" s="7">
        <v>0</v>
      </c>
      <c r="E283" s="7">
        <v>0.33929999999999999</v>
      </c>
      <c r="F283" s="7">
        <f t="shared" si="27"/>
        <v>3.0149999999999997</v>
      </c>
      <c r="G283" s="7">
        <v>0</v>
      </c>
      <c r="H283" s="7">
        <f t="shared" si="28"/>
        <v>2841.2347</v>
      </c>
      <c r="I283" s="7">
        <v>37.642000000000003</v>
      </c>
      <c r="J283" s="7">
        <v>0</v>
      </c>
      <c r="K283" s="7">
        <v>12.33</v>
      </c>
    </row>
    <row r="284" spans="1:11" x14ac:dyDescent="0.25">
      <c r="A284" s="46"/>
      <c r="B284" s="8" t="s">
        <v>228</v>
      </c>
      <c r="C284" s="7">
        <v>3.2711000000000001</v>
      </c>
      <c r="D284" s="7">
        <v>0</v>
      </c>
      <c r="E284" s="7">
        <v>2.3050000000000002</v>
      </c>
      <c r="F284" s="7">
        <f t="shared" si="27"/>
        <v>0.32559999999999967</v>
      </c>
      <c r="G284" s="7">
        <v>0</v>
      </c>
      <c r="H284" s="8">
        <f t="shared" si="28"/>
        <v>2841.5603000000001</v>
      </c>
      <c r="I284" s="7">
        <v>14.557</v>
      </c>
      <c r="J284" s="7">
        <v>0</v>
      </c>
      <c r="K284" s="7">
        <v>25.492000000000001</v>
      </c>
    </row>
    <row r="285" spans="1:11" x14ac:dyDescent="0.25">
      <c r="A285" s="46"/>
      <c r="B285" s="7" t="s">
        <v>229</v>
      </c>
      <c r="C285" s="7">
        <v>4.2835999999999999</v>
      </c>
      <c r="D285" s="7">
        <v>0</v>
      </c>
      <c r="E285" s="7">
        <v>0.19869999999999999</v>
      </c>
      <c r="F285" s="7">
        <f t="shared" si="27"/>
        <v>3.0724</v>
      </c>
      <c r="G285" s="7">
        <v>0</v>
      </c>
      <c r="H285" s="7">
        <f t="shared" si="28"/>
        <v>2844.6327000000001</v>
      </c>
      <c r="I285" s="7">
        <v>24.771999999999998</v>
      </c>
      <c r="J285" s="7">
        <v>0</v>
      </c>
      <c r="K285" s="7">
        <v>11.007</v>
      </c>
    </row>
    <row r="286" spans="1:11" x14ac:dyDescent="0.25">
      <c r="A286" s="46"/>
      <c r="B286" s="7" t="s">
        <v>230</v>
      </c>
      <c r="C286" s="7">
        <v>4.2929000000000004</v>
      </c>
      <c r="D286" s="7">
        <v>0</v>
      </c>
      <c r="E286" s="7">
        <v>0.39450000000000002</v>
      </c>
      <c r="F286" s="7">
        <f t="shared" si="27"/>
        <v>3.8891</v>
      </c>
      <c r="G286" s="7">
        <v>0</v>
      </c>
      <c r="H286" s="7">
        <f t="shared" si="28"/>
        <v>2848.5218000000004</v>
      </c>
      <c r="I286" s="7">
        <v>21.15</v>
      </c>
      <c r="J286" s="7">
        <v>0</v>
      </c>
      <c r="K286" s="7">
        <v>10.239000000000001</v>
      </c>
    </row>
    <row r="287" spans="1:11" x14ac:dyDescent="0.25">
      <c r="A287" s="46"/>
      <c r="B287" s="7" t="s">
        <v>231</v>
      </c>
      <c r="C287" s="7">
        <v>4.4962999999999997</v>
      </c>
      <c r="D287" s="7">
        <v>0</v>
      </c>
      <c r="E287" s="7">
        <v>4.65E-2</v>
      </c>
      <c r="F287" s="7">
        <f t="shared" si="27"/>
        <v>4.2464000000000004</v>
      </c>
      <c r="G287" s="7">
        <v>0</v>
      </c>
      <c r="H287" s="7">
        <f t="shared" si="28"/>
        <v>2852.7682000000004</v>
      </c>
      <c r="I287" s="7">
        <v>23.803999999999998</v>
      </c>
      <c r="J287" s="7">
        <v>0</v>
      </c>
      <c r="K287" s="7">
        <v>10.193</v>
      </c>
    </row>
    <row r="288" spans="1:11" x14ac:dyDescent="0.25">
      <c r="A288" s="46"/>
      <c r="B288" s="7" t="s">
        <v>232</v>
      </c>
      <c r="C288" s="7">
        <v>3.9912999999999998</v>
      </c>
      <c r="D288" s="7">
        <v>0</v>
      </c>
      <c r="E288" s="7">
        <v>2.8199999999999999E-2</v>
      </c>
      <c r="F288" s="7">
        <f t="shared" si="27"/>
        <v>4.4680999999999997</v>
      </c>
      <c r="G288" s="7">
        <v>0</v>
      </c>
      <c r="H288" s="7">
        <f t="shared" si="28"/>
        <v>2857.2363</v>
      </c>
      <c r="I288" s="7">
        <v>17.277999999999999</v>
      </c>
      <c r="J288" s="7">
        <v>0</v>
      </c>
      <c r="K288" s="7">
        <v>12.481999999999999</v>
      </c>
    </row>
    <row r="289" spans="1:11" x14ac:dyDescent="0.25">
      <c r="A289" s="46"/>
      <c r="B289" s="7" t="s">
        <v>233</v>
      </c>
      <c r="C289" s="7">
        <v>4.3049999999999997</v>
      </c>
      <c r="D289" s="7">
        <v>0</v>
      </c>
      <c r="E289" s="7">
        <v>0.47539999999999999</v>
      </c>
      <c r="F289" s="7">
        <f t="shared" si="27"/>
        <v>3.5158999999999998</v>
      </c>
      <c r="G289" s="7">
        <v>0</v>
      </c>
      <c r="H289" s="7">
        <f t="shared" si="28"/>
        <v>2860.7522000000004</v>
      </c>
      <c r="I289" s="7">
        <v>19.54</v>
      </c>
      <c r="J289" s="7">
        <v>0</v>
      </c>
      <c r="K289" s="7">
        <v>8.7319999999999993</v>
      </c>
    </row>
    <row r="290" spans="1:11" x14ac:dyDescent="0.25">
      <c r="A290" s="46"/>
      <c r="B290" s="8" t="s">
        <v>234</v>
      </c>
      <c r="C290" s="7">
        <v>0.9405</v>
      </c>
      <c r="D290" s="7">
        <v>0</v>
      </c>
      <c r="E290" s="7">
        <v>0.70009999999999994</v>
      </c>
      <c r="F290" s="7">
        <f t="shared" si="27"/>
        <v>3.6048999999999998</v>
      </c>
      <c r="G290" s="7">
        <v>0</v>
      </c>
      <c r="H290" s="8">
        <f t="shared" si="28"/>
        <v>2864.3571000000002</v>
      </c>
      <c r="I290" s="7">
        <v>24.774999999999999</v>
      </c>
      <c r="J290" s="7">
        <v>0</v>
      </c>
      <c r="K290" s="7">
        <v>7.2869999999999999</v>
      </c>
    </row>
    <row r="291" spans="1:11" x14ac:dyDescent="0.25">
      <c r="A291" s="46"/>
      <c r="B291" s="7" t="s">
        <v>235</v>
      </c>
      <c r="C291" s="7">
        <v>3.4981</v>
      </c>
      <c r="D291" s="7">
        <v>0</v>
      </c>
      <c r="E291" s="7">
        <v>2.2141999999999999</v>
      </c>
      <c r="F291" s="7">
        <f t="shared" si="27"/>
        <v>-1.2736999999999998</v>
      </c>
      <c r="G291" s="7">
        <v>0</v>
      </c>
      <c r="H291" s="7">
        <f t="shared" si="28"/>
        <v>2863.0834000000004</v>
      </c>
      <c r="I291" s="7">
        <v>31.050999999999998</v>
      </c>
      <c r="J291" s="7">
        <v>0</v>
      </c>
      <c r="K291" s="7">
        <v>72.531000000000006</v>
      </c>
    </row>
    <row r="292" spans="1:11" x14ac:dyDescent="0.25">
      <c r="A292" s="46"/>
      <c r="B292" s="8" t="s">
        <v>236</v>
      </c>
      <c r="C292" s="7">
        <v>4.3711000000000002</v>
      </c>
      <c r="D292" s="7">
        <v>0</v>
      </c>
      <c r="E292" s="7">
        <v>0.68059999999999998</v>
      </c>
      <c r="F292" s="7">
        <f t="shared" si="27"/>
        <v>2.8174999999999999</v>
      </c>
      <c r="G292" s="7">
        <v>0</v>
      </c>
      <c r="H292" s="8">
        <f t="shared" si="28"/>
        <v>2865.9009000000001</v>
      </c>
      <c r="I292" s="7">
        <v>25.036000000000001</v>
      </c>
      <c r="J292" s="7">
        <v>0</v>
      </c>
      <c r="K292" s="7">
        <v>35.680999999999997</v>
      </c>
    </row>
    <row r="293" spans="1:11" x14ac:dyDescent="0.25">
      <c r="A293" s="46"/>
      <c r="B293" s="7" t="s">
        <v>237</v>
      </c>
      <c r="C293" s="7">
        <v>4.4672000000000001</v>
      </c>
      <c r="D293" s="7">
        <v>0</v>
      </c>
      <c r="E293" s="7">
        <v>0.65100000000000002</v>
      </c>
      <c r="F293" s="7">
        <f t="shared" si="27"/>
        <v>3.7201000000000004</v>
      </c>
      <c r="G293" s="7">
        <v>0</v>
      </c>
      <c r="H293" s="7">
        <f t="shared" si="28"/>
        <v>2869.6210000000001</v>
      </c>
      <c r="I293" s="7">
        <v>22.123999999999999</v>
      </c>
      <c r="J293" s="7">
        <v>0</v>
      </c>
      <c r="K293" s="7">
        <v>7.86</v>
      </c>
    </row>
    <row r="294" spans="1:11" x14ac:dyDescent="0.25">
      <c r="A294" s="46"/>
      <c r="B294" s="7" t="s">
        <v>238</v>
      </c>
      <c r="C294" s="7">
        <v>4.2686000000000002</v>
      </c>
      <c r="D294" s="7">
        <v>0</v>
      </c>
      <c r="E294" s="7">
        <v>7.17E-2</v>
      </c>
      <c r="F294" s="7">
        <f t="shared" si="27"/>
        <v>4.3955000000000002</v>
      </c>
      <c r="G294" s="7">
        <v>0</v>
      </c>
      <c r="H294" s="7">
        <f t="shared" si="28"/>
        <v>2874.0165000000002</v>
      </c>
      <c r="I294" s="7">
        <v>21.934999999999999</v>
      </c>
      <c r="J294" s="7">
        <v>0</v>
      </c>
      <c r="K294" s="7">
        <v>11.507</v>
      </c>
    </row>
    <row r="295" spans="1:11" x14ac:dyDescent="0.25">
      <c r="A295" s="46"/>
      <c r="B295" s="7" t="s">
        <v>239</v>
      </c>
      <c r="C295" s="7">
        <v>3.6368999999999998</v>
      </c>
      <c r="D295" s="7">
        <v>0</v>
      </c>
      <c r="E295" s="7">
        <v>0.50860000000000005</v>
      </c>
      <c r="F295" s="7">
        <f t="shared" si="27"/>
        <v>3.7600000000000002</v>
      </c>
      <c r="G295" s="7">
        <v>0</v>
      </c>
      <c r="H295" s="7">
        <f t="shared" si="28"/>
        <v>2877.7764999999999</v>
      </c>
      <c r="I295" s="7">
        <v>23.091999999999999</v>
      </c>
      <c r="J295" s="7">
        <v>0</v>
      </c>
      <c r="K295" s="7">
        <v>9.2279999999999998</v>
      </c>
    </row>
    <row r="296" spans="1:11" x14ac:dyDescent="0.25">
      <c r="A296" s="46"/>
      <c r="B296" s="8" t="s">
        <v>240</v>
      </c>
      <c r="C296" s="7">
        <v>1.6569</v>
      </c>
      <c r="D296" s="7">
        <v>0</v>
      </c>
      <c r="E296" s="7">
        <v>1.6571</v>
      </c>
      <c r="F296" s="7">
        <f t="shared" si="27"/>
        <v>1.9797999999999998</v>
      </c>
      <c r="G296" s="7">
        <v>0</v>
      </c>
      <c r="H296" s="8">
        <f t="shared" si="28"/>
        <v>2879.7563</v>
      </c>
      <c r="I296" s="7">
        <v>8.4649999999999999</v>
      </c>
      <c r="J296" s="7">
        <v>0</v>
      </c>
      <c r="K296" s="7">
        <v>8.4510000000000005</v>
      </c>
    </row>
    <row r="297" spans="1:11" x14ac:dyDescent="0.25">
      <c r="A297" s="46"/>
      <c r="B297" s="7" t="s">
        <v>241</v>
      </c>
      <c r="C297" s="7">
        <v>2.3488000000000002</v>
      </c>
      <c r="D297" s="7">
        <v>0</v>
      </c>
      <c r="E297" s="7">
        <v>4.0354999999999999</v>
      </c>
      <c r="F297" s="7">
        <f t="shared" si="27"/>
        <v>-2.3785999999999996</v>
      </c>
      <c r="G297" s="7">
        <v>0</v>
      </c>
      <c r="H297" s="7">
        <f t="shared" si="28"/>
        <v>2877.3777</v>
      </c>
      <c r="I297" s="7">
        <v>99.238</v>
      </c>
      <c r="J297" s="7">
        <v>0</v>
      </c>
      <c r="K297" s="7">
        <v>39.515000000000001</v>
      </c>
    </row>
    <row r="298" spans="1:11" x14ac:dyDescent="0.25">
      <c r="A298" s="46"/>
      <c r="B298" s="8" t="s">
        <v>242</v>
      </c>
      <c r="C298" s="7">
        <v>0.1588</v>
      </c>
      <c r="D298" s="7">
        <v>0</v>
      </c>
      <c r="E298" s="7">
        <v>0.159</v>
      </c>
      <c r="F298" s="7">
        <f t="shared" si="27"/>
        <v>2.1898000000000004</v>
      </c>
      <c r="G298" s="7">
        <v>0</v>
      </c>
      <c r="H298" s="8">
        <f t="shared" si="28"/>
        <v>2879.5675000000001</v>
      </c>
      <c r="I298" s="7">
        <v>29.49</v>
      </c>
      <c r="J298" s="7">
        <v>0</v>
      </c>
      <c r="K298" s="7">
        <v>29.492000000000001</v>
      </c>
    </row>
    <row r="299" spans="1:11" x14ac:dyDescent="0.25">
      <c r="A299" s="46"/>
      <c r="B299" s="7" t="s">
        <v>243</v>
      </c>
      <c r="C299" s="7">
        <v>4.0377000000000001</v>
      </c>
      <c r="D299" s="7">
        <v>0</v>
      </c>
      <c r="E299" s="7">
        <v>2.3512</v>
      </c>
      <c r="F299" s="7">
        <f t="shared" si="27"/>
        <v>-2.1924000000000001</v>
      </c>
      <c r="G299" s="7">
        <v>0</v>
      </c>
      <c r="H299" s="7">
        <f t="shared" si="28"/>
        <v>2877.3751000000002</v>
      </c>
      <c r="I299" s="7">
        <v>40.518999999999998</v>
      </c>
      <c r="J299" s="7">
        <v>0</v>
      </c>
      <c r="K299" s="7">
        <v>99.253</v>
      </c>
    </row>
    <row r="300" spans="1:11" x14ac:dyDescent="0.25">
      <c r="A300" s="46"/>
      <c r="B300" s="8" t="s">
        <v>240</v>
      </c>
      <c r="C300" s="7">
        <v>1.6589</v>
      </c>
      <c r="D300" s="7">
        <v>0</v>
      </c>
      <c r="E300" s="7">
        <v>1.6589</v>
      </c>
      <c r="F300" s="7">
        <f t="shared" si="27"/>
        <v>2.3788</v>
      </c>
      <c r="G300" s="7">
        <v>0</v>
      </c>
      <c r="H300" s="8">
        <f t="shared" si="28"/>
        <v>2879.7539000000002</v>
      </c>
      <c r="I300" s="7">
        <v>7.44</v>
      </c>
      <c r="J300" s="7">
        <v>0</v>
      </c>
      <c r="K300" s="7">
        <v>7.44</v>
      </c>
    </row>
    <row r="301" spans="1:11" x14ac:dyDescent="0.25">
      <c r="A301" s="46"/>
      <c r="B301" s="7" t="s">
        <v>244</v>
      </c>
      <c r="C301" s="7">
        <v>0.14949999999999999</v>
      </c>
      <c r="D301" s="7">
        <v>0</v>
      </c>
      <c r="E301" s="7">
        <v>3.8008000000000002</v>
      </c>
      <c r="F301" s="7">
        <f t="shared" si="27"/>
        <v>-2.1419000000000001</v>
      </c>
      <c r="G301" s="7">
        <v>0</v>
      </c>
      <c r="H301" s="7">
        <f t="shared" si="28"/>
        <v>2877.6120000000001</v>
      </c>
      <c r="I301" s="7">
        <v>12.372</v>
      </c>
      <c r="J301" s="7">
        <v>0</v>
      </c>
      <c r="K301" s="7">
        <v>24.207999999999998</v>
      </c>
    </row>
    <row r="302" spans="1:11" x14ac:dyDescent="0.25">
      <c r="A302" s="46"/>
      <c r="B302" s="7" t="s">
        <v>245</v>
      </c>
      <c r="C302" s="7">
        <v>0.16539999999999999</v>
      </c>
      <c r="D302" s="7">
        <v>0</v>
      </c>
      <c r="E302" s="7">
        <v>3.4965000000000002</v>
      </c>
      <c r="F302" s="7">
        <f t="shared" si="27"/>
        <v>-3.347</v>
      </c>
      <c r="G302" s="7">
        <v>0</v>
      </c>
      <c r="H302" s="7">
        <f t="shared" si="28"/>
        <v>2874.2649999999999</v>
      </c>
      <c r="I302" s="7">
        <v>10.744</v>
      </c>
      <c r="J302" s="7">
        <v>0</v>
      </c>
      <c r="K302" s="7">
        <v>15.381</v>
      </c>
    </row>
    <row r="303" spans="1:11" x14ac:dyDescent="0.25">
      <c r="A303" s="46"/>
      <c r="B303" s="7" t="s">
        <v>246</v>
      </c>
      <c r="C303" s="7">
        <v>0.25650000000000001</v>
      </c>
      <c r="D303" s="7">
        <v>0</v>
      </c>
      <c r="E303" s="7">
        <v>4.8106</v>
      </c>
      <c r="F303" s="7">
        <f t="shared" si="27"/>
        <v>-4.6452</v>
      </c>
      <c r="G303" s="7">
        <v>0</v>
      </c>
      <c r="H303" s="7">
        <f t="shared" si="28"/>
        <v>2869.6197999999999</v>
      </c>
      <c r="I303" s="7">
        <v>8.3719999999999999</v>
      </c>
      <c r="J303" s="7">
        <v>0</v>
      </c>
      <c r="K303" s="7">
        <v>24.593</v>
      </c>
    </row>
    <row r="304" spans="1:11" x14ac:dyDescent="0.25">
      <c r="A304" s="46"/>
      <c r="B304" s="8" t="s">
        <v>236</v>
      </c>
      <c r="C304" s="7">
        <v>0.67469999999999997</v>
      </c>
      <c r="D304" s="7">
        <v>0</v>
      </c>
      <c r="E304" s="7">
        <v>3.9762</v>
      </c>
      <c r="F304" s="7">
        <f t="shared" si="27"/>
        <v>-3.7197</v>
      </c>
      <c r="G304" s="7">
        <v>0</v>
      </c>
      <c r="H304" s="8">
        <f t="shared" si="28"/>
        <v>2865.9000999999998</v>
      </c>
      <c r="I304" s="7">
        <v>35.661000000000001</v>
      </c>
      <c r="J304" s="7">
        <v>0</v>
      </c>
      <c r="K304" s="7">
        <v>21.663</v>
      </c>
    </row>
    <row r="305" spans="1:11" x14ac:dyDescent="0.25">
      <c r="A305" s="46"/>
      <c r="B305" s="7" t="s">
        <v>247</v>
      </c>
      <c r="C305" s="7">
        <v>2.4496000000000002</v>
      </c>
      <c r="D305" s="7">
        <v>0</v>
      </c>
      <c r="E305" s="7">
        <v>3.7429000000000001</v>
      </c>
      <c r="F305" s="7">
        <f t="shared" si="27"/>
        <v>-3.0682</v>
      </c>
      <c r="G305" s="7">
        <v>0</v>
      </c>
      <c r="H305" s="7">
        <f t="shared" si="28"/>
        <v>2862.8318999999997</v>
      </c>
      <c r="I305" s="7">
        <v>50.673000000000002</v>
      </c>
      <c r="J305" s="7">
        <v>0</v>
      </c>
      <c r="K305" s="7">
        <v>52.308999999999997</v>
      </c>
    </row>
    <row r="306" spans="1:11" x14ac:dyDescent="0.25">
      <c r="A306" s="46"/>
      <c r="B306" s="8" t="s">
        <v>234</v>
      </c>
      <c r="C306" s="7">
        <v>0.6825</v>
      </c>
      <c r="D306" s="7">
        <v>0</v>
      </c>
      <c r="E306" s="7">
        <v>0.92369999999999997</v>
      </c>
      <c r="F306" s="7">
        <f t="shared" si="27"/>
        <v>1.5259000000000003</v>
      </c>
      <c r="G306" s="7">
        <v>0</v>
      </c>
      <c r="H306" s="8">
        <f t="shared" si="28"/>
        <v>2864.3577999999998</v>
      </c>
      <c r="I306" s="7">
        <v>8.0150000000000006</v>
      </c>
      <c r="J306" s="7">
        <v>0</v>
      </c>
      <c r="K306" s="7">
        <v>25.524999999999999</v>
      </c>
    </row>
    <row r="307" spans="1:11" x14ac:dyDescent="0.25">
      <c r="A307" s="46"/>
      <c r="B307" s="7" t="s">
        <v>248</v>
      </c>
      <c r="C307" s="7">
        <v>0.3674</v>
      </c>
      <c r="D307" s="7">
        <v>0</v>
      </c>
      <c r="E307" s="7">
        <v>4.7981999999999996</v>
      </c>
      <c r="F307" s="7">
        <f t="shared" si="27"/>
        <v>-4.1156999999999995</v>
      </c>
      <c r="G307" s="7">
        <v>0</v>
      </c>
      <c r="H307" s="7">
        <f t="shared" si="28"/>
        <v>2860.2420999999995</v>
      </c>
      <c r="I307" s="7">
        <v>9.8819999999999997</v>
      </c>
      <c r="J307" s="7">
        <v>0</v>
      </c>
      <c r="K307" s="7">
        <v>22.677</v>
      </c>
    </row>
    <row r="308" spans="1:11" x14ac:dyDescent="0.25">
      <c r="A308" s="46"/>
      <c r="B308" s="7" t="s">
        <v>249</v>
      </c>
      <c r="C308" s="7">
        <v>0.2056</v>
      </c>
      <c r="D308" s="7">
        <v>0</v>
      </c>
      <c r="E308" s="7">
        <v>3.7008999999999999</v>
      </c>
      <c r="F308" s="7">
        <f t="shared" si="27"/>
        <v>-3.3334999999999999</v>
      </c>
      <c r="G308" s="7">
        <v>0</v>
      </c>
      <c r="H308" s="7">
        <f t="shared" si="28"/>
        <v>2856.9085999999998</v>
      </c>
      <c r="I308" s="7">
        <v>8.9139999999999997</v>
      </c>
      <c r="J308" s="7">
        <v>0</v>
      </c>
      <c r="K308" s="7">
        <v>16.673999999999999</v>
      </c>
    </row>
    <row r="309" spans="1:11" x14ac:dyDescent="0.25">
      <c r="A309" s="46"/>
      <c r="B309" s="7" t="s">
        <v>250</v>
      </c>
      <c r="C309" s="7">
        <v>0.38100000000000001</v>
      </c>
      <c r="D309" s="7">
        <v>0</v>
      </c>
      <c r="E309" s="7">
        <v>3.7765</v>
      </c>
      <c r="F309" s="7">
        <f t="shared" si="27"/>
        <v>-3.5709</v>
      </c>
      <c r="G309" s="7">
        <v>0</v>
      </c>
      <c r="H309" s="7">
        <f t="shared" si="28"/>
        <v>2853.3376999999996</v>
      </c>
      <c r="I309" s="7">
        <v>7.9160000000000004</v>
      </c>
      <c r="J309" s="7">
        <v>0</v>
      </c>
      <c r="K309" s="7">
        <v>18.808</v>
      </c>
    </row>
    <row r="310" spans="1:11" x14ac:dyDescent="0.25">
      <c r="A310" s="46"/>
      <c r="B310" s="7" t="s">
        <v>251</v>
      </c>
      <c r="C310" s="7">
        <v>0.24279999999999999</v>
      </c>
      <c r="D310" s="7">
        <v>0</v>
      </c>
      <c r="E310" s="7">
        <v>3.7044999999999999</v>
      </c>
      <c r="F310" s="7">
        <f t="shared" si="27"/>
        <v>-3.3235000000000001</v>
      </c>
      <c r="G310" s="7">
        <v>0</v>
      </c>
      <c r="H310" s="7">
        <f t="shared" si="28"/>
        <v>2850.0141999999996</v>
      </c>
      <c r="I310" s="7">
        <v>10.287000000000001</v>
      </c>
      <c r="J310" s="7">
        <v>0</v>
      </c>
      <c r="K310" s="7">
        <v>15.97</v>
      </c>
    </row>
    <row r="311" spans="1:11" x14ac:dyDescent="0.25">
      <c r="A311" s="46"/>
      <c r="B311" s="7" t="s">
        <v>252</v>
      </c>
      <c r="C311" s="7">
        <v>0.42749999999999999</v>
      </c>
      <c r="D311" s="7">
        <v>0</v>
      </c>
      <c r="E311" s="7">
        <v>3.3969999999999998</v>
      </c>
      <c r="F311" s="7">
        <f t="shared" si="27"/>
        <v>-3.1541999999999999</v>
      </c>
      <c r="G311" s="7">
        <v>0</v>
      </c>
      <c r="H311" s="7">
        <f t="shared" si="28"/>
        <v>2846.8599999999997</v>
      </c>
      <c r="I311" s="7">
        <v>9.532</v>
      </c>
      <c r="J311" s="7">
        <v>0</v>
      </c>
      <c r="K311" s="7">
        <v>15.135999999999999</v>
      </c>
    </row>
    <row r="312" spans="1:11" x14ac:dyDescent="0.25">
      <c r="A312" s="46"/>
      <c r="B312" s="7" t="s">
        <v>253</v>
      </c>
      <c r="C312" s="7">
        <v>0.93340000000000001</v>
      </c>
      <c r="D312" s="7">
        <v>0</v>
      </c>
      <c r="E312" s="7">
        <v>3.3599000000000001</v>
      </c>
      <c r="F312" s="7">
        <f t="shared" si="27"/>
        <v>-2.9324000000000003</v>
      </c>
      <c r="G312" s="7">
        <v>0</v>
      </c>
      <c r="H312" s="7">
        <f t="shared" si="28"/>
        <v>2843.9275999999995</v>
      </c>
      <c r="I312" s="7">
        <v>8.67</v>
      </c>
      <c r="J312" s="7">
        <v>0</v>
      </c>
      <c r="K312" s="7">
        <v>14.89</v>
      </c>
    </row>
    <row r="313" spans="1:11" x14ac:dyDescent="0.25">
      <c r="A313" s="46"/>
      <c r="B313" s="8" t="s">
        <v>228</v>
      </c>
      <c r="C313" s="7">
        <v>1.605</v>
      </c>
      <c r="D313" s="7">
        <v>0</v>
      </c>
      <c r="E313" s="7">
        <v>3.3008000000000002</v>
      </c>
      <c r="F313" s="7">
        <f t="shared" si="27"/>
        <v>-2.3673999999999999</v>
      </c>
      <c r="G313" s="7">
        <v>0</v>
      </c>
      <c r="H313" s="8">
        <f t="shared" si="28"/>
        <v>2841.5601999999994</v>
      </c>
      <c r="I313" s="7">
        <v>8.891</v>
      </c>
      <c r="J313" s="7">
        <v>0</v>
      </c>
      <c r="K313" s="7">
        <v>14.617000000000001</v>
      </c>
    </row>
    <row r="314" spans="1:11" x14ac:dyDescent="0.25">
      <c r="A314" s="46"/>
      <c r="B314" s="8" t="s">
        <v>301</v>
      </c>
      <c r="C314" s="7">
        <v>1.1396999999999999</v>
      </c>
      <c r="D314" s="7">
        <v>0</v>
      </c>
      <c r="E314" s="7">
        <v>1.1396999999999999</v>
      </c>
      <c r="F314" s="7">
        <f t="shared" si="27"/>
        <v>0.46530000000000005</v>
      </c>
      <c r="G314" s="7">
        <v>0</v>
      </c>
      <c r="H314" s="8">
        <f t="shared" si="28"/>
        <v>2842.0254999999993</v>
      </c>
      <c r="I314" s="7">
        <v>13.760999999999999</v>
      </c>
      <c r="J314" s="7">
        <v>0</v>
      </c>
      <c r="K314" s="7">
        <v>13.755000000000001</v>
      </c>
    </row>
    <row r="315" spans="1:11" x14ac:dyDescent="0.25">
      <c r="A315" s="46"/>
      <c r="B315" s="7" t="s">
        <v>254</v>
      </c>
      <c r="C315" s="7">
        <v>0.25109999999999999</v>
      </c>
      <c r="D315" s="7">
        <v>0</v>
      </c>
      <c r="E315" s="7">
        <v>1.3909</v>
      </c>
      <c r="F315" s="7">
        <f t="shared" si="27"/>
        <v>-0.25120000000000009</v>
      </c>
      <c r="G315" s="7">
        <v>0</v>
      </c>
      <c r="H315" s="7">
        <f t="shared" si="28"/>
        <v>2841.7742999999996</v>
      </c>
      <c r="I315" s="7">
        <v>13.454000000000001</v>
      </c>
      <c r="J315" s="7">
        <v>0</v>
      </c>
      <c r="K315" s="7">
        <v>57.677999999999997</v>
      </c>
    </row>
    <row r="316" spans="1:11" x14ac:dyDescent="0.25">
      <c r="A316" s="46"/>
      <c r="B316" s="7" t="s">
        <v>255</v>
      </c>
      <c r="C316" s="7">
        <v>1.4098999999999999</v>
      </c>
      <c r="D316" s="7">
        <v>0</v>
      </c>
      <c r="E316" s="7">
        <v>3.8033999999999999</v>
      </c>
      <c r="F316" s="7">
        <f t="shared" si="27"/>
        <v>-3.5522999999999998</v>
      </c>
      <c r="G316" s="7">
        <v>0</v>
      </c>
      <c r="H316" s="7">
        <f t="shared" si="28"/>
        <v>2838.2219999999998</v>
      </c>
      <c r="I316" s="7">
        <v>11.891</v>
      </c>
      <c r="J316" s="7">
        <v>0</v>
      </c>
      <c r="K316" s="7">
        <v>45.652999999999999</v>
      </c>
    </row>
    <row r="317" spans="1:11" x14ac:dyDescent="0.25">
      <c r="A317" s="46"/>
      <c r="B317" s="7" t="s">
        <v>256</v>
      </c>
      <c r="C317" s="7">
        <v>0.46060000000000001</v>
      </c>
      <c r="D317" s="7">
        <v>0</v>
      </c>
      <c r="E317" s="7">
        <v>4.1920999999999999</v>
      </c>
      <c r="F317" s="7">
        <f t="shared" si="27"/>
        <v>-2.7822</v>
      </c>
      <c r="G317" s="7">
        <v>0</v>
      </c>
      <c r="H317" s="7">
        <f t="shared" si="28"/>
        <v>2835.4397999999997</v>
      </c>
      <c r="I317" s="7">
        <v>4.7359999999999998</v>
      </c>
      <c r="J317" s="7">
        <v>0</v>
      </c>
      <c r="K317" s="7">
        <v>5.2279999999999998</v>
      </c>
    </row>
    <row r="318" spans="1:11" x14ac:dyDescent="0.25">
      <c r="A318" s="46"/>
      <c r="B318" s="7" t="s">
        <v>257</v>
      </c>
      <c r="C318" s="7">
        <v>0.30030000000000001</v>
      </c>
      <c r="D318" s="7">
        <v>0</v>
      </c>
      <c r="E318" s="7">
        <v>4.1994999999999996</v>
      </c>
      <c r="F318" s="7">
        <f t="shared" si="27"/>
        <v>-3.7388999999999997</v>
      </c>
      <c r="G318" s="7">
        <v>0</v>
      </c>
      <c r="H318" s="7">
        <f t="shared" si="28"/>
        <v>2831.7008999999994</v>
      </c>
      <c r="I318" s="7">
        <v>8.0389999999999997</v>
      </c>
      <c r="J318" s="7">
        <v>0</v>
      </c>
      <c r="K318" s="7">
        <v>8.8079999999999998</v>
      </c>
    </row>
    <row r="319" spans="1:11" x14ac:dyDescent="0.25">
      <c r="A319" s="46"/>
      <c r="B319" s="7" t="s">
        <v>258</v>
      </c>
      <c r="C319" s="7">
        <v>0.2465</v>
      </c>
      <c r="D319" s="7">
        <v>0</v>
      </c>
      <c r="E319" s="7">
        <v>4.9714</v>
      </c>
      <c r="F319" s="7">
        <f t="shared" si="27"/>
        <v>-4.6711</v>
      </c>
      <c r="G319" s="7">
        <v>0</v>
      </c>
      <c r="H319" s="7">
        <f t="shared" si="28"/>
        <v>2827.0297999999993</v>
      </c>
      <c r="I319" s="7">
        <v>9.2739999999999991</v>
      </c>
      <c r="J319" s="7">
        <v>0</v>
      </c>
      <c r="K319" s="7">
        <v>30.047999999999998</v>
      </c>
    </row>
    <row r="320" spans="1:11" x14ac:dyDescent="0.25">
      <c r="A320" s="46"/>
      <c r="B320" s="7" t="s">
        <v>259</v>
      </c>
      <c r="C320" s="7">
        <v>0.30320000000000003</v>
      </c>
      <c r="D320" s="7">
        <v>0</v>
      </c>
      <c r="E320" s="7">
        <v>4.5316000000000001</v>
      </c>
      <c r="F320" s="7">
        <f t="shared" si="27"/>
        <v>-4.2850999999999999</v>
      </c>
      <c r="G320" s="7">
        <v>0</v>
      </c>
      <c r="H320" s="7">
        <f t="shared" si="28"/>
        <v>2822.7446999999997</v>
      </c>
      <c r="I320" s="7">
        <v>10.586</v>
      </c>
      <c r="J320" s="7">
        <v>0</v>
      </c>
      <c r="K320" s="7">
        <v>23.378</v>
      </c>
    </row>
    <row r="321" spans="1:11" x14ac:dyDescent="0.25">
      <c r="A321" s="46"/>
      <c r="B321" s="7" t="s">
        <v>260</v>
      </c>
      <c r="C321" s="7">
        <v>0.88070000000000004</v>
      </c>
      <c r="D321" s="7">
        <v>0</v>
      </c>
      <c r="E321" s="7">
        <v>3.6084000000000001</v>
      </c>
      <c r="F321" s="7">
        <f t="shared" si="27"/>
        <v>-3.3052000000000001</v>
      </c>
      <c r="G321" s="7">
        <v>0</v>
      </c>
      <c r="H321" s="7">
        <f t="shared" si="28"/>
        <v>2819.4394999999995</v>
      </c>
      <c r="I321" s="7">
        <v>8.984</v>
      </c>
      <c r="J321" s="7">
        <v>0</v>
      </c>
      <c r="K321" s="7">
        <v>32.540999999999997</v>
      </c>
    </row>
    <row r="322" spans="1:11" x14ac:dyDescent="0.25">
      <c r="A322" s="46"/>
      <c r="B322" s="8" t="s">
        <v>220</v>
      </c>
      <c r="C322" s="7">
        <v>0.22850000000000001</v>
      </c>
      <c r="D322" s="7">
        <v>0</v>
      </c>
      <c r="E322" s="7">
        <v>3.6966000000000001</v>
      </c>
      <c r="F322" s="7">
        <f t="shared" si="27"/>
        <v>-2.8159000000000001</v>
      </c>
      <c r="G322" s="7">
        <v>0</v>
      </c>
      <c r="H322" s="8">
        <f t="shared" si="28"/>
        <v>2816.6235999999994</v>
      </c>
      <c r="I322" s="7">
        <v>15.103</v>
      </c>
      <c r="J322" s="7">
        <v>0</v>
      </c>
      <c r="K322" s="7">
        <v>31.228999999999999</v>
      </c>
    </row>
    <row r="323" spans="1:11" x14ac:dyDescent="0.25">
      <c r="A323" s="46"/>
      <c r="B323" s="7" t="s">
        <v>261</v>
      </c>
      <c r="C323" s="7">
        <v>0.35439999999999999</v>
      </c>
      <c r="D323" s="7">
        <v>0</v>
      </c>
      <c r="E323" s="7">
        <v>3.9064000000000001</v>
      </c>
      <c r="F323" s="7">
        <f t="shared" si="27"/>
        <v>-3.6779000000000002</v>
      </c>
      <c r="G323" s="7">
        <v>0</v>
      </c>
      <c r="H323" s="7">
        <f t="shared" si="28"/>
        <v>2812.9456999999998</v>
      </c>
      <c r="I323" s="7">
        <v>9.3350000000000009</v>
      </c>
      <c r="J323" s="7">
        <v>0</v>
      </c>
      <c r="K323" s="7">
        <v>40.444000000000003</v>
      </c>
    </row>
    <row r="324" spans="1:11" x14ac:dyDescent="0.25">
      <c r="A324" s="46"/>
      <c r="B324" s="7" t="s">
        <v>262</v>
      </c>
      <c r="C324" s="7">
        <v>2.1012</v>
      </c>
      <c r="D324" s="7">
        <v>0</v>
      </c>
      <c r="E324" s="7">
        <v>4.0197000000000003</v>
      </c>
      <c r="F324" s="7">
        <f t="shared" si="27"/>
        <v>-3.6653000000000002</v>
      </c>
      <c r="G324" s="7">
        <v>0</v>
      </c>
      <c r="H324" s="7">
        <f t="shared" si="28"/>
        <v>2809.2804000000001</v>
      </c>
      <c r="I324" s="7">
        <v>25.978999999999999</v>
      </c>
      <c r="J324" s="7">
        <v>0</v>
      </c>
      <c r="K324" s="7">
        <v>16.581</v>
      </c>
    </row>
    <row r="325" spans="1:11" x14ac:dyDescent="0.25">
      <c r="A325" s="46"/>
      <c r="B325" s="8" t="s">
        <v>190</v>
      </c>
      <c r="C325" s="7">
        <v>0</v>
      </c>
      <c r="D325" s="7">
        <v>0</v>
      </c>
      <c r="E325" s="7">
        <v>3.5787</v>
      </c>
      <c r="F325" s="7">
        <f t="shared" si="27"/>
        <v>-1.4775</v>
      </c>
      <c r="G325" s="7">
        <v>0</v>
      </c>
      <c r="H325" s="8">
        <f t="shared" si="28"/>
        <v>2807.8029000000001</v>
      </c>
      <c r="I325" s="7">
        <v>0</v>
      </c>
      <c r="J325" s="7">
        <v>0</v>
      </c>
      <c r="K325" s="7">
        <v>25.391999999999999</v>
      </c>
    </row>
    <row r="326" spans="1:11" ht="15.75" thickBot="1" x14ac:dyDescent="0.3">
      <c r="A326" s="40" t="s">
        <v>32</v>
      </c>
      <c r="B326" s="41"/>
      <c r="C326" s="4">
        <f>SUM(C274:C325)</f>
        <v>113.39580000000002</v>
      </c>
      <c r="D326" s="5"/>
      <c r="E326" s="4">
        <f>SUM(E274:E325)</f>
        <v>113.3964</v>
      </c>
      <c r="F326" s="6"/>
      <c r="G326" s="5"/>
      <c r="H326" s="6">
        <f>ABS(H274-H325)</f>
        <v>6.0000000030413503E-4</v>
      </c>
      <c r="I326" s="42">
        <f>SUM(I274:I325)/1000 + SUM(K274:K325)/1000</f>
        <v>2.2740099999999996</v>
      </c>
      <c r="J326" s="43"/>
      <c r="K326" s="44"/>
    </row>
    <row r="327" spans="1:11" ht="15.75" thickBot="1" x14ac:dyDescent="0.3">
      <c r="A327" s="28" t="s">
        <v>33</v>
      </c>
      <c r="B327" s="29"/>
      <c r="C327" s="30">
        <f>E326-C326</f>
        <v>5.9999999997728537E-4</v>
      </c>
      <c r="D327" s="31" t="e">
        <f t="shared" ref="D327:K327" si="29">C327-A327</f>
        <v>#VALUE!</v>
      </c>
      <c r="E327" s="31" t="e">
        <f t="shared" si="29"/>
        <v>#VALUE!</v>
      </c>
      <c r="F327" s="31" t="e">
        <f t="shared" si="29"/>
        <v>#VALUE!</v>
      </c>
      <c r="G327" s="31" t="e">
        <f t="shared" si="29"/>
        <v>#VALUE!</v>
      </c>
      <c r="H327" s="31" t="e">
        <f t="shared" si="29"/>
        <v>#VALUE!</v>
      </c>
      <c r="I327" s="31" t="e">
        <f t="shared" si="29"/>
        <v>#VALUE!</v>
      </c>
      <c r="J327" s="31" t="e">
        <f t="shared" si="29"/>
        <v>#VALUE!</v>
      </c>
      <c r="K327" s="32" t="e">
        <f t="shared" si="29"/>
        <v>#VALUE!</v>
      </c>
    </row>
    <row r="328" spans="1:11" ht="15.75" thickBot="1" x14ac:dyDescent="0.3">
      <c r="A328" s="33" t="s">
        <v>34</v>
      </c>
      <c r="B328" s="34"/>
      <c r="C328" s="30">
        <f>0.008*SQRT(I326)</f>
        <v>1.2063856763075396E-2</v>
      </c>
      <c r="D328" s="31">
        <f t="shared" ref="D328:K328" si="30">0.012*SQRT(C328)</f>
        <v>1.318027076308699E-3</v>
      </c>
      <c r="E328" s="31">
        <f t="shared" si="30"/>
        <v>4.3565571152970399E-4</v>
      </c>
      <c r="F328" s="31">
        <f t="shared" si="30"/>
        <v>2.5046840611198324E-4</v>
      </c>
      <c r="G328" s="31">
        <f t="shared" si="30"/>
        <v>1.8991432405199348E-4</v>
      </c>
      <c r="H328" s="31">
        <f t="shared" si="30"/>
        <v>1.6537128730068911E-4</v>
      </c>
      <c r="I328" s="31">
        <f t="shared" si="30"/>
        <v>1.5431612155345024E-4</v>
      </c>
      <c r="J328" s="31">
        <f t="shared" si="30"/>
        <v>1.4906884820007444E-4</v>
      </c>
      <c r="K328" s="32">
        <f t="shared" si="30"/>
        <v>1.4651250506632777E-4</v>
      </c>
    </row>
    <row r="329" spans="1:11" ht="15.75" thickBot="1" x14ac:dyDescent="0.3">
      <c r="A329" s="35" t="s">
        <v>35</v>
      </c>
      <c r="B329" s="36"/>
      <c r="C329" s="37" t="str">
        <f>IF(C327&gt;C328,"NO","SI")</f>
        <v>SI</v>
      </c>
      <c r="D329" s="38"/>
      <c r="E329" s="38"/>
      <c r="F329" s="38"/>
      <c r="G329" s="38"/>
      <c r="H329" s="38"/>
      <c r="I329" s="38"/>
      <c r="J329" s="38"/>
      <c r="K329" s="39"/>
    </row>
    <row r="331" spans="1:11" x14ac:dyDescent="0.25">
      <c r="A331" s="45">
        <v>44245</v>
      </c>
      <c r="B331" s="8" t="s">
        <v>226</v>
      </c>
      <c r="C331" s="7">
        <v>4.0281000000000002</v>
      </c>
      <c r="D331" s="7">
        <v>0</v>
      </c>
      <c r="E331" s="7">
        <v>0</v>
      </c>
      <c r="F331" s="7">
        <v>0</v>
      </c>
      <c r="G331" s="7">
        <v>0</v>
      </c>
      <c r="H331" s="8">
        <f>+H282</f>
        <v>2838.2197000000001</v>
      </c>
      <c r="I331" s="7">
        <v>38.901000000000003</v>
      </c>
      <c r="J331" s="7">
        <v>0</v>
      </c>
      <c r="K331" s="7">
        <v>0</v>
      </c>
    </row>
    <row r="332" spans="1:11" x14ac:dyDescent="0.25">
      <c r="A332" s="45"/>
      <c r="B332" s="7" t="s">
        <v>263</v>
      </c>
      <c r="C332" s="7">
        <v>4.1372</v>
      </c>
      <c r="D332" s="7">
        <v>0</v>
      </c>
      <c r="E332" s="7">
        <v>0.31609999999999999</v>
      </c>
      <c r="F332" s="7">
        <f>C331-E332</f>
        <v>3.7120000000000002</v>
      </c>
      <c r="G332" s="7">
        <v>0</v>
      </c>
      <c r="H332" s="7">
        <f t="shared" ref="H332:H347" si="31">H331+C331-E332</f>
        <v>2841.9317000000001</v>
      </c>
      <c r="I332" s="7">
        <v>33.61</v>
      </c>
      <c r="J332" s="7">
        <v>0</v>
      </c>
      <c r="K332" s="7">
        <v>12.712999999999999</v>
      </c>
    </row>
    <row r="333" spans="1:11" x14ac:dyDescent="0.25">
      <c r="A333" s="45"/>
      <c r="B333" s="7" t="s">
        <v>264</v>
      </c>
      <c r="C333" s="7">
        <v>3.1878000000000002</v>
      </c>
      <c r="D333" s="7">
        <v>0</v>
      </c>
      <c r="E333" s="7">
        <v>0.55830000000000002</v>
      </c>
      <c r="F333" s="7">
        <f t="shared" ref="F333:F347" si="32">C332-E333</f>
        <v>3.5789</v>
      </c>
      <c r="G333" s="7">
        <v>0</v>
      </c>
      <c r="H333" s="7">
        <f t="shared" si="31"/>
        <v>2845.5106000000001</v>
      </c>
      <c r="I333" s="7">
        <v>33.615000000000002</v>
      </c>
      <c r="J333" s="7">
        <v>0</v>
      </c>
      <c r="K333" s="7">
        <v>10.961</v>
      </c>
    </row>
    <row r="334" spans="1:11" x14ac:dyDescent="0.25">
      <c r="A334" s="45"/>
      <c r="B334" s="7" t="s">
        <v>265</v>
      </c>
      <c r="C334" s="7">
        <v>3.0022000000000002</v>
      </c>
      <c r="D334" s="7">
        <v>0</v>
      </c>
      <c r="E334" s="7">
        <v>0.32200000000000001</v>
      </c>
      <c r="F334" s="7">
        <f t="shared" si="32"/>
        <v>2.8658000000000001</v>
      </c>
      <c r="G334" s="7">
        <v>0</v>
      </c>
      <c r="H334" s="7">
        <f t="shared" si="31"/>
        <v>2848.3764000000001</v>
      </c>
      <c r="I334" s="7">
        <v>51.726999999999997</v>
      </c>
      <c r="J334" s="7">
        <v>0</v>
      </c>
      <c r="K334" s="7">
        <v>34.082999999999998</v>
      </c>
    </row>
    <row r="335" spans="1:11" x14ac:dyDescent="0.25">
      <c r="A335" s="45"/>
      <c r="B335" s="7" t="s">
        <v>266</v>
      </c>
      <c r="C335" s="7">
        <v>2.8815</v>
      </c>
      <c r="D335" s="7">
        <v>0</v>
      </c>
      <c r="E335" s="7">
        <v>4.7300000000000002E-2</v>
      </c>
      <c r="F335" s="7">
        <f t="shared" si="32"/>
        <v>2.9549000000000003</v>
      </c>
      <c r="G335" s="7">
        <v>0</v>
      </c>
      <c r="H335" s="7">
        <f t="shared" si="31"/>
        <v>2851.3312999999998</v>
      </c>
      <c r="I335" s="7">
        <v>45.32</v>
      </c>
      <c r="J335" s="7">
        <v>0</v>
      </c>
      <c r="K335" s="7">
        <v>39.085999999999999</v>
      </c>
    </row>
    <row r="336" spans="1:11" x14ac:dyDescent="0.25">
      <c r="A336" s="45"/>
      <c r="B336" s="7" t="s">
        <v>267</v>
      </c>
      <c r="C336" s="7">
        <v>1.7396</v>
      </c>
      <c r="D336" s="7">
        <v>0</v>
      </c>
      <c r="E336" s="7">
        <v>0.7873</v>
      </c>
      <c r="F336" s="7">
        <f t="shared" si="32"/>
        <v>2.0941999999999998</v>
      </c>
      <c r="G336" s="7">
        <v>0</v>
      </c>
      <c r="H336" s="7">
        <f t="shared" si="31"/>
        <v>2853.4254999999998</v>
      </c>
      <c r="I336" s="7">
        <v>41.948999999999998</v>
      </c>
      <c r="J336" s="7">
        <v>0</v>
      </c>
      <c r="K336" s="7">
        <v>26.561</v>
      </c>
    </row>
    <row r="337" spans="1:11" x14ac:dyDescent="0.25">
      <c r="A337" s="45"/>
      <c r="B337" s="7" t="s">
        <v>268</v>
      </c>
      <c r="C337" s="7">
        <v>0.40150000000000002</v>
      </c>
      <c r="D337" s="7">
        <v>0</v>
      </c>
      <c r="E337" s="7">
        <v>2.0453000000000001</v>
      </c>
      <c r="F337" s="7">
        <f t="shared" si="32"/>
        <v>-0.30570000000000008</v>
      </c>
      <c r="G337" s="7">
        <v>0</v>
      </c>
      <c r="H337" s="7">
        <f t="shared" si="31"/>
        <v>2853.1197999999995</v>
      </c>
      <c r="I337" s="7">
        <v>22.681999999999999</v>
      </c>
      <c r="J337" s="7">
        <v>0</v>
      </c>
      <c r="K337" s="7">
        <v>20.314</v>
      </c>
    </row>
    <row r="338" spans="1:11" x14ac:dyDescent="0.25">
      <c r="A338" s="45"/>
      <c r="B338" s="7" t="s">
        <v>269</v>
      </c>
      <c r="C338" s="7">
        <v>0.68</v>
      </c>
      <c r="D338" s="7">
        <v>0</v>
      </c>
      <c r="E338" s="7">
        <v>3.2635000000000001</v>
      </c>
      <c r="F338" s="7">
        <f t="shared" si="32"/>
        <v>-2.8620000000000001</v>
      </c>
      <c r="G338" s="7">
        <v>0</v>
      </c>
      <c r="H338" s="7">
        <f t="shared" si="31"/>
        <v>2850.2577999999994</v>
      </c>
      <c r="I338" s="7">
        <v>11.215999999999999</v>
      </c>
      <c r="J338" s="7">
        <v>0</v>
      </c>
      <c r="K338" s="7">
        <v>37.758000000000003</v>
      </c>
    </row>
    <row r="339" spans="1:11" x14ac:dyDescent="0.25">
      <c r="A339" s="45"/>
      <c r="B339" s="8" t="s">
        <v>270</v>
      </c>
      <c r="C339" s="7">
        <v>3.8672</v>
      </c>
      <c r="D339" s="7">
        <v>0</v>
      </c>
      <c r="E339" s="7">
        <v>3.8671000000000002</v>
      </c>
      <c r="F339" s="7">
        <f t="shared" si="32"/>
        <v>-3.1871</v>
      </c>
      <c r="G339" s="7">
        <v>0</v>
      </c>
      <c r="H339" s="8">
        <f t="shared" si="31"/>
        <v>2847.0706999999993</v>
      </c>
      <c r="I339" s="7">
        <v>42.872</v>
      </c>
      <c r="J339" s="7">
        <v>0</v>
      </c>
      <c r="K339" s="7">
        <v>42.837000000000003</v>
      </c>
    </row>
    <row r="340" spans="1:11" x14ac:dyDescent="0.25">
      <c r="A340" s="45"/>
      <c r="B340" s="7" t="s">
        <v>271</v>
      </c>
      <c r="C340" s="7">
        <v>2.823</v>
      </c>
      <c r="D340" s="7">
        <v>0</v>
      </c>
      <c r="E340" s="7">
        <v>0.50939999999999996</v>
      </c>
      <c r="F340" s="7">
        <f t="shared" si="32"/>
        <v>3.3578000000000001</v>
      </c>
      <c r="G340" s="7">
        <v>0</v>
      </c>
      <c r="H340" s="7">
        <f t="shared" si="31"/>
        <v>2850.4284999999995</v>
      </c>
      <c r="I340" s="7">
        <v>27.425000000000001</v>
      </c>
      <c r="J340" s="7">
        <v>0</v>
      </c>
      <c r="K340" s="7">
        <v>16.478000000000002</v>
      </c>
    </row>
    <row r="341" spans="1:11" x14ac:dyDescent="0.25">
      <c r="A341" s="45"/>
      <c r="B341" s="7" t="s">
        <v>272</v>
      </c>
      <c r="C341" s="7">
        <v>2.1223000000000001</v>
      </c>
      <c r="D341" s="7">
        <v>0</v>
      </c>
      <c r="E341" s="7">
        <v>0.24030000000000001</v>
      </c>
      <c r="F341" s="7">
        <f t="shared" si="32"/>
        <v>2.5827</v>
      </c>
      <c r="G341" s="7">
        <v>0</v>
      </c>
      <c r="H341" s="7">
        <f t="shared" si="31"/>
        <v>2853.0111999999995</v>
      </c>
      <c r="I341" s="7">
        <v>36.015999999999998</v>
      </c>
      <c r="J341" s="7">
        <v>0</v>
      </c>
      <c r="K341" s="7">
        <v>25.721</v>
      </c>
    </row>
    <row r="342" spans="1:11" x14ac:dyDescent="0.25">
      <c r="A342" s="45"/>
      <c r="B342" s="7" t="s">
        <v>273</v>
      </c>
      <c r="C342" s="7">
        <v>0.98099999999999998</v>
      </c>
      <c r="D342" s="7">
        <v>0</v>
      </c>
      <c r="E342" s="7">
        <v>2.3304999999999998</v>
      </c>
      <c r="F342" s="7">
        <f t="shared" si="32"/>
        <v>-0.20819999999999972</v>
      </c>
      <c r="G342" s="7">
        <v>0</v>
      </c>
      <c r="H342" s="7">
        <f t="shared" si="31"/>
        <v>2852.8029999999994</v>
      </c>
      <c r="I342" s="7">
        <v>14.737</v>
      </c>
      <c r="J342" s="7">
        <v>0</v>
      </c>
      <c r="K342" s="7">
        <v>54.796999999999997</v>
      </c>
    </row>
    <row r="343" spans="1:11" x14ac:dyDescent="0.25">
      <c r="A343" s="45"/>
      <c r="B343" s="7" t="s">
        <v>274</v>
      </c>
      <c r="C343" s="7">
        <v>0.34820000000000001</v>
      </c>
      <c r="D343" s="7">
        <v>0</v>
      </c>
      <c r="E343" s="7">
        <v>3.3652000000000002</v>
      </c>
      <c r="F343" s="7">
        <f t="shared" si="32"/>
        <v>-2.3842000000000003</v>
      </c>
      <c r="G343" s="7">
        <v>0</v>
      </c>
      <c r="H343" s="7">
        <f t="shared" si="31"/>
        <v>2850.4187999999995</v>
      </c>
      <c r="I343" s="7">
        <v>32.875</v>
      </c>
      <c r="J343" s="7">
        <v>0</v>
      </c>
      <c r="K343" s="7">
        <v>57.536999999999999</v>
      </c>
    </row>
    <row r="344" spans="1:11" x14ac:dyDescent="0.25">
      <c r="A344" s="45"/>
      <c r="B344" s="7" t="s">
        <v>275</v>
      </c>
      <c r="C344" s="7">
        <v>0.63139999999999996</v>
      </c>
      <c r="D344" s="7">
        <v>0</v>
      </c>
      <c r="E344" s="7">
        <v>3.5207999999999999</v>
      </c>
      <c r="F344" s="7">
        <f t="shared" si="32"/>
        <v>-3.1726000000000001</v>
      </c>
      <c r="G344" s="7">
        <v>0</v>
      </c>
      <c r="H344" s="7">
        <f t="shared" si="31"/>
        <v>2847.2461999999996</v>
      </c>
      <c r="I344" s="7">
        <v>17.908999999999999</v>
      </c>
      <c r="J344" s="7">
        <v>0</v>
      </c>
      <c r="K344" s="7">
        <v>64.319999999999993</v>
      </c>
    </row>
    <row r="345" spans="1:11" x14ac:dyDescent="0.25">
      <c r="A345" s="45"/>
      <c r="B345" s="7" t="s">
        <v>276</v>
      </c>
      <c r="C345" s="7">
        <v>0.30740000000000001</v>
      </c>
      <c r="D345" s="7">
        <v>0</v>
      </c>
      <c r="E345" s="7">
        <v>3.7261000000000002</v>
      </c>
      <c r="F345" s="7">
        <f t="shared" si="32"/>
        <v>-3.0947000000000005</v>
      </c>
      <c r="G345" s="7">
        <v>0</v>
      </c>
      <c r="H345" s="7">
        <f t="shared" si="31"/>
        <v>2844.1514999999999</v>
      </c>
      <c r="I345" s="7">
        <v>12.079000000000001</v>
      </c>
      <c r="J345" s="7">
        <v>0</v>
      </c>
      <c r="K345" s="7">
        <v>33.326999999999998</v>
      </c>
    </row>
    <row r="346" spans="1:11" x14ac:dyDescent="0.25">
      <c r="A346" s="45"/>
      <c r="B346" s="7" t="s">
        <v>277</v>
      </c>
      <c r="C346" s="7">
        <v>0.28760000000000002</v>
      </c>
      <c r="D346" s="7">
        <v>0</v>
      </c>
      <c r="E346" s="7">
        <v>3.5013999999999998</v>
      </c>
      <c r="F346" s="7">
        <f t="shared" si="32"/>
        <v>-3.194</v>
      </c>
      <c r="G346" s="7">
        <v>0</v>
      </c>
      <c r="H346" s="7">
        <f t="shared" si="31"/>
        <v>2840.9575</v>
      </c>
      <c r="I346" s="7">
        <v>12.941000000000001</v>
      </c>
      <c r="J346" s="7">
        <v>0</v>
      </c>
      <c r="K346" s="7">
        <v>26.774000000000001</v>
      </c>
    </row>
    <row r="347" spans="1:11" x14ac:dyDescent="0.25">
      <c r="A347" s="45"/>
      <c r="B347" s="8" t="s">
        <v>173</v>
      </c>
      <c r="C347" s="7">
        <v>0</v>
      </c>
      <c r="D347" s="7">
        <v>0</v>
      </c>
      <c r="E347" s="7">
        <v>3.0217999999999998</v>
      </c>
      <c r="F347" s="7">
        <f t="shared" si="32"/>
        <v>-2.7342</v>
      </c>
      <c r="G347" s="7">
        <v>0</v>
      </c>
      <c r="H347" s="8">
        <f t="shared" si="31"/>
        <v>2838.2233000000001</v>
      </c>
      <c r="I347" s="7">
        <v>0</v>
      </c>
      <c r="J347" s="7">
        <v>0</v>
      </c>
      <c r="K347" s="7">
        <v>25.117000000000001</v>
      </c>
    </row>
    <row r="348" spans="1:11" ht="15.75" thickBot="1" x14ac:dyDescent="0.3">
      <c r="A348" s="40" t="s">
        <v>32</v>
      </c>
      <c r="B348" s="41"/>
      <c r="C348" s="4">
        <f>SUM(C331:C347)</f>
        <v>31.426000000000002</v>
      </c>
      <c r="D348" s="5"/>
      <c r="E348" s="4">
        <f>SUM(E331:E347)</f>
        <v>31.4224</v>
      </c>
      <c r="F348" s="6"/>
      <c r="G348" s="5"/>
      <c r="H348" s="6">
        <f>ABS(H331-H347)</f>
        <v>3.6000000000058208E-3</v>
      </c>
      <c r="I348" s="42">
        <f>SUM(I331:I347)/1000 + SUM(K331:K347)/1000</f>
        <v>1.0042579999999999</v>
      </c>
      <c r="J348" s="43"/>
      <c r="K348" s="44"/>
    </row>
    <row r="349" spans="1:11" ht="15.75" thickBot="1" x14ac:dyDescent="0.3">
      <c r="A349" s="28" t="s">
        <v>33</v>
      </c>
      <c r="B349" s="29"/>
      <c r="C349" s="30">
        <f>E348-C348</f>
        <v>-3.6000000000022681E-3</v>
      </c>
      <c r="D349" s="31" t="e">
        <f t="shared" ref="D349:K349" si="33">C349-A349</f>
        <v>#VALUE!</v>
      </c>
      <c r="E349" s="31" t="e">
        <f t="shared" si="33"/>
        <v>#VALUE!</v>
      </c>
      <c r="F349" s="31" t="e">
        <f t="shared" si="33"/>
        <v>#VALUE!</v>
      </c>
      <c r="G349" s="31" t="e">
        <f t="shared" si="33"/>
        <v>#VALUE!</v>
      </c>
      <c r="H349" s="31" t="e">
        <f t="shared" si="33"/>
        <v>#VALUE!</v>
      </c>
      <c r="I349" s="31" t="e">
        <f t="shared" si="33"/>
        <v>#VALUE!</v>
      </c>
      <c r="J349" s="31" t="e">
        <f t="shared" si="33"/>
        <v>#VALUE!</v>
      </c>
      <c r="K349" s="32" t="e">
        <f t="shared" si="33"/>
        <v>#VALUE!</v>
      </c>
    </row>
    <row r="350" spans="1:11" ht="15.75" thickBot="1" x14ac:dyDescent="0.3">
      <c r="A350" s="33" t="s">
        <v>34</v>
      </c>
      <c r="B350" s="34"/>
      <c r="C350" s="30">
        <f>0.008*SQRT(I348)</f>
        <v>8.0170139079335512E-3</v>
      </c>
      <c r="D350" s="31">
        <f t="shared" ref="D350:K350" si="34">0.012*SQRT(C350)</f>
        <v>1.0744533506590369E-3</v>
      </c>
      <c r="E350" s="31">
        <f t="shared" si="34"/>
        <v>3.9334626284598324E-4</v>
      </c>
      <c r="F350" s="31">
        <f t="shared" si="34"/>
        <v>2.3799550804547043E-4</v>
      </c>
      <c r="G350" s="31">
        <f t="shared" si="34"/>
        <v>1.8512523641726363E-4</v>
      </c>
      <c r="H350" s="31">
        <f t="shared" si="34"/>
        <v>1.6327288214546212E-4</v>
      </c>
      <c r="I350" s="31">
        <f t="shared" si="34"/>
        <v>1.5333393306423253E-4</v>
      </c>
      <c r="J350" s="31">
        <f t="shared" si="34"/>
        <v>1.4859369556360555E-4</v>
      </c>
      <c r="K350" s="32">
        <f t="shared" si="34"/>
        <v>1.4627881651544492E-4</v>
      </c>
    </row>
    <row r="351" spans="1:11" ht="15.75" thickBot="1" x14ac:dyDescent="0.3">
      <c r="A351" s="35" t="s">
        <v>35</v>
      </c>
      <c r="B351" s="36"/>
      <c r="C351" s="37" t="str">
        <f>IF(C349&gt;C350,"NO","SI")</f>
        <v>SI</v>
      </c>
      <c r="D351" s="38"/>
      <c r="E351" s="38"/>
      <c r="F351" s="38"/>
      <c r="G351" s="38"/>
      <c r="H351" s="38"/>
      <c r="I351" s="38"/>
      <c r="J351" s="38"/>
      <c r="K351" s="39"/>
    </row>
    <row r="353" spans="1:11" ht="15" customHeight="1" x14ac:dyDescent="0.25">
      <c r="A353" s="45">
        <v>44264</v>
      </c>
      <c r="B353" s="8" t="s">
        <v>175</v>
      </c>
      <c r="C353" s="7">
        <v>0.17299999999999999</v>
      </c>
      <c r="D353" s="7">
        <v>0</v>
      </c>
      <c r="E353" s="7">
        <v>0</v>
      </c>
      <c r="F353" s="7">
        <v>0</v>
      </c>
      <c r="G353" s="7">
        <v>0</v>
      </c>
      <c r="H353" s="8">
        <f>+H219</f>
        <v>2750.6443999999997</v>
      </c>
      <c r="I353" s="7">
        <v>52.287999999999997</v>
      </c>
      <c r="J353" s="7">
        <v>0</v>
      </c>
      <c r="K353" s="7">
        <v>0</v>
      </c>
    </row>
    <row r="354" spans="1:11" x14ac:dyDescent="0.25">
      <c r="A354" s="45"/>
      <c r="B354" s="8" t="s">
        <v>278</v>
      </c>
      <c r="C354" s="7">
        <v>1.0564</v>
      </c>
      <c r="D354" s="7">
        <v>0</v>
      </c>
      <c r="E354" s="7">
        <v>1.0563</v>
      </c>
      <c r="F354" s="7">
        <f>+C353-E354</f>
        <v>-0.88329999999999997</v>
      </c>
      <c r="G354" s="7">
        <v>0</v>
      </c>
      <c r="H354" s="8">
        <f t="shared" ref="H354:H416" si="35">H353+C353-E354</f>
        <v>2749.7610999999993</v>
      </c>
      <c r="I354" s="7">
        <v>6.3550000000000004</v>
      </c>
      <c r="J354" s="7">
        <v>0</v>
      </c>
      <c r="K354" s="7">
        <v>6.359</v>
      </c>
    </row>
    <row r="355" spans="1:11" x14ac:dyDescent="0.25">
      <c r="A355" s="45"/>
      <c r="B355" s="7" t="s">
        <v>11</v>
      </c>
      <c r="C355" s="7">
        <v>0.1845</v>
      </c>
      <c r="D355" s="7">
        <v>0</v>
      </c>
      <c r="E355" s="7">
        <v>3.5710999999999999</v>
      </c>
      <c r="F355" s="7">
        <f t="shared" ref="F355:F417" si="36">+C354-E355</f>
        <v>-2.5146999999999999</v>
      </c>
      <c r="G355" s="7">
        <v>0</v>
      </c>
      <c r="H355" s="7">
        <f t="shared" si="35"/>
        <v>2747.2463999999991</v>
      </c>
      <c r="I355" s="7">
        <v>21.643999999999998</v>
      </c>
      <c r="J355" s="7">
        <v>0</v>
      </c>
      <c r="K355" s="7">
        <v>63.768000000000001</v>
      </c>
    </row>
    <row r="356" spans="1:11" x14ac:dyDescent="0.25">
      <c r="A356" s="45"/>
      <c r="B356" s="7" t="s">
        <v>12</v>
      </c>
      <c r="C356" s="7">
        <v>3.8904999999999998</v>
      </c>
      <c r="D356" s="7">
        <v>0</v>
      </c>
      <c r="E356" s="7">
        <v>1.6913</v>
      </c>
      <c r="F356" s="7">
        <f t="shared" si="36"/>
        <v>-1.5068000000000001</v>
      </c>
      <c r="G356" s="7">
        <v>0</v>
      </c>
      <c r="H356" s="7">
        <f t="shared" si="35"/>
        <v>2745.739599999999</v>
      </c>
      <c r="I356" s="7">
        <v>25.629000000000001</v>
      </c>
      <c r="J356" s="7">
        <v>0</v>
      </c>
      <c r="K356" s="7">
        <v>19.888000000000002</v>
      </c>
    </row>
    <row r="357" spans="1:11" x14ac:dyDescent="0.25">
      <c r="A357" s="45"/>
      <c r="B357" s="7" t="s">
        <v>13</v>
      </c>
      <c r="C357" s="7">
        <v>3.9238</v>
      </c>
      <c r="D357" s="7">
        <v>0</v>
      </c>
      <c r="E357" s="7">
        <v>0.51629999999999998</v>
      </c>
      <c r="F357" s="7">
        <f t="shared" si="36"/>
        <v>3.3742000000000001</v>
      </c>
      <c r="G357" s="7">
        <v>0</v>
      </c>
      <c r="H357" s="7">
        <f t="shared" si="35"/>
        <v>2749.1137999999992</v>
      </c>
      <c r="I357" s="7">
        <v>21.895</v>
      </c>
      <c r="J357" s="7">
        <v>0</v>
      </c>
      <c r="K357" s="7">
        <v>8.9930000000000003</v>
      </c>
    </row>
    <row r="358" spans="1:11" x14ac:dyDescent="0.25">
      <c r="A358" s="45"/>
      <c r="B358" s="7" t="s">
        <v>14</v>
      </c>
      <c r="C358" s="7">
        <v>3.6320999999999999</v>
      </c>
      <c r="D358" s="7">
        <v>0</v>
      </c>
      <c r="E358" s="7">
        <v>0.50370000000000004</v>
      </c>
      <c r="F358" s="7">
        <f t="shared" si="36"/>
        <v>3.4200999999999997</v>
      </c>
      <c r="G358" s="7">
        <v>0</v>
      </c>
      <c r="H358" s="7">
        <f t="shared" si="35"/>
        <v>2752.533899999999</v>
      </c>
      <c r="I358" s="7">
        <v>22.908000000000001</v>
      </c>
      <c r="J358" s="7">
        <v>0</v>
      </c>
      <c r="K358" s="7">
        <v>11.582000000000001</v>
      </c>
    </row>
    <row r="359" spans="1:11" x14ac:dyDescent="0.25">
      <c r="A359" s="45"/>
      <c r="B359" s="8" t="s">
        <v>279</v>
      </c>
      <c r="C359" s="7">
        <v>0.90529999999999999</v>
      </c>
      <c r="D359" s="7">
        <v>0</v>
      </c>
      <c r="E359" s="7">
        <v>0.90529999999999999</v>
      </c>
      <c r="F359" s="7">
        <f t="shared" si="36"/>
        <v>2.7267999999999999</v>
      </c>
      <c r="G359" s="7">
        <v>0</v>
      </c>
      <c r="H359" s="8">
        <f t="shared" si="35"/>
        <v>2755.2606999999989</v>
      </c>
      <c r="I359" s="7">
        <v>11.191000000000001</v>
      </c>
      <c r="J359" s="7">
        <v>0</v>
      </c>
      <c r="K359" s="7">
        <v>11.195</v>
      </c>
    </row>
    <row r="360" spans="1:11" x14ac:dyDescent="0.25">
      <c r="A360" s="45"/>
      <c r="B360" s="7" t="s">
        <v>16</v>
      </c>
      <c r="C360" s="7">
        <v>0.2145</v>
      </c>
      <c r="D360" s="7">
        <v>0</v>
      </c>
      <c r="E360" s="7">
        <v>2.6356999999999999</v>
      </c>
      <c r="F360" s="7">
        <f t="shared" si="36"/>
        <v>-1.7303999999999999</v>
      </c>
      <c r="G360" s="7">
        <v>0</v>
      </c>
      <c r="H360" s="7">
        <f t="shared" si="35"/>
        <v>2753.530299999999</v>
      </c>
      <c r="I360" s="7">
        <v>10.975</v>
      </c>
      <c r="J360" s="7">
        <v>0</v>
      </c>
      <c r="K360" s="7">
        <v>77.77</v>
      </c>
    </row>
    <row r="361" spans="1:11" x14ac:dyDescent="0.25">
      <c r="A361" s="45"/>
      <c r="B361" s="7" t="s">
        <v>17</v>
      </c>
      <c r="C361" s="7">
        <v>1.5550999999999999</v>
      </c>
      <c r="D361" s="7">
        <v>0</v>
      </c>
      <c r="E361" s="7">
        <v>1.2571000000000001</v>
      </c>
      <c r="F361" s="7">
        <f t="shared" si="36"/>
        <v>-1.0426000000000002</v>
      </c>
      <c r="G361" s="7">
        <v>0</v>
      </c>
      <c r="H361" s="7">
        <f t="shared" si="35"/>
        <v>2752.4876999999992</v>
      </c>
      <c r="I361" s="7">
        <v>30.751999999999999</v>
      </c>
      <c r="J361" s="7">
        <v>0</v>
      </c>
      <c r="K361" s="7">
        <v>91.147999999999996</v>
      </c>
    </row>
    <row r="362" spans="1:11" x14ac:dyDescent="0.25">
      <c r="A362" s="45"/>
      <c r="B362" s="8" t="s">
        <v>280</v>
      </c>
      <c r="C362" s="7">
        <v>4.0979999999999999</v>
      </c>
      <c r="D362" s="7">
        <v>0</v>
      </c>
      <c r="E362" s="7">
        <v>4.0984999999999996</v>
      </c>
      <c r="F362" s="7">
        <f t="shared" si="36"/>
        <v>-2.5433999999999997</v>
      </c>
      <c r="G362" s="7">
        <v>0</v>
      </c>
      <c r="H362" s="8">
        <f t="shared" si="35"/>
        <v>2749.9442999999992</v>
      </c>
      <c r="I362" s="7">
        <v>20.568999999999999</v>
      </c>
      <c r="J362" s="7">
        <v>0</v>
      </c>
      <c r="K362" s="7">
        <v>20.58</v>
      </c>
    </row>
    <row r="363" spans="1:11" x14ac:dyDescent="0.25">
      <c r="A363" s="45"/>
      <c r="B363" s="7" t="s">
        <v>18</v>
      </c>
      <c r="C363" s="7">
        <v>3.6006999999999998</v>
      </c>
      <c r="D363" s="7">
        <v>0</v>
      </c>
      <c r="E363" s="7">
        <v>8.6099999999999996E-2</v>
      </c>
      <c r="F363" s="7">
        <f t="shared" si="36"/>
        <v>4.0118999999999998</v>
      </c>
      <c r="G363" s="7">
        <v>0</v>
      </c>
      <c r="H363" s="7">
        <f t="shared" si="35"/>
        <v>2753.9561999999992</v>
      </c>
      <c r="I363" s="7">
        <v>14.765000000000001</v>
      </c>
      <c r="J363" s="7">
        <v>0</v>
      </c>
      <c r="K363" s="7">
        <v>12.4</v>
      </c>
    </row>
    <row r="364" spans="1:11" x14ac:dyDescent="0.25">
      <c r="A364" s="45"/>
      <c r="B364" s="7" t="s">
        <v>19</v>
      </c>
      <c r="C364" s="7">
        <v>3.3715000000000002</v>
      </c>
      <c r="D364" s="7">
        <v>0</v>
      </c>
      <c r="E364" s="7">
        <v>7.6600000000000001E-2</v>
      </c>
      <c r="F364" s="7">
        <f t="shared" si="36"/>
        <v>3.5240999999999998</v>
      </c>
      <c r="G364" s="7">
        <v>0</v>
      </c>
      <c r="H364" s="7">
        <f t="shared" si="35"/>
        <v>2757.4802999999993</v>
      </c>
      <c r="I364" s="7">
        <v>13.51</v>
      </c>
      <c r="J364" s="7">
        <v>0</v>
      </c>
      <c r="K364" s="7">
        <v>9.56</v>
      </c>
    </row>
    <row r="365" spans="1:11" x14ac:dyDescent="0.25">
      <c r="A365" s="45"/>
      <c r="B365" s="7" t="s">
        <v>20</v>
      </c>
      <c r="C365" s="7">
        <v>3.2191999999999998</v>
      </c>
      <c r="D365" s="7">
        <v>0</v>
      </c>
      <c r="E365" s="7">
        <v>4.9299999999999997E-2</v>
      </c>
      <c r="F365" s="7">
        <f t="shared" si="36"/>
        <v>3.3222</v>
      </c>
      <c r="G365" s="7">
        <v>0</v>
      </c>
      <c r="H365" s="7">
        <f t="shared" si="35"/>
        <v>2760.8024999999993</v>
      </c>
      <c r="I365" s="7">
        <v>18.32</v>
      </c>
      <c r="J365" s="7">
        <v>0</v>
      </c>
      <c r="K365" s="7">
        <v>11.063000000000001</v>
      </c>
    </row>
    <row r="366" spans="1:11" x14ac:dyDescent="0.25">
      <c r="A366" s="45"/>
      <c r="B366" s="7" t="s">
        <v>36</v>
      </c>
      <c r="C366" s="7">
        <v>3.0102000000000002</v>
      </c>
      <c r="D366" s="7">
        <v>0</v>
      </c>
      <c r="E366" s="7">
        <v>5.9299999999999999E-2</v>
      </c>
      <c r="F366" s="7">
        <f t="shared" si="36"/>
        <v>3.1598999999999999</v>
      </c>
      <c r="G366" s="7">
        <v>0</v>
      </c>
      <c r="H366" s="7">
        <f t="shared" si="35"/>
        <v>2763.9623999999994</v>
      </c>
      <c r="I366" s="7">
        <v>28.443000000000001</v>
      </c>
      <c r="J366" s="7">
        <v>0</v>
      </c>
      <c r="K366" s="7">
        <v>19.093</v>
      </c>
    </row>
    <row r="367" spans="1:11" x14ac:dyDescent="0.25">
      <c r="A367" s="45"/>
      <c r="B367" s="7" t="s">
        <v>37</v>
      </c>
      <c r="C367" s="7">
        <v>3.4849000000000001</v>
      </c>
      <c r="D367" s="7">
        <v>0</v>
      </c>
      <c r="E367" s="7">
        <v>0.32229999999999998</v>
      </c>
      <c r="F367" s="7">
        <f t="shared" si="36"/>
        <v>2.6879000000000004</v>
      </c>
      <c r="G367" s="7">
        <v>0</v>
      </c>
      <c r="H367" s="7">
        <f t="shared" si="35"/>
        <v>2766.6502999999998</v>
      </c>
      <c r="I367" s="7">
        <v>13.541</v>
      </c>
      <c r="J367" s="7">
        <v>0</v>
      </c>
      <c r="K367" s="7">
        <v>20.832000000000001</v>
      </c>
    </row>
    <row r="368" spans="1:11" x14ac:dyDescent="0.25">
      <c r="A368" s="45"/>
      <c r="B368" s="7" t="s">
        <v>38</v>
      </c>
      <c r="C368" s="7">
        <v>4.3112000000000004</v>
      </c>
      <c r="D368" s="7">
        <v>0</v>
      </c>
      <c r="E368" s="7">
        <v>0.3523</v>
      </c>
      <c r="F368" s="7">
        <f t="shared" si="36"/>
        <v>3.1326000000000001</v>
      </c>
      <c r="G368" s="7">
        <v>0</v>
      </c>
      <c r="H368" s="7">
        <f t="shared" si="35"/>
        <v>2769.7828999999997</v>
      </c>
      <c r="I368" s="7">
        <v>17.013999999999999</v>
      </c>
      <c r="J368" s="7">
        <v>0</v>
      </c>
      <c r="K368" s="7">
        <v>5.1950000000000003</v>
      </c>
    </row>
    <row r="369" spans="1:11" x14ac:dyDescent="0.25">
      <c r="A369" s="45"/>
      <c r="B369" s="7" t="s">
        <v>39</v>
      </c>
      <c r="C369" s="7">
        <v>3.6011000000000002</v>
      </c>
      <c r="D369" s="7">
        <v>0</v>
      </c>
      <c r="E369" s="7">
        <v>2.3800000000000002E-2</v>
      </c>
      <c r="F369" s="7">
        <f t="shared" si="36"/>
        <v>4.2874000000000008</v>
      </c>
      <c r="G369" s="7">
        <v>0</v>
      </c>
      <c r="H369" s="7">
        <f t="shared" si="35"/>
        <v>2774.0702999999999</v>
      </c>
      <c r="I369" s="7">
        <v>14.071999999999999</v>
      </c>
      <c r="J369" s="7">
        <v>0</v>
      </c>
      <c r="K369" s="7">
        <v>8.6829999999999998</v>
      </c>
    </row>
    <row r="370" spans="1:11" x14ac:dyDescent="0.25">
      <c r="A370" s="45"/>
      <c r="B370" s="7" t="s">
        <v>40</v>
      </c>
      <c r="C370" s="7">
        <v>2.5594000000000001</v>
      </c>
      <c r="D370" s="7">
        <v>0</v>
      </c>
      <c r="E370" s="7">
        <v>0.22539999999999999</v>
      </c>
      <c r="F370" s="7">
        <f t="shared" si="36"/>
        <v>3.3757000000000001</v>
      </c>
      <c r="G370" s="7">
        <v>0</v>
      </c>
      <c r="H370" s="7">
        <f t="shared" si="35"/>
        <v>2777.4459999999999</v>
      </c>
      <c r="I370" s="7">
        <v>26.422000000000001</v>
      </c>
      <c r="J370" s="7">
        <v>0</v>
      </c>
      <c r="K370" s="7">
        <v>8.2119999999999997</v>
      </c>
    </row>
    <row r="371" spans="1:11" x14ac:dyDescent="0.25">
      <c r="A371" s="45"/>
      <c r="B371" s="7" t="s">
        <v>42</v>
      </c>
      <c r="C371" s="7">
        <v>0.24440000000000001</v>
      </c>
      <c r="D371" s="7">
        <v>0</v>
      </c>
      <c r="E371" s="7">
        <v>3.5276999999999998</v>
      </c>
      <c r="F371" s="7">
        <f t="shared" si="36"/>
        <v>-0.96829999999999972</v>
      </c>
      <c r="G371" s="7">
        <v>0</v>
      </c>
      <c r="H371" s="7">
        <f t="shared" si="35"/>
        <v>2776.4776999999999</v>
      </c>
      <c r="I371" s="7">
        <v>8.1280000000000001</v>
      </c>
      <c r="J371" s="7">
        <v>0</v>
      </c>
      <c r="K371" s="7">
        <v>21.655000000000001</v>
      </c>
    </row>
    <row r="372" spans="1:11" x14ac:dyDescent="0.25">
      <c r="A372" s="45"/>
      <c r="B372" s="8" t="s">
        <v>281</v>
      </c>
      <c r="C372" s="7">
        <v>0.1547</v>
      </c>
      <c r="D372" s="7">
        <v>0</v>
      </c>
      <c r="E372" s="7">
        <v>3.133</v>
      </c>
      <c r="F372" s="7">
        <f t="shared" si="36"/>
        <v>-2.8885999999999998</v>
      </c>
      <c r="G372" s="7">
        <v>0</v>
      </c>
      <c r="H372" s="8">
        <f t="shared" si="35"/>
        <v>2773.5891000000001</v>
      </c>
      <c r="I372" s="7">
        <v>9.2170000000000005</v>
      </c>
      <c r="J372" s="7">
        <v>0</v>
      </c>
      <c r="K372" s="7">
        <v>15.837999999999999</v>
      </c>
    </row>
    <row r="373" spans="1:11" x14ac:dyDescent="0.25">
      <c r="A373" s="45"/>
      <c r="B373" s="7" t="s">
        <v>43</v>
      </c>
      <c r="C373" s="7">
        <v>0.4108</v>
      </c>
      <c r="D373" s="7">
        <v>0</v>
      </c>
      <c r="E373" s="7">
        <v>3.1396999999999999</v>
      </c>
      <c r="F373" s="7">
        <f t="shared" si="36"/>
        <v>-2.9849999999999999</v>
      </c>
      <c r="G373" s="7">
        <v>0</v>
      </c>
      <c r="H373" s="7">
        <f t="shared" si="35"/>
        <v>2770.6041</v>
      </c>
      <c r="I373" s="7">
        <v>10.106999999999999</v>
      </c>
      <c r="J373" s="7">
        <v>0</v>
      </c>
      <c r="K373" s="7">
        <v>34.552999999999997</v>
      </c>
    </row>
    <row r="374" spans="1:11" x14ac:dyDescent="0.25">
      <c r="A374" s="45"/>
      <c r="B374" s="7" t="s">
        <v>44</v>
      </c>
      <c r="C374" s="7">
        <v>0.12509999999999999</v>
      </c>
      <c r="D374" s="7">
        <v>0</v>
      </c>
      <c r="E374" s="7">
        <v>4.5801999999999996</v>
      </c>
      <c r="F374" s="7">
        <f t="shared" si="36"/>
        <v>-4.1693999999999996</v>
      </c>
      <c r="G374" s="7">
        <v>0</v>
      </c>
      <c r="H374" s="7">
        <f t="shared" si="35"/>
        <v>2766.4347000000002</v>
      </c>
      <c r="I374" s="7">
        <v>8.8699999999999992</v>
      </c>
      <c r="J374" s="7">
        <v>0</v>
      </c>
      <c r="K374" s="7">
        <v>21.393000000000001</v>
      </c>
    </row>
    <row r="375" spans="1:11" x14ac:dyDescent="0.25">
      <c r="A375" s="45"/>
      <c r="B375" s="7" t="s">
        <v>45</v>
      </c>
      <c r="C375" s="7">
        <v>0.75619999999999998</v>
      </c>
      <c r="D375" s="7">
        <v>0</v>
      </c>
      <c r="E375" s="7">
        <v>3.6520000000000001</v>
      </c>
      <c r="F375" s="7">
        <f t="shared" si="36"/>
        <v>-3.5269000000000004</v>
      </c>
      <c r="G375" s="7">
        <v>0</v>
      </c>
      <c r="H375" s="7">
        <f t="shared" si="35"/>
        <v>2762.9078000000004</v>
      </c>
      <c r="I375" s="7">
        <v>11.09</v>
      </c>
      <c r="J375" s="7">
        <v>0</v>
      </c>
      <c r="K375" s="7">
        <v>19.731999999999999</v>
      </c>
    </row>
    <row r="376" spans="1:11" x14ac:dyDescent="0.25">
      <c r="A376" s="45"/>
      <c r="B376" s="8" t="s">
        <v>282</v>
      </c>
      <c r="C376" s="7">
        <v>2.5604</v>
      </c>
      <c r="D376" s="7">
        <v>0</v>
      </c>
      <c r="E376" s="7">
        <v>1.4359</v>
      </c>
      <c r="F376" s="7">
        <f t="shared" si="36"/>
        <v>-0.67969999999999997</v>
      </c>
      <c r="G376" s="7">
        <v>0</v>
      </c>
      <c r="H376" s="8">
        <f t="shared" si="35"/>
        <v>2762.2281000000003</v>
      </c>
      <c r="I376" s="7">
        <v>35.779000000000003</v>
      </c>
      <c r="J376" s="7">
        <v>0</v>
      </c>
      <c r="K376" s="7">
        <v>13.346</v>
      </c>
    </row>
    <row r="377" spans="1:11" x14ac:dyDescent="0.25">
      <c r="A377" s="45"/>
      <c r="B377" s="7" t="s">
        <v>46</v>
      </c>
      <c r="C377" s="7">
        <v>3.7317999999999998</v>
      </c>
      <c r="D377" s="7">
        <v>0</v>
      </c>
      <c r="E377" s="7">
        <v>0.13159999999999999</v>
      </c>
      <c r="F377" s="7">
        <f t="shared" si="36"/>
        <v>2.4287999999999998</v>
      </c>
      <c r="G377" s="7">
        <v>0</v>
      </c>
      <c r="H377" s="7">
        <f t="shared" si="35"/>
        <v>2764.6569</v>
      </c>
      <c r="I377" s="7">
        <v>10.147</v>
      </c>
      <c r="J377" s="7">
        <v>0</v>
      </c>
      <c r="K377" s="7">
        <v>6.3920000000000003</v>
      </c>
    </row>
    <row r="378" spans="1:11" x14ac:dyDescent="0.25">
      <c r="A378" s="45"/>
      <c r="B378" s="7" t="s">
        <v>48</v>
      </c>
      <c r="C378" s="7">
        <v>4.4953000000000003</v>
      </c>
      <c r="D378" s="7">
        <v>0</v>
      </c>
      <c r="E378" s="7">
        <v>0.15540000000000001</v>
      </c>
      <c r="F378" s="7">
        <f t="shared" si="36"/>
        <v>3.5763999999999996</v>
      </c>
      <c r="G378" s="7">
        <v>0</v>
      </c>
      <c r="H378" s="7">
        <f t="shared" si="35"/>
        <v>2768.2332999999999</v>
      </c>
      <c r="I378" s="7">
        <v>11.23</v>
      </c>
      <c r="J378" s="7">
        <v>0</v>
      </c>
      <c r="K378" s="7">
        <v>4.5380000000000003</v>
      </c>
    </row>
    <row r="379" spans="1:11" x14ac:dyDescent="0.25">
      <c r="A379" s="45"/>
      <c r="B379" s="7" t="s">
        <v>49</v>
      </c>
      <c r="C379" s="7">
        <v>3.4005999999999998</v>
      </c>
      <c r="D379" s="7">
        <v>0</v>
      </c>
      <c r="E379" s="7">
        <v>0.14879999999999999</v>
      </c>
      <c r="F379" s="7">
        <f t="shared" si="36"/>
        <v>4.3465000000000007</v>
      </c>
      <c r="G379" s="7">
        <v>0</v>
      </c>
      <c r="H379" s="7">
        <f t="shared" si="35"/>
        <v>2772.5798</v>
      </c>
      <c r="I379" s="7">
        <v>11.465999999999999</v>
      </c>
      <c r="J379" s="7">
        <v>0</v>
      </c>
      <c r="K379" s="7">
        <v>4.6130000000000004</v>
      </c>
    </row>
    <row r="380" spans="1:11" x14ac:dyDescent="0.25">
      <c r="A380" s="45"/>
      <c r="B380" s="7" t="s">
        <v>50</v>
      </c>
      <c r="C380" s="7">
        <v>4.4786999999999999</v>
      </c>
      <c r="D380" s="7">
        <v>0</v>
      </c>
      <c r="E380" s="7">
        <v>0.23269999999999999</v>
      </c>
      <c r="F380" s="7">
        <f t="shared" si="36"/>
        <v>3.1678999999999999</v>
      </c>
      <c r="G380" s="7">
        <v>0</v>
      </c>
      <c r="H380" s="7">
        <f t="shared" si="35"/>
        <v>2775.7476999999999</v>
      </c>
      <c r="I380" s="7">
        <v>18.431000000000001</v>
      </c>
      <c r="J380" s="7">
        <v>0</v>
      </c>
      <c r="K380" s="7">
        <v>8.7769999999999992</v>
      </c>
    </row>
    <row r="381" spans="1:11" x14ac:dyDescent="0.25">
      <c r="A381" s="45"/>
      <c r="B381" s="7" t="s">
        <v>51</v>
      </c>
      <c r="C381" s="7">
        <v>3.1002000000000001</v>
      </c>
      <c r="D381" s="7">
        <v>0</v>
      </c>
      <c r="E381" s="7">
        <v>0.20580000000000001</v>
      </c>
      <c r="F381" s="7">
        <f t="shared" si="36"/>
        <v>4.2728999999999999</v>
      </c>
      <c r="G381" s="7">
        <v>0</v>
      </c>
      <c r="H381" s="7">
        <f t="shared" si="35"/>
        <v>2780.0205999999998</v>
      </c>
      <c r="I381" s="7">
        <v>14.041</v>
      </c>
      <c r="J381" s="7">
        <v>0</v>
      </c>
      <c r="K381" s="7">
        <v>7.5860000000000003</v>
      </c>
    </row>
    <row r="382" spans="1:11" x14ac:dyDescent="0.25">
      <c r="A382" s="45"/>
      <c r="B382" s="7" t="s">
        <v>52</v>
      </c>
      <c r="C382" s="7">
        <v>3.8489</v>
      </c>
      <c r="D382" s="7">
        <v>0</v>
      </c>
      <c r="E382" s="7">
        <v>0.158</v>
      </c>
      <c r="F382" s="7">
        <f t="shared" si="36"/>
        <v>2.9422000000000001</v>
      </c>
      <c r="G382" s="7">
        <v>0</v>
      </c>
      <c r="H382" s="7">
        <f t="shared" si="35"/>
        <v>2782.9627999999998</v>
      </c>
      <c r="I382" s="7">
        <v>14.366</v>
      </c>
      <c r="J382" s="7">
        <v>0</v>
      </c>
      <c r="K382" s="7">
        <v>4.1779999999999999</v>
      </c>
    </row>
    <row r="383" spans="1:11" x14ac:dyDescent="0.25">
      <c r="A383" s="45"/>
      <c r="B383" s="7" t="s">
        <v>53</v>
      </c>
      <c r="C383" s="7">
        <v>3.5121000000000002</v>
      </c>
      <c r="D383" s="7">
        <v>0</v>
      </c>
      <c r="E383" s="7">
        <v>0.17549999999999999</v>
      </c>
      <c r="F383" s="7">
        <f t="shared" si="36"/>
        <v>3.6734</v>
      </c>
      <c r="G383" s="7">
        <v>0</v>
      </c>
      <c r="H383" s="7">
        <f t="shared" si="35"/>
        <v>2786.6361999999999</v>
      </c>
      <c r="I383" s="7">
        <v>18.939</v>
      </c>
      <c r="J383" s="7">
        <v>0</v>
      </c>
      <c r="K383" s="7">
        <v>9.2829999999999995</v>
      </c>
    </row>
    <row r="384" spans="1:11" x14ac:dyDescent="0.25">
      <c r="A384" s="45"/>
      <c r="B384" s="7" t="s">
        <v>54</v>
      </c>
      <c r="C384" s="7">
        <v>4.1817000000000002</v>
      </c>
      <c r="D384" s="7">
        <v>0</v>
      </c>
      <c r="E384" s="7">
        <v>0.1754</v>
      </c>
      <c r="F384" s="7">
        <f t="shared" si="36"/>
        <v>3.3367000000000004</v>
      </c>
      <c r="G384" s="7">
        <v>0</v>
      </c>
      <c r="H384" s="7">
        <f t="shared" si="35"/>
        <v>2789.9728999999998</v>
      </c>
      <c r="I384" s="7">
        <v>13.481</v>
      </c>
      <c r="J384" s="7">
        <v>0</v>
      </c>
      <c r="K384" s="7">
        <v>9.83</v>
      </c>
    </row>
    <row r="385" spans="1:11" x14ac:dyDescent="0.25">
      <c r="A385" s="45"/>
      <c r="B385" s="7" t="s">
        <v>55</v>
      </c>
      <c r="C385" s="7">
        <v>3.5526</v>
      </c>
      <c r="D385" s="7">
        <v>0</v>
      </c>
      <c r="E385" s="7">
        <v>0.12970000000000001</v>
      </c>
      <c r="F385" s="7">
        <f t="shared" si="36"/>
        <v>4.0520000000000005</v>
      </c>
      <c r="G385" s="7">
        <v>0</v>
      </c>
      <c r="H385" s="7">
        <f t="shared" si="35"/>
        <v>2794.0248999999999</v>
      </c>
      <c r="I385" s="7">
        <v>9.4030000000000005</v>
      </c>
      <c r="J385" s="7">
        <v>0</v>
      </c>
      <c r="K385" s="7">
        <v>4.9829999999999997</v>
      </c>
    </row>
    <row r="386" spans="1:11" x14ac:dyDescent="0.25">
      <c r="A386" s="45"/>
      <c r="B386" s="7" t="s">
        <v>56</v>
      </c>
      <c r="C386" s="7">
        <v>3.3433999999999999</v>
      </c>
      <c r="D386" s="7">
        <v>0</v>
      </c>
      <c r="E386" s="7">
        <v>4.7500000000000001E-2</v>
      </c>
      <c r="F386" s="7">
        <f t="shared" si="36"/>
        <v>3.5051000000000001</v>
      </c>
      <c r="G386" s="7">
        <v>0</v>
      </c>
      <c r="H386" s="7">
        <f t="shared" si="35"/>
        <v>2797.5299999999997</v>
      </c>
      <c r="I386" s="7">
        <v>16.655999999999999</v>
      </c>
      <c r="J386" s="7">
        <v>0</v>
      </c>
      <c r="K386" s="7">
        <v>4.7930000000000001</v>
      </c>
    </row>
    <row r="387" spans="1:11" x14ac:dyDescent="0.25">
      <c r="A387" s="45"/>
      <c r="B387" s="7" t="s">
        <v>57</v>
      </c>
      <c r="C387" s="7">
        <v>3.5598000000000001</v>
      </c>
      <c r="D387" s="7">
        <v>0</v>
      </c>
      <c r="E387" s="7">
        <v>0.189</v>
      </c>
      <c r="F387" s="7">
        <f t="shared" si="36"/>
        <v>3.1543999999999999</v>
      </c>
      <c r="G387" s="7">
        <v>0</v>
      </c>
      <c r="H387" s="7">
        <f t="shared" si="35"/>
        <v>2800.6844000000001</v>
      </c>
      <c r="I387" s="7">
        <v>8.1020000000000003</v>
      </c>
      <c r="J387" s="7">
        <v>0</v>
      </c>
      <c r="K387" s="7">
        <v>4.5570000000000004</v>
      </c>
    </row>
    <row r="388" spans="1:11" x14ac:dyDescent="0.25">
      <c r="A388" s="45"/>
      <c r="B388" s="8" t="s">
        <v>283</v>
      </c>
      <c r="C388" s="7">
        <v>0.54890000000000005</v>
      </c>
      <c r="D388" s="7">
        <v>0</v>
      </c>
      <c r="E388" s="7">
        <v>1.2083999999999999</v>
      </c>
      <c r="F388" s="7">
        <f t="shared" si="36"/>
        <v>2.3513999999999999</v>
      </c>
      <c r="G388" s="7">
        <v>0</v>
      </c>
      <c r="H388" s="8">
        <f t="shared" si="35"/>
        <v>2803.0358000000001</v>
      </c>
      <c r="I388" s="7">
        <v>10.35</v>
      </c>
      <c r="J388" s="7">
        <v>0</v>
      </c>
      <c r="K388" s="7">
        <v>8.048</v>
      </c>
    </row>
    <row r="389" spans="1:11" x14ac:dyDescent="0.25">
      <c r="A389" s="45"/>
      <c r="B389" s="7" t="s">
        <v>97</v>
      </c>
      <c r="C389" s="7">
        <v>0.58250000000000002</v>
      </c>
      <c r="D389" s="7">
        <v>0</v>
      </c>
      <c r="E389" s="7">
        <v>3.8668999999999998</v>
      </c>
      <c r="F389" s="7">
        <f t="shared" si="36"/>
        <v>-3.3179999999999996</v>
      </c>
      <c r="G389" s="7">
        <v>0</v>
      </c>
      <c r="H389" s="7">
        <f t="shared" si="35"/>
        <v>2799.7177999999999</v>
      </c>
      <c r="I389" s="7">
        <v>9.5879999999999992</v>
      </c>
      <c r="J389" s="7">
        <v>0</v>
      </c>
      <c r="K389" s="7">
        <v>8.7799999999999994</v>
      </c>
    </row>
    <row r="390" spans="1:11" x14ac:dyDescent="0.25">
      <c r="A390" s="45"/>
      <c r="B390" s="7" t="s">
        <v>98</v>
      </c>
      <c r="C390" s="7">
        <v>6.0999999999999999E-2</v>
      </c>
      <c r="D390" s="7">
        <v>0</v>
      </c>
      <c r="E390" s="7">
        <v>3.9548999999999999</v>
      </c>
      <c r="F390" s="7">
        <f t="shared" si="36"/>
        <v>-3.3723999999999998</v>
      </c>
      <c r="G390" s="7">
        <v>0</v>
      </c>
      <c r="H390" s="7">
        <f t="shared" si="35"/>
        <v>2796.3453999999997</v>
      </c>
      <c r="I390" s="7">
        <v>7.2489999999999997</v>
      </c>
      <c r="J390" s="7">
        <v>0</v>
      </c>
      <c r="K390" s="7">
        <v>16.091999999999999</v>
      </c>
    </row>
    <row r="391" spans="1:11" x14ac:dyDescent="0.25">
      <c r="A391" s="45"/>
      <c r="B391" s="7" t="s">
        <v>99</v>
      </c>
      <c r="C391" s="7">
        <v>9.8299999999999998E-2</v>
      </c>
      <c r="D391" s="7">
        <v>0</v>
      </c>
      <c r="E391" s="7">
        <v>4.4989999999999997</v>
      </c>
      <c r="F391" s="7">
        <f t="shared" si="36"/>
        <v>-4.4379999999999997</v>
      </c>
      <c r="G391" s="7">
        <v>0</v>
      </c>
      <c r="H391" s="7">
        <f t="shared" si="35"/>
        <v>2791.9074000000001</v>
      </c>
      <c r="I391" s="7">
        <v>6.5609999999999999</v>
      </c>
      <c r="J391" s="7">
        <v>0</v>
      </c>
      <c r="K391" s="7">
        <v>14.759</v>
      </c>
    </row>
    <row r="392" spans="1:11" x14ac:dyDescent="0.25">
      <c r="A392" s="45"/>
      <c r="B392" s="7" t="s">
        <v>100</v>
      </c>
      <c r="C392" s="7">
        <v>0.21410000000000001</v>
      </c>
      <c r="D392" s="7">
        <v>0</v>
      </c>
      <c r="E392" s="7">
        <v>4.4141000000000004</v>
      </c>
      <c r="F392" s="7">
        <f t="shared" si="36"/>
        <v>-4.3158000000000003</v>
      </c>
      <c r="G392" s="7">
        <v>0</v>
      </c>
      <c r="H392" s="7">
        <f t="shared" si="35"/>
        <v>2787.5916000000002</v>
      </c>
      <c r="I392" s="7">
        <v>7.8760000000000003</v>
      </c>
      <c r="J392" s="7">
        <v>0</v>
      </c>
      <c r="K392" s="7">
        <v>25.613</v>
      </c>
    </row>
    <row r="393" spans="1:11" x14ac:dyDescent="0.25">
      <c r="A393" s="45"/>
      <c r="B393" s="7" t="s">
        <v>101</v>
      </c>
      <c r="C393" s="7">
        <v>0.124</v>
      </c>
      <c r="D393" s="7">
        <v>0</v>
      </c>
      <c r="E393" s="7">
        <v>4.0853999999999999</v>
      </c>
      <c r="F393" s="7">
        <f t="shared" si="36"/>
        <v>-3.8712999999999997</v>
      </c>
      <c r="G393" s="7">
        <v>0</v>
      </c>
      <c r="H393" s="7">
        <f t="shared" si="35"/>
        <v>2783.7203000000004</v>
      </c>
      <c r="I393" s="7">
        <v>4.6550000000000002</v>
      </c>
      <c r="J393" s="7">
        <v>0</v>
      </c>
      <c r="K393" s="7">
        <v>17.754999999999999</v>
      </c>
    </row>
    <row r="394" spans="1:11" x14ac:dyDescent="0.25">
      <c r="A394" s="45"/>
      <c r="B394" s="7" t="s">
        <v>102</v>
      </c>
      <c r="C394" s="7">
        <v>0.53900000000000003</v>
      </c>
      <c r="D394" s="7">
        <v>0</v>
      </c>
      <c r="E394" s="7">
        <v>4.6478999999999999</v>
      </c>
      <c r="F394" s="7">
        <f t="shared" si="36"/>
        <v>-4.5239000000000003</v>
      </c>
      <c r="G394" s="7">
        <v>0</v>
      </c>
      <c r="H394" s="7">
        <f t="shared" si="35"/>
        <v>2779.1964000000003</v>
      </c>
      <c r="I394" s="7">
        <v>7.8710000000000004</v>
      </c>
      <c r="J394" s="7">
        <v>0</v>
      </c>
      <c r="K394" s="7">
        <v>19.704999999999998</v>
      </c>
    </row>
    <row r="395" spans="1:11" x14ac:dyDescent="0.25">
      <c r="A395" s="45"/>
      <c r="B395" s="7" t="s">
        <v>103</v>
      </c>
      <c r="C395" s="7">
        <v>0.3352</v>
      </c>
      <c r="D395" s="7">
        <v>0</v>
      </c>
      <c r="E395" s="7">
        <v>4.6204000000000001</v>
      </c>
      <c r="F395" s="7">
        <f t="shared" si="36"/>
        <v>-4.0814000000000004</v>
      </c>
      <c r="G395" s="7">
        <v>0</v>
      </c>
      <c r="H395" s="7">
        <f t="shared" si="35"/>
        <v>2775.1150000000007</v>
      </c>
      <c r="I395" s="7">
        <v>11.223000000000001</v>
      </c>
      <c r="J395" s="7">
        <v>0</v>
      </c>
      <c r="K395" s="7">
        <v>18.603000000000002</v>
      </c>
    </row>
    <row r="396" spans="1:11" x14ac:dyDescent="0.25">
      <c r="A396" s="45"/>
      <c r="B396" s="7" t="s">
        <v>105</v>
      </c>
      <c r="C396" s="7">
        <v>7.7200000000000005E-2</v>
      </c>
      <c r="D396" s="7">
        <v>0</v>
      </c>
      <c r="E396" s="7">
        <v>4.6189999999999998</v>
      </c>
      <c r="F396" s="7">
        <f t="shared" si="36"/>
        <v>-4.2837999999999994</v>
      </c>
      <c r="G396" s="7">
        <v>0</v>
      </c>
      <c r="H396" s="7">
        <f t="shared" si="35"/>
        <v>2770.8312000000005</v>
      </c>
      <c r="I396" s="7">
        <v>5.2270000000000003</v>
      </c>
      <c r="J396" s="7">
        <v>0</v>
      </c>
      <c r="K396" s="7">
        <v>11.683999999999999</v>
      </c>
    </row>
    <row r="397" spans="1:11" x14ac:dyDescent="0.25">
      <c r="A397" s="45"/>
      <c r="B397" s="7" t="s">
        <v>106</v>
      </c>
      <c r="C397" s="7">
        <v>0.2006</v>
      </c>
      <c r="D397" s="7">
        <v>0</v>
      </c>
      <c r="E397" s="7">
        <v>4.6056999999999997</v>
      </c>
      <c r="F397" s="7">
        <f t="shared" si="36"/>
        <v>-4.5284999999999993</v>
      </c>
      <c r="G397" s="7">
        <v>0</v>
      </c>
      <c r="H397" s="7">
        <f t="shared" si="35"/>
        <v>2766.3027000000006</v>
      </c>
      <c r="I397" s="7">
        <v>4.8319999999999999</v>
      </c>
      <c r="J397" s="7">
        <v>0</v>
      </c>
      <c r="K397" s="7">
        <v>12.048</v>
      </c>
    </row>
    <row r="398" spans="1:11" x14ac:dyDescent="0.25">
      <c r="A398" s="45"/>
      <c r="B398" s="7" t="s">
        <v>108</v>
      </c>
      <c r="C398" s="7">
        <v>1.5156000000000001</v>
      </c>
      <c r="D398" s="7">
        <v>0</v>
      </c>
      <c r="E398" s="7">
        <v>4.0050999999999997</v>
      </c>
      <c r="F398" s="7">
        <f t="shared" si="36"/>
        <v>-3.8044999999999995</v>
      </c>
      <c r="G398" s="7">
        <v>0</v>
      </c>
      <c r="H398" s="7">
        <f t="shared" si="35"/>
        <v>2762.4982000000009</v>
      </c>
      <c r="I398" s="7">
        <v>18.649999999999999</v>
      </c>
      <c r="J398" s="7">
        <v>0</v>
      </c>
      <c r="K398" s="7">
        <v>17.545000000000002</v>
      </c>
    </row>
    <row r="399" spans="1:11" x14ac:dyDescent="0.25">
      <c r="A399" s="45"/>
      <c r="B399" s="8" t="s">
        <v>282</v>
      </c>
      <c r="C399" s="7">
        <v>4.0522</v>
      </c>
      <c r="D399" s="7">
        <v>0</v>
      </c>
      <c r="E399" s="7">
        <v>1.7844</v>
      </c>
      <c r="F399" s="7">
        <f t="shared" si="36"/>
        <v>-0.26879999999999993</v>
      </c>
      <c r="G399" s="7">
        <v>0</v>
      </c>
      <c r="H399" s="8">
        <f t="shared" si="35"/>
        <v>2762.2294000000011</v>
      </c>
      <c r="I399" s="7">
        <v>42.601999999999997</v>
      </c>
      <c r="J399" s="7">
        <v>0</v>
      </c>
      <c r="K399" s="7">
        <v>9.6129999999999995</v>
      </c>
    </row>
    <row r="400" spans="1:11" x14ac:dyDescent="0.25">
      <c r="A400" s="45"/>
      <c r="B400" s="7" t="s">
        <v>109</v>
      </c>
      <c r="C400" s="7">
        <v>4.4621000000000004</v>
      </c>
      <c r="D400" s="7">
        <v>0</v>
      </c>
      <c r="E400" s="7">
        <v>5.8900000000000001E-2</v>
      </c>
      <c r="F400" s="7">
        <f t="shared" si="36"/>
        <v>3.9933000000000001</v>
      </c>
      <c r="G400" s="7">
        <v>0</v>
      </c>
      <c r="H400" s="7">
        <f t="shared" si="35"/>
        <v>2766.2227000000012</v>
      </c>
      <c r="I400" s="7">
        <v>20.655000000000001</v>
      </c>
      <c r="J400" s="7">
        <v>0</v>
      </c>
      <c r="K400" s="7">
        <v>10.022</v>
      </c>
    </row>
    <row r="401" spans="1:11" x14ac:dyDescent="0.25">
      <c r="A401" s="45"/>
      <c r="B401" s="7" t="s">
        <v>111</v>
      </c>
      <c r="C401" s="7">
        <v>3.4415</v>
      </c>
      <c r="D401" s="7">
        <v>0</v>
      </c>
      <c r="E401" s="7">
        <v>0.11260000000000001</v>
      </c>
      <c r="F401" s="7">
        <f t="shared" si="36"/>
        <v>4.3495000000000008</v>
      </c>
      <c r="G401" s="7">
        <v>0</v>
      </c>
      <c r="H401" s="7">
        <f t="shared" si="35"/>
        <v>2770.5722000000014</v>
      </c>
      <c r="I401" s="7">
        <v>38.195999999999998</v>
      </c>
      <c r="J401" s="7">
        <v>0</v>
      </c>
      <c r="K401" s="7">
        <v>12.391999999999999</v>
      </c>
    </row>
    <row r="402" spans="1:11" x14ac:dyDescent="0.25">
      <c r="A402" s="45"/>
      <c r="B402" s="8" t="s">
        <v>281</v>
      </c>
      <c r="C402" s="7">
        <v>4.6810999999999998</v>
      </c>
      <c r="D402" s="7">
        <v>0</v>
      </c>
      <c r="E402" s="7">
        <v>0.42649999999999999</v>
      </c>
      <c r="F402" s="7">
        <f t="shared" si="36"/>
        <v>3.0150000000000001</v>
      </c>
      <c r="G402" s="7">
        <v>0</v>
      </c>
      <c r="H402" s="8">
        <f t="shared" si="35"/>
        <v>2773.5872000000013</v>
      </c>
      <c r="I402" s="7">
        <v>27.893999999999998</v>
      </c>
      <c r="J402" s="7">
        <v>0</v>
      </c>
      <c r="K402" s="7">
        <v>8.1950000000000003</v>
      </c>
    </row>
    <row r="403" spans="1:11" x14ac:dyDescent="0.25">
      <c r="A403" s="45"/>
      <c r="B403" s="7" t="s">
        <v>112</v>
      </c>
      <c r="C403" s="7">
        <v>1.3006</v>
      </c>
      <c r="D403" s="7">
        <v>0</v>
      </c>
      <c r="E403" s="7">
        <v>5.8299999999999998E-2</v>
      </c>
      <c r="F403" s="7">
        <f t="shared" si="36"/>
        <v>4.6227999999999998</v>
      </c>
      <c r="G403" s="7">
        <v>0</v>
      </c>
      <c r="H403" s="7">
        <f t="shared" si="35"/>
        <v>2778.2100000000009</v>
      </c>
      <c r="I403" s="7">
        <v>26.28</v>
      </c>
      <c r="J403" s="7">
        <v>0</v>
      </c>
      <c r="K403" s="7">
        <v>12.821</v>
      </c>
    </row>
    <row r="404" spans="1:11" x14ac:dyDescent="0.25">
      <c r="A404" s="45"/>
      <c r="B404" s="7" t="s">
        <v>113</v>
      </c>
      <c r="C404" s="7">
        <v>0.15609999999999999</v>
      </c>
      <c r="D404" s="7">
        <v>0</v>
      </c>
      <c r="E404" s="7">
        <v>4.343</v>
      </c>
      <c r="F404" s="7">
        <f t="shared" si="36"/>
        <v>-3.0423999999999998</v>
      </c>
      <c r="G404" s="7">
        <v>0</v>
      </c>
      <c r="H404" s="7">
        <f t="shared" si="35"/>
        <v>2775.1676000000011</v>
      </c>
      <c r="I404" s="7">
        <v>6.077</v>
      </c>
      <c r="J404" s="7">
        <v>0</v>
      </c>
      <c r="K404" s="7">
        <v>21.317</v>
      </c>
    </row>
    <row r="405" spans="1:11" x14ac:dyDescent="0.25">
      <c r="A405" s="45"/>
      <c r="B405" s="7" t="s">
        <v>139</v>
      </c>
      <c r="C405" s="7">
        <v>0.1908</v>
      </c>
      <c r="D405" s="7">
        <v>0</v>
      </c>
      <c r="E405" s="7">
        <v>4.7217000000000002</v>
      </c>
      <c r="F405" s="7">
        <f t="shared" si="36"/>
        <v>-4.5655999999999999</v>
      </c>
      <c r="G405" s="7">
        <v>0</v>
      </c>
      <c r="H405" s="7">
        <f t="shared" si="35"/>
        <v>2770.6020000000012</v>
      </c>
      <c r="I405" s="7">
        <v>5.851</v>
      </c>
      <c r="J405" s="7">
        <v>0</v>
      </c>
      <c r="K405" s="7">
        <v>19.939</v>
      </c>
    </row>
    <row r="406" spans="1:11" x14ac:dyDescent="0.25">
      <c r="A406" s="45"/>
      <c r="B406" s="7" t="s">
        <v>140</v>
      </c>
      <c r="C406" s="7">
        <v>0.54310000000000003</v>
      </c>
      <c r="D406" s="7">
        <v>0</v>
      </c>
      <c r="E406" s="7">
        <v>3.9998</v>
      </c>
      <c r="F406" s="7">
        <f t="shared" si="36"/>
        <v>-3.8090000000000002</v>
      </c>
      <c r="G406" s="7">
        <v>0</v>
      </c>
      <c r="H406" s="7">
        <f t="shared" si="35"/>
        <v>2766.793000000001</v>
      </c>
      <c r="I406" s="7">
        <v>12.058999999999999</v>
      </c>
      <c r="J406" s="7">
        <v>0</v>
      </c>
      <c r="K406" s="7">
        <v>16.986999999999998</v>
      </c>
    </row>
    <row r="407" spans="1:11" x14ac:dyDescent="0.25">
      <c r="A407" s="45"/>
      <c r="B407" s="7" t="s">
        <v>141</v>
      </c>
      <c r="C407" s="7">
        <v>0.51570000000000005</v>
      </c>
      <c r="D407" s="7">
        <v>0</v>
      </c>
      <c r="E407" s="7">
        <v>3.0051999999999999</v>
      </c>
      <c r="F407" s="7">
        <f t="shared" si="36"/>
        <v>-2.4621</v>
      </c>
      <c r="G407" s="7">
        <v>0</v>
      </c>
      <c r="H407" s="7">
        <f t="shared" si="35"/>
        <v>2764.3309000000008</v>
      </c>
      <c r="I407" s="7">
        <v>11.676</v>
      </c>
      <c r="J407" s="7">
        <v>0</v>
      </c>
      <c r="K407" s="7">
        <v>34.286999999999999</v>
      </c>
    </row>
    <row r="408" spans="1:11" x14ac:dyDescent="0.25">
      <c r="A408" s="45"/>
      <c r="B408" s="7" t="s">
        <v>142</v>
      </c>
      <c r="C408" s="7">
        <v>0.1792</v>
      </c>
      <c r="D408" s="7">
        <v>0</v>
      </c>
      <c r="E408" s="7">
        <v>4.5964</v>
      </c>
      <c r="F408" s="7">
        <f t="shared" si="36"/>
        <v>-4.0807000000000002</v>
      </c>
      <c r="G408" s="7">
        <v>0</v>
      </c>
      <c r="H408" s="7">
        <f t="shared" si="35"/>
        <v>2760.2502000000009</v>
      </c>
      <c r="I408" s="7">
        <v>8.8620000000000001</v>
      </c>
      <c r="J408" s="7">
        <v>0</v>
      </c>
      <c r="K408" s="7">
        <v>34.893999999999998</v>
      </c>
    </row>
    <row r="409" spans="1:11" x14ac:dyDescent="0.25">
      <c r="A409" s="45"/>
      <c r="B409" s="7" t="s">
        <v>143</v>
      </c>
      <c r="C409" s="7">
        <v>0.13009999999999999</v>
      </c>
      <c r="D409" s="7">
        <v>0</v>
      </c>
      <c r="E409" s="7">
        <v>4.7331000000000003</v>
      </c>
      <c r="F409" s="7">
        <f t="shared" si="36"/>
        <v>-4.5539000000000005</v>
      </c>
      <c r="G409" s="7">
        <v>0</v>
      </c>
      <c r="H409" s="7">
        <f t="shared" si="35"/>
        <v>2755.696300000001</v>
      </c>
      <c r="I409" s="7">
        <v>8.1999999999999993</v>
      </c>
      <c r="J409" s="7">
        <v>0</v>
      </c>
      <c r="K409" s="7">
        <v>24.021999999999998</v>
      </c>
    </row>
    <row r="410" spans="1:11" x14ac:dyDescent="0.25">
      <c r="A410" s="45"/>
      <c r="B410" s="7" t="s">
        <v>145</v>
      </c>
      <c r="C410" s="7">
        <v>0.80859999999999999</v>
      </c>
      <c r="D410" s="7">
        <v>0</v>
      </c>
      <c r="E410" s="7">
        <v>3.1663999999999999</v>
      </c>
      <c r="F410" s="7">
        <f t="shared" si="36"/>
        <v>-3.0362999999999998</v>
      </c>
      <c r="G410" s="7">
        <v>0</v>
      </c>
      <c r="H410" s="7">
        <f t="shared" si="35"/>
        <v>2752.6600000000008</v>
      </c>
      <c r="I410" s="7">
        <v>14.115</v>
      </c>
      <c r="J410" s="7">
        <v>0</v>
      </c>
      <c r="K410" s="7">
        <v>10.201000000000001</v>
      </c>
    </row>
    <row r="411" spans="1:11" x14ac:dyDescent="0.25">
      <c r="A411" s="45"/>
      <c r="B411" s="8" t="s">
        <v>280</v>
      </c>
      <c r="C411" s="7">
        <v>3.5255000000000001</v>
      </c>
      <c r="D411" s="7">
        <v>0</v>
      </c>
      <c r="E411" s="7">
        <v>3.5253000000000001</v>
      </c>
      <c r="F411" s="7">
        <f t="shared" si="36"/>
        <v>-2.7167000000000003</v>
      </c>
      <c r="G411" s="7">
        <v>0</v>
      </c>
      <c r="H411" s="8">
        <f t="shared" si="35"/>
        <v>2749.9433000000008</v>
      </c>
      <c r="I411" s="7">
        <v>14.082000000000001</v>
      </c>
      <c r="J411" s="7">
        <v>0</v>
      </c>
      <c r="K411" s="7">
        <v>14.097</v>
      </c>
    </row>
    <row r="412" spans="1:11" x14ac:dyDescent="0.25">
      <c r="A412" s="45"/>
      <c r="B412" s="7" t="s">
        <v>146</v>
      </c>
      <c r="C412" s="7">
        <v>2.3761999999999999</v>
      </c>
      <c r="D412" s="7">
        <v>0</v>
      </c>
      <c r="E412" s="7">
        <v>2.6273</v>
      </c>
      <c r="F412" s="7">
        <f t="shared" si="36"/>
        <v>0.89820000000000011</v>
      </c>
      <c r="G412" s="7">
        <v>0</v>
      </c>
      <c r="H412" s="7">
        <f t="shared" si="35"/>
        <v>2750.8415000000009</v>
      </c>
      <c r="I412" s="7">
        <v>69.697999999999993</v>
      </c>
      <c r="J412" s="7">
        <v>0</v>
      </c>
      <c r="K412" s="7">
        <v>50.654000000000003</v>
      </c>
    </row>
    <row r="413" spans="1:11" x14ac:dyDescent="0.25">
      <c r="A413" s="45"/>
      <c r="B413" s="7" t="s">
        <v>148</v>
      </c>
      <c r="C413" s="7">
        <v>3.0066000000000002</v>
      </c>
      <c r="D413" s="7">
        <v>0</v>
      </c>
      <c r="E413" s="7">
        <v>8.4900000000000003E-2</v>
      </c>
      <c r="F413" s="7">
        <f t="shared" si="36"/>
        <v>2.2912999999999997</v>
      </c>
      <c r="G413" s="7">
        <v>0</v>
      </c>
      <c r="H413" s="7">
        <f t="shared" si="35"/>
        <v>2753.1328000000012</v>
      </c>
      <c r="I413" s="7">
        <v>88.161000000000001</v>
      </c>
      <c r="J413" s="7">
        <v>0</v>
      </c>
      <c r="K413" s="7">
        <v>9.0860000000000003</v>
      </c>
    </row>
    <row r="414" spans="1:11" x14ac:dyDescent="0.25">
      <c r="A414" s="45"/>
      <c r="B414" s="8" t="s">
        <v>279</v>
      </c>
      <c r="C414" s="7">
        <v>0.88160000000000005</v>
      </c>
      <c r="D414" s="7">
        <v>0</v>
      </c>
      <c r="E414" s="7">
        <v>0.88160000000000005</v>
      </c>
      <c r="F414" s="7">
        <f t="shared" si="36"/>
        <v>2.125</v>
      </c>
      <c r="G414" s="7">
        <v>0</v>
      </c>
      <c r="H414" s="8">
        <f t="shared" si="35"/>
        <v>2755.2578000000012</v>
      </c>
      <c r="I414" s="7">
        <v>7.6050000000000004</v>
      </c>
      <c r="J414" s="7">
        <v>0</v>
      </c>
      <c r="K414" s="7">
        <v>7.6050000000000004</v>
      </c>
    </row>
    <row r="415" spans="1:11" x14ac:dyDescent="0.25">
      <c r="A415" s="45"/>
      <c r="B415" s="7" t="s">
        <v>149</v>
      </c>
      <c r="C415" s="7">
        <v>0.4466</v>
      </c>
      <c r="D415" s="7">
        <v>0</v>
      </c>
      <c r="E415" s="7">
        <v>4.2313000000000001</v>
      </c>
      <c r="F415" s="7">
        <f t="shared" si="36"/>
        <v>-3.3496999999999999</v>
      </c>
      <c r="G415" s="7">
        <v>0</v>
      </c>
      <c r="H415" s="7">
        <f t="shared" si="35"/>
        <v>2751.9081000000015</v>
      </c>
      <c r="I415" s="7">
        <v>7.8739999999999997</v>
      </c>
      <c r="J415" s="7">
        <v>0</v>
      </c>
      <c r="K415" s="7">
        <v>26.952000000000002</v>
      </c>
    </row>
    <row r="416" spans="1:11" x14ac:dyDescent="0.25">
      <c r="A416" s="45"/>
      <c r="B416" s="7" t="s">
        <v>150</v>
      </c>
      <c r="C416" s="7">
        <v>8.2000000000000003E-2</v>
      </c>
      <c r="D416" s="7">
        <v>0</v>
      </c>
      <c r="E416" s="7">
        <v>4.8098999999999998</v>
      </c>
      <c r="F416" s="7">
        <f t="shared" si="36"/>
        <v>-4.3632999999999997</v>
      </c>
      <c r="G416" s="7">
        <v>0</v>
      </c>
      <c r="H416" s="7">
        <f t="shared" si="35"/>
        <v>2747.5448000000015</v>
      </c>
      <c r="I416" s="7">
        <v>8.8339999999999996</v>
      </c>
      <c r="J416" s="7">
        <v>0</v>
      </c>
      <c r="K416" s="7">
        <v>18.452999999999999</v>
      </c>
    </row>
    <row r="417" spans="1:11" x14ac:dyDescent="0.25">
      <c r="A417" s="45"/>
      <c r="B417" s="7" t="s">
        <v>151</v>
      </c>
      <c r="C417" s="7">
        <v>1.9790000000000001</v>
      </c>
      <c r="D417" s="7">
        <v>0</v>
      </c>
      <c r="E417" s="7">
        <v>1.8597999999999999</v>
      </c>
      <c r="F417" s="7">
        <f t="shared" si="36"/>
        <v>-1.7777999999999998</v>
      </c>
      <c r="G417" s="7">
        <v>0</v>
      </c>
      <c r="H417" s="7">
        <f t="shared" ref="H417:H420" si="37">H416+C416-E417</f>
        <v>2745.7670000000012</v>
      </c>
      <c r="I417" s="7">
        <v>24.68</v>
      </c>
      <c r="J417" s="7">
        <v>0</v>
      </c>
      <c r="K417" s="7">
        <v>17.87</v>
      </c>
    </row>
    <row r="418" spans="1:11" x14ac:dyDescent="0.25">
      <c r="A418" s="45"/>
      <c r="B418" s="7" t="s">
        <v>155</v>
      </c>
      <c r="C418" s="7">
        <v>3.2105999999999999</v>
      </c>
      <c r="D418" s="7">
        <v>0</v>
      </c>
      <c r="E418" s="7">
        <v>0.45419999999999999</v>
      </c>
      <c r="F418" s="7">
        <f t="shared" ref="F418:F420" si="38">+C417-E418</f>
        <v>1.5248000000000002</v>
      </c>
      <c r="G418" s="7">
        <v>0</v>
      </c>
      <c r="H418" s="7">
        <f t="shared" si="37"/>
        <v>2747.2918000000009</v>
      </c>
      <c r="I418" s="7">
        <v>51.268000000000001</v>
      </c>
      <c r="J418" s="7">
        <v>0</v>
      </c>
      <c r="K418" s="7">
        <v>13.766999999999999</v>
      </c>
    </row>
    <row r="419" spans="1:11" x14ac:dyDescent="0.25">
      <c r="A419" s="45"/>
      <c r="B419" s="8" t="s">
        <v>278</v>
      </c>
      <c r="C419" s="7">
        <v>1.3757999999999999</v>
      </c>
      <c r="D419" s="7">
        <v>0</v>
      </c>
      <c r="E419" s="7">
        <v>0.74270000000000003</v>
      </c>
      <c r="F419" s="7">
        <f t="shared" si="38"/>
        <v>2.4678999999999998</v>
      </c>
      <c r="G419" s="7">
        <v>0</v>
      </c>
      <c r="H419" s="8">
        <f t="shared" si="37"/>
        <v>2749.759700000001</v>
      </c>
      <c r="I419" s="7">
        <v>17.251000000000001</v>
      </c>
      <c r="J419" s="7">
        <v>0</v>
      </c>
      <c r="K419" s="7">
        <v>17.901</v>
      </c>
    </row>
    <row r="420" spans="1:11" x14ac:dyDescent="0.25">
      <c r="A420" s="45"/>
      <c r="B420" s="8" t="s">
        <v>175</v>
      </c>
      <c r="C420" s="7">
        <v>0</v>
      </c>
      <c r="D420" s="7">
        <v>0</v>
      </c>
      <c r="E420" s="7">
        <v>0.49159999999999998</v>
      </c>
      <c r="F420" s="7">
        <f t="shared" si="38"/>
        <v>0.88419999999999987</v>
      </c>
      <c r="G420" s="7">
        <v>0</v>
      </c>
      <c r="H420" s="8">
        <f t="shared" si="37"/>
        <v>2750.6439000000009</v>
      </c>
      <c r="I420" s="7">
        <v>0</v>
      </c>
      <c r="J420" s="7">
        <v>0</v>
      </c>
      <c r="K420" s="7">
        <v>29.556000000000001</v>
      </c>
    </row>
    <row r="421" spans="1:11" ht="15.75" thickBot="1" x14ac:dyDescent="0.3">
      <c r="A421" s="40" t="s">
        <v>32</v>
      </c>
      <c r="B421" s="41"/>
      <c r="C421" s="4">
        <f>SUM(C353:C420)</f>
        <v>133.88950000000003</v>
      </c>
      <c r="D421" s="5"/>
      <c r="E421" s="4">
        <f>SUM(E353:E420)</f>
        <v>133.89000000000004</v>
      </c>
      <c r="F421" s="6"/>
      <c r="G421" s="5"/>
      <c r="H421" s="13">
        <f>ABS(H353-H420)</f>
        <v>4.9999999873762135E-4</v>
      </c>
      <c r="I421" s="42">
        <f>SUM(I353:I420)/1000 + SUM(K353:K420)/1000</f>
        <v>2.3993790000000002</v>
      </c>
      <c r="J421" s="43"/>
      <c r="K421" s="44"/>
    </row>
    <row r="422" spans="1:11" ht="15.75" thickBot="1" x14ac:dyDescent="0.3">
      <c r="A422" s="28" t="s">
        <v>33</v>
      </c>
      <c r="B422" s="29"/>
      <c r="C422" s="30">
        <f>E421-C421</f>
        <v>5.0000000001659828E-4</v>
      </c>
      <c r="D422" s="31" t="e">
        <f t="shared" ref="D422:K422" si="39">C422-A422</f>
        <v>#VALUE!</v>
      </c>
      <c r="E422" s="31" t="e">
        <f t="shared" si="39"/>
        <v>#VALUE!</v>
      </c>
      <c r="F422" s="31" t="e">
        <f t="shared" si="39"/>
        <v>#VALUE!</v>
      </c>
      <c r="G422" s="31" t="e">
        <f t="shared" si="39"/>
        <v>#VALUE!</v>
      </c>
      <c r="H422" s="31" t="e">
        <f t="shared" si="39"/>
        <v>#VALUE!</v>
      </c>
      <c r="I422" s="31" t="e">
        <f t="shared" si="39"/>
        <v>#VALUE!</v>
      </c>
      <c r="J422" s="31" t="e">
        <f t="shared" si="39"/>
        <v>#VALUE!</v>
      </c>
      <c r="K422" s="32" t="e">
        <f t="shared" si="39"/>
        <v>#VALUE!</v>
      </c>
    </row>
    <row r="423" spans="1:11" ht="15.75" thickBot="1" x14ac:dyDescent="0.3">
      <c r="A423" s="33" t="s">
        <v>34</v>
      </c>
      <c r="B423" s="34"/>
      <c r="C423" s="30">
        <f>0.008*SQRT(I421)</f>
        <v>1.239194318902407E-2</v>
      </c>
      <c r="D423" s="31">
        <f t="shared" ref="D423:K423" si="40">0.012*SQRT(C423)</f>
        <v>1.3358292627500964E-3</v>
      </c>
      <c r="E423" s="31">
        <f t="shared" si="40"/>
        <v>4.3858797730445589E-4</v>
      </c>
      <c r="F423" s="31">
        <f t="shared" si="40"/>
        <v>2.5130990575749626E-4</v>
      </c>
      <c r="G423" s="31">
        <f t="shared" si="40"/>
        <v>1.9023308447554401E-4</v>
      </c>
      <c r="H423" s="31">
        <f t="shared" si="40"/>
        <v>1.6551001227864837E-4</v>
      </c>
      <c r="I423" s="31">
        <f t="shared" si="40"/>
        <v>1.5438083355172482E-4</v>
      </c>
      <c r="J423" s="31">
        <f t="shared" si="40"/>
        <v>1.4910010070904841E-4</v>
      </c>
      <c r="K423" s="32">
        <f t="shared" si="40"/>
        <v>1.4652786254532949E-4</v>
      </c>
    </row>
    <row r="424" spans="1:11" ht="15.75" thickBot="1" x14ac:dyDescent="0.3">
      <c r="A424" s="35" t="s">
        <v>35</v>
      </c>
      <c r="B424" s="36"/>
      <c r="C424" s="37" t="str">
        <f>IF(C422&gt;C423,"NO","SI")</f>
        <v>SI</v>
      </c>
      <c r="D424" s="38"/>
      <c r="E424" s="38"/>
      <c r="F424" s="38"/>
      <c r="G424" s="38"/>
      <c r="H424" s="38"/>
      <c r="I424" s="38"/>
      <c r="J424" s="38"/>
      <c r="K424" s="39"/>
    </row>
    <row r="426" spans="1:11" ht="15" customHeight="1" x14ac:dyDescent="0.25">
      <c r="A426" s="45">
        <v>44264</v>
      </c>
      <c r="B426" s="8" t="s">
        <v>283</v>
      </c>
      <c r="C426" s="7">
        <v>1.2083999999999999</v>
      </c>
      <c r="D426" s="7">
        <v>0</v>
      </c>
      <c r="E426" s="7">
        <v>0</v>
      </c>
      <c r="F426" s="7">
        <f t="shared" ref="F426:F477" si="41">+C425-E426</f>
        <v>0</v>
      </c>
      <c r="G426" s="7">
        <v>0</v>
      </c>
      <c r="H426" s="8">
        <f>+H388</f>
        <v>2803.0358000000001</v>
      </c>
      <c r="I426" s="7">
        <v>8.0459999999999994</v>
      </c>
      <c r="J426" s="7">
        <v>0</v>
      </c>
      <c r="K426" s="7">
        <v>0</v>
      </c>
    </row>
    <row r="427" spans="1:11" x14ac:dyDescent="0.25">
      <c r="A427" s="45"/>
      <c r="B427" s="8" t="s">
        <v>284</v>
      </c>
      <c r="C427" s="7">
        <v>1.2318</v>
      </c>
      <c r="D427" s="7">
        <v>0</v>
      </c>
      <c r="E427" s="7">
        <v>1.232</v>
      </c>
      <c r="F427" s="7">
        <f t="shared" si="41"/>
        <v>-2.3600000000000065E-2</v>
      </c>
      <c r="G427" s="7">
        <v>0</v>
      </c>
      <c r="H427" s="8">
        <f t="shared" ref="H427:H477" si="42">H426+C426-E427</f>
        <v>2803.0122000000001</v>
      </c>
      <c r="I427" s="7">
        <v>91.128</v>
      </c>
      <c r="J427" s="7">
        <v>0</v>
      </c>
      <c r="K427" s="7">
        <v>91.120999999999995</v>
      </c>
    </row>
    <row r="428" spans="1:11" x14ac:dyDescent="0.25">
      <c r="A428" s="45"/>
      <c r="B428" s="7" t="s">
        <v>58</v>
      </c>
      <c r="C428" s="7">
        <v>4.3098999999999998</v>
      </c>
      <c r="D428" s="7">
        <v>0</v>
      </c>
      <c r="E428" s="7">
        <v>9.9099999999999994E-2</v>
      </c>
      <c r="F428" s="7">
        <f t="shared" si="41"/>
        <v>1.1327</v>
      </c>
      <c r="G428" s="7">
        <v>0</v>
      </c>
      <c r="H428" s="7">
        <f t="shared" si="42"/>
        <v>2804.1449000000002</v>
      </c>
      <c r="I428" s="7">
        <v>17.491</v>
      </c>
      <c r="J428" s="7">
        <v>0</v>
      </c>
      <c r="K428" s="7">
        <v>9.6869999999999994</v>
      </c>
    </row>
    <row r="429" spans="1:11" x14ac:dyDescent="0.25">
      <c r="A429" s="45"/>
      <c r="B429" s="7" t="s">
        <v>59</v>
      </c>
      <c r="C429" s="7">
        <v>3.2894000000000001</v>
      </c>
      <c r="D429" s="7">
        <v>0</v>
      </c>
      <c r="E429" s="7">
        <v>6.4699999999999994E-2</v>
      </c>
      <c r="F429" s="7">
        <f t="shared" si="41"/>
        <v>4.2451999999999996</v>
      </c>
      <c r="G429" s="7">
        <v>0</v>
      </c>
      <c r="H429" s="7">
        <f t="shared" si="42"/>
        <v>2808.3901000000005</v>
      </c>
      <c r="I429" s="7">
        <v>8.8559999999999999</v>
      </c>
      <c r="J429" s="7">
        <v>0</v>
      </c>
      <c r="K429" s="7">
        <v>6.66</v>
      </c>
    </row>
    <row r="430" spans="1:11" x14ac:dyDescent="0.25">
      <c r="A430" s="45"/>
      <c r="B430" s="7" t="s">
        <v>285</v>
      </c>
      <c r="C430" s="7">
        <v>4.5423999999999998</v>
      </c>
      <c r="D430" s="7">
        <v>0</v>
      </c>
      <c r="E430" s="7">
        <v>0.2944</v>
      </c>
      <c r="F430" s="7">
        <f t="shared" si="41"/>
        <v>2.9950000000000001</v>
      </c>
      <c r="G430" s="7">
        <v>0</v>
      </c>
      <c r="H430" s="7">
        <f t="shared" si="42"/>
        <v>2811.3851000000004</v>
      </c>
      <c r="I430" s="7">
        <v>10.938000000000001</v>
      </c>
      <c r="J430" s="7">
        <v>0</v>
      </c>
      <c r="K430" s="7">
        <v>3.8519999999999999</v>
      </c>
    </row>
    <row r="431" spans="1:11" x14ac:dyDescent="0.25">
      <c r="A431" s="45"/>
      <c r="B431" s="7" t="s">
        <v>22</v>
      </c>
      <c r="C431" s="7">
        <v>4.8239000000000001</v>
      </c>
      <c r="D431" s="7">
        <v>0</v>
      </c>
      <c r="E431" s="7">
        <v>1.2800000000000001E-2</v>
      </c>
      <c r="F431" s="7">
        <f t="shared" si="41"/>
        <v>4.5295999999999994</v>
      </c>
      <c r="G431" s="7">
        <v>0</v>
      </c>
      <c r="H431" s="7">
        <f t="shared" si="42"/>
        <v>2815.9147000000003</v>
      </c>
      <c r="I431" s="7">
        <v>16.434000000000001</v>
      </c>
      <c r="J431" s="7">
        <v>0</v>
      </c>
      <c r="K431" s="7">
        <v>4.7519999999999998</v>
      </c>
    </row>
    <row r="432" spans="1:11" x14ac:dyDescent="0.25">
      <c r="A432" s="45"/>
      <c r="B432" s="8" t="s">
        <v>286</v>
      </c>
      <c r="C432" s="7">
        <v>3.3420999999999998</v>
      </c>
      <c r="D432" s="7">
        <v>0</v>
      </c>
      <c r="E432" s="7">
        <v>0.68310000000000004</v>
      </c>
      <c r="F432" s="7">
        <f t="shared" si="41"/>
        <v>4.1408000000000005</v>
      </c>
      <c r="G432" s="7">
        <v>0</v>
      </c>
      <c r="H432" s="8">
        <f t="shared" si="42"/>
        <v>2820.0554999999999</v>
      </c>
      <c r="I432" s="7">
        <v>27.399000000000001</v>
      </c>
      <c r="J432" s="7">
        <v>0</v>
      </c>
      <c r="K432" s="7">
        <v>8.0850000000000009</v>
      </c>
    </row>
    <row r="433" spans="1:11" x14ac:dyDescent="0.25">
      <c r="A433" s="45"/>
      <c r="B433" s="7" t="s">
        <v>23</v>
      </c>
      <c r="C433" s="7">
        <v>3.6981999999999999</v>
      </c>
      <c r="D433" s="7">
        <v>0</v>
      </c>
      <c r="E433" s="7">
        <v>2.6700000000000002E-2</v>
      </c>
      <c r="F433" s="7">
        <f t="shared" si="41"/>
        <v>3.3153999999999999</v>
      </c>
      <c r="G433" s="7">
        <v>0</v>
      </c>
      <c r="H433" s="7">
        <f t="shared" si="42"/>
        <v>2823.3708999999999</v>
      </c>
      <c r="I433" s="7">
        <v>28.015999999999998</v>
      </c>
      <c r="J433" s="7">
        <v>0</v>
      </c>
      <c r="K433" s="7">
        <v>16.995000000000001</v>
      </c>
    </row>
    <row r="434" spans="1:11" x14ac:dyDescent="0.25">
      <c r="A434" s="45"/>
      <c r="B434" s="7" t="s">
        <v>24</v>
      </c>
      <c r="C434" s="7">
        <v>3.5230999999999999</v>
      </c>
      <c r="D434" s="7">
        <v>0</v>
      </c>
      <c r="E434" s="7">
        <v>8.1299999999999997E-2</v>
      </c>
      <c r="F434" s="7">
        <f t="shared" si="41"/>
        <v>3.6168999999999998</v>
      </c>
      <c r="G434" s="7">
        <v>0</v>
      </c>
      <c r="H434" s="7">
        <f t="shared" si="42"/>
        <v>2826.9877999999999</v>
      </c>
      <c r="I434" s="7">
        <v>12.539</v>
      </c>
      <c r="J434" s="7">
        <v>0</v>
      </c>
      <c r="K434" s="7">
        <v>10.420999999999999</v>
      </c>
    </row>
    <row r="435" spans="1:11" x14ac:dyDescent="0.25">
      <c r="A435" s="45"/>
      <c r="B435" s="7" t="s">
        <v>25</v>
      </c>
      <c r="C435" s="7">
        <v>4.3977000000000004</v>
      </c>
      <c r="D435" s="7">
        <v>0</v>
      </c>
      <c r="E435" s="7">
        <v>0.10639999999999999</v>
      </c>
      <c r="F435" s="7">
        <f t="shared" si="41"/>
        <v>3.4167000000000001</v>
      </c>
      <c r="G435" s="7">
        <v>0</v>
      </c>
      <c r="H435" s="7">
        <f t="shared" si="42"/>
        <v>2830.4044999999996</v>
      </c>
      <c r="I435" s="7">
        <v>18.553999999999998</v>
      </c>
      <c r="J435" s="7">
        <v>0</v>
      </c>
      <c r="K435" s="7">
        <v>7.9359999999999999</v>
      </c>
    </row>
    <row r="436" spans="1:11" x14ac:dyDescent="0.25">
      <c r="A436" s="45"/>
      <c r="B436" s="7" t="s">
        <v>26</v>
      </c>
      <c r="C436" s="7">
        <v>3.3119999999999998</v>
      </c>
      <c r="D436" s="7">
        <v>0</v>
      </c>
      <c r="E436" s="7">
        <v>9.4899999999999998E-2</v>
      </c>
      <c r="F436" s="7">
        <f t="shared" si="41"/>
        <v>4.3028000000000004</v>
      </c>
      <c r="G436" s="7">
        <v>0</v>
      </c>
      <c r="H436" s="7">
        <f t="shared" si="42"/>
        <v>2834.7072999999996</v>
      </c>
      <c r="I436" s="7">
        <v>15.38</v>
      </c>
      <c r="J436" s="7">
        <v>0</v>
      </c>
      <c r="K436" s="7">
        <v>8.0459999999999994</v>
      </c>
    </row>
    <row r="437" spans="1:11" x14ac:dyDescent="0.25">
      <c r="A437" s="45"/>
      <c r="B437" s="7" t="s">
        <v>27</v>
      </c>
      <c r="C437" s="7">
        <v>4.8592000000000004</v>
      </c>
      <c r="D437" s="7">
        <v>0</v>
      </c>
      <c r="E437" s="7">
        <v>5.9799999999999999E-2</v>
      </c>
      <c r="F437" s="7">
        <f t="shared" si="41"/>
        <v>3.2521999999999998</v>
      </c>
      <c r="G437" s="7">
        <v>0</v>
      </c>
      <c r="H437" s="7">
        <f t="shared" si="42"/>
        <v>2837.9594999999995</v>
      </c>
      <c r="I437" s="7">
        <v>19.911999999999999</v>
      </c>
      <c r="J437" s="7">
        <v>0</v>
      </c>
      <c r="K437" s="7">
        <v>10.676</v>
      </c>
    </row>
    <row r="438" spans="1:11" x14ac:dyDescent="0.25">
      <c r="A438" s="45"/>
      <c r="B438" s="7" t="s">
        <v>28</v>
      </c>
      <c r="C438" s="7">
        <v>3.0811000000000002</v>
      </c>
      <c r="D438" s="7">
        <v>0</v>
      </c>
      <c r="E438" s="7">
        <v>0.1368</v>
      </c>
      <c r="F438" s="7">
        <f t="shared" si="41"/>
        <v>4.7224000000000004</v>
      </c>
      <c r="G438" s="7">
        <v>0</v>
      </c>
      <c r="H438" s="7">
        <f t="shared" si="42"/>
        <v>2842.6818999999991</v>
      </c>
      <c r="I438" s="7">
        <v>6.4240000000000004</v>
      </c>
      <c r="J438" s="7">
        <v>0</v>
      </c>
      <c r="K438" s="7">
        <v>3.3039999999999998</v>
      </c>
    </row>
    <row r="439" spans="1:11" x14ac:dyDescent="0.25">
      <c r="A439" s="45"/>
      <c r="B439" s="8" t="s">
        <v>287</v>
      </c>
      <c r="C439" s="7">
        <v>4.7027999999999999</v>
      </c>
      <c r="D439" s="7">
        <v>0</v>
      </c>
      <c r="E439" s="7">
        <v>1.4184000000000001</v>
      </c>
      <c r="F439" s="7">
        <f t="shared" si="41"/>
        <v>1.6627000000000001</v>
      </c>
      <c r="G439" s="7">
        <v>0</v>
      </c>
      <c r="H439" s="8">
        <f t="shared" si="42"/>
        <v>2844.344599999999</v>
      </c>
      <c r="I439" s="7">
        <v>39.246000000000002</v>
      </c>
      <c r="J439" s="7">
        <v>0</v>
      </c>
      <c r="K439" s="7">
        <v>2.617</v>
      </c>
    </row>
    <row r="440" spans="1:11" x14ac:dyDescent="0.25">
      <c r="A440" s="45"/>
      <c r="B440" s="7" t="s">
        <v>29</v>
      </c>
      <c r="C440" s="7">
        <v>3.2056</v>
      </c>
      <c r="D440" s="7">
        <v>0</v>
      </c>
      <c r="E440" s="7">
        <v>6.9400000000000003E-2</v>
      </c>
      <c r="F440" s="7">
        <f t="shared" si="41"/>
        <v>4.6334</v>
      </c>
      <c r="G440" s="7">
        <v>0</v>
      </c>
      <c r="H440" s="7">
        <f t="shared" si="42"/>
        <v>2848.9779999999992</v>
      </c>
      <c r="I440" s="7">
        <v>16.542000000000002</v>
      </c>
      <c r="J440" s="7">
        <v>0</v>
      </c>
      <c r="K440" s="7">
        <v>10.285</v>
      </c>
    </row>
    <row r="441" spans="1:11" x14ac:dyDescent="0.25">
      <c r="A441" s="45"/>
      <c r="B441" s="7" t="s">
        <v>30</v>
      </c>
      <c r="C441" s="7">
        <v>4.7640000000000002</v>
      </c>
      <c r="D441" s="7">
        <v>0</v>
      </c>
      <c r="E441" s="7">
        <v>3.32E-2</v>
      </c>
      <c r="F441" s="7">
        <f t="shared" si="41"/>
        <v>3.1724000000000001</v>
      </c>
      <c r="G441" s="7">
        <v>0</v>
      </c>
      <c r="H441" s="7">
        <f t="shared" si="42"/>
        <v>2852.1503999999991</v>
      </c>
      <c r="I441" s="7">
        <v>23.824000000000002</v>
      </c>
      <c r="J441" s="7">
        <v>0</v>
      </c>
      <c r="K441" s="7">
        <v>10.866</v>
      </c>
    </row>
    <row r="442" spans="1:11" x14ac:dyDescent="0.25">
      <c r="A442" s="45"/>
      <c r="B442" s="7" t="s">
        <v>31</v>
      </c>
      <c r="C442" s="7">
        <v>2.0619000000000001</v>
      </c>
      <c r="D442" s="7">
        <v>0</v>
      </c>
      <c r="E442" s="7">
        <v>0.43940000000000001</v>
      </c>
      <c r="F442" s="7">
        <f t="shared" si="41"/>
        <v>4.3246000000000002</v>
      </c>
      <c r="G442" s="7">
        <v>0</v>
      </c>
      <c r="H442" s="7">
        <f t="shared" si="42"/>
        <v>2856.474999999999</v>
      </c>
      <c r="I442" s="7">
        <v>7.5910000000000002</v>
      </c>
      <c r="J442" s="7">
        <v>0</v>
      </c>
      <c r="K442" s="7">
        <v>8.3279999999999994</v>
      </c>
    </row>
    <row r="443" spans="1:11" x14ac:dyDescent="0.25">
      <c r="A443" s="45"/>
      <c r="B443" s="8" t="s">
        <v>288</v>
      </c>
      <c r="C443" s="7">
        <v>4.6914999999999996</v>
      </c>
      <c r="D443" s="7">
        <v>0</v>
      </c>
      <c r="E443" s="7">
        <v>1.5046999999999999</v>
      </c>
      <c r="F443" s="7">
        <f t="shared" si="41"/>
        <v>0.55720000000000014</v>
      </c>
      <c r="G443" s="7">
        <v>0</v>
      </c>
      <c r="H443" s="8">
        <f t="shared" si="42"/>
        <v>2857.0321999999992</v>
      </c>
      <c r="I443" s="7">
        <v>28.433</v>
      </c>
      <c r="J443" s="7">
        <v>0</v>
      </c>
      <c r="K443" s="7">
        <v>2.5379999999999998</v>
      </c>
    </row>
    <row r="444" spans="1:11" x14ac:dyDescent="0.25">
      <c r="A444" s="45"/>
      <c r="B444" s="7" t="s">
        <v>60</v>
      </c>
      <c r="C444" s="7">
        <v>3.4662999999999999</v>
      </c>
      <c r="D444" s="7">
        <v>0</v>
      </c>
      <c r="E444" s="7">
        <v>0.30259999999999998</v>
      </c>
      <c r="F444" s="7">
        <f t="shared" si="41"/>
        <v>4.3888999999999996</v>
      </c>
      <c r="G444" s="7">
        <v>0</v>
      </c>
      <c r="H444" s="7">
        <f t="shared" si="42"/>
        <v>2861.4210999999991</v>
      </c>
      <c r="I444" s="7">
        <v>12.577</v>
      </c>
      <c r="J444" s="7">
        <v>0</v>
      </c>
      <c r="K444" s="7">
        <v>9.9079999999999995</v>
      </c>
    </row>
    <row r="445" spans="1:11" x14ac:dyDescent="0.25">
      <c r="A445" s="45"/>
      <c r="B445" s="7" t="s">
        <v>61</v>
      </c>
      <c r="C445" s="7">
        <v>3.3605999999999998</v>
      </c>
      <c r="D445" s="7">
        <v>0</v>
      </c>
      <c r="E445" s="7">
        <v>0.28639999999999999</v>
      </c>
      <c r="F445" s="7">
        <f t="shared" si="41"/>
        <v>3.1798999999999999</v>
      </c>
      <c r="G445" s="7">
        <v>0</v>
      </c>
      <c r="H445" s="7">
        <f t="shared" si="42"/>
        <v>2864.6009999999992</v>
      </c>
      <c r="I445" s="7">
        <v>50.249000000000002</v>
      </c>
      <c r="J445" s="7">
        <v>0</v>
      </c>
      <c r="K445" s="7">
        <v>13.722</v>
      </c>
    </row>
    <row r="446" spans="1:11" x14ac:dyDescent="0.25">
      <c r="A446" s="45"/>
      <c r="B446" s="8" t="s">
        <v>289</v>
      </c>
      <c r="C446" s="7">
        <v>1.8625</v>
      </c>
      <c r="D446" s="7">
        <v>0</v>
      </c>
      <c r="E446" s="7">
        <v>0.83709999999999996</v>
      </c>
      <c r="F446" s="7">
        <f t="shared" si="41"/>
        <v>2.5234999999999999</v>
      </c>
      <c r="G446" s="7">
        <v>0</v>
      </c>
      <c r="H446" s="8">
        <f t="shared" si="42"/>
        <v>2867.124499999999</v>
      </c>
      <c r="I446" s="7">
        <v>64.394999999999996</v>
      </c>
      <c r="J446" s="7">
        <v>0</v>
      </c>
      <c r="K446" s="7">
        <v>49.595999999999997</v>
      </c>
    </row>
    <row r="447" spans="1:11" x14ac:dyDescent="0.25">
      <c r="A447" s="45"/>
      <c r="B447" s="7" t="s">
        <v>63</v>
      </c>
      <c r="C447" s="7">
        <v>3.3841999999999999</v>
      </c>
      <c r="D447" s="7">
        <v>0</v>
      </c>
      <c r="E447" s="7">
        <v>0.14460000000000001</v>
      </c>
      <c r="F447" s="7">
        <f t="shared" si="41"/>
        <v>1.7179</v>
      </c>
      <c r="G447" s="7">
        <v>0</v>
      </c>
      <c r="H447" s="7">
        <f t="shared" si="42"/>
        <v>2868.8423999999991</v>
      </c>
      <c r="I447" s="7">
        <v>45.256</v>
      </c>
      <c r="J447" s="7">
        <v>0</v>
      </c>
      <c r="K447" s="7">
        <v>26.516999999999999</v>
      </c>
    </row>
    <row r="448" spans="1:11" x14ac:dyDescent="0.25">
      <c r="A448" s="45"/>
      <c r="B448" s="7" t="s">
        <v>64</v>
      </c>
      <c r="C448" s="7">
        <v>3.198</v>
      </c>
      <c r="D448" s="7">
        <v>0</v>
      </c>
      <c r="E448" s="7">
        <v>0.4582</v>
      </c>
      <c r="F448" s="7">
        <f t="shared" si="41"/>
        <v>2.9259999999999997</v>
      </c>
      <c r="G448" s="7">
        <v>0</v>
      </c>
      <c r="H448" s="7">
        <f t="shared" si="42"/>
        <v>2871.768399999999</v>
      </c>
      <c r="I448" s="7">
        <v>40.738999999999997</v>
      </c>
      <c r="J448" s="7">
        <v>0</v>
      </c>
      <c r="K448" s="7">
        <v>26.645</v>
      </c>
    </row>
    <row r="449" spans="1:11" x14ac:dyDescent="0.25">
      <c r="A449" s="45"/>
      <c r="B449" s="8" t="s">
        <v>290</v>
      </c>
      <c r="C449" s="7">
        <v>1.8464</v>
      </c>
      <c r="D449" s="7">
        <v>0</v>
      </c>
      <c r="E449" s="7">
        <v>1.8455999999999999</v>
      </c>
      <c r="F449" s="7">
        <f t="shared" si="41"/>
        <v>1.3524</v>
      </c>
      <c r="G449" s="7">
        <v>0</v>
      </c>
      <c r="H449" s="8">
        <f t="shared" si="42"/>
        <v>2873.1207999999988</v>
      </c>
      <c r="I449" s="7">
        <v>12.272</v>
      </c>
      <c r="J449" s="7">
        <v>0</v>
      </c>
      <c r="K449" s="7">
        <v>12.278</v>
      </c>
    </row>
    <row r="450" spans="1:11" x14ac:dyDescent="0.25">
      <c r="A450" s="45"/>
      <c r="B450" s="7" t="s">
        <v>65</v>
      </c>
      <c r="C450" s="7">
        <v>3.0365000000000002</v>
      </c>
      <c r="D450" s="7">
        <v>0</v>
      </c>
      <c r="E450" s="7">
        <v>9.5000000000000001E-2</v>
      </c>
      <c r="F450" s="7">
        <f t="shared" si="41"/>
        <v>1.7514000000000001</v>
      </c>
      <c r="G450" s="7">
        <v>0</v>
      </c>
      <c r="H450" s="7">
        <f t="shared" si="42"/>
        <v>2874.8721999999989</v>
      </c>
      <c r="I450" s="7">
        <v>46.4</v>
      </c>
      <c r="J450" s="7">
        <v>0</v>
      </c>
      <c r="K450" s="7">
        <v>28.306000000000001</v>
      </c>
    </row>
    <row r="451" spans="1:11" x14ac:dyDescent="0.25">
      <c r="A451" s="45"/>
      <c r="B451" s="7" t="s">
        <v>66</v>
      </c>
      <c r="C451" s="7">
        <v>3.7288000000000001</v>
      </c>
      <c r="D451" s="7">
        <v>0</v>
      </c>
      <c r="E451" s="7">
        <v>0.19589999999999999</v>
      </c>
      <c r="F451" s="7">
        <f t="shared" si="41"/>
        <v>2.8406000000000002</v>
      </c>
      <c r="G451" s="7">
        <v>0</v>
      </c>
      <c r="H451" s="7">
        <f t="shared" si="42"/>
        <v>2877.7127999999989</v>
      </c>
      <c r="I451" s="7">
        <v>23.643000000000001</v>
      </c>
      <c r="J451" s="7">
        <v>0</v>
      </c>
      <c r="K451" s="7">
        <v>24.8</v>
      </c>
    </row>
    <row r="452" spans="1:11" x14ac:dyDescent="0.25">
      <c r="A452" s="45"/>
      <c r="B452" s="8" t="s">
        <v>291</v>
      </c>
      <c r="C452" s="7">
        <v>0.2046</v>
      </c>
      <c r="D452" s="7">
        <v>0</v>
      </c>
      <c r="E452" s="7">
        <v>0.20499999999999999</v>
      </c>
      <c r="F452" s="7">
        <f t="shared" si="41"/>
        <v>3.5238</v>
      </c>
      <c r="G452" s="7">
        <v>0</v>
      </c>
      <c r="H452" s="8">
        <f t="shared" si="42"/>
        <v>2881.2365999999988</v>
      </c>
      <c r="I452" s="7">
        <v>10.957000000000001</v>
      </c>
      <c r="J452" s="7">
        <v>0</v>
      </c>
      <c r="K452" s="7">
        <v>10.965999999999999</v>
      </c>
    </row>
    <row r="453" spans="1:11" x14ac:dyDescent="0.25">
      <c r="A453" s="45"/>
      <c r="B453" s="7" t="s">
        <v>67</v>
      </c>
      <c r="C453" s="7">
        <v>0.28000000000000003</v>
      </c>
      <c r="D453" s="7">
        <v>0</v>
      </c>
      <c r="E453" s="7">
        <v>3.7281</v>
      </c>
      <c r="F453" s="7">
        <f t="shared" si="41"/>
        <v>-3.5234999999999999</v>
      </c>
      <c r="G453" s="7">
        <v>0</v>
      </c>
      <c r="H453" s="7">
        <f t="shared" si="42"/>
        <v>2877.713099999999</v>
      </c>
      <c r="I453" s="7">
        <v>22.396000000000001</v>
      </c>
      <c r="J453" s="7">
        <v>0</v>
      </c>
      <c r="K453" s="7">
        <v>23.634</v>
      </c>
    </row>
    <row r="454" spans="1:11" x14ac:dyDescent="0.25">
      <c r="A454" s="45"/>
      <c r="B454" s="7" t="s">
        <v>69</v>
      </c>
      <c r="C454" s="7">
        <v>0.54590000000000005</v>
      </c>
      <c r="D454" s="7">
        <v>0</v>
      </c>
      <c r="E454" s="7">
        <v>3.5831</v>
      </c>
      <c r="F454" s="7">
        <f t="shared" si="41"/>
        <v>-3.3030999999999997</v>
      </c>
      <c r="G454" s="7">
        <v>0</v>
      </c>
      <c r="H454" s="7">
        <f t="shared" si="42"/>
        <v>2874.4099999999994</v>
      </c>
      <c r="I454" s="7">
        <v>15.635999999999999</v>
      </c>
      <c r="J454" s="7">
        <v>0</v>
      </c>
      <c r="K454" s="7">
        <v>61.917999999999999</v>
      </c>
    </row>
    <row r="455" spans="1:11" x14ac:dyDescent="0.25">
      <c r="A455" s="45"/>
      <c r="B455" s="8" t="s">
        <v>292</v>
      </c>
      <c r="C455" s="7">
        <v>0.94730000000000003</v>
      </c>
      <c r="D455" s="7">
        <v>0</v>
      </c>
      <c r="E455" s="7">
        <v>1.8373999999999999</v>
      </c>
      <c r="F455" s="7">
        <f t="shared" si="41"/>
        <v>-1.2914999999999999</v>
      </c>
      <c r="G455" s="7">
        <v>0</v>
      </c>
      <c r="H455" s="8">
        <f t="shared" si="42"/>
        <v>2873.1184999999996</v>
      </c>
      <c r="I455" s="7">
        <v>17.675000000000001</v>
      </c>
      <c r="J455" s="7">
        <v>0</v>
      </c>
      <c r="K455" s="7">
        <v>12.039</v>
      </c>
    </row>
    <row r="456" spans="1:11" x14ac:dyDescent="0.25">
      <c r="A456" s="45"/>
      <c r="B456" s="7" t="s">
        <v>70</v>
      </c>
      <c r="C456" s="7">
        <v>0.53990000000000005</v>
      </c>
      <c r="D456" s="7">
        <v>0</v>
      </c>
      <c r="E456" s="7">
        <v>2.9802</v>
      </c>
      <c r="F456" s="7">
        <f t="shared" si="41"/>
        <v>-2.0328999999999997</v>
      </c>
      <c r="G456" s="7">
        <v>0</v>
      </c>
      <c r="H456" s="7">
        <f t="shared" si="42"/>
        <v>2871.0855999999994</v>
      </c>
      <c r="I456" s="7">
        <v>23.692</v>
      </c>
      <c r="J456" s="7">
        <v>0</v>
      </c>
      <c r="K456" s="7">
        <v>39.829000000000001</v>
      </c>
    </row>
    <row r="457" spans="1:11" x14ac:dyDescent="0.25">
      <c r="A457" s="45"/>
      <c r="B457" s="7" t="s">
        <v>71</v>
      </c>
      <c r="C457" s="7">
        <v>0.99460000000000004</v>
      </c>
      <c r="D457" s="7">
        <v>0</v>
      </c>
      <c r="E457" s="7">
        <v>3.7153</v>
      </c>
      <c r="F457" s="7">
        <f t="shared" si="41"/>
        <v>-3.1753999999999998</v>
      </c>
      <c r="G457" s="7">
        <v>0</v>
      </c>
      <c r="H457" s="7">
        <f t="shared" si="42"/>
        <v>2867.9101999999998</v>
      </c>
      <c r="I457" s="7">
        <v>30.855</v>
      </c>
      <c r="J457" s="7">
        <v>0</v>
      </c>
      <c r="K457" s="7">
        <v>50.878</v>
      </c>
    </row>
    <row r="458" spans="1:11" x14ac:dyDescent="0.25">
      <c r="A458" s="45"/>
      <c r="B458" s="8" t="s">
        <v>289</v>
      </c>
      <c r="C458" s="7">
        <v>0.85470000000000002</v>
      </c>
      <c r="D458" s="7">
        <v>0</v>
      </c>
      <c r="E458" s="7">
        <v>1.7808999999999999</v>
      </c>
      <c r="F458" s="7">
        <f t="shared" si="41"/>
        <v>-0.78629999999999989</v>
      </c>
      <c r="G458" s="7">
        <v>0</v>
      </c>
      <c r="H458" s="8">
        <f t="shared" si="42"/>
        <v>2867.1238999999996</v>
      </c>
      <c r="I458" s="7">
        <v>49.286000000000001</v>
      </c>
      <c r="J458" s="7">
        <v>0</v>
      </c>
      <c r="K458" s="7">
        <v>37.116</v>
      </c>
    </row>
    <row r="459" spans="1:11" x14ac:dyDescent="0.25">
      <c r="A459" s="45"/>
      <c r="B459" s="7" t="s">
        <v>72</v>
      </c>
      <c r="C459" s="7">
        <v>0.25729999999999997</v>
      </c>
      <c r="D459" s="7">
        <v>0</v>
      </c>
      <c r="E459" s="7">
        <v>3.1217000000000001</v>
      </c>
      <c r="F459" s="7">
        <f t="shared" si="41"/>
        <v>-2.2670000000000003</v>
      </c>
      <c r="G459" s="7">
        <v>0</v>
      </c>
      <c r="H459" s="7">
        <f t="shared" si="42"/>
        <v>2864.8568999999993</v>
      </c>
      <c r="I459" s="7">
        <v>10.853</v>
      </c>
      <c r="J459" s="7">
        <v>0</v>
      </c>
      <c r="K459" s="7">
        <v>49.155999999999999</v>
      </c>
    </row>
    <row r="460" spans="1:11" x14ac:dyDescent="0.25">
      <c r="A460" s="45"/>
      <c r="B460" s="7" t="s">
        <v>73</v>
      </c>
      <c r="C460" s="7">
        <v>8.8400000000000006E-2</v>
      </c>
      <c r="D460" s="7">
        <v>0</v>
      </c>
      <c r="E460" s="7">
        <v>3.6427</v>
      </c>
      <c r="F460" s="7">
        <f t="shared" si="41"/>
        <v>-3.3854000000000002</v>
      </c>
      <c r="G460" s="7">
        <v>0</v>
      </c>
      <c r="H460" s="7">
        <f t="shared" si="42"/>
        <v>2861.4714999999997</v>
      </c>
      <c r="I460" s="7">
        <v>9.1170000000000009</v>
      </c>
      <c r="J460" s="7">
        <v>0</v>
      </c>
      <c r="K460" s="7">
        <v>20.516999999999999</v>
      </c>
    </row>
    <row r="461" spans="1:11" x14ac:dyDescent="0.25">
      <c r="A461" s="45"/>
      <c r="B461" s="8" t="s">
        <v>288</v>
      </c>
      <c r="C461" s="7">
        <v>0.36890000000000001</v>
      </c>
      <c r="D461" s="7">
        <v>0</v>
      </c>
      <c r="E461" s="7">
        <v>4.5294999999999996</v>
      </c>
      <c r="F461" s="7">
        <f t="shared" si="41"/>
        <v>-4.4410999999999996</v>
      </c>
      <c r="G461" s="7">
        <v>0</v>
      </c>
      <c r="H461" s="8">
        <f t="shared" si="42"/>
        <v>2857.0303999999996</v>
      </c>
      <c r="I461" s="7">
        <v>9.9339999999999993</v>
      </c>
      <c r="J461" s="7">
        <v>0</v>
      </c>
      <c r="K461" s="7">
        <v>27.460999999999999</v>
      </c>
    </row>
    <row r="462" spans="1:11" x14ac:dyDescent="0.25">
      <c r="A462" s="45"/>
      <c r="B462" s="7" t="s">
        <v>74</v>
      </c>
      <c r="C462" s="7">
        <v>7.6200000000000004E-2</v>
      </c>
      <c r="D462" s="7">
        <v>0</v>
      </c>
      <c r="E462" s="7">
        <v>4.4570999999999996</v>
      </c>
      <c r="F462" s="7">
        <f t="shared" si="41"/>
        <v>-4.0881999999999996</v>
      </c>
      <c r="G462" s="7">
        <v>0</v>
      </c>
      <c r="H462" s="7">
        <f t="shared" si="42"/>
        <v>2852.9421999999995</v>
      </c>
      <c r="I462" s="7">
        <v>9.74</v>
      </c>
      <c r="J462" s="7">
        <v>0</v>
      </c>
      <c r="K462" s="7">
        <v>21.631</v>
      </c>
    </row>
    <row r="463" spans="1:11" x14ac:dyDescent="0.25">
      <c r="A463" s="45"/>
      <c r="B463" s="7" t="s">
        <v>84</v>
      </c>
      <c r="C463" s="7">
        <v>9.9299999999999999E-2</v>
      </c>
      <c r="D463" s="7">
        <v>0</v>
      </c>
      <c r="E463" s="7">
        <v>3.3921000000000001</v>
      </c>
      <c r="F463" s="7">
        <f t="shared" si="41"/>
        <v>-3.3159000000000001</v>
      </c>
      <c r="G463" s="7">
        <v>0</v>
      </c>
      <c r="H463" s="7">
        <f t="shared" si="42"/>
        <v>2849.6262999999994</v>
      </c>
      <c r="I463" s="7">
        <v>10.255000000000001</v>
      </c>
      <c r="J463" s="7">
        <v>0</v>
      </c>
      <c r="K463" s="7">
        <v>17.056999999999999</v>
      </c>
    </row>
    <row r="464" spans="1:11" x14ac:dyDescent="0.25">
      <c r="A464" s="45"/>
      <c r="B464" s="7" t="s">
        <v>85</v>
      </c>
      <c r="C464" s="7">
        <v>0.53620000000000001</v>
      </c>
      <c r="D464" s="7">
        <v>0</v>
      </c>
      <c r="E464" s="7">
        <v>4.4555999999999996</v>
      </c>
      <c r="F464" s="7">
        <f t="shared" si="41"/>
        <v>-4.3562999999999992</v>
      </c>
      <c r="G464" s="7">
        <v>0</v>
      </c>
      <c r="H464" s="7">
        <f t="shared" si="42"/>
        <v>2845.2699999999995</v>
      </c>
      <c r="I464" s="7">
        <v>20.85</v>
      </c>
      <c r="J464" s="7">
        <v>0</v>
      </c>
      <c r="K464" s="7">
        <v>25.888000000000002</v>
      </c>
    </row>
    <row r="465" spans="1:11" x14ac:dyDescent="0.25">
      <c r="A465" s="45"/>
      <c r="B465" s="8" t="s">
        <v>287</v>
      </c>
      <c r="C465" s="7">
        <v>1.4637</v>
      </c>
      <c r="D465" s="7">
        <v>0</v>
      </c>
      <c r="E465" s="7">
        <v>1.4642999999999999</v>
      </c>
      <c r="F465" s="7">
        <f t="shared" si="41"/>
        <v>-0.92809999999999993</v>
      </c>
      <c r="G465" s="7">
        <v>0</v>
      </c>
      <c r="H465" s="8">
        <f t="shared" si="42"/>
        <v>2844.3418999999994</v>
      </c>
      <c r="I465" s="7">
        <v>2.2799999999999998</v>
      </c>
      <c r="J465" s="7">
        <v>0</v>
      </c>
      <c r="K465" s="7">
        <v>2.2839999999999998</v>
      </c>
    </row>
    <row r="466" spans="1:11" x14ac:dyDescent="0.25">
      <c r="A466" s="45"/>
      <c r="B466" s="7" t="s">
        <v>87</v>
      </c>
      <c r="C466" s="7">
        <v>7.0900000000000005E-2</v>
      </c>
      <c r="D466" s="7">
        <v>0</v>
      </c>
      <c r="E466" s="7">
        <v>4.3822000000000001</v>
      </c>
      <c r="F466" s="7">
        <f t="shared" si="41"/>
        <v>-2.9184999999999999</v>
      </c>
      <c r="G466" s="7">
        <v>0</v>
      </c>
      <c r="H466" s="7">
        <f t="shared" si="42"/>
        <v>2841.4233999999992</v>
      </c>
      <c r="I466" s="7">
        <v>3.5179999999999998</v>
      </c>
      <c r="J466" s="7">
        <v>0</v>
      </c>
      <c r="K466" s="7">
        <v>8.9410000000000007</v>
      </c>
    </row>
    <row r="467" spans="1:11" x14ac:dyDescent="0.25">
      <c r="A467" s="45"/>
      <c r="B467" s="7" t="s">
        <v>88</v>
      </c>
      <c r="C467" s="7">
        <v>0.1699</v>
      </c>
      <c r="D467" s="7">
        <v>0</v>
      </c>
      <c r="E467" s="7">
        <v>4.3598999999999997</v>
      </c>
      <c r="F467" s="7">
        <f t="shared" si="41"/>
        <v>-4.2889999999999997</v>
      </c>
      <c r="G467" s="7">
        <v>0</v>
      </c>
      <c r="H467" s="7">
        <f t="shared" si="42"/>
        <v>2837.1343999999995</v>
      </c>
      <c r="I467" s="7">
        <v>10.268000000000001</v>
      </c>
      <c r="J467" s="7">
        <v>0</v>
      </c>
      <c r="K467" s="7">
        <v>22.114000000000001</v>
      </c>
    </row>
    <row r="468" spans="1:11" x14ac:dyDescent="0.25">
      <c r="A468" s="45"/>
      <c r="B468" s="7" t="s">
        <v>89</v>
      </c>
      <c r="C468" s="7">
        <v>3.2899999999999999E-2</v>
      </c>
      <c r="D468" s="7">
        <v>0</v>
      </c>
      <c r="E468" s="7">
        <v>4.7073</v>
      </c>
      <c r="F468" s="7">
        <f t="shared" si="41"/>
        <v>-4.5373999999999999</v>
      </c>
      <c r="G468" s="7">
        <v>0</v>
      </c>
      <c r="H468" s="7">
        <f t="shared" si="42"/>
        <v>2832.5969999999993</v>
      </c>
      <c r="I468" s="7">
        <v>8.8510000000000009</v>
      </c>
      <c r="J468" s="7">
        <v>0</v>
      </c>
      <c r="K468" s="7">
        <v>21.545999999999999</v>
      </c>
    </row>
    <row r="469" spans="1:11" x14ac:dyDescent="0.25">
      <c r="A469" s="45"/>
      <c r="B469" s="7" t="s">
        <v>91</v>
      </c>
      <c r="C469" s="7">
        <v>8.6699999999999999E-2</v>
      </c>
      <c r="D469" s="7">
        <v>0</v>
      </c>
      <c r="E469" s="7">
        <v>4.7713999999999999</v>
      </c>
      <c r="F469" s="7">
        <f t="shared" si="41"/>
        <v>-4.7385000000000002</v>
      </c>
      <c r="G469" s="7">
        <v>0</v>
      </c>
      <c r="H469" s="7">
        <f t="shared" si="42"/>
        <v>2827.8584999999994</v>
      </c>
      <c r="I469" s="7">
        <v>7.8869999999999996</v>
      </c>
      <c r="J469" s="7">
        <v>0</v>
      </c>
      <c r="K469" s="7">
        <v>21.04</v>
      </c>
    </row>
    <row r="470" spans="1:11" x14ac:dyDescent="0.25">
      <c r="A470" s="45"/>
      <c r="B470" s="7" t="s">
        <v>92</v>
      </c>
      <c r="C470" s="7">
        <v>0.19439999999999999</v>
      </c>
      <c r="D470" s="7">
        <v>0</v>
      </c>
      <c r="E470" s="7">
        <v>4.3372000000000002</v>
      </c>
      <c r="F470" s="7">
        <f t="shared" si="41"/>
        <v>-4.2505000000000006</v>
      </c>
      <c r="G470" s="7">
        <v>0</v>
      </c>
      <c r="H470" s="7">
        <f t="shared" si="42"/>
        <v>2823.6079999999993</v>
      </c>
      <c r="I470" s="7">
        <v>15.242000000000001</v>
      </c>
      <c r="J470" s="7">
        <v>0</v>
      </c>
      <c r="K470" s="7">
        <v>32.302</v>
      </c>
    </row>
    <row r="471" spans="1:11" x14ac:dyDescent="0.25">
      <c r="A471" s="45"/>
      <c r="B471" s="8" t="s">
        <v>286</v>
      </c>
      <c r="C471" s="7">
        <v>0.37490000000000001</v>
      </c>
      <c r="D471" s="7">
        <v>0</v>
      </c>
      <c r="E471" s="7">
        <v>3.7501000000000002</v>
      </c>
      <c r="F471" s="7">
        <f t="shared" si="41"/>
        <v>-3.5557000000000003</v>
      </c>
      <c r="G471" s="7">
        <v>0</v>
      </c>
      <c r="H471" s="8">
        <f t="shared" si="42"/>
        <v>2820.0522999999989</v>
      </c>
      <c r="I471" s="7">
        <v>10.39</v>
      </c>
      <c r="J471" s="7">
        <v>0</v>
      </c>
      <c r="K471" s="7">
        <v>31.888000000000002</v>
      </c>
    </row>
    <row r="472" spans="1:11" x14ac:dyDescent="0.25">
      <c r="A472" s="45"/>
      <c r="B472" s="7" t="s">
        <v>93</v>
      </c>
      <c r="C472" s="7">
        <v>3.49E-2</v>
      </c>
      <c r="D472" s="7">
        <v>0</v>
      </c>
      <c r="E472" s="7">
        <v>4.9640000000000004</v>
      </c>
      <c r="F472" s="7">
        <f t="shared" si="41"/>
        <v>-4.5891000000000002</v>
      </c>
      <c r="G472" s="7">
        <v>0</v>
      </c>
      <c r="H472" s="7">
        <f t="shared" si="42"/>
        <v>2815.4631999999988</v>
      </c>
      <c r="I472" s="7">
        <v>4.3120000000000003</v>
      </c>
      <c r="J472" s="7">
        <v>0</v>
      </c>
      <c r="K472" s="7">
        <v>15.667</v>
      </c>
    </row>
    <row r="473" spans="1:11" x14ac:dyDescent="0.25">
      <c r="A473" s="45"/>
      <c r="B473" s="7" t="s">
        <v>94</v>
      </c>
      <c r="C473" s="7">
        <v>0.2152</v>
      </c>
      <c r="D473" s="7">
        <v>0</v>
      </c>
      <c r="E473" s="7">
        <v>4.8433999999999999</v>
      </c>
      <c r="F473" s="7">
        <f t="shared" si="41"/>
        <v>-4.8084999999999996</v>
      </c>
      <c r="G473" s="7">
        <v>0</v>
      </c>
      <c r="H473" s="7">
        <f t="shared" si="42"/>
        <v>2810.6546999999987</v>
      </c>
      <c r="I473" s="7">
        <v>4.9409999999999998</v>
      </c>
      <c r="J473" s="7">
        <v>0</v>
      </c>
      <c r="K473" s="7">
        <v>12.513999999999999</v>
      </c>
    </row>
    <row r="474" spans="1:11" x14ac:dyDescent="0.25">
      <c r="A474" s="45"/>
      <c r="B474" s="7" t="s">
        <v>95</v>
      </c>
      <c r="C474" s="7">
        <v>0.32279999999999998</v>
      </c>
      <c r="D474" s="7">
        <v>0</v>
      </c>
      <c r="E474" s="7">
        <v>3.9272</v>
      </c>
      <c r="F474" s="7">
        <f t="shared" si="41"/>
        <v>-3.7120000000000002</v>
      </c>
      <c r="G474" s="7">
        <v>0</v>
      </c>
      <c r="H474" s="7">
        <f t="shared" si="42"/>
        <v>2806.9426999999987</v>
      </c>
      <c r="I474" s="7">
        <v>6.7530000000000001</v>
      </c>
      <c r="J474" s="7">
        <v>0</v>
      </c>
      <c r="K474" s="7">
        <v>12.061</v>
      </c>
    </row>
    <row r="475" spans="1:11" x14ac:dyDescent="0.25">
      <c r="A475" s="45"/>
      <c r="B475" s="7" t="s">
        <v>96</v>
      </c>
      <c r="C475" s="7">
        <v>1.1899</v>
      </c>
      <c r="D475" s="7">
        <v>0</v>
      </c>
      <c r="E475" s="7">
        <v>3.9799000000000002</v>
      </c>
      <c r="F475" s="7">
        <f t="shared" si="41"/>
        <v>-3.6571000000000002</v>
      </c>
      <c r="G475" s="7">
        <v>0</v>
      </c>
      <c r="H475" s="7">
        <f t="shared" si="42"/>
        <v>2803.2855999999988</v>
      </c>
      <c r="I475" s="7">
        <v>21.024999999999999</v>
      </c>
      <c r="J475" s="7">
        <v>0</v>
      </c>
      <c r="K475" s="7">
        <v>13.779</v>
      </c>
    </row>
    <row r="476" spans="1:11" x14ac:dyDescent="0.25">
      <c r="A476" s="45"/>
      <c r="B476" s="8" t="s">
        <v>284</v>
      </c>
      <c r="C476" s="7">
        <v>1.5221</v>
      </c>
      <c r="D476" s="7">
        <v>0</v>
      </c>
      <c r="E476" s="7">
        <v>1.4696</v>
      </c>
      <c r="F476" s="7">
        <f t="shared" si="41"/>
        <v>-0.27970000000000006</v>
      </c>
      <c r="G476" s="7">
        <v>0</v>
      </c>
      <c r="H476" s="8">
        <f t="shared" si="42"/>
        <v>2803.0058999999987</v>
      </c>
      <c r="I476" s="7">
        <v>68.680999999999997</v>
      </c>
      <c r="J476" s="7">
        <v>0</v>
      </c>
      <c r="K476" s="7">
        <v>74.141000000000005</v>
      </c>
    </row>
    <row r="477" spans="1:11" x14ac:dyDescent="0.25">
      <c r="A477" s="45"/>
      <c r="B477" s="8" t="s">
        <v>283</v>
      </c>
      <c r="C477" s="7">
        <v>0</v>
      </c>
      <c r="D477" s="7">
        <v>0</v>
      </c>
      <c r="E477" s="7">
        <v>1.4979</v>
      </c>
      <c r="F477" s="7">
        <f t="shared" si="41"/>
        <v>2.4199999999999999E-2</v>
      </c>
      <c r="G477" s="7">
        <v>0</v>
      </c>
      <c r="H477" s="8">
        <f t="shared" si="42"/>
        <v>2803.030099999999</v>
      </c>
      <c r="I477" s="7">
        <v>0</v>
      </c>
      <c r="J477" s="7">
        <v>0</v>
      </c>
      <c r="K477" s="7">
        <v>30.626999999999999</v>
      </c>
    </row>
    <row r="478" spans="1:11" ht="15.75" thickBot="1" x14ac:dyDescent="0.3">
      <c r="A478" s="40" t="s">
        <v>32</v>
      </c>
      <c r="B478" s="41"/>
      <c r="C478" s="4">
        <f>SUM(C426:C477)</f>
        <v>100.39989999999997</v>
      </c>
      <c r="D478" s="5"/>
      <c r="E478" s="4">
        <f>SUM(E426:E477)</f>
        <v>100.40559999999999</v>
      </c>
      <c r="F478" s="6"/>
      <c r="G478" s="5"/>
      <c r="H478" s="13">
        <f>ABS(H426-H477)</f>
        <v>5.7000000010702934E-3</v>
      </c>
      <c r="I478" s="42">
        <f>SUM(I426:I477)/1000 + SUM(K426:K477)/1000</f>
        <v>2.2026130000000004</v>
      </c>
      <c r="J478" s="43"/>
      <c r="K478" s="44"/>
    </row>
    <row r="479" spans="1:11" ht="15.75" thickBot="1" x14ac:dyDescent="0.3">
      <c r="A479" s="28" t="s">
        <v>33</v>
      </c>
      <c r="B479" s="29"/>
      <c r="C479" s="30">
        <f>E478-C478</f>
        <v>5.7000000000186901E-3</v>
      </c>
      <c r="D479" s="31" t="e">
        <f t="shared" ref="D479:K479" si="43">C479-A479</f>
        <v>#VALUE!</v>
      </c>
      <c r="E479" s="31" t="e">
        <f t="shared" si="43"/>
        <v>#VALUE!</v>
      </c>
      <c r="F479" s="31" t="e">
        <f t="shared" si="43"/>
        <v>#VALUE!</v>
      </c>
      <c r="G479" s="31" t="e">
        <f t="shared" si="43"/>
        <v>#VALUE!</v>
      </c>
      <c r="H479" s="31" t="e">
        <f t="shared" si="43"/>
        <v>#VALUE!</v>
      </c>
      <c r="I479" s="31" t="e">
        <f t="shared" si="43"/>
        <v>#VALUE!</v>
      </c>
      <c r="J479" s="31" t="e">
        <f t="shared" si="43"/>
        <v>#VALUE!</v>
      </c>
      <c r="K479" s="32" t="e">
        <f t="shared" si="43"/>
        <v>#VALUE!</v>
      </c>
    </row>
    <row r="480" spans="1:11" ht="15.75" thickBot="1" x14ac:dyDescent="0.3">
      <c r="A480" s="33" t="s">
        <v>34</v>
      </c>
      <c r="B480" s="34"/>
      <c r="C480" s="30">
        <f>0.008*SQRT(I478)</f>
        <v>1.1872962225156788E-2</v>
      </c>
      <c r="D480" s="31">
        <f t="shared" ref="D480:K480" si="44">0.012*SQRT(C480)</f>
        <v>1.3075574788217064E-3</v>
      </c>
      <c r="E480" s="31">
        <f t="shared" si="44"/>
        <v>4.3392197103894812E-4</v>
      </c>
      <c r="F480" s="31">
        <f t="shared" si="44"/>
        <v>2.4996952580186359E-4</v>
      </c>
      <c r="G480" s="31">
        <f t="shared" si="44"/>
        <v>1.8972509511255584E-4</v>
      </c>
      <c r="H480" s="31">
        <f t="shared" si="44"/>
        <v>1.652888795297737E-4</v>
      </c>
      <c r="I480" s="31">
        <f t="shared" si="44"/>
        <v>1.542776673802382E-4</v>
      </c>
      <c r="J480" s="31">
        <f t="shared" si="44"/>
        <v>1.4905027374263456E-4</v>
      </c>
      <c r="K480" s="32">
        <f t="shared" si="44"/>
        <v>1.4650337681753066E-4</v>
      </c>
    </row>
    <row r="481" spans="1:11" ht="15.75" thickBot="1" x14ac:dyDescent="0.3">
      <c r="A481" s="35" t="s">
        <v>35</v>
      </c>
      <c r="B481" s="36"/>
      <c r="C481" s="37" t="str">
        <f>IF(C479&gt;C480,"NO","SI")</f>
        <v>SI</v>
      </c>
      <c r="D481" s="38"/>
      <c r="E481" s="38"/>
      <c r="F481" s="38"/>
      <c r="G481" s="38"/>
      <c r="H481" s="38"/>
      <c r="I481" s="38"/>
      <c r="J481" s="38"/>
      <c r="K481" s="39"/>
    </row>
    <row r="483" spans="1:11" ht="15" customHeight="1" x14ac:dyDescent="0.25">
      <c r="A483" s="45">
        <v>44265</v>
      </c>
      <c r="B483" s="8" t="s">
        <v>291</v>
      </c>
      <c r="C483" s="7">
        <v>3.6238999999999999</v>
      </c>
      <c r="D483" s="7">
        <v>0</v>
      </c>
      <c r="E483" s="7">
        <v>0</v>
      </c>
      <c r="F483" s="7">
        <v>0</v>
      </c>
      <c r="G483" s="7">
        <v>0</v>
      </c>
      <c r="H483" s="8">
        <f>+H452</f>
        <v>2881.2365999999988</v>
      </c>
      <c r="I483" s="7">
        <v>17.981999999999999</v>
      </c>
      <c r="J483" s="7">
        <v>0</v>
      </c>
      <c r="K483" s="7">
        <v>0</v>
      </c>
    </row>
    <row r="484" spans="1:11" x14ac:dyDescent="0.25">
      <c r="A484" s="45"/>
      <c r="B484" s="7" t="s">
        <v>156</v>
      </c>
      <c r="C484" s="7">
        <v>4.5457000000000001</v>
      </c>
      <c r="D484" s="7">
        <v>0</v>
      </c>
      <c r="E484" s="7">
        <v>0.51490000000000002</v>
      </c>
      <c r="F484" s="7">
        <f>+C483-E484</f>
        <v>3.109</v>
      </c>
      <c r="G484" s="7">
        <v>0</v>
      </c>
      <c r="H484" s="7">
        <f t="shared" ref="H484:H535" si="45">H483+C483-E484</f>
        <v>2884.3455999999987</v>
      </c>
      <c r="I484" s="7">
        <v>27.190999999999999</v>
      </c>
      <c r="J484" s="7">
        <v>0</v>
      </c>
      <c r="K484" s="7">
        <v>6.343</v>
      </c>
    </row>
    <row r="485" spans="1:11" x14ac:dyDescent="0.25">
      <c r="A485" s="45"/>
      <c r="B485" s="7" t="s">
        <v>157</v>
      </c>
      <c r="C485" s="7">
        <v>3.7902</v>
      </c>
      <c r="D485" s="7">
        <v>0</v>
      </c>
      <c r="E485" s="7">
        <v>0.2601</v>
      </c>
      <c r="F485" s="7">
        <f t="shared" ref="F485:F535" si="46">+C484-E485</f>
        <v>4.2856000000000005</v>
      </c>
      <c r="G485" s="7">
        <v>0</v>
      </c>
      <c r="H485" s="7">
        <f t="shared" si="45"/>
        <v>2888.6311999999989</v>
      </c>
      <c r="I485" s="7">
        <v>19.791</v>
      </c>
      <c r="J485" s="7">
        <v>0</v>
      </c>
      <c r="K485" s="7">
        <v>9.11</v>
      </c>
    </row>
    <row r="486" spans="1:11" x14ac:dyDescent="0.25">
      <c r="A486" s="45"/>
      <c r="B486" s="7" t="s">
        <v>158</v>
      </c>
      <c r="C486" s="7">
        <v>4.3863000000000003</v>
      </c>
      <c r="D486" s="7">
        <v>0</v>
      </c>
      <c r="E486" s="7">
        <v>0.47489999999999999</v>
      </c>
      <c r="F486" s="7">
        <f t="shared" si="46"/>
        <v>3.3153000000000001</v>
      </c>
      <c r="G486" s="7">
        <v>0</v>
      </c>
      <c r="H486" s="7">
        <f t="shared" si="45"/>
        <v>2891.9464999999987</v>
      </c>
      <c r="I486" s="7">
        <v>37.148000000000003</v>
      </c>
      <c r="J486" s="7">
        <v>0</v>
      </c>
      <c r="K486" s="7">
        <v>6.3689999999999998</v>
      </c>
    </row>
    <row r="487" spans="1:11" x14ac:dyDescent="0.25">
      <c r="A487" s="45"/>
      <c r="B487" s="7" t="s">
        <v>159</v>
      </c>
      <c r="C487" s="7">
        <v>4.4188000000000001</v>
      </c>
      <c r="D487" s="7">
        <v>0</v>
      </c>
      <c r="E487" s="7">
        <v>0.1575</v>
      </c>
      <c r="F487" s="7">
        <f t="shared" si="46"/>
        <v>4.2288000000000006</v>
      </c>
      <c r="G487" s="7">
        <v>0</v>
      </c>
      <c r="H487" s="7">
        <f t="shared" si="45"/>
        <v>2896.175299999999</v>
      </c>
      <c r="I487" s="7">
        <v>33.256</v>
      </c>
      <c r="J487" s="7">
        <v>0</v>
      </c>
      <c r="K487" s="7">
        <v>44.186999999999998</v>
      </c>
    </row>
    <row r="488" spans="1:11" x14ac:dyDescent="0.25">
      <c r="A488" s="45"/>
      <c r="B488" s="7" t="s">
        <v>160</v>
      </c>
      <c r="C488" s="7">
        <v>4.306</v>
      </c>
      <c r="D488" s="7">
        <v>0</v>
      </c>
      <c r="E488" s="7">
        <v>7.1599999999999997E-2</v>
      </c>
      <c r="F488" s="7">
        <f t="shared" si="46"/>
        <v>4.3472</v>
      </c>
      <c r="G488" s="7">
        <v>0</v>
      </c>
      <c r="H488" s="7">
        <f t="shared" si="45"/>
        <v>2900.5224999999987</v>
      </c>
      <c r="I488" s="7">
        <v>44.512</v>
      </c>
      <c r="J488" s="7">
        <v>0</v>
      </c>
      <c r="K488" s="7">
        <v>10.901</v>
      </c>
    </row>
    <row r="489" spans="1:11" x14ac:dyDescent="0.25">
      <c r="A489" s="45"/>
      <c r="B489" s="7" t="s">
        <v>161</v>
      </c>
      <c r="C489" s="7">
        <v>4.4180000000000001</v>
      </c>
      <c r="D489" s="7">
        <v>0</v>
      </c>
      <c r="E489" s="7">
        <v>0.51670000000000005</v>
      </c>
      <c r="F489" s="7">
        <f t="shared" si="46"/>
        <v>3.7892999999999999</v>
      </c>
      <c r="G489" s="7">
        <v>0</v>
      </c>
      <c r="H489" s="7">
        <f t="shared" si="45"/>
        <v>2904.3117999999986</v>
      </c>
      <c r="I489" s="7">
        <v>35.572000000000003</v>
      </c>
      <c r="J489" s="7">
        <v>0</v>
      </c>
      <c r="K489" s="7">
        <v>22.814</v>
      </c>
    </row>
    <row r="490" spans="1:11" x14ac:dyDescent="0.25">
      <c r="A490" s="45"/>
      <c r="B490" s="8" t="s">
        <v>293</v>
      </c>
      <c r="C490" s="7">
        <v>3.3035000000000001</v>
      </c>
      <c r="D490" s="7">
        <v>0</v>
      </c>
      <c r="E490" s="7">
        <v>3.3029999999999999</v>
      </c>
      <c r="F490" s="7">
        <f t="shared" si="46"/>
        <v>1.1150000000000002</v>
      </c>
      <c r="G490" s="7">
        <v>0</v>
      </c>
      <c r="H490" s="8">
        <f t="shared" si="45"/>
        <v>2905.4267999999988</v>
      </c>
      <c r="I490" s="7">
        <v>20.786999999999999</v>
      </c>
      <c r="J490" s="7">
        <v>0</v>
      </c>
      <c r="K490" s="7">
        <v>20.792000000000002</v>
      </c>
    </row>
    <row r="491" spans="1:11" x14ac:dyDescent="0.25">
      <c r="A491" s="45"/>
      <c r="B491" s="7" t="s">
        <v>162</v>
      </c>
      <c r="C491" s="7">
        <v>3.9144999999999999</v>
      </c>
      <c r="D491" s="7">
        <v>0</v>
      </c>
      <c r="E491" s="7">
        <v>3.4500000000000003E-2</v>
      </c>
      <c r="F491" s="7">
        <f t="shared" si="46"/>
        <v>3.2690000000000001</v>
      </c>
      <c r="G491" s="7">
        <v>0</v>
      </c>
      <c r="H491" s="7">
        <f t="shared" si="45"/>
        <v>2908.6957999999986</v>
      </c>
      <c r="I491" s="7">
        <v>29.196000000000002</v>
      </c>
      <c r="J491" s="7">
        <v>0</v>
      </c>
      <c r="K491" s="7">
        <v>17.077000000000002</v>
      </c>
    </row>
    <row r="492" spans="1:11" x14ac:dyDescent="0.25">
      <c r="A492" s="45"/>
      <c r="B492" s="7" t="s">
        <v>163</v>
      </c>
      <c r="C492" s="7">
        <v>1.8992</v>
      </c>
      <c r="D492" s="7">
        <v>0</v>
      </c>
      <c r="E492" s="7">
        <v>0.31979999999999997</v>
      </c>
      <c r="F492" s="7">
        <f t="shared" si="46"/>
        <v>3.5947</v>
      </c>
      <c r="G492" s="7">
        <v>0</v>
      </c>
      <c r="H492" s="7">
        <f t="shared" si="45"/>
        <v>2912.2904999999982</v>
      </c>
      <c r="I492" s="7">
        <v>33.558</v>
      </c>
      <c r="J492" s="7">
        <v>0</v>
      </c>
      <c r="K492" s="7">
        <v>12.345000000000001</v>
      </c>
    </row>
    <row r="493" spans="1:11" x14ac:dyDescent="0.25">
      <c r="A493" s="45"/>
      <c r="B493" s="8" t="s">
        <v>294</v>
      </c>
      <c r="C493" s="7">
        <v>0.98719999999999997</v>
      </c>
      <c r="D493" s="7">
        <v>0</v>
      </c>
      <c r="E493" s="7">
        <v>0.98719999999999997</v>
      </c>
      <c r="F493" s="7">
        <f t="shared" si="46"/>
        <v>0.91200000000000003</v>
      </c>
      <c r="G493" s="7">
        <v>0</v>
      </c>
      <c r="H493" s="8">
        <f t="shared" si="45"/>
        <v>2913.2024999999981</v>
      </c>
      <c r="I493" s="7">
        <v>6.7889999999999997</v>
      </c>
      <c r="J493" s="7">
        <v>0</v>
      </c>
      <c r="K493" s="7">
        <v>6.7910000000000004</v>
      </c>
    </row>
    <row r="494" spans="1:11" x14ac:dyDescent="0.25">
      <c r="A494" s="45"/>
      <c r="B494" s="7" t="s">
        <v>164</v>
      </c>
      <c r="C494" s="7">
        <v>3.3319999999999999</v>
      </c>
      <c r="D494" s="7">
        <v>0</v>
      </c>
      <c r="E494" s="7">
        <v>4.2031000000000001</v>
      </c>
      <c r="F494" s="7">
        <f t="shared" si="46"/>
        <v>-3.2159</v>
      </c>
      <c r="G494" s="7">
        <v>0</v>
      </c>
      <c r="H494" s="7">
        <f t="shared" si="45"/>
        <v>2909.9865999999979</v>
      </c>
      <c r="I494" s="7">
        <v>73.459999999999994</v>
      </c>
      <c r="J494" s="7">
        <v>0</v>
      </c>
      <c r="K494" s="7">
        <v>29.431000000000001</v>
      </c>
    </row>
    <row r="495" spans="1:11" x14ac:dyDescent="0.25">
      <c r="A495" s="45"/>
      <c r="B495" s="7" t="s">
        <v>115</v>
      </c>
      <c r="C495" s="7">
        <v>4.4589999999999996</v>
      </c>
      <c r="D495" s="7">
        <v>0</v>
      </c>
      <c r="E495" s="7">
        <v>7.7200000000000005E-2</v>
      </c>
      <c r="F495" s="7">
        <f t="shared" si="46"/>
        <v>3.2547999999999999</v>
      </c>
      <c r="G495" s="7">
        <v>0</v>
      </c>
      <c r="H495" s="7">
        <f t="shared" si="45"/>
        <v>2913.2413999999976</v>
      </c>
      <c r="I495" s="7">
        <v>32.152999999999999</v>
      </c>
      <c r="J495" s="7">
        <v>0</v>
      </c>
      <c r="K495" s="7">
        <v>14.451000000000001</v>
      </c>
    </row>
    <row r="496" spans="1:11" x14ac:dyDescent="0.25">
      <c r="A496" s="45"/>
      <c r="B496" s="7" t="s">
        <v>116</v>
      </c>
      <c r="C496" s="7">
        <v>3.9390000000000001</v>
      </c>
      <c r="D496" s="7">
        <v>0</v>
      </c>
      <c r="E496" s="7">
        <v>0.38679999999999998</v>
      </c>
      <c r="F496" s="7">
        <f t="shared" si="46"/>
        <v>4.0721999999999996</v>
      </c>
      <c r="G496" s="7">
        <v>0</v>
      </c>
      <c r="H496" s="7">
        <f t="shared" si="45"/>
        <v>2917.3135999999972</v>
      </c>
      <c r="I496" s="7">
        <v>27.28</v>
      </c>
      <c r="J496" s="7">
        <v>0</v>
      </c>
      <c r="K496" s="7">
        <v>9.7149999999999999</v>
      </c>
    </row>
    <row r="497" spans="1:11" x14ac:dyDescent="0.25">
      <c r="A497" s="45"/>
      <c r="B497" s="7" t="s">
        <v>117</v>
      </c>
      <c r="C497" s="7">
        <v>4.0975000000000001</v>
      </c>
      <c r="D497" s="7">
        <v>0</v>
      </c>
      <c r="E497" s="7">
        <v>0.23719999999999999</v>
      </c>
      <c r="F497" s="7">
        <f t="shared" si="46"/>
        <v>3.7018</v>
      </c>
      <c r="G497" s="7">
        <v>0</v>
      </c>
      <c r="H497" s="7">
        <f t="shared" si="45"/>
        <v>2921.015399999997</v>
      </c>
      <c r="I497" s="7">
        <v>25.640999999999998</v>
      </c>
      <c r="J497" s="7">
        <v>0</v>
      </c>
      <c r="K497" s="7">
        <v>12.279</v>
      </c>
    </row>
    <row r="498" spans="1:11" x14ac:dyDescent="0.25">
      <c r="A498" s="45"/>
      <c r="B498" s="8" t="s">
        <v>295</v>
      </c>
      <c r="C498" s="7">
        <v>2.5405000000000002</v>
      </c>
      <c r="D498" s="7">
        <v>0</v>
      </c>
      <c r="E498" s="7">
        <v>1.8294999999999999</v>
      </c>
      <c r="F498" s="7">
        <f t="shared" si="46"/>
        <v>2.2680000000000002</v>
      </c>
      <c r="G498" s="7">
        <v>0</v>
      </c>
      <c r="H498" s="8">
        <f t="shared" si="45"/>
        <v>2923.2833999999971</v>
      </c>
      <c r="I498" s="7">
        <v>49.643000000000001</v>
      </c>
      <c r="J498" s="7">
        <v>0</v>
      </c>
      <c r="K498" s="7">
        <v>4.5259999999999998</v>
      </c>
    </row>
    <row r="499" spans="1:11" x14ac:dyDescent="0.25">
      <c r="A499" s="45"/>
      <c r="B499" s="8" t="s">
        <v>296</v>
      </c>
      <c r="C499" s="7">
        <v>4.3788</v>
      </c>
      <c r="D499" s="7">
        <v>0</v>
      </c>
      <c r="E499" s="7">
        <v>1.8540000000000001</v>
      </c>
      <c r="F499" s="7">
        <f t="shared" si="46"/>
        <v>0.68650000000000011</v>
      </c>
      <c r="G499" s="7">
        <v>0</v>
      </c>
      <c r="H499" s="8">
        <f t="shared" si="45"/>
        <v>2923.9698999999973</v>
      </c>
      <c r="I499" s="7">
        <v>25.241</v>
      </c>
      <c r="J499" s="7">
        <v>0</v>
      </c>
      <c r="K499" s="7">
        <v>49.576999999999998</v>
      </c>
    </row>
    <row r="500" spans="1:11" x14ac:dyDescent="0.25">
      <c r="A500" s="45"/>
      <c r="B500" s="7" t="s">
        <v>118</v>
      </c>
      <c r="C500" s="7">
        <v>4.9042000000000003</v>
      </c>
      <c r="D500" s="7">
        <v>0</v>
      </c>
      <c r="E500" s="7">
        <v>0.37169999999999997</v>
      </c>
      <c r="F500" s="7">
        <f t="shared" si="46"/>
        <v>4.0071000000000003</v>
      </c>
      <c r="G500" s="7">
        <v>0</v>
      </c>
      <c r="H500" s="7">
        <f t="shared" si="45"/>
        <v>2927.9769999999971</v>
      </c>
      <c r="I500" s="7">
        <v>19.382999999999999</v>
      </c>
      <c r="J500" s="7">
        <v>0</v>
      </c>
      <c r="K500" s="7">
        <v>5.7190000000000003</v>
      </c>
    </row>
    <row r="501" spans="1:11" x14ac:dyDescent="0.25">
      <c r="A501" s="45"/>
      <c r="B501" s="7" t="s">
        <v>119</v>
      </c>
      <c r="C501" s="7">
        <v>4.8787000000000003</v>
      </c>
      <c r="D501" s="7">
        <v>0</v>
      </c>
      <c r="E501" s="7">
        <v>2.93E-2</v>
      </c>
      <c r="F501" s="7">
        <f t="shared" si="46"/>
        <v>4.8749000000000002</v>
      </c>
      <c r="G501" s="7">
        <v>0</v>
      </c>
      <c r="H501" s="7">
        <f t="shared" si="45"/>
        <v>2932.8518999999969</v>
      </c>
      <c r="I501" s="7">
        <v>12.51</v>
      </c>
      <c r="J501" s="7">
        <v>0</v>
      </c>
      <c r="K501" s="7">
        <v>6.2110000000000003</v>
      </c>
    </row>
    <row r="502" spans="1:11" x14ac:dyDescent="0.25">
      <c r="A502" s="45"/>
      <c r="B502" s="7" t="s">
        <v>120</v>
      </c>
      <c r="C502" s="7">
        <v>4.2481999999999998</v>
      </c>
      <c r="D502" s="7">
        <v>0</v>
      </c>
      <c r="E502" s="7">
        <v>0.30020000000000002</v>
      </c>
      <c r="F502" s="7">
        <f t="shared" si="46"/>
        <v>4.5785</v>
      </c>
      <c r="G502" s="7">
        <v>0</v>
      </c>
      <c r="H502" s="7">
        <f t="shared" si="45"/>
        <v>2937.430399999997</v>
      </c>
      <c r="I502" s="7">
        <v>12.444000000000001</v>
      </c>
      <c r="J502" s="7">
        <v>0</v>
      </c>
      <c r="K502" s="7">
        <v>3.6949999999999998</v>
      </c>
    </row>
    <row r="503" spans="1:11" x14ac:dyDescent="0.25">
      <c r="A503" s="45"/>
      <c r="B503" s="7" t="s">
        <v>121</v>
      </c>
      <c r="C503" s="7">
        <v>4.6346999999999996</v>
      </c>
      <c r="D503" s="7">
        <v>0</v>
      </c>
      <c r="E503" s="7">
        <v>0.43269999999999997</v>
      </c>
      <c r="F503" s="7">
        <f t="shared" si="46"/>
        <v>3.8154999999999997</v>
      </c>
      <c r="G503" s="7">
        <v>0</v>
      </c>
      <c r="H503" s="7">
        <f t="shared" si="45"/>
        <v>2941.2458999999972</v>
      </c>
      <c r="I503" s="7">
        <v>15.911</v>
      </c>
      <c r="J503" s="7">
        <v>0</v>
      </c>
      <c r="K503" s="7">
        <v>4.1310000000000002</v>
      </c>
    </row>
    <row r="504" spans="1:11" x14ac:dyDescent="0.25">
      <c r="A504" s="45"/>
      <c r="B504" s="7" t="s">
        <v>122</v>
      </c>
      <c r="C504" s="7">
        <v>3.4424999999999999</v>
      </c>
      <c r="D504" s="7">
        <v>0</v>
      </c>
      <c r="E504" s="7">
        <v>0.17510000000000001</v>
      </c>
      <c r="F504" s="7">
        <f t="shared" si="46"/>
        <v>4.4596</v>
      </c>
      <c r="G504" s="7">
        <v>0</v>
      </c>
      <c r="H504" s="7">
        <f t="shared" si="45"/>
        <v>2945.7054999999973</v>
      </c>
      <c r="I504" s="7">
        <v>13.087999999999999</v>
      </c>
      <c r="J504" s="7">
        <v>0</v>
      </c>
      <c r="K504" s="7">
        <v>5.9850000000000003</v>
      </c>
    </row>
    <row r="505" spans="1:11" x14ac:dyDescent="0.25">
      <c r="A505" s="45"/>
      <c r="B505" s="8" t="s">
        <v>297</v>
      </c>
      <c r="C505" s="7">
        <v>2.8511000000000002</v>
      </c>
      <c r="D505" s="7">
        <v>0</v>
      </c>
      <c r="E505" s="7">
        <v>2.8511000000000002</v>
      </c>
      <c r="F505" s="7">
        <f t="shared" si="46"/>
        <v>0.5913999999999997</v>
      </c>
      <c r="G505" s="7">
        <v>0</v>
      </c>
      <c r="H505" s="8">
        <f t="shared" si="45"/>
        <v>2946.2968999999975</v>
      </c>
      <c r="I505" s="7">
        <v>9.2530000000000001</v>
      </c>
      <c r="J505" s="7">
        <v>0</v>
      </c>
      <c r="K505" s="7">
        <v>9.2539999999999996</v>
      </c>
    </row>
    <row r="506" spans="1:11" x14ac:dyDescent="0.25">
      <c r="A506" s="45"/>
      <c r="B506" s="7" t="s">
        <v>123</v>
      </c>
      <c r="C506" s="7">
        <v>4.4375</v>
      </c>
      <c r="D506" s="7">
        <v>0</v>
      </c>
      <c r="E506" s="7">
        <v>0.30080000000000001</v>
      </c>
      <c r="F506" s="7">
        <f t="shared" si="46"/>
        <v>2.5503</v>
      </c>
      <c r="G506" s="7">
        <v>0</v>
      </c>
      <c r="H506" s="7">
        <f t="shared" si="45"/>
        <v>2948.8471999999974</v>
      </c>
      <c r="I506" s="7">
        <v>14.779</v>
      </c>
      <c r="J506" s="7">
        <v>0</v>
      </c>
      <c r="K506" s="7">
        <v>4.8940000000000001</v>
      </c>
    </row>
    <row r="507" spans="1:11" x14ac:dyDescent="0.25">
      <c r="A507" s="45"/>
      <c r="B507" s="7" t="s">
        <v>124</v>
      </c>
      <c r="C507" s="7">
        <v>4.4297000000000004</v>
      </c>
      <c r="D507" s="7">
        <v>0</v>
      </c>
      <c r="E507" s="7">
        <v>0.22570000000000001</v>
      </c>
      <c r="F507" s="7">
        <f t="shared" si="46"/>
        <v>4.2118000000000002</v>
      </c>
      <c r="G507" s="7">
        <v>0</v>
      </c>
      <c r="H507" s="7">
        <f t="shared" si="45"/>
        <v>2953.0589999999975</v>
      </c>
      <c r="I507" s="7">
        <v>12.433</v>
      </c>
      <c r="J507" s="7">
        <v>0</v>
      </c>
      <c r="K507" s="7">
        <v>5.476</v>
      </c>
    </row>
    <row r="508" spans="1:11" x14ac:dyDescent="0.25">
      <c r="A508" s="45"/>
      <c r="B508" s="7" t="s">
        <v>125</v>
      </c>
      <c r="C508" s="7">
        <v>3.8540999999999999</v>
      </c>
      <c r="D508" s="7">
        <v>0</v>
      </c>
      <c r="E508" s="7">
        <v>0.53259999999999996</v>
      </c>
      <c r="F508" s="7">
        <f t="shared" si="46"/>
        <v>3.8971000000000005</v>
      </c>
      <c r="G508" s="7">
        <v>0</v>
      </c>
      <c r="H508" s="7">
        <f t="shared" si="45"/>
        <v>2956.9560999999976</v>
      </c>
      <c r="I508" s="7">
        <v>10.686</v>
      </c>
      <c r="J508" s="7">
        <v>0</v>
      </c>
      <c r="K508" s="7">
        <v>5.109</v>
      </c>
    </row>
    <row r="509" spans="1:11" x14ac:dyDescent="0.25">
      <c r="A509" s="45"/>
      <c r="B509" s="8" t="s">
        <v>298</v>
      </c>
      <c r="C509" s="7">
        <v>0.97260000000000002</v>
      </c>
      <c r="D509" s="7">
        <v>0</v>
      </c>
      <c r="E509" s="7">
        <v>0.90280000000000005</v>
      </c>
      <c r="F509" s="7">
        <f t="shared" si="46"/>
        <v>2.9512999999999998</v>
      </c>
      <c r="G509" s="7">
        <v>0</v>
      </c>
      <c r="H509" s="8">
        <f t="shared" si="45"/>
        <v>2959.9073999999978</v>
      </c>
      <c r="I509" s="7">
        <v>3.9660000000000002</v>
      </c>
      <c r="J509" s="7">
        <v>0</v>
      </c>
      <c r="K509" s="7">
        <v>3.8969999999999998</v>
      </c>
    </row>
    <row r="510" spans="1:11" x14ac:dyDescent="0.25">
      <c r="A510" s="45"/>
      <c r="B510" s="7" t="s">
        <v>224</v>
      </c>
      <c r="C510" s="7">
        <v>0.1033</v>
      </c>
      <c r="D510" s="7">
        <v>0</v>
      </c>
      <c r="E510" s="7">
        <v>4.5195999999999996</v>
      </c>
      <c r="F510" s="7">
        <f t="shared" si="46"/>
        <v>-3.5469999999999997</v>
      </c>
      <c r="G510" s="7">
        <v>0</v>
      </c>
      <c r="H510" s="7">
        <f t="shared" si="45"/>
        <v>2956.3603999999978</v>
      </c>
      <c r="I510" s="7">
        <v>5.0730000000000004</v>
      </c>
      <c r="J510" s="7">
        <v>0</v>
      </c>
      <c r="K510" s="7">
        <v>12.894</v>
      </c>
    </row>
    <row r="511" spans="1:11" x14ac:dyDescent="0.25">
      <c r="A511" s="45"/>
      <c r="B511" s="7" t="s">
        <v>225</v>
      </c>
      <c r="C511" s="7">
        <v>0.27829999999999999</v>
      </c>
      <c r="D511" s="7">
        <v>0</v>
      </c>
      <c r="E511" s="7">
        <v>4.6086</v>
      </c>
      <c r="F511" s="7">
        <f t="shared" si="46"/>
        <v>-4.5053000000000001</v>
      </c>
      <c r="G511" s="7">
        <v>0</v>
      </c>
      <c r="H511" s="7">
        <f t="shared" si="45"/>
        <v>2951.8550999999979</v>
      </c>
      <c r="I511" s="7">
        <v>5.4969999999999999</v>
      </c>
      <c r="J511" s="7">
        <v>0</v>
      </c>
      <c r="K511" s="7">
        <v>14.371</v>
      </c>
    </row>
    <row r="512" spans="1:11" x14ac:dyDescent="0.25">
      <c r="A512" s="45"/>
      <c r="B512" s="7" t="s">
        <v>227</v>
      </c>
      <c r="C512" s="7">
        <v>0.33379999999999999</v>
      </c>
      <c r="D512" s="7">
        <v>0</v>
      </c>
      <c r="E512" s="7">
        <v>4.4516</v>
      </c>
      <c r="F512" s="7">
        <f t="shared" si="46"/>
        <v>-4.1733000000000002</v>
      </c>
      <c r="G512" s="7">
        <v>0</v>
      </c>
      <c r="H512" s="7">
        <f t="shared" si="45"/>
        <v>2947.681799999998</v>
      </c>
      <c r="I512" s="7">
        <v>5.8280000000000003</v>
      </c>
      <c r="J512" s="7">
        <v>0</v>
      </c>
      <c r="K512" s="7">
        <v>14.616</v>
      </c>
    </row>
    <row r="513" spans="1:11" x14ac:dyDescent="0.25">
      <c r="A513" s="45"/>
      <c r="B513" s="8" t="s">
        <v>297</v>
      </c>
      <c r="C513" s="7">
        <v>0.39090000000000003</v>
      </c>
      <c r="D513" s="7">
        <v>0</v>
      </c>
      <c r="E513" s="7">
        <v>1.7248000000000001</v>
      </c>
      <c r="F513" s="7">
        <f t="shared" si="46"/>
        <v>-1.391</v>
      </c>
      <c r="G513" s="7">
        <v>0</v>
      </c>
      <c r="H513" s="8">
        <f t="shared" si="45"/>
        <v>2946.2907999999979</v>
      </c>
      <c r="I513" s="7">
        <v>5.65</v>
      </c>
      <c r="J513" s="7">
        <v>0</v>
      </c>
      <c r="K513" s="7">
        <v>3.149</v>
      </c>
    </row>
    <row r="514" spans="1:11" x14ac:dyDescent="0.25">
      <c r="A514" s="45"/>
      <c r="B514" s="7" t="s">
        <v>229</v>
      </c>
      <c r="C514" s="7">
        <v>0.1479</v>
      </c>
      <c r="D514" s="7">
        <v>0</v>
      </c>
      <c r="E514" s="7">
        <v>3.5044</v>
      </c>
      <c r="F514" s="7">
        <f t="shared" si="46"/>
        <v>-3.1135000000000002</v>
      </c>
      <c r="G514" s="7">
        <v>0</v>
      </c>
      <c r="H514" s="7">
        <f t="shared" si="45"/>
        <v>2943.177299999998</v>
      </c>
      <c r="I514" s="7">
        <v>5.57</v>
      </c>
      <c r="J514" s="7">
        <v>0</v>
      </c>
      <c r="K514" s="7">
        <v>12.188000000000001</v>
      </c>
    </row>
    <row r="515" spans="1:11" x14ac:dyDescent="0.25">
      <c r="A515" s="45"/>
      <c r="B515" s="7" t="s">
        <v>230</v>
      </c>
      <c r="C515" s="7">
        <v>9.1800000000000007E-2</v>
      </c>
      <c r="D515" s="7">
        <v>0</v>
      </c>
      <c r="E515" s="7">
        <v>4.8159999999999998</v>
      </c>
      <c r="F515" s="7">
        <f t="shared" si="46"/>
        <v>-4.6680999999999999</v>
      </c>
      <c r="G515" s="7">
        <v>0</v>
      </c>
      <c r="H515" s="7">
        <f t="shared" si="45"/>
        <v>2938.5091999999981</v>
      </c>
      <c r="I515" s="7">
        <v>4.8529999999999998</v>
      </c>
      <c r="J515" s="7">
        <v>0</v>
      </c>
      <c r="K515" s="7">
        <v>15.773</v>
      </c>
    </row>
    <row r="516" spans="1:11" x14ac:dyDescent="0.25">
      <c r="A516" s="45"/>
      <c r="B516" s="7" t="s">
        <v>231</v>
      </c>
      <c r="C516" s="7">
        <v>4.0800000000000003E-2</v>
      </c>
      <c r="D516" s="7">
        <v>0</v>
      </c>
      <c r="E516" s="7">
        <v>4.5427</v>
      </c>
      <c r="F516" s="7">
        <f t="shared" si="46"/>
        <v>-4.4508999999999999</v>
      </c>
      <c r="G516" s="7">
        <v>0</v>
      </c>
      <c r="H516" s="7">
        <f t="shared" si="45"/>
        <v>2934.0582999999983</v>
      </c>
      <c r="I516" s="7">
        <v>5.3520000000000003</v>
      </c>
      <c r="J516" s="7">
        <v>0</v>
      </c>
      <c r="K516" s="7">
        <v>10.576000000000001</v>
      </c>
    </row>
    <row r="517" spans="1:11" x14ac:dyDescent="0.25">
      <c r="A517" s="45"/>
      <c r="B517" s="7" t="s">
        <v>232</v>
      </c>
      <c r="C517" s="7">
        <v>0.16789999999999999</v>
      </c>
      <c r="D517" s="7">
        <v>0</v>
      </c>
      <c r="E517" s="7">
        <v>4.4634999999999998</v>
      </c>
      <c r="F517" s="7">
        <f t="shared" si="46"/>
        <v>-4.4226999999999999</v>
      </c>
      <c r="G517" s="7">
        <v>0</v>
      </c>
      <c r="H517" s="7">
        <f t="shared" si="45"/>
        <v>2929.6355999999987</v>
      </c>
      <c r="I517" s="7">
        <v>7.0730000000000004</v>
      </c>
      <c r="J517" s="7">
        <v>0</v>
      </c>
      <c r="K517" s="7">
        <v>14.831</v>
      </c>
    </row>
    <row r="518" spans="1:11" x14ac:dyDescent="0.25">
      <c r="A518" s="45"/>
      <c r="B518" s="7" t="s">
        <v>233</v>
      </c>
      <c r="C518" s="7">
        <v>0.35970000000000002</v>
      </c>
      <c r="D518" s="7">
        <v>0</v>
      </c>
      <c r="E518" s="7">
        <v>3.5367999999999999</v>
      </c>
      <c r="F518" s="7">
        <f t="shared" si="46"/>
        <v>-3.3689</v>
      </c>
      <c r="G518" s="7">
        <v>0</v>
      </c>
      <c r="H518" s="7">
        <f t="shared" si="45"/>
        <v>2926.2666999999988</v>
      </c>
      <c r="I518" s="7">
        <v>6.7880000000000003</v>
      </c>
      <c r="J518" s="7">
        <v>0</v>
      </c>
      <c r="K518" s="7">
        <v>13.664999999999999</v>
      </c>
    </row>
    <row r="519" spans="1:11" x14ac:dyDescent="0.25">
      <c r="A519" s="45"/>
      <c r="B519" s="8" t="s">
        <v>296</v>
      </c>
      <c r="C519" s="7">
        <v>1.9177</v>
      </c>
      <c r="D519" s="7">
        <v>0</v>
      </c>
      <c r="E519" s="7">
        <v>2.6598000000000002</v>
      </c>
      <c r="F519" s="7">
        <f t="shared" si="46"/>
        <v>-2.3001</v>
      </c>
      <c r="G519" s="7">
        <v>0</v>
      </c>
      <c r="H519" s="8">
        <f t="shared" si="45"/>
        <v>2923.9665999999988</v>
      </c>
      <c r="I519" s="7">
        <v>49.442999999999998</v>
      </c>
      <c r="J519" s="7">
        <v>0</v>
      </c>
      <c r="K519" s="7">
        <v>13.59</v>
      </c>
    </row>
    <row r="520" spans="1:11" x14ac:dyDescent="0.25">
      <c r="A520" s="45"/>
      <c r="B520" s="8" t="s">
        <v>295</v>
      </c>
      <c r="C520" s="7">
        <v>0.75729999999999997</v>
      </c>
      <c r="D520" s="7">
        <v>0</v>
      </c>
      <c r="E520" s="7">
        <v>2.6034999999999999</v>
      </c>
      <c r="F520" s="7">
        <f t="shared" si="46"/>
        <v>-0.68579999999999997</v>
      </c>
      <c r="G520" s="7">
        <v>0</v>
      </c>
      <c r="H520" s="8">
        <f t="shared" si="45"/>
        <v>2923.2807999999986</v>
      </c>
      <c r="I520" s="7">
        <v>7.62</v>
      </c>
      <c r="J520" s="7">
        <v>0</v>
      </c>
      <c r="K520" s="7">
        <v>49.747999999999998</v>
      </c>
    </row>
    <row r="521" spans="1:11" x14ac:dyDescent="0.25">
      <c r="A521" s="45"/>
      <c r="B521" s="7" t="s">
        <v>235</v>
      </c>
      <c r="C521" s="7">
        <v>0.51859999999999995</v>
      </c>
      <c r="D521" s="7">
        <v>0</v>
      </c>
      <c r="E521" s="7">
        <v>3.8980999999999999</v>
      </c>
      <c r="F521" s="7">
        <f t="shared" si="46"/>
        <v>-3.1408</v>
      </c>
      <c r="G521" s="7">
        <v>0</v>
      </c>
      <c r="H521" s="7">
        <f t="shared" si="45"/>
        <v>2920.139999999999</v>
      </c>
      <c r="I521" s="7">
        <v>9.92</v>
      </c>
      <c r="J521" s="7">
        <v>0</v>
      </c>
      <c r="K521" s="7">
        <v>23.359000000000002</v>
      </c>
    </row>
    <row r="522" spans="1:11" x14ac:dyDescent="0.25">
      <c r="A522" s="45"/>
      <c r="B522" s="7" t="s">
        <v>237</v>
      </c>
      <c r="C522" s="7">
        <v>0.30480000000000002</v>
      </c>
      <c r="D522" s="7">
        <v>0</v>
      </c>
      <c r="E522" s="7">
        <v>4.1238000000000001</v>
      </c>
      <c r="F522" s="7">
        <f t="shared" si="46"/>
        <v>-3.6052</v>
      </c>
      <c r="G522" s="7">
        <v>0</v>
      </c>
      <c r="H522" s="7">
        <f t="shared" si="45"/>
        <v>2916.534799999999</v>
      </c>
      <c r="I522" s="7">
        <v>12.349</v>
      </c>
      <c r="J522" s="7">
        <v>0</v>
      </c>
      <c r="K522" s="7">
        <v>26.959</v>
      </c>
    </row>
    <row r="523" spans="1:11" x14ac:dyDescent="0.25">
      <c r="A523" s="45"/>
      <c r="B523" s="7" t="s">
        <v>238</v>
      </c>
      <c r="C523" s="7">
        <v>0.75929999999999997</v>
      </c>
      <c r="D523" s="7">
        <v>0</v>
      </c>
      <c r="E523" s="7">
        <v>4.0867000000000004</v>
      </c>
      <c r="F523" s="7">
        <f t="shared" si="46"/>
        <v>-3.7819000000000003</v>
      </c>
      <c r="G523" s="7">
        <v>0</v>
      </c>
      <c r="H523" s="7">
        <f t="shared" si="45"/>
        <v>2912.752899999999</v>
      </c>
      <c r="I523" s="7">
        <v>9.6839999999999993</v>
      </c>
      <c r="J523" s="7">
        <v>0</v>
      </c>
      <c r="K523" s="7">
        <v>27.038</v>
      </c>
    </row>
    <row r="524" spans="1:11" x14ac:dyDescent="0.25">
      <c r="A524" s="45"/>
      <c r="B524" s="7" t="s">
        <v>239</v>
      </c>
      <c r="C524" s="7">
        <v>2.9891000000000001</v>
      </c>
      <c r="D524" s="7">
        <v>0</v>
      </c>
      <c r="E524" s="7">
        <v>1.6554</v>
      </c>
      <c r="F524" s="7">
        <f t="shared" si="46"/>
        <v>-0.89610000000000001</v>
      </c>
      <c r="G524" s="7">
        <v>0</v>
      </c>
      <c r="H524" s="7">
        <f t="shared" si="45"/>
        <v>2911.8567999999991</v>
      </c>
      <c r="I524" s="7">
        <v>23.41</v>
      </c>
      <c r="J524" s="7">
        <v>0</v>
      </c>
      <c r="K524" s="7">
        <v>94.92</v>
      </c>
    </row>
    <row r="525" spans="1:11" x14ac:dyDescent="0.25">
      <c r="A525" s="45"/>
      <c r="B525" s="8" t="s">
        <v>294</v>
      </c>
      <c r="C525" s="7">
        <v>1.6422000000000001</v>
      </c>
      <c r="D525" s="7">
        <v>0</v>
      </c>
      <c r="E525" s="7">
        <v>1.6480999999999999</v>
      </c>
      <c r="F525" s="7">
        <f t="shared" si="46"/>
        <v>1.3410000000000002</v>
      </c>
      <c r="G525" s="7">
        <v>0</v>
      </c>
      <c r="H525" s="8">
        <f t="shared" si="45"/>
        <v>2913.197799999999</v>
      </c>
      <c r="I525" s="7">
        <v>6.875</v>
      </c>
      <c r="J525" s="7">
        <v>0</v>
      </c>
      <c r="K525" s="7">
        <v>6.8730000000000002</v>
      </c>
    </row>
    <row r="526" spans="1:11" x14ac:dyDescent="0.25">
      <c r="A526" s="45"/>
      <c r="B526" s="7" t="s">
        <v>241</v>
      </c>
      <c r="C526" s="7">
        <v>0.55449999999999999</v>
      </c>
      <c r="D526" s="7">
        <v>0</v>
      </c>
      <c r="E526" s="7">
        <v>4.1704999999999997</v>
      </c>
      <c r="F526" s="7">
        <f t="shared" si="46"/>
        <v>-2.5282999999999998</v>
      </c>
      <c r="G526" s="7">
        <v>0</v>
      </c>
      <c r="H526" s="7">
        <f t="shared" si="45"/>
        <v>2910.6694999999986</v>
      </c>
      <c r="I526" s="7">
        <v>11.045</v>
      </c>
      <c r="J526" s="7">
        <v>0</v>
      </c>
      <c r="K526" s="7">
        <v>37.880000000000003</v>
      </c>
    </row>
    <row r="527" spans="1:11" x14ac:dyDescent="0.25">
      <c r="A527" s="45"/>
      <c r="B527" s="7" t="s">
        <v>243</v>
      </c>
      <c r="C527" s="7">
        <v>0.72270000000000001</v>
      </c>
      <c r="D527" s="7">
        <v>0</v>
      </c>
      <c r="E527" s="7">
        <v>4.0768000000000004</v>
      </c>
      <c r="F527" s="7">
        <f t="shared" si="46"/>
        <v>-3.5223000000000004</v>
      </c>
      <c r="G527" s="7">
        <v>0</v>
      </c>
      <c r="H527" s="7">
        <f t="shared" si="45"/>
        <v>2907.147199999999</v>
      </c>
      <c r="I527" s="7">
        <v>8.0939999999999994</v>
      </c>
      <c r="J527" s="7">
        <v>0</v>
      </c>
      <c r="K527" s="7">
        <v>28.812999999999999</v>
      </c>
    </row>
    <row r="528" spans="1:11" x14ac:dyDescent="0.25">
      <c r="A528" s="45"/>
      <c r="B528" s="8" t="s">
        <v>293</v>
      </c>
      <c r="C528" s="7">
        <v>0.3478</v>
      </c>
      <c r="D528" s="7">
        <v>0</v>
      </c>
      <c r="E528" s="7">
        <v>2.4474999999999998</v>
      </c>
      <c r="F528" s="7">
        <f t="shared" si="46"/>
        <v>-1.7247999999999997</v>
      </c>
      <c r="G528" s="7">
        <v>0</v>
      </c>
      <c r="H528" s="8">
        <f t="shared" si="45"/>
        <v>2905.4223999999986</v>
      </c>
      <c r="I528" s="7">
        <v>15.058999999999999</v>
      </c>
      <c r="J528" s="7">
        <v>0</v>
      </c>
      <c r="K528" s="7">
        <v>10.146000000000001</v>
      </c>
    </row>
    <row r="529" spans="1:11" x14ac:dyDescent="0.25">
      <c r="A529" s="45"/>
      <c r="B529" s="7" t="s">
        <v>244</v>
      </c>
      <c r="C529" s="7">
        <v>0.53990000000000005</v>
      </c>
      <c r="D529" s="7">
        <v>0</v>
      </c>
      <c r="E529" s="7">
        <v>3.5819000000000001</v>
      </c>
      <c r="F529" s="7">
        <f t="shared" si="46"/>
        <v>-3.2341000000000002</v>
      </c>
      <c r="G529" s="7">
        <v>0</v>
      </c>
      <c r="H529" s="7">
        <f t="shared" si="45"/>
        <v>2902.1882999999984</v>
      </c>
      <c r="I529" s="7">
        <v>8.3710000000000004</v>
      </c>
      <c r="J529" s="7">
        <v>0</v>
      </c>
      <c r="K529" s="7">
        <v>52.15</v>
      </c>
    </row>
    <row r="530" spans="1:11" x14ac:dyDescent="0.25">
      <c r="A530" s="45"/>
      <c r="B530" s="7" t="s">
        <v>245</v>
      </c>
      <c r="C530" s="7">
        <v>0.4325</v>
      </c>
      <c r="D530" s="7">
        <v>0</v>
      </c>
      <c r="E530" s="7">
        <v>4.4006999999999996</v>
      </c>
      <c r="F530" s="7">
        <f t="shared" si="46"/>
        <v>-3.8607999999999993</v>
      </c>
      <c r="G530" s="7">
        <v>0</v>
      </c>
      <c r="H530" s="7">
        <f t="shared" si="45"/>
        <v>2898.3274999999985</v>
      </c>
      <c r="I530" s="7">
        <v>9.8949999999999996</v>
      </c>
      <c r="J530" s="7">
        <v>0</v>
      </c>
      <c r="K530" s="7">
        <v>24.140999999999998</v>
      </c>
    </row>
    <row r="531" spans="1:11" x14ac:dyDescent="0.25">
      <c r="A531" s="45"/>
      <c r="B531" s="7" t="s">
        <v>246</v>
      </c>
      <c r="C531" s="7">
        <v>0.69510000000000005</v>
      </c>
      <c r="D531" s="7">
        <v>0</v>
      </c>
      <c r="E531" s="7">
        <v>3.2555999999999998</v>
      </c>
      <c r="F531" s="7">
        <f t="shared" si="46"/>
        <v>-2.8230999999999997</v>
      </c>
      <c r="G531" s="7">
        <v>0</v>
      </c>
      <c r="H531" s="7">
        <f t="shared" si="45"/>
        <v>2895.5043999999984</v>
      </c>
      <c r="I531" s="7">
        <v>29.856000000000002</v>
      </c>
      <c r="J531" s="7">
        <v>0</v>
      </c>
      <c r="K531" s="7">
        <v>39.356999999999999</v>
      </c>
    </row>
    <row r="532" spans="1:11" x14ac:dyDescent="0.25">
      <c r="A532" s="45"/>
      <c r="B532" s="7" t="s">
        <v>247</v>
      </c>
      <c r="C532" s="7">
        <v>0.48139999999999999</v>
      </c>
      <c r="D532" s="7">
        <v>0</v>
      </c>
      <c r="E532" s="7">
        <v>4.7051999999999996</v>
      </c>
      <c r="F532" s="7">
        <f t="shared" si="46"/>
        <v>-4.0100999999999996</v>
      </c>
      <c r="G532" s="7">
        <v>0</v>
      </c>
      <c r="H532" s="7">
        <f t="shared" si="45"/>
        <v>2891.4942999999985</v>
      </c>
      <c r="I532" s="7">
        <v>10.962999999999999</v>
      </c>
      <c r="J532" s="7">
        <v>0</v>
      </c>
      <c r="K532" s="7">
        <v>32.031999999999996</v>
      </c>
    </row>
    <row r="533" spans="1:11" x14ac:dyDescent="0.25">
      <c r="A533" s="45"/>
      <c r="B533" s="7" t="s">
        <v>248</v>
      </c>
      <c r="C533" s="7">
        <v>0.13039999999999999</v>
      </c>
      <c r="D533" s="7">
        <v>0</v>
      </c>
      <c r="E533" s="7">
        <v>3.8976999999999999</v>
      </c>
      <c r="F533" s="7">
        <f t="shared" si="46"/>
        <v>-3.4163000000000001</v>
      </c>
      <c r="G533" s="7">
        <v>0</v>
      </c>
      <c r="H533" s="7">
        <f t="shared" si="45"/>
        <v>2888.0779999999986</v>
      </c>
      <c r="I533" s="7">
        <v>13.159000000000001</v>
      </c>
      <c r="J533" s="7">
        <v>0</v>
      </c>
      <c r="K533" s="7">
        <v>21.045999999999999</v>
      </c>
    </row>
    <row r="534" spans="1:11" x14ac:dyDescent="0.25">
      <c r="A534" s="45"/>
      <c r="B534" s="7" t="s">
        <v>249</v>
      </c>
      <c r="C534" s="7">
        <v>0.6996</v>
      </c>
      <c r="D534" s="7">
        <v>0</v>
      </c>
      <c r="E534" s="7">
        <v>4.3440000000000003</v>
      </c>
      <c r="F534" s="7">
        <f t="shared" si="46"/>
        <v>-4.2136000000000005</v>
      </c>
      <c r="G534" s="7">
        <v>0</v>
      </c>
      <c r="H534" s="7">
        <f t="shared" si="45"/>
        <v>2883.8643999999986</v>
      </c>
      <c r="I534" s="7">
        <v>10.026</v>
      </c>
      <c r="J534" s="7">
        <v>0</v>
      </c>
      <c r="K534" s="7">
        <v>23.321999999999999</v>
      </c>
    </row>
    <row r="535" spans="1:11" x14ac:dyDescent="0.25">
      <c r="A535" s="45"/>
      <c r="B535" s="8" t="s">
        <v>291</v>
      </c>
      <c r="C535" s="7">
        <v>0</v>
      </c>
      <c r="D535" s="7">
        <v>0</v>
      </c>
      <c r="E535" s="7">
        <v>3.3319999999999999</v>
      </c>
      <c r="F535" s="7">
        <f t="shared" si="46"/>
        <v>-2.6323999999999996</v>
      </c>
      <c r="G535" s="7">
        <v>0</v>
      </c>
      <c r="H535" s="8">
        <f t="shared" si="45"/>
        <v>2881.2319999999986</v>
      </c>
      <c r="I535" s="7">
        <v>0</v>
      </c>
      <c r="J535" s="7">
        <v>0</v>
      </c>
      <c r="K535" s="7">
        <v>15.545</v>
      </c>
    </row>
    <row r="536" spans="1:11" ht="15.75" thickBot="1" x14ac:dyDescent="0.3">
      <c r="A536" s="40" t="s">
        <v>32</v>
      </c>
      <c r="B536" s="41"/>
      <c r="C536" s="4">
        <f>SUM(C483:C535)</f>
        <v>116.40070000000001</v>
      </c>
      <c r="D536" s="5"/>
      <c r="E536" s="4">
        <f>SUM(E483:E535)</f>
        <v>116.4053</v>
      </c>
      <c r="F536" s="6"/>
      <c r="G536" s="5"/>
      <c r="H536" s="13">
        <f>ABS(H483-H535)</f>
        <v>4.6000000002095476E-3</v>
      </c>
      <c r="I536" s="42">
        <f>SUM(I483:I535)/1000 + SUM(K483:K535)/1000</f>
        <v>1.9211669999999994</v>
      </c>
      <c r="J536" s="43"/>
      <c r="K536" s="44"/>
    </row>
    <row r="537" spans="1:11" ht="15.75" thickBot="1" x14ac:dyDescent="0.3">
      <c r="A537" s="28" t="s">
        <v>33</v>
      </c>
      <c r="B537" s="29"/>
      <c r="C537" s="30">
        <f>E536-C536</f>
        <v>4.5999999999821739E-3</v>
      </c>
      <c r="D537" s="31" t="e">
        <f t="shared" ref="D537:K537" si="47">C537-A537</f>
        <v>#VALUE!</v>
      </c>
      <c r="E537" s="31" t="e">
        <f t="shared" si="47"/>
        <v>#VALUE!</v>
      </c>
      <c r="F537" s="31" t="e">
        <f t="shared" si="47"/>
        <v>#VALUE!</v>
      </c>
      <c r="G537" s="31" t="e">
        <f t="shared" si="47"/>
        <v>#VALUE!</v>
      </c>
      <c r="H537" s="31" t="e">
        <f t="shared" si="47"/>
        <v>#VALUE!</v>
      </c>
      <c r="I537" s="31" t="e">
        <f t="shared" si="47"/>
        <v>#VALUE!</v>
      </c>
      <c r="J537" s="31" t="e">
        <f t="shared" si="47"/>
        <v>#VALUE!</v>
      </c>
      <c r="K537" s="32" t="e">
        <f t="shared" si="47"/>
        <v>#VALUE!</v>
      </c>
    </row>
    <row r="538" spans="1:11" ht="15.75" thickBot="1" x14ac:dyDescent="0.3">
      <c r="A538" s="33" t="s">
        <v>34</v>
      </c>
      <c r="B538" s="34"/>
      <c r="C538" s="30">
        <f>0.008*SQRT(I536)</f>
        <v>1.1088493495511461E-2</v>
      </c>
      <c r="D538" s="31">
        <f t="shared" ref="D538:K538" si="48">0.012*SQRT(C538)</f>
        <v>1.2636229909880757E-3</v>
      </c>
      <c r="E538" s="31">
        <f t="shared" si="48"/>
        <v>4.2656970204444072E-4</v>
      </c>
      <c r="F538" s="31">
        <f t="shared" si="48"/>
        <v>2.4784276687932509E-4</v>
      </c>
      <c r="G538" s="31">
        <f t="shared" si="48"/>
        <v>1.8891627359923977E-4</v>
      </c>
      <c r="H538" s="31">
        <f t="shared" si="48"/>
        <v>1.6493617977354311E-4</v>
      </c>
      <c r="I538" s="31">
        <f t="shared" si="48"/>
        <v>1.5411297767349189E-4</v>
      </c>
      <c r="J538" s="31">
        <f t="shared" si="48"/>
        <v>1.489706977394643E-4</v>
      </c>
      <c r="K538" s="32">
        <f t="shared" si="48"/>
        <v>1.4646426347229846E-4</v>
      </c>
    </row>
    <row r="539" spans="1:11" ht="15.75" thickBot="1" x14ac:dyDescent="0.3">
      <c r="A539" s="35" t="s">
        <v>35</v>
      </c>
      <c r="B539" s="36"/>
      <c r="C539" s="37" t="str">
        <f>IF(C537&gt;C538,"NO","SI")</f>
        <v>SI</v>
      </c>
      <c r="D539" s="38"/>
      <c r="E539" s="38"/>
      <c r="F539" s="38"/>
      <c r="G539" s="38"/>
      <c r="H539" s="38"/>
      <c r="I539" s="38"/>
      <c r="J539" s="38"/>
      <c r="K539" s="39"/>
    </row>
    <row r="541" spans="1:11" ht="15" customHeight="1" x14ac:dyDescent="0.25">
      <c r="A541" s="45">
        <v>44265</v>
      </c>
      <c r="B541" s="8" t="s">
        <v>298</v>
      </c>
      <c r="C541" s="7">
        <v>4.3137999999999996</v>
      </c>
      <c r="D541" s="7">
        <v>0</v>
      </c>
      <c r="E541" s="7">
        <v>0</v>
      </c>
      <c r="F541" s="7">
        <f t="shared" ref="F541:F600" si="49">+C540-E541</f>
        <v>0</v>
      </c>
      <c r="G541" s="7">
        <v>0</v>
      </c>
      <c r="H541" s="8">
        <f>+H509</f>
        <v>2959.9073999999978</v>
      </c>
      <c r="I541" s="7">
        <v>19.765000000000001</v>
      </c>
      <c r="J541" s="7">
        <v>0</v>
      </c>
      <c r="K541" s="7">
        <v>0</v>
      </c>
    </row>
    <row r="542" spans="1:11" x14ac:dyDescent="0.25">
      <c r="A542" s="45"/>
      <c r="B542" s="7" t="s">
        <v>126</v>
      </c>
      <c r="C542" s="7">
        <v>0.40160000000000001</v>
      </c>
      <c r="D542" s="7">
        <v>0</v>
      </c>
      <c r="E542" s="7">
        <v>0.122</v>
      </c>
      <c r="F542" s="7">
        <f t="shared" si="49"/>
        <v>4.1917999999999997</v>
      </c>
      <c r="G542" s="7">
        <v>0</v>
      </c>
      <c r="H542" s="7">
        <f t="shared" ref="H542:H600" si="50">H541+C541-E542</f>
        <v>2964.0991999999978</v>
      </c>
      <c r="I542" s="7">
        <v>22.035</v>
      </c>
      <c r="J542" s="7">
        <v>0</v>
      </c>
      <c r="K542" s="7">
        <v>29.363</v>
      </c>
    </row>
    <row r="543" spans="1:11" x14ac:dyDescent="0.25">
      <c r="A543" s="45"/>
      <c r="B543" s="7" t="s">
        <v>127</v>
      </c>
      <c r="C543" s="7">
        <v>3.0700000000000002E-2</v>
      </c>
      <c r="D543" s="7">
        <v>0</v>
      </c>
      <c r="E543" s="7">
        <v>4.6520999999999999</v>
      </c>
      <c r="F543" s="7">
        <f t="shared" si="49"/>
        <v>-4.2504999999999997</v>
      </c>
      <c r="G543" s="7">
        <v>0</v>
      </c>
      <c r="H543" s="7">
        <f t="shared" si="50"/>
        <v>2959.8486999999982</v>
      </c>
      <c r="I543" s="7">
        <v>8.73</v>
      </c>
      <c r="J543" s="7">
        <v>0</v>
      </c>
      <c r="K543" s="7">
        <v>22.163</v>
      </c>
    </row>
    <row r="544" spans="1:11" x14ac:dyDescent="0.25">
      <c r="A544" s="45"/>
      <c r="B544" s="7" t="s">
        <v>128</v>
      </c>
      <c r="C544" s="7">
        <v>1.8021</v>
      </c>
      <c r="D544" s="7">
        <v>0</v>
      </c>
      <c r="E544" s="7">
        <v>1.9756</v>
      </c>
      <c r="F544" s="7">
        <f t="shared" si="49"/>
        <v>-1.9449000000000001</v>
      </c>
      <c r="G544" s="7">
        <v>0</v>
      </c>
      <c r="H544" s="7">
        <f t="shared" si="50"/>
        <v>2957.9037999999978</v>
      </c>
      <c r="I544" s="7">
        <v>59.892000000000003</v>
      </c>
      <c r="J544" s="7">
        <v>0</v>
      </c>
      <c r="K544" s="7">
        <v>83.77</v>
      </c>
    </row>
    <row r="545" spans="1:11" x14ac:dyDescent="0.25">
      <c r="A545" s="45"/>
      <c r="B545" s="8" t="s">
        <v>302</v>
      </c>
      <c r="C545" s="7">
        <v>1.6308</v>
      </c>
      <c r="D545" s="7">
        <v>0</v>
      </c>
      <c r="E545" s="7">
        <v>1.631</v>
      </c>
      <c r="F545" s="7">
        <f t="shared" si="49"/>
        <v>0.17110000000000003</v>
      </c>
      <c r="G545" s="7">
        <v>0</v>
      </c>
      <c r="H545" s="8">
        <f t="shared" si="50"/>
        <v>2958.0748999999978</v>
      </c>
      <c r="I545" s="7">
        <v>61.509</v>
      </c>
      <c r="J545" s="7">
        <v>0</v>
      </c>
      <c r="K545" s="7">
        <v>61.500999999999998</v>
      </c>
    </row>
    <row r="546" spans="1:11" x14ac:dyDescent="0.25">
      <c r="A546" s="45"/>
      <c r="B546" s="7" t="s">
        <v>129</v>
      </c>
      <c r="C546" s="7">
        <v>0.1779</v>
      </c>
      <c r="D546" s="7">
        <v>0</v>
      </c>
      <c r="E546" s="7">
        <v>3.8134000000000001</v>
      </c>
      <c r="F546" s="7">
        <f t="shared" si="49"/>
        <v>-2.1825999999999999</v>
      </c>
      <c r="G546" s="7">
        <v>0</v>
      </c>
      <c r="H546" s="7">
        <f t="shared" si="50"/>
        <v>2955.8922999999977</v>
      </c>
      <c r="I546" s="7">
        <v>7.9729999999999999</v>
      </c>
      <c r="J546" s="7">
        <v>0</v>
      </c>
      <c r="K546" s="7">
        <v>19.959</v>
      </c>
    </row>
    <row r="547" spans="1:11" x14ac:dyDescent="0.25">
      <c r="A547" s="45"/>
      <c r="B547" s="7" t="s">
        <v>130</v>
      </c>
      <c r="C547" s="7">
        <v>3.2631999999999999</v>
      </c>
      <c r="D547" s="7">
        <v>0</v>
      </c>
      <c r="E547" s="7">
        <v>0.23619999999999999</v>
      </c>
      <c r="F547" s="7">
        <f t="shared" si="49"/>
        <v>-5.8299999999999991E-2</v>
      </c>
      <c r="G547" s="7">
        <v>0</v>
      </c>
      <c r="H547" s="7">
        <f t="shared" si="50"/>
        <v>2955.833999999998</v>
      </c>
      <c r="I547" s="7">
        <v>28.623000000000001</v>
      </c>
      <c r="J547" s="7">
        <v>0</v>
      </c>
      <c r="K547" s="7">
        <v>97.144999999999996</v>
      </c>
    </row>
    <row r="548" spans="1:11" x14ac:dyDescent="0.25">
      <c r="A548" s="45"/>
      <c r="B548" s="8" t="s">
        <v>303</v>
      </c>
      <c r="C548" s="7">
        <v>2.2818000000000001</v>
      </c>
      <c r="D548" s="7">
        <v>0</v>
      </c>
      <c r="E548" s="7">
        <v>2.2820999999999998</v>
      </c>
      <c r="F548" s="7">
        <f t="shared" si="49"/>
        <v>0.98110000000000008</v>
      </c>
      <c r="G548" s="7">
        <v>0</v>
      </c>
      <c r="H548" s="8">
        <f t="shared" si="50"/>
        <v>2956.815099999998</v>
      </c>
      <c r="I548" s="7">
        <v>27.488</v>
      </c>
      <c r="J548" s="7">
        <v>0</v>
      </c>
      <c r="K548" s="7">
        <v>27.48</v>
      </c>
    </row>
    <row r="549" spans="1:11" x14ac:dyDescent="0.25">
      <c r="A549" s="45"/>
      <c r="B549" s="7" t="s">
        <v>131</v>
      </c>
      <c r="C549" s="7">
        <v>4.8750999999999998</v>
      </c>
      <c r="D549" s="7">
        <v>0</v>
      </c>
      <c r="E549" s="7">
        <v>0.2908</v>
      </c>
      <c r="F549" s="7">
        <f t="shared" si="49"/>
        <v>1.9910000000000001</v>
      </c>
      <c r="G549" s="7">
        <v>0</v>
      </c>
      <c r="H549" s="7">
        <f t="shared" si="50"/>
        <v>2958.806099999998</v>
      </c>
      <c r="I549" s="7">
        <v>25.713999999999999</v>
      </c>
      <c r="J549" s="7">
        <v>0</v>
      </c>
      <c r="K549" s="7">
        <v>14.013</v>
      </c>
    </row>
    <row r="550" spans="1:11" x14ac:dyDescent="0.25">
      <c r="A550" s="45"/>
      <c r="B550" s="7" t="s">
        <v>132</v>
      </c>
      <c r="C550" s="7">
        <v>4.3925999999999998</v>
      </c>
      <c r="D550" s="7">
        <v>0</v>
      </c>
      <c r="E550" s="7">
        <v>0.50249999999999995</v>
      </c>
      <c r="F550" s="7">
        <f t="shared" si="49"/>
        <v>4.3726000000000003</v>
      </c>
      <c r="G550" s="7">
        <v>0</v>
      </c>
      <c r="H550" s="7">
        <f t="shared" si="50"/>
        <v>2963.1786999999981</v>
      </c>
      <c r="I550" s="7">
        <v>21.616</v>
      </c>
      <c r="J550" s="7">
        <v>0</v>
      </c>
      <c r="K550" s="7">
        <v>8.577</v>
      </c>
    </row>
    <row r="551" spans="1:11" x14ac:dyDescent="0.25">
      <c r="A551" s="45"/>
      <c r="B551" s="7" t="s">
        <v>133</v>
      </c>
      <c r="C551" s="7">
        <v>4.0936000000000003</v>
      </c>
      <c r="D551" s="7">
        <v>0</v>
      </c>
      <c r="E551" s="7">
        <v>8.3099999999999993E-2</v>
      </c>
      <c r="F551" s="7">
        <f t="shared" si="49"/>
        <v>4.3094999999999999</v>
      </c>
      <c r="G551" s="7">
        <v>0</v>
      </c>
      <c r="H551" s="7">
        <f t="shared" si="50"/>
        <v>2967.4881999999984</v>
      </c>
      <c r="I551" s="7">
        <v>17.550999999999998</v>
      </c>
      <c r="J551" s="7">
        <v>0</v>
      </c>
      <c r="K551" s="7">
        <v>8.3930000000000007</v>
      </c>
    </row>
    <row r="552" spans="1:11" x14ac:dyDescent="0.25">
      <c r="A552" s="45"/>
      <c r="B552" s="7" t="s">
        <v>134</v>
      </c>
      <c r="C552" s="7">
        <v>2.5228000000000002</v>
      </c>
      <c r="D552" s="7">
        <v>0</v>
      </c>
      <c r="E552" s="7">
        <v>6.0499999999999998E-2</v>
      </c>
      <c r="F552" s="7">
        <f t="shared" si="49"/>
        <v>4.0331000000000001</v>
      </c>
      <c r="G552" s="7">
        <v>0</v>
      </c>
      <c r="H552" s="7">
        <f t="shared" si="50"/>
        <v>2971.5212999999985</v>
      </c>
      <c r="I552" s="7">
        <v>24.835000000000001</v>
      </c>
      <c r="J552" s="7">
        <v>0</v>
      </c>
      <c r="K552" s="7">
        <v>8.9789999999999992</v>
      </c>
    </row>
    <row r="553" spans="1:11" x14ac:dyDescent="0.25">
      <c r="A553" s="45"/>
      <c r="B553" s="7" t="s">
        <v>135</v>
      </c>
      <c r="C553" s="7">
        <v>2.0754000000000001</v>
      </c>
      <c r="D553" s="7">
        <v>0</v>
      </c>
      <c r="E553" s="7">
        <v>4.7709999999999999</v>
      </c>
      <c r="F553" s="7">
        <f t="shared" si="49"/>
        <v>-2.2481999999999998</v>
      </c>
      <c r="G553" s="7">
        <v>0</v>
      </c>
      <c r="H553" s="7">
        <f t="shared" si="50"/>
        <v>2969.2730999999985</v>
      </c>
      <c r="I553" s="7">
        <v>38.485999999999997</v>
      </c>
      <c r="J553" s="7">
        <v>0</v>
      </c>
      <c r="K553" s="7">
        <v>44.936999999999998</v>
      </c>
    </row>
    <row r="554" spans="1:11" x14ac:dyDescent="0.25">
      <c r="A554" s="45"/>
      <c r="B554" s="7" t="s">
        <v>136</v>
      </c>
      <c r="C554" s="7">
        <v>4.1379999999999999</v>
      </c>
      <c r="D554" s="7">
        <v>0</v>
      </c>
      <c r="E554" s="7">
        <v>2.8858999999999999</v>
      </c>
      <c r="F554" s="7">
        <f t="shared" si="49"/>
        <v>-0.81049999999999978</v>
      </c>
      <c r="G554" s="7">
        <v>0</v>
      </c>
      <c r="H554" s="7">
        <f t="shared" si="50"/>
        <v>2968.4625999999985</v>
      </c>
      <c r="I554" s="7">
        <v>17.856000000000002</v>
      </c>
      <c r="J554" s="7">
        <v>0</v>
      </c>
      <c r="K554" s="7">
        <v>25.805</v>
      </c>
    </row>
    <row r="555" spans="1:11" x14ac:dyDescent="0.25">
      <c r="A555" s="45"/>
      <c r="B555" s="8" t="s">
        <v>304</v>
      </c>
      <c r="C555" s="7">
        <v>4.5849000000000002</v>
      </c>
      <c r="D555" s="7">
        <v>0</v>
      </c>
      <c r="E555" s="7">
        <v>1.8167</v>
      </c>
      <c r="F555" s="7">
        <f t="shared" si="49"/>
        <v>2.3212999999999999</v>
      </c>
      <c r="G555" s="7">
        <v>0</v>
      </c>
      <c r="H555" s="8">
        <f t="shared" si="50"/>
        <v>2970.7838999999985</v>
      </c>
      <c r="I555" s="7">
        <v>19.928000000000001</v>
      </c>
      <c r="J555" s="7">
        <v>0</v>
      </c>
      <c r="K555" s="7">
        <v>2.4369999999999998</v>
      </c>
    </row>
    <row r="556" spans="1:11" x14ac:dyDescent="0.25">
      <c r="A556" s="45"/>
      <c r="B556" s="7" t="s">
        <v>137</v>
      </c>
      <c r="C556" s="7">
        <v>4.2153999999999998</v>
      </c>
      <c r="D556" s="7">
        <v>0</v>
      </c>
      <c r="E556" s="7">
        <v>0.30530000000000002</v>
      </c>
      <c r="F556" s="7">
        <f t="shared" si="49"/>
        <v>4.2796000000000003</v>
      </c>
      <c r="G556" s="7">
        <v>0</v>
      </c>
      <c r="H556" s="7">
        <f t="shared" si="50"/>
        <v>2975.0634999999984</v>
      </c>
      <c r="I556" s="7">
        <v>20.399000000000001</v>
      </c>
      <c r="J556" s="7">
        <v>0</v>
      </c>
      <c r="K556" s="7">
        <v>5.992</v>
      </c>
    </row>
    <row r="557" spans="1:11" x14ac:dyDescent="0.25">
      <c r="A557" s="45"/>
      <c r="B557" s="7" t="s">
        <v>138</v>
      </c>
      <c r="C557" s="7">
        <v>4.4393000000000002</v>
      </c>
      <c r="D557" s="7">
        <v>0</v>
      </c>
      <c r="E557" s="7">
        <v>0.4204</v>
      </c>
      <c r="F557" s="7">
        <f t="shared" si="49"/>
        <v>3.7949999999999999</v>
      </c>
      <c r="G557" s="7">
        <v>0</v>
      </c>
      <c r="H557" s="7">
        <f t="shared" si="50"/>
        <v>2978.8584999999985</v>
      </c>
      <c r="I557" s="7">
        <v>19.882000000000001</v>
      </c>
      <c r="J557" s="7">
        <v>0</v>
      </c>
      <c r="K557" s="7">
        <v>7.9260000000000002</v>
      </c>
    </row>
    <row r="558" spans="1:11" x14ac:dyDescent="0.25">
      <c r="A558" s="45"/>
      <c r="B558" s="8" t="s">
        <v>305</v>
      </c>
      <c r="C558" s="7">
        <v>3.1151</v>
      </c>
      <c r="D558" s="7">
        <v>0</v>
      </c>
      <c r="E558" s="7">
        <v>0.81</v>
      </c>
      <c r="F558" s="7">
        <f t="shared" si="49"/>
        <v>3.6293000000000002</v>
      </c>
      <c r="G558" s="7">
        <v>0</v>
      </c>
      <c r="H558" s="8">
        <f t="shared" si="50"/>
        <v>2982.4877999999985</v>
      </c>
      <c r="I558" s="7">
        <v>108.786</v>
      </c>
      <c r="J558" s="7">
        <v>0</v>
      </c>
      <c r="K558" s="7">
        <v>4.1260000000000003</v>
      </c>
    </row>
    <row r="559" spans="1:11" x14ac:dyDescent="0.25">
      <c r="A559" s="45"/>
      <c r="B559" s="7" t="s">
        <v>76</v>
      </c>
      <c r="C559" s="7">
        <v>4.1654</v>
      </c>
      <c r="D559" s="7">
        <v>0</v>
      </c>
      <c r="E559" s="7">
        <v>0.49869999999999998</v>
      </c>
      <c r="F559" s="7">
        <f t="shared" si="49"/>
        <v>2.6164000000000001</v>
      </c>
      <c r="G559" s="7">
        <v>0</v>
      </c>
      <c r="H559" s="7">
        <f t="shared" si="50"/>
        <v>2985.1041999999984</v>
      </c>
      <c r="I559" s="7">
        <v>33.585999999999999</v>
      </c>
      <c r="J559" s="7">
        <v>0</v>
      </c>
      <c r="K559" s="7">
        <v>9.5350000000000001</v>
      </c>
    </row>
    <row r="560" spans="1:11" x14ac:dyDescent="0.25">
      <c r="A560" s="45"/>
      <c r="B560" s="8" t="s">
        <v>306</v>
      </c>
      <c r="C560" s="7">
        <v>3.2179000000000002</v>
      </c>
      <c r="D560" s="7">
        <v>0</v>
      </c>
      <c r="E560" s="7">
        <v>1.121</v>
      </c>
      <c r="F560" s="7">
        <f t="shared" si="49"/>
        <v>3.0444</v>
      </c>
      <c r="G560" s="7">
        <v>0</v>
      </c>
      <c r="H560" s="8">
        <f t="shared" si="50"/>
        <v>2988.1485999999982</v>
      </c>
      <c r="I560" s="7">
        <v>16.228999999999999</v>
      </c>
      <c r="J560" s="7">
        <v>0</v>
      </c>
      <c r="K560" s="7">
        <v>24.795000000000002</v>
      </c>
    </row>
    <row r="561" spans="1:11" x14ac:dyDescent="0.25">
      <c r="A561" s="45"/>
      <c r="B561" s="7" t="s">
        <v>77</v>
      </c>
      <c r="C561" s="7">
        <v>4.4260000000000002</v>
      </c>
      <c r="D561" s="7">
        <v>0</v>
      </c>
      <c r="E561" s="7">
        <v>0.30230000000000001</v>
      </c>
      <c r="F561" s="7">
        <f t="shared" si="49"/>
        <v>2.9156000000000004</v>
      </c>
      <c r="G561" s="7">
        <v>0</v>
      </c>
      <c r="H561" s="7">
        <f t="shared" si="50"/>
        <v>2991.0641999999984</v>
      </c>
      <c r="I561" s="7">
        <v>24.225999999999999</v>
      </c>
      <c r="J561" s="7">
        <v>0</v>
      </c>
      <c r="K561" s="7">
        <v>8.2360000000000007</v>
      </c>
    </row>
    <row r="562" spans="1:11" x14ac:dyDescent="0.25">
      <c r="A562" s="45"/>
      <c r="B562" s="7" t="s">
        <v>78</v>
      </c>
      <c r="C562" s="7">
        <v>4.5942999999999996</v>
      </c>
      <c r="D562" s="7">
        <v>0</v>
      </c>
      <c r="E562" s="7">
        <v>0.33579999999999999</v>
      </c>
      <c r="F562" s="7">
        <f t="shared" si="49"/>
        <v>4.0902000000000003</v>
      </c>
      <c r="G562" s="7">
        <v>0</v>
      </c>
      <c r="H562" s="7">
        <f t="shared" si="50"/>
        <v>2995.1543999999985</v>
      </c>
      <c r="I562" s="7">
        <v>23.664000000000001</v>
      </c>
      <c r="J562" s="7">
        <v>0</v>
      </c>
      <c r="K562" s="7">
        <v>8.6579999999999995</v>
      </c>
    </row>
    <row r="563" spans="1:11" x14ac:dyDescent="0.25">
      <c r="A563" s="45"/>
      <c r="B563" s="7" t="s">
        <v>79</v>
      </c>
      <c r="C563" s="7">
        <v>4.2629000000000001</v>
      </c>
      <c r="D563" s="7">
        <v>0</v>
      </c>
      <c r="E563" s="7">
        <v>0.5242</v>
      </c>
      <c r="F563" s="7">
        <f t="shared" si="49"/>
        <v>4.0701000000000001</v>
      </c>
      <c r="G563" s="7">
        <v>0</v>
      </c>
      <c r="H563" s="7">
        <f t="shared" si="50"/>
        <v>2999.2244999999989</v>
      </c>
      <c r="I563" s="7">
        <v>17.920000000000002</v>
      </c>
      <c r="J563" s="7">
        <v>0</v>
      </c>
      <c r="K563" s="7">
        <v>6.4660000000000002</v>
      </c>
    </row>
    <row r="564" spans="1:11" x14ac:dyDescent="0.25">
      <c r="A564" s="45"/>
      <c r="B564" s="7" t="s">
        <v>80</v>
      </c>
      <c r="C564" s="7">
        <v>4.5778999999999996</v>
      </c>
      <c r="D564" s="7">
        <v>0</v>
      </c>
      <c r="E564" s="7">
        <v>0.1178</v>
      </c>
      <c r="F564" s="7">
        <f t="shared" si="49"/>
        <v>4.1451000000000002</v>
      </c>
      <c r="G564" s="7">
        <v>0</v>
      </c>
      <c r="H564" s="7">
        <f t="shared" si="50"/>
        <v>3003.3695999999991</v>
      </c>
      <c r="I564" s="7">
        <v>19.21</v>
      </c>
      <c r="J564" s="7">
        <v>0</v>
      </c>
      <c r="K564" s="7">
        <v>7.9320000000000004</v>
      </c>
    </row>
    <row r="565" spans="1:11" x14ac:dyDescent="0.25">
      <c r="A565" s="45"/>
      <c r="B565" s="7" t="s">
        <v>81</v>
      </c>
      <c r="C565" s="7">
        <v>4.2811000000000003</v>
      </c>
      <c r="D565" s="7">
        <v>0</v>
      </c>
      <c r="E565" s="7">
        <v>0.10150000000000001</v>
      </c>
      <c r="F565" s="7">
        <f t="shared" si="49"/>
        <v>4.4763999999999999</v>
      </c>
      <c r="G565" s="7">
        <v>0</v>
      </c>
      <c r="H565" s="7">
        <f t="shared" si="50"/>
        <v>3007.8459999999991</v>
      </c>
      <c r="I565" s="7">
        <v>19.533000000000001</v>
      </c>
      <c r="J565" s="7">
        <v>0</v>
      </c>
      <c r="K565" s="7">
        <v>9.0640000000000001</v>
      </c>
    </row>
    <row r="566" spans="1:11" x14ac:dyDescent="0.25">
      <c r="A566" s="45"/>
      <c r="B566" s="7" t="s">
        <v>82</v>
      </c>
      <c r="C566" s="7">
        <v>4.3487999999999998</v>
      </c>
      <c r="D566" s="7">
        <v>0</v>
      </c>
      <c r="E566" s="7">
        <v>7.0599999999999996E-2</v>
      </c>
      <c r="F566" s="7">
        <f t="shared" si="49"/>
        <v>4.2105000000000006</v>
      </c>
      <c r="G566" s="7">
        <v>0</v>
      </c>
      <c r="H566" s="7">
        <f t="shared" si="50"/>
        <v>3012.0564999999992</v>
      </c>
      <c r="I566" s="7">
        <v>22.890999999999998</v>
      </c>
      <c r="J566" s="7">
        <v>0</v>
      </c>
      <c r="K566" s="7">
        <v>10.215999999999999</v>
      </c>
    </row>
    <row r="567" spans="1:11" x14ac:dyDescent="0.25">
      <c r="A567" s="45"/>
      <c r="B567" s="7" t="s">
        <v>165</v>
      </c>
      <c r="C567" s="7">
        <v>4.9207999999999998</v>
      </c>
      <c r="D567" s="7">
        <v>0</v>
      </c>
      <c r="E567" s="7">
        <v>0.38729999999999998</v>
      </c>
      <c r="F567" s="7">
        <f t="shared" si="49"/>
        <v>3.9615</v>
      </c>
      <c r="G567" s="7">
        <v>0</v>
      </c>
      <c r="H567" s="7">
        <f t="shared" si="50"/>
        <v>3016.0179999999996</v>
      </c>
      <c r="I567" s="7">
        <v>28.030999999999999</v>
      </c>
      <c r="J567" s="7">
        <v>0</v>
      </c>
      <c r="K567" s="7">
        <v>8.1419999999999995</v>
      </c>
    </row>
    <row r="568" spans="1:11" x14ac:dyDescent="0.25">
      <c r="A568" s="45"/>
      <c r="B568" s="7" t="s">
        <v>166</v>
      </c>
      <c r="C568" s="7">
        <v>3.4820000000000002</v>
      </c>
      <c r="D568" s="7">
        <v>0</v>
      </c>
      <c r="E568" s="7">
        <v>0.15620000000000001</v>
      </c>
      <c r="F568" s="7">
        <f t="shared" si="49"/>
        <v>4.7645999999999997</v>
      </c>
      <c r="G568" s="7">
        <v>0</v>
      </c>
      <c r="H568" s="7">
        <f t="shared" si="50"/>
        <v>3020.7825999999995</v>
      </c>
      <c r="I568" s="7">
        <v>36.966999999999999</v>
      </c>
      <c r="J568" s="7">
        <v>0</v>
      </c>
      <c r="K568" s="7">
        <v>37.676000000000002</v>
      </c>
    </row>
    <row r="569" spans="1:11" x14ac:dyDescent="0.25">
      <c r="A569" s="45"/>
      <c r="B569" s="8" t="s">
        <v>307</v>
      </c>
      <c r="C569" s="7">
        <v>2.6097999999999999</v>
      </c>
      <c r="D569" s="7">
        <v>0</v>
      </c>
      <c r="E569" s="7">
        <v>2.6097999999999999</v>
      </c>
      <c r="F569" s="7">
        <f t="shared" si="49"/>
        <v>0.87220000000000031</v>
      </c>
      <c r="G569" s="7">
        <v>0</v>
      </c>
      <c r="H569" s="8">
        <f t="shared" si="50"/>
        <v>3021.6547999999993</v>
      </c>
      <c r="I569" s="7">
        <v>23.638000000000002</v>
      </c>
      <c r="J569" s="7">
        <v>0</v>
      </c>
      <c r="K569" s="7">
        <v>23.631</v>
      </c>
    </row>
    <row r="570" spans="1:11" x14ac:dyDescent="0.25">
      <c r="A570" s="45"/>
      <c r="B570" s="8" t="s">
        <v>308</v>
      </c>
      <c r="C570" s="7">
        <v>2.0240999999999998</v>
      </c>
      <c r="D570" s="7">
        <v>0</v>
      </c>
      <c r="E570" s="7">
        <v>2.0238999999999998</v>
      </c>
      <c r="F570" s="7">
        <f t="shared" si="49"/>
        <v>0.58590000000000009</v>
      </c>
      <c r="G570" s="7">
        <v>0</v>
      </c>
      <c r="H570" s="8">
        <f t="shared" si="50"/>
        <v>3022.2406999999994</v>
      </c>
      <c r="I570" s="7">
        <v>60.228999999999999</v>
      </c>
      <c r="J570" s="7">
        <v>0</v>
      </c>
      <c r="K570" s="7">
        <v>60.207999999999998</v>
      </c>
    </row>
    <row r="571" spans="1:11" x14ac:dyDescent="0.25">
      <c r="A571" s="45"/>
      <c r="B571" s="8" t="s">
        <v>307</v>
      </c>
      <c r="C571" s="7">
        <v>8.4500000000000006E-2</v>
      </c>
      <c r="D571" s="7">
        <v>0</v>
      </c>
      <c r="E571" s="7">
        <v>2.609</v>
      </c>
      <c r="F571" s="7">
        <f t="shared" si="49"/>
        <v>-0.5849000000000002</v>
      </c>
      <c r="G571" s="7">
        <v>0</v>
      </c>
      <c r="H571" s="8">
        <f t="shared" si="50"/>
        <v>3021.6557999999995</v>
      </c>
      <c r="I571" s="7">
        <v>31.446999999999999</v>
      </c>
      <c r="J571" s="7">
        <v>0</v>
      </c>
      <c r="K571" s="7">
        <v>23.611000000000001</v>
      </c>
    </row>
    <row r="572" spans="1:11" x14ac:dyDescent="0.25">
      <c r="A572" s="45"/>
      <c r="B572" s="7" t="s">
        <v>167</v>
      </c>
      <c r="C572" s="7">
        <v>0.79390000000000005</v>
      </c>
      <c r="D572" s="7">
        <v>0</v>
      </c>
      <c r="E572" s="7">
        <v>1.9265000000000001</v>
      </c>
      <c r="F572" s="7">
        <f t="shared" si="49"/>
        <v>-1.8420000000000001</v>
      </c>
      <c r="G572" s="7">
        <v>0</v>
      </c>
      <c r="H572" s="7">
        <f t="shared" si="50"/>
        <v>3019.8137999999994</v>
      </c>
      <c r="I572" s="7">
        <v>9.4450000000000003</v>
      </c>
      <c r="J572" s="7">
        <v>0</v>
      </c>
      <c r="K572" s="7">
        <v>18.783999999999999</v>
      </c>
    </row>
    <row r="573" spans="1:11" x14ac:dyDescent="0.25">
      <c r="A573" s="45"/>
      <c r="B573" s="7" t="s">
        <v>168</v>
      </c>
      <c r="C573" s="7">
        <v>0.33110000000000001</v>
      </c>
      <c r="D573" s="7">
        <v>0</v>
      </c>
      <c r="E573" s="7">
        <v>4.5057</v>
      </c>
      <c r="F573" s="7">
        <f t="shared" si="49"/>
        <v>-3.7118000000000002</v>
      </c>
      <c r="G573" s="7">
        <v>0</v>
      </c>
      <c r="H573" s="7">
        <f t="shared" si="50"/>
        <v>3016.1019999999994</v>
      </c>
      <c r="I573" s="7">
        <v>8.0220000000000002</v>
      </c>
      <c r="J573" s="7">
        <v>0</v>
      </c>
      <c r="K573" s="7">
        <v>23.652999999999999</v>
      </c>
    </row>
    <row r="574" spans="1:11" x14ac:dyDescent="0.25">
      <c r="A574" s="45"/>
      <c r="B574" s="7" t="s">
        <v>169</v>
      </c>
      <c r="C574" s="7">
        <v>0.45319999999999999</v>
      </c>
      <c r="D574" s="7">
        <v>0</v>
      </c>
      <c r="E574" s="7">
        <v>4.0434999999999999</v>
      </c>
      <c r="F574" s="7">
        <f t="shared" si="49"/>
        <v>-3.7123999999999997</v>
      </c>
      <c r="G574" s="7">
        <v>0</v>
      </c>
      <c r="H574" s="7">
        <f t="shared" si="50"/>
        <v>3012.3895999999991</v>
      </c>
      <c r="I574" s="7">
        <v>7.399</v>
      </c>
      <c r="J574" s="7">
        <v>0</v>
      </c>
      <c r="K574" s="7">
        <v>20.992000000000001</v>
      </c>
    </row>
    <row r="575" spans="1:11" x14ac:dyDescent="0.25">
      <c r="A575" s="45"/>
      <c r="B575" s="7" t="s">
        <v>170</v>
      </c>
      <c r="C575" s="7">
        <v>0.30020000000000002</v>
      </c>
      <c r="D575" s="7">
        <v>0</v>
      </c>
      <c r="E575" s="7">
        <v>3.5146999999999999</v>
      </c>
      <c r="F575" s="7">
        <f t="shared" si="49"/>
        <v>-3.0615000000000001</v>
      </c>
      <c r="G575" s="7">
        <v>0</v>
      </c>
      <c r="H575" s="7">
        <f t="shared" si="50"/>
        <v>3009.3280999999988</v>
      </c>
      <c r="I575" s="7">
        <v>7.4009999999999998</v>
      </c>
      <c r="J575" s="7">
        <v>0</v>
      </c>
      <c r="K575" s="7">
        <v>14.766999999999999</v>
      </c>
    </row>
    <row r="576" spans="1:11" x14ac:dyDescent="0.25">
      <c r="A576" s="45"/>
      <c r="B576" s="7" t="s">
        <v>172</v>
      </c>
      <c r="C576" s="7">
        <v>0.216</v>
      </c>
      <c r="D576" s="7">
        <v>0</v>
      </c>
      <c r="E576" s="7">
        <v>3.7515999999999998</v>
      </c>
      <c r="F576" s="7">
        <f t="shared" si="49"/>
        <v>-3.4513999999999996</v>
      </c>
      <c r="G576" s="7">
        <v>0</v>
      </c>
      <c r="H576" s="7">
        <f t="shared" si="50"/>
        <v>3005.8766999999989</v>
      </c>
      <c r="I576" s="7">
        <v>7.4729999999999999</v>
      </c>
      <c r="J576" s="7">
        <v>0</v>
      </c>
      <c r="K576" s="7">
        <v>15.949</v>
      </c>
    </row>
    <row r="577" spans="1:11" x14ac:dyDescent="0.25">
      <c r="A577" s="45"/>
      <c r="B577" s="7" t="s">
        <v>174</v>
      </c>
      <c r="C577" s="7">
        <v>0.1757</v>
      </c>
      <c r="D577" s="7">
        <v>0</v>
      </c>
      <c r="E577" s="7">
        <v>3.6642999999999999</v>
      </c>
      <c r="F577" s="7">
        <f t="shared" si="49"/>
        <v>-3.4482999999999997</v>
      </c>
      <c r="G577" s="7">
        <v>0</v>
      </c>
      <c r="H577" s="7">
        <f t="shared" si="50"/>
        <v>3002.4283999999989</v>
      </c>
      <c r="I577" s="7">
        <v>7.5709999999999997</v>
      </c>
      <c r="J577" s="7">
        <v>0</v>
      </c>
      <c r="K577" s="7">
        <v>13.333</v>
      </c>
    </row>
    <row r="578" spans="1:11" x14ac:dyDescent="0.25">
      <c r="A578" s="45"/>
      <c r="B578" s="7" t="s">
        <v>176</v>
      </c>
      <c r="C578" s="7">
        <v>0.37830000000000003</v>
      </c>
      <c r="D578" s="7">
        <v>0</v>
      </c>
      <c r="E578" s="7">
        <v>3.9243000000000001</v>
      </c>
      <c r="F578" s="7">
        <f t="shared" si="49"/>
        <v>-3.7486000000000002</v>
      </c>
      <c r="G578" s="7">
        <v>0</v>
      </c>
      <c r="H578" s="7">
        <f t="shared" si="50"/>
        <v>2998.6797999999985</v>
      </c>
      <c r="I578" s="7">
        <v>7.4589999999999996</v>
      </c>
      <c r="J578" s="7">
        <v>0</v>
      </c>
      <c r="K578" s="7">
        <v>16.562000000000001</v>
      </c>
    </row>
    <row r="579" spans="1:11" x14ac:dyDescent="0.25">
      <c r="A579" s="45"/>
      <c r="B579" s="7" t="s">
        <v>177</v>
      </c>
      <c r="C579" s="7">
        <v>0.34439999999999998</v>
      </c>
      <c r="D579" s="7">
        <v>0</v>
      </c>
      <c r="E579" s="7">
        <v>3.4125999999999999</v>
      </c>
      <c r="F579" s="7">
        <f t="shared" si="49"/>
        <v>-3.0343</v>
      </c>
      <c r="G579" s="7">
        <v>0</v>
      </c>
      <c r="H579" s="7">
        <f t="shared" si="50"/>
        <v>2995.6454999999983</v>
      </c>
      <c r="I579" s="7">
        <v>8.5500000000000007</v>
      </c>
      <c r="J579" s="7">
        <v>0</v>
      </c>
      <c r="K579" s="7">
        <v>14.925000000000001</v>
      </c>
    </row>
    <row r="580" spans="1:11" x14ac:dyDescent="0.25">
      <c r="A580" s="45"/>
      <c r="B580" s="7" t="s">
        <v>179</v>
      </c>
      <c r="C580" s="7">
        <v>0.1575</v>
      </c>
      <c r="D580" s="7">
        <v>0</v>
      </c>
      <c r="E580" s="7">
        <v>3.5004</v>
      </c>
      <c r="F580" s="7">
        <f t="shared" si="49"/>
        <v>-3.1560000000000001</v>
      </c>
      <c r="G580" s="7">
        <v>0</v>
      </c>
      <c r="H580" s="7">
        <f t="shared" si="50"/>
        <v>2992.4894999999983</v>
      </c>
      <c r="I580" s="7">
        <v>8.9619999999999997</v>
      </c>
      <c r="J580" s="7">
        <v>0</v>
      </c>
      <c r="K580" s="7">
        <v>17.82</v>
      </c>
    </row>
    <row r="581" spans="1:11" x14ac:dyDescent="0.25">
      <c r="A581" s="45"/>
      <c r="B581" s="7" t="s">
        <v>180</v>
      </c>
      <c r="C581" s="7">
        <v>0.38619999999999999</v>
      </c>
      <c r="D581" s="7">
        <v>0</v>
      </c>
      <c r="E581" s="7">
        <v>3.1200999999999999</v>
      </c>
      <c r="F581" s="7">
        <f t="shared" si="49"/>
        <v>-2.9625999999999997</v>
      </c>
      <c r="G581" s="7">
        <v>0</v>
      </c>
      <c r="H581" s="7">
        <f t="shared" si="50"/>
        <v>2989.526899999998</v>
      </c>
      <c r="I581" s="7">
        <v>6.9260000000000002</v>
      </c>
      <c r="J581" s="7">
        <v>0</v>
      </c>
      <c r="K581" s="7">
        <v>14.776</v>
      </c>
    </row>
    <row r="582" spans="1:11" x14ac:dyDescent="0.25">
      <c r="A582" s="45"/>
      <c r="B582" s="8" t="s">
        <v>306</v>
      </c>
      <c r="C582" s="7">
        <v>1.7629999999999999</v>
      </c>
      <c r="D582" s="7">
        <v>0</v>
      </c>
      <c r="E582" s="7">
        <v>1.7628999999999999</v>
      </c>
      <c r="F582" s="7">
        <f t="shared" si="49"/>
        <v>-1.3767</v>
      </c>
      <c r="G582" s="7">
        <v>0</v>
      </c>
      <c r="H582" s="8">
        <f t="shared" si="50"/>
        <v>2988.1501999999978</v>
      </c>
      <c r="I582" s="7">
        <v>16.506</v>
      </c>
      <c r="J582" s="7">
        <v>0</v>
      </c>
      <c r="K582" s="7">
        <v>16.523</v>
      </c>
    </row>
    <row r="583" spans="1:11" x14ac:dyDescent="0.25">
      <c r="A583" s="45"/>
      <c r="B583" s="7" t="s">
        <v>181</v>
      </c>
      <c r="C583" s="7">
        <v>0.25440000000000002</v>
      </c>
      <c r="D583" s="7">
        <v>0</v>
      </c>
      <c r="E583" s="7">
        <v>3.7332000000000001</v>
      </c>
      <c r="F583" s="7">
        <f t="shared" si="49"/>
        <v>-1.9702000000000002</v>
      </c>
      <c r="G583" s="7">
        <v>0</v>
      </c>
      <c r="H583" s="7">
        <f t="shared" si="50"/>
        <v>2986.1799999999976</v>
      </c>
      <c r="I583" s="7">
        <v>10.662000000000001</v>
      </c>
      <c r="J583" s="7">
        <v>0</v>
      </c>
      <c r="K583" s="7">
        <v>31.731999999999999</v>
      </c>
    </row>
    <row r="584" spans="1:11" x14ac:dyDescent="0.25">
      <c r="A584" s="45"/>
      <c r="B584" s="7" t="s">
        <v>182</v>
      </c>
      <c r="C584" s="7">
        <v>0.48039999999999999</v>
      </c>
      <c r="D584" s="7">
        <v>0</v>
      </c>
      <c r="E584" s="7">
        <v>2.2860999999999998</v>
      </c>
      <c r="F584" s="7">
        <f t="shared" si="49"/>
        <v>-2.0316999999999998</v>
      </c>
      <c r="G584" s="7">
        <v>0</v>
      </c>
      <c r="H584" s="7">
        <f t="shared" si="50"/>
        <v>2984.1482999999976</v>
      </c>
      <c r="I584" s="7">
        <v>12.537000000000001</v>
      </c>
      <c r="J584" s="7">
        <v>0</v>
      </c>
      <c r="K584" s="7">
        <v>10.444000000000001</v>
      </c>
    </row>
    <row r="585" spans="1:11" x14ac:dyDescent="0.25">
      <c r="A585" s="45"/>
      <c r="B585" s="8" t="s">
        <v>305</v>
      </c>
      <c r="C585" s="7">
        <v>0.13109999999999999</v>
      </c>
      <c r="D585" s="7">
        <v>0</v>
      </c>
      <c r="E585" s="7">
        <v>2.1414</v>
      </c>
      <c r="F585" s="7">
        <f t="shared" si="49"/>
        <v>-1.661</v>
      </c>
      <c r="G585" s="7">
        <v>0</v>
      </c>
      <c r="H585" s="8">
        <f t="shared" si="50"/>
        <v>2982.4872999999975</v>
      </c>
      <c r="I585" s="7">
        <v>7.7789999999999999</v>
      </c>
      <c r="J585" s="7">
        <v>0</v>
      </c>
      <c r="K585" s="7">
        <v>95.364000000000004</v>
      </c>
    </row>
    <row r="586" spans="1:11" x14ac:dyDescent="0.25">
      <c r="A586" s="45"/>
      <c r="B586" s="7" t="s">
        <v>183</v>
      </c>
      <c r="C586" s="7">
        <v>0.35780000000000001</v>
      </c>
      <c r="D586" s="7">
        <v>0</v>
      </c>
      <c r="E586" s="7">
        <v>4.1151</v>
      </c>
      <c r="F586" s="7">
        <f t="shared" si="49"/>
        <v>-3.984</v>
      </c>
      <c r="G586" s="7">
        <v>0</v>
      </c>
      <c r="H586" s="7">
        <f t="shared" si="50"/>
        <v>2978.5032999999976</v>
      </c>
      <c r="I586" s="7">
        <v>8.3680000000000003</v>
      </c>
      <c r="J586" s="7">
        <v>0</v>
      </c>
      <c r="K586" s="7">
        <v>18.952999999999999</v>
      </c>
    </row>
    <row r="587" spans="1:11" x14ac:dyDescent="0.25">
      <c r="A587" s="45"/>
      <c r="B587" s="7" t="s">
        <v>184</v>
      </c>
      <c r="C587" s="7">
        <v>0.16880000000000001</v>
      </c>
      <c r="D587" s="7">
        <v>0</v>
      </c>
      <c r="E587" s="7">
        <v>4.5096999999999996</v>
      </c>
      <c r="F587" s="7">
        <f t="shared" si="49"/>
        <v>-4.1518999999999995</v>
      </c>
      <c r="G587" s="7">
        <v>0</v>
      </c>
      <c r="H587" s="7">
        <f t="shared" si="50"/>
        <v>2974.3513999999977</v>
      </c>
      <c r="I587" s="7">
        <v>7.4429999999999996</v>
      </c>
      <c r="J587" s="7">
        <v>0</v>
      </c>
      <c r="K587" s="7">
        <v>21.46</v>
      </c>
    </row>
    <row r="588" spans="1:11" x14ac:dyDescent="0.25">
      <c r="A588" s="45"/>
      <c r="B588" s="8" t="s">
        <v>304</v>
      </c>
      <c r="C588" s="7">
        <v>0.16520000000000001</v>
      </c>
      <c r="D588" s="7">
        <v>0</v>
      </c>
      <c r="E588" s="7">
        <v>3.7338</v>
      </c>
      <c r="F588" s="7">
        <f t="shared" si="49"/>
        <v>-3.5649999999999999</v>
      </c>
      <c r="G588" s="7">
        <v>0</v>
      </c>
      <c r="H588" s="8">
        <f t="shared" si="50"/>
        <v>2970.7863999999977</v>
      </c>
      <c r="I588" s="7">
        <v>20.216000000000001</v>
      </c>
      <c r="J588" s="7">
        <v>0</v>
      </c>
      <c r="K588" s="7">
        <v>14.27</v>
      </c>
    </row>
    <row r="589" spans="1:11" x14ac:dyDescent="0.25">
      <c r="A589" s="45"/>
      <c r="B589" s="7" t="s">
        <v>185</v>
      </c>
      <c r="C589" s="7">
        <v>4.5627000000000004</v>
      </c>
      <c r="D589" s="7">
        <v>0</v>
      </c>
      <c r="E589" s="7">
        <v>0.59989999999999999</v>
      </c>
      <c r="F589" s="7">
        <f t="shared" si="49"/>
        <v>-0.43469999999999998</v>
      </c>
      <c r="G589" s="7">
        <v>0</v>
      </c>
      <c r="H589" s="7">
        <f t="shared" si="50"/>
        <v>2970.3516999999974</v>
      </c>
      <c r="I589" s="7">
        <v>43.359000000000002</v>
      </c>
      <c r="J589" s="7">
        <v>0</v>
      </c>
      <c r="K589" s="7">
        <v>65.082999999999998</v>
      </c>
    </row>
    <row r="590" spans="1:11" x14ac:dyDescent="0.25">
      <c r="A590" s="45"/>
      <c r="B590" s="7" t="s">
        <v>186</v>
      </c>
      <c r="C590" s="7">
        <v>0.37369999999999998</v>
      </c>
      <c r="D590" s="7">
        <v>0</v>
      </c>
      <c r="E590" s="7">
        <v>2.4887000000000001</v>
      </c>
      <c r="F590" s="7">
        <f t="shared" si="49"/>
        <v>2.0740000000000003</v>
      </c>
      <c r="G590" s="7">
        <v>0</v>
      </c>
      <c r="H590" s="7">
        <f t="shared" si="50"/>
        <v>2972.4256999999975</v>
      </c>
      <c r="I590" s="7">
        <v>7.2880000000000003</v>
      </c>
      <c r="J590" s="7">
        <v>0</v>
      </c>
      <c r="K590" s="7">
        <v>14.446999999999999</v>
      </c>
    </row>
    <row r="591" spans="1:11" x14ac:dyDescent="0.25">
      <c r="A591" s="45"/>
      <c r="B591" s="7" t="s">
        <v>187</v>
      </c>
      <c r="C591" s="7">
        <v>0.2301</v>
      </c>
      <c r="D591" s="7">
        <v>0</v>
      </c>
      <c r="E591" s="7">
        <v>4.6261000000000001</v>
      </c>
      <c r="F591" s="7">
        <f t="shared" si="49"/>
        <v>-4.2523999999999997</v>
      </c>
      <c r="G591" s="7">
        <v>0</v>
      </c>
      <c r="H591" s="7">
        <f t="shared" si="50"/>
        <v>2968.1732999999977</v>
      </c>
      <c r="I591" s="7">
        <v>7.7169999999999996</v>
      </c>
      <c r="J591" s="7">
        <v>0</v>
      </c>
      <c r="K591" s="7">
        <v>20.984999999999999</v>
      </c>
    </row>
    <row r="592" spans="1:11" x14ac:dyDescent="0.25">
      <c r="A592" s="45"/>
      <c r="B592" s="7" t="s">
        <v>188</v>
      </c>
      <c r="C592" s="7">
        <v>0.23910000000000001</v>
      </c>
      <c r="D592" s="7">
        <v>0</v>
      </c>
      <c r="E592" s="7">
        <v>4.0819999999999999</v>
      </c>
      <c r="F592" s="7">
        <f t="shared" si="49"/>
        <v>-3.8518999999999997</v>
      </c>
      <c r="G592" s="7">
        <v>0</v>
      </c>
      <c r="H592" s="7">
        <f t="shared" si="50"/>
        <v>2964.321399999998</v>
      </c>
      <c r="I592" s="7">
        <v>8.0809999999999995</v>
      </c>
      <c r="J592" s="7">
        <v>0</v>
      </c>
      <c r="K592" s="7">
        <v>18.873000000000001</v>
      </c>
    </row>
    <row r="593" spans="1:11" x14ac:dyDescent="0.25">
      <c r="A593" s="45"/>
      <c r="B593" s="7" t="s">
        <v>189</v>
      </c>
      <c r="C593" s="7">
        <v>0.26069999999999999</v>
      </c>
      <c r="D593" s="7">
        <v>0</v>
      </c>
      <c r="E593" s="7">
        <v>4.7621000000000002</v>
      </c>
      <c r="F593" s="7">
        <f t="shared" si="49"/>
        <v>-4.5230000000000006</v>
      </c>
      <c r="G593" s="7">
        <v>0</v>
      </c>
      <c r="H593" s="7">
        <f t="shared" si="50"/>
        <v>2959.7983999999979</v>
      </c>
      <c r="I593" s="7">
        <v>10.569000000000001</v>
      </c>
      <c r="J593" s="7">
        <v>0</v>
      </c>
      <c r="K593" s="7">
        <v>22.309000000000001</v>
      </c>
    </row>
    <row r="594" spans="1:11" x14ac:dyDescent="0.25">
      <c r="A594" s="45"/>
      <c r="B594" s="8" t="s">
        <v>303</v>
      </c>
      <c r="C594" s="7">
        <v>0.31090000000000001</v>
      </c>
      <c r="D594" s="7">
        <v>0</v>
      </c>
      <c r="E594" s="7">
        <v>3.2378</v>
      </c>
      <c r="F594" s="7">
        <f t="shared" si="49"/>
        <v>-2.9771000000000001</v>
      </c>
      <c r="G594" s="7">
        <v>0</v>
      </c>
      <c r="H594" s="8">
        <f t="shared" si="50"/>
        <v>2956.8212999999978</v>
      </c>
      <c r="I594" s="7">
        <v>6.2770000000000001</v>
      </c>
      <c r="J594" s="7">
        <v>0</v>
      </c>
      <c r="K594" s="7">
        <v>39.529000000000003</v>
      </c>
    </row>
    <row r="595" spans="1:11" x14ac:dyDescent="0.25">
      <c r="A595" s="45"/>
      <c r="B595" s="7" t="s">
        <v>219</v>
      </c>
      <c r="C595" s="7">
        <v>4.2374000000000001</v>
      </c>
      <c r="D595" s="7">
        <v>0</v>
      </c>
      <c r="E595" s="7">
        <v>1.4935</v>
      </c>
      <c r="F595" s="7">
        <f t="shared" si="49"/>
        <v>-1.1826000000000001</v>
      </c>
      <c r="G595" s="7">
        <v>0</v>
      </c>
      <c r="H595" s="7">
        <f t="shared" si="50"/>
        <v>2955.6386999999977</v>
      </c>
      <c r="I595" s="7">
        <v>26.193000000000001</v>
      </c>
      <c r="J595" s="7">
        <v>0</v>
      </c>
      <c r="K595" s="7">
        <v>102.834</v>
      </c>
    </row>
    <row r="596" spans="1:11" x14ac:dyDescent="0.25">
      <c r="A596" s="45"/>
      <c r="B596" s="8" t="s">
        <v>302</v>
      </c>
      <c r="C596" s="7">
        <v>1.2564</v>
      </c>
      <c r="D596" s="7">
        <v>0</v>
      </c>
      <c r="E596" s="7">
        <v>1.7927</v>
      </c>
      <c r="F596" s="7">
        <f t="shared" si="49"/>
        <v>2.4447000000000001</v>
      </c>
      <c r="G596" s="7">
        <v>0</v>
      </c>
      <c r="H596" s="8">
        <f t="shared" si="50"/>
        <v>2958.0833999999977</v>
      </c>
      <c r="I596" s="7">
        <v>6.9290000000000003</v>
      </c>
      <c r="J596" s="7">
        <v>0</v>
      </c>
      <c r="K596" s="7">
        <v>57.360999999999997</v>
      </c>
    </row>
    <row r="597" spans="1:11" x14ac:dyDescent="0.25">
      <c r="A597" s="45"/>
      <c r="B597" s="7" t="s">
        <v>221</v>
      </c>
      <c r="C597" s="7">
        <v>4.6516000000000002</v>
      </c>
      <c r="D597" s="7">
        <v>0</v>
      </c>
      <c r="E597" s="7">
        <v>0.46629999999999999</v>
      </c>
      <c r="F597" s="7">
        <f t="shared" si="49"/>
        <v>0.79010000000000002</v>
      </c>
      <c r="G597" s="7">
        <v>0</v>
      </c>
      <c r="H597" s="7">
        <f t="shared" si="50"/>
        <v>2958.8734999999979</v>
      </c>
      <c r="I597" s="7">
        <v>20.341999999999999</v>
      </c>
      <c r="J597" s="7">
        <v>0</v>
      </c>
      <c r="K597" s="7">
        <v>84.393000000000001</v>
      </c>
    </row>
    <row r="598" spans="1:11" x14ac:dyDescent="0.25">
      <c r="A598" s="45"/>
      <c r="B598" s="7" t="s">
        <v>222</v>
      </c>
      <c r="C598" s="7">
        <v>1.4928999999999999</v>
      </c>
      <c r="D598" s="7">
        <v>0</v>
      </c>
      <c r="E598" s="7">
        <v>3.5000000000000003E-2</v>
      </c>
      <c r="F598" s="7">
        <f t="shared" si="49"/>
        <v>4.6166</v>
      </c>
      <c r="G598" s="7">
        <v>0</v>
      </c>
      <c r="H598" s="7">
        <f t="shared" si="50"/>
        <v>2963.4900999999982</v>
      </c>
      <c r="I598" s="7">
        <v>38.343000000000004</v>
      </c>
      <c r="J598" s="7">
        <v>0</v>
      </c>
      <c r="K598" s="7">
        <v>12.291</v>
      </c>
    </row>
    <row r="599" spans="1:11" x14ac:dyDescent="0.25">
      <c r="A599" s="45"/>
      <c r="B599" s="7" t="s">
        <v>223</v>
      </c>
      <c r="C599" s="7">
        <v>0.49819999999999998</v>
      </c>
      <c r="D599" s="7">
        <v>0</v>
      </c>
      <c r="E599" s="7">
        <v>4.5937999999999999</v>
      </c>
      <c r="F599" s="7">
        <f t="shared" si="49"/>
        <v>-3.1009000000000002</v>
      </c>
      <c r="G599" s="7">
        <v>0</v>
      </c>
      <c r="H599" s="7">
        <f t="shared" si="50"/>
        <v>2960.3891999999983</v>
      </c>
      <c r="I599" s="7">
        <v>6.13</v>
      </c>
      <c r="J599" s="7">
        <v>0</v>
      </c>
      <c r="K599" s="7">
        <v>25.009</v>
      </c>
    </row>
    <row r="600" spans="1:11" x14ac:dyDescent="0.25">
      <c r="A600" s="45"/>
      <c r="B600" s="8" t="s">
        <v>298</v>
      </c>
      <c r="C600" s="7">
        <v>0</v>
      </c>
      <c r="D600" s="7">
        <v>0</v>
      </c>
      <c r="E600" s="7">
        <v>0.97260000000000002</v>
      </c>
      <c r="F600" s="7">
        <f t="shared" si="49"/>
        <v>-0.47440000000000004</v>
      </c>
      <c r="G600" s="7">
        <v>0</v>
      </c>
      <c r="H600" s="8">
        <f t="shared" si="50"/>
        <v>2959.9147999999982</v>
      </c>
      <c r="I600" s="7">
        <v>0</v>
      </c>
      <c r="J600" s="7">
        <v>0</v>
      </c>
      <c r="K600" s="7">
        <v>3.9660000000000002</v>
      </c>
    </row>
    <row r="601" spans="1:11" ht="15.75" thickBot="1" x14ac:dyDescent="0.3">
      <c r="A601" s="40" t="s">
        <v>32</v>
      </c>
      <c r="B601" s="41"/>
      <c r="C601" s="4">
        <f>SUM(C541:C600)</f>
        <v>124.3205</v>
      </c>
      <c r="D601" s="5"/>
      <c r="E601" s="4">
        <f>SUM(E541:E600)</f>
        <v>124.31309999999998</v>
      </c>
      <c r="F601" s="6"/>
      <c r="G601" s="5"/>
      <c r="H601" s="13">
        <f>ABS(H541-H600)</f>
        <v>7.4000000004161848E-3</v>
      </c>
      <c r="I601" s="42">
        <f>SUM(I541:I600)/1000 + SUM(K541:K600)/1000</f>
        <v>2.8107090000000001</v>
      </c>
      <c r="J601" s="43"/>
      <c r="K601" s="44"/>
    </row>
    <row r="602" spans="1:11" ht="15.75" thickBot="1" x14ac:dyDescent="0.3">
      <c r="A602" s="28" t="s">
        <v>33</v>
      </c>
      <c r="B602" s="29"/>
      <c r="C602" s="30">
        <f>E601-C601</f>
        <v>-7.4000000000182808E-3</v>
      </c>
      <c r="D602" s="31" t="e">
        <f t="shared" ref="D602:K602" si="51">C602-A602</f>
        <v>#VALUE!</v>
      </c>
      <c r="E602" s="31" t="e">
        <f t="shared" si="51"/>
        <v>#VALUE!</v>
      </c>
      <c r="F602" s="31" t="e">
        <f t="shared" si="51"/>
        <v>#VALUE!</v>
      </c>
      <c r="G602" s="31" t="e">
        <f t="shared" si="51"/>
        <v>#VALUE!</v>
      </c>
      <c r="H602" s="31" t="e">
        <f t="shared" si="51"/>
        <v>#VALUE!</v>
      </c>
      <c r="I602" s="31" t="e">
        <f t="shared" si="51"/>
        <v>#VALUE!</v>
      </c>
      <c r="J602" s="31" t="e">
        <f t="shared" si="51"/>
        <v>#VALUE!</v>
      </c>
      <c r="K602" s="32" t="e">
        <f t="shared" si="51"/>
        <v>#VALUE!</v>
      </c>
    </row>
    <row r="603" spans="1:11" ht="15.75" thickBot="1" x14ac:dyDescent="0.3">
      <c r="A603" s="33" t="s">
        <v>34</v>
      </c>
      <c r="B603" s="34"/>
      <c r="C603" s="30">
        <f>0.008*SQRT(I601)</f>
        <v>1.3412135400449849E-2</v>
      </c>
      <c r="D603" s="31">
        <f t="shared" ref="D603:K603" si="52">0.012*SQRT(C603)</f>
        <v>1.3897292893455108E-3</v>
      </c>
      <c r="E603" s="31">
        <f t="shared" si="52"/>
        <v>4.4734887690230492E-4</v>
      </c>
      <c r="F603" s="31">
        <f t="shared" si="52"/>
        <v>2.5380748269885961E-4</v>
      </c>
      <c r="G603" s="31">
        <f t="shared" si="52"/>
        <v>1.9117603800852183E-4</v>
      </c>
      <c r="H603" s="31">
        <f t="shared" si="52"/>
        <v>1.6591970791086615E-4</v>
      </c>
      <c r="I603" s="31">
        <f t="shared" si="52"/>
        <v>1.545717889498751E-4</v>
      </c>
      <c r="J603" s="31">
        <f t="shared" si="52"/>
        <v>1.4919228401221699E-4</v>
      </c>
      <c r="K603" s="32">
        <f t="shared" si="52"/>
        <v>1.4657315203596888E-4</v>
      </c>
    </row>
    <row r="604" spans="1:11" ht="15.75" thickBot="1" x14ac:dyDescent="0.3">
      <c r="A604" s="35" t="s">
        <v>35</v>
      </c>
      <c r="B604" s="36"/>
      <c r="C604" s="37" t="str">
        <f>IF(C602&gt;C603,"NO","SI")</f>
        <v>SI</v>
      </c>
      <c r="D604" s="38"/>
      <c r="E604" s="38"/>
      <c r="F604" s="38"/>
      <c r="G604" s="38"/>
      <c r="H604" s="38"/>
      <c r="I604" s="38"/>
      <c r="J604" s="38"/>
      <c r="K604" s="39"/>
    </row>
  </sheetData>
  <mergeCells count="110">
    <mergeCell ref="A64:B64"/>
    <mergeCell ref="C64:K64"/>
    <mergeCell ref="A65:B65"/>
    <mergeCell ref="C65:K65"/>
    <mergeCell ref="A66:B66"/>
    <mergeCell ref="C66:K66"/>
    <mergeCell ref="A34:B34"/>
    <mergeCell ref="C34:K34"/>
    <mergeCell ref="A6:A30"/>
    <mergeCell ref="A63:B63"/>
    <mergeCell ref="I63:K63"/>
    <mergeCell ref="A36:A62"/>
    <mergeCell ref="A31:B31"/>
    <mergeCell ref="I31:K31"/>
    <mergeCell ref="A32:B32"/>
    <mergeCell ref="C32:K32"/>
    <mergeCell ref="A33:B33"/>
    <mergeCell ref="C33:K33"/>
    <mergeCell ref="A166:B166"/>
    <mergeCell ref="C166:K166"/>
    <mergeCell ref="A167:B167"/>
    <mergeCell ref="C167:K167"/>
    <mergeCell ref="A168:B168"/>
    <mergeCell ref="C168:K168"/>
    <mergeCell ref="A99:B99"/>
    <mergeCell ref="C99:K99"/>
    <mergeCell ref="A68:A95"/>
    <mergeCell ref="A165:B165"/>
    <mergeCell ref="I165:K165"/>
    <mergeCell ref="A101:A164"/>
    <mergeCell ref="A96:B96"/>
    <mergeCell ref="I96:K96"/>
    <mergeCell ref="A97:B97"/>
    <mergeCell ref="C97:K97"/>
    <mergeCell ref="A98:B98"/>
    <mergeCell ref="C98:K98"/>
    <mergeCell ref="A170:A201"/>
    <mergeCell ref="A202:B202"/>
    <mergeCell ref="I202:K202"/>
    <mergeCell ref="A203:B203"/>
    <mergeCell ref="C203:K203"/>
    <mergeCell ref="A204:B204"/>
    <mergeCell ref="C204:K204"/>
    <mergeCell ref="A205:B205"/>
    <mergeCell ref="C205:K205"/>
    <mergeCell ref="C328:K328"/>
    <mergeCell ref="A329:B329"/>
    <mergeCell ref="C329:K329"/>
    <mergeCell ref="A331:A347"/>
    <mergeCell ref="A348:B348"/>
    <mergeCell ref="I348:K348"/>
    <mergeCell ref="A272:B272"/>
    <mergeCell ref="C272:K272"/>
    <mergeCell ref="A207:A268"/>
    <mergeCell ref="I326:K326"/>
    <mergeCell ref="A274:A325"/>
    <mergeCell ref="A326:B326"/>
    <mergeCell ref="A327:B327"/>
    <mergeCell ref="C327:K327"/>
    <mergeCell ref="A328:B328"/>
    <mergeCell ref="A269:B269"/>
    <mergeCell ref="I269:K269"/>
    <mergeCell ref="A270:B270"/>
    <mergeCell ref="C270:K270"/>
    <mergeCell ref="A271:B271"/>
    <mergeCell ref="C271:K271"/>
    <mergeCell ref="A353:A420"/>
    <mergeCell ref="A421:B421"/>
    <mergeCell ref="I421:K421"/>
    <mergeCell ref="A422:B422"/>
    <mergeCell ref="C422:K422"/>
    <mergeCell ref="A349:B349"/>
    <mergeCell ref="C349:K349"/>
    <mergeCell ref="A350:B350"/>
    <mergeCell ref="C350:K350"/>
    <mergeCell ref="A351:B351"/>
    <mergeCell ref="C351:K351"/>
    <mergeCell ref="A481:B481"/>
    <mergeCell ref="C481:K481"/>
    <mergeCell ref="A423:B423"/>
    <mergeCell ref="C423:K423"/>
    <mergeCell ref="A424:B424"/>
    <mergeCell ref="C424:K424"/>
    <mergeCell ref="A478:B478"/>
    <mergeCell ref="I478:K478"/>
    <mergeCell ref="A426:A477"/>
    <mergeCell ref="A1:A4"/>
    <mergeCell ref="B1:K4"/>
    <mergeCell ref="A602:B602"/>
    <mergeCell ref="C602:K602"/>
    <mergeCell ref="A603:B603"/>
    <mergeCell ref="C603:K603"/>
    <mergeCell ref="A604:B604"/>
    <mergeCell ref="C604:K604"/>
    <mergeCell ref="A538:B538"/>
    <mergeCell ref="C538:K538"/>
    <mergeCell ref="A539:B539"/>
    <mergeCell ref="C539:K539"/>
    <mergeCell ref="A601:B601"/>
    <mergeCell ref="I601:K601"/>
    <mergeCell ref="A541:A600"/>
    <mergeCell ref="A483:A535"/>
    <mergeCell ref="A536:B536"/>
    <mergeCell ref="I536:K536"/>
    <mergeCell ref="A537:B537"/>
    <mergeCell ref="C537:K537"/>
    <mergeCell ref="A479:B479"/>
    <mergeCell ref="C479:K479"/>
    <mergeCell ref="A480:B480"/>
    <mergeCell ref="C480:K48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0"/>
  <sheetViews>
    <sheetView workbookViewId="0"/>
  </sheetViews>
  <sheetFormatPr baseColWidth="10" defaultRowHeight="15" x14ac:dyDescent="0.25"/>
  <cols>
    <col min="1" max="1" width="13.140625" bestFit="1" customWidth="1"/>
    <col min="2" max="2" width="18.28515625" bestFit="1" customWidth="1"/>
  </cols>
  <sheetData>
    <row r="1" spans="1:2" x14ac:dyDescent="0.25">
      <c r="A1" s="14" t="s">
        <v>309</v>
      </c>
      <c r="B1" s="15" t="s">
        <v>310</v>
      </c>
    </row>
    <row r="2" spans="1:2" x14ac:dyDescent="0.25">
      <c r="A2" s="11" t="s">
        <v>10</v>
      </c>
      <c r="B2" s="11">
        <v>2575.7829999999999</v>
      </c>
    </row>
    <row r="3" spans="1:2" x14ac:dyDescent="0.25">
      <c r="A3" s="11" t="s">
        <v>47</v>
      </c>
      <c r="B3" s="11">
        <v>2614.6185</v>
      </c>
    </row>
    <row r="4" spans="1:2" x14ac:dyDescent="0.25">
      <c r="A4" s="11" t="s">
        <v>62</v>
      </c>
      <c r="B4" s="11">
        <v>2616.8048000000003</v>
      </c>
    </row>
    <row r="5" spans="1:2" x14ac:dyDescent="0.25">
      <c r="A5" s="11" t="s">
        <v>68</v>
      </c>
      <c r="B5" s="11">
        <v>2635.7438000000006</v>
      </c>
    </row>
    <row r="6" spans="1:2" x14ac:dyDescent="0.25">
      <c r="A6" s="11" t="s">
        <v>75</v>
      </c>
      <c r="B6" s="11">
        <v>2637.9969000000006</v>
      </c>
    </row>
    <row r="7" spans="1:2" x14ac:dyDescent="0.25">
      <c r="A7" s="11" t="s">
        <v>83</v>
      </c>
      <c r="B7" s="11">
        <v>2638.1373000000003</v>
      </c>
    </row>
    <row r="8" spans="1:2" x14ac:dyDescent="0.25">
      <c r="A8" s="11" t="s">
        <v>86</v>
      </c>
      <c r="B8" s="11">
        <v>2646.2824000000001</v>
      </c>
    </row>
    <row r="9" spans="1:2" x14ac:dyDescent="0.25">
      <c r="A9" s="11" t="s">
        <v>90</v>
      </c>
      <c r="B9" s="11">
        <v>2656.9889000000003</v>
      </c>
    </row>
    <row r="10" spans="1:2" x14ac:dyDescent="0.25">
      <c r="A10" s="11" t="s">
        <v>104</v>
      </c>
      <c r="B10" s="11">
        <v>2708.4468999999995</v>
      </c>
    </row>
    <row r="11" spans="1:2" x14ac:dyDescent="0.25">
      <c r="A11" s="11" t="s">
        <v>107</v>
      </c>
      <c r="B11" s="11">
        <v>2718.2833999999998</v>
      </c>
    </row>
    <row r="12" spans="1:2" x14ac:dyDescent="0.25">
      <c r="A12" s="11" t="s">
        <v>110</v>
      </c>
      <c r="B12" s="11">
        <v>2729.5229999999997</v>
      </c>
    </row>
    <row r="13" spans="1:2" x14ac:dyDescent="0.25">
      <c r="A13" s="11" t="s">
        <v>114</v>
      </c>
      <c r="B13" s="11">
        <v>2735.1864</v>
      </c>
    </row>
    <row r="14" spans="1:2" x14ac:dyDescent="0.25">
      <c r="A14" s="11" t="s">
        <v>144</v>
      </c>
      <c r="B14" s="11">
        <v>2740.8471999999997</v>
      </c>
    </row>
    <row r="15" spans="1:2" x14ac:dyDescent="0.25">
      <c r="A15" s="11" t="s">
        <v>147</v>
      </c>
      <c r="B15" s="11">
        <v>2731.7208999999998</v>
      </c>
    </row>
    <row r="16" spans="1:2" x14ac:dyDescent="0.25">
      <c r="A16" s="11" t="s">
        <v>152</v>
      </c>
      <c r="B16" s="11">
        <v>2731.5843999999997</v>
      </c>
    </row>
    <row r="17" spans="1:2" x14ac:dyDescent="0.25">
      <c r="A17" s="11" t="s">
        <v>153</v>
      </c>
      <c r="B17" s="11">
        <v>2729.1080999999995</v>
      </c>
    </row>
    <row r="18" spans="1:2" x14ac:dyDescent="0.25">
      <c r="A18" s="11" t="s">
        <v>154</v>
      </c>
      <c r="B18" s="11">
        <v>2730.9207999999994</v>
      </c>
    </row>
    <row r="19" spans="1:2" x14ac:dyDescent="0.25">
      <c r="A19" s="11" t="s">
        <v>171</v>
      </c>
      <c r="B19" s="11">
        <v>2751.0051999999996</v>
      </c>
    </row>
    <row r="20" spans="1:2" x14ac:dyDescent="0.25">
      <c r="A20" s="11" t="s">
        <v>173</v>
      </c>
      <c r="B20" s="11">
        <v>2753.4420999999998</v>
      </c>
    </row>
    <row r="21" spans="1:2" x14ac:dyDescent="0.25">
      <c r="A21" s="11" t="s">
        <v>178</v>
      </c>
      <c r="B21" s="11">
        <v>2762.2180999999996</v>
      </c>
    </row>
    <row r="22" spans="1:2" x14ac:dyDescent="0.25">
      <c r="A22" s="11" t="s">
        <v>299</v>
      </c>
      <c r="B22" s="11">
        <v>2623.1958000000004</v>
      </c>
    </row>
    <row r="23" spans="1:2" x14ac:dyDescent="0.25">
      <c r="A23" s="11" t="s">
        <v>190</v>
      </c>
      <c r="B23" s="11">
        <v>2807.8035000000004</v>
      </c>
    </row>
    <row r="24" spans="1:2" x14ac:dyDescent="0.25">
      <c r="A24" s="11" t="s">
        <v>220</v>
      </c>
      <c r="B24" s="11">
        <v>2816.6234000000004</v>
      </c>
    </row>
    <row r="25" spans="1:2" x14ac:dyDescent="0.25">
      <c r="A25" s="11" t="s">
        <v>226</v>
      </c>
      <c r="B25" s="11">
        <v>2838.2197000000001</v>
      </c>
    </row>
    <row r="26" spans="1:2" x14ac:dyDescent="0.25">
      <c r="A26" s="11" t="s">
        <v>228</v>
      </c>
      <c r="B26" s="11">
        <v>2841.5603000000001</v>
      </c>
    </row>
    <row r="27" spans="1:2" x14ac:dyDescent="0.25">
      <c r="A27" s="11" t="s">
        <v>234</v>
      </c>
      <c r="B27" s="11">
        <v>2864.3571000000002</v>
      </c>
    </row>
    <row r="28" spans="1:2" x14ac:dyDescent="0.25">
      <c r="A28" s="11" t="s">
        <v>236</v>
      </c>
      <c r="B28" s="11">
        <v>2865.9009000000001</v>
      </c>
    </row>
    <row r="29" spans="1:2" x14ac:dyDescent="0.25">
      <c r="A29" s="11" t="s">
        <v>240</v>
      </c>
      <c r="B29" s="11">
        <v>2879.7563</v>
      </c>
    </row>
    <row r="30" spans="1:2" x14ac:dyDescent="0.25">
      <c r="A30" s="11" t="s">
        <v>242</v>
      </c>
      <c r="B30" s="11">
        <v>2879.5675000000001</v>
      </c>
    </row>
    <row r="31" spans="1:2" x14ac:dyDescent="0.25">
      <c r="A31" s="11" t="s">
        <v>278</v>
      </c>
      <c r="B31" s="11">
        <v>2749.7610999999993</v>
      </c>
    </row>
    <row r="32" spans="1:2" x14ac:dyDescent="0.25">
      <c r="A32" s="11" t="s">
        <v>279</v>
      </c>
      <c r="B32" s="11">
        <v>2755.2606999999989</v>
      </c>
    </row>
    <row r="33" spans="1:2" x14ac:dyDescent="0.25">
      <c r="A33" s="11" t="s">
        <v>296</v>
      </c>
      <c r="B33" s="11">
        <v>2923.9698999999973</v>
      </c>
    </row>
    <row r="34" spans="1:2" x14ac:dyDescent="0.25">
      <c r="A34" s="11" t="s">
        <v>280</v>
      </c>
      <c r="B34" s="11">
        <v>2749.9442999999992</v>
      </c>
    </row>
    <row r="35" spans="1:2" x14ac:dyDescent="0.25">
      <c r="A35" s="11" t="s">
        <v>281</v>
      </c>
      <c r="B35" s="11">
        <v>2773.5891000000001</v>
      </c>
    </row>
    <row r="36" spans="1:2" x14ac:dyDescent="0.25">
      <c r="A36" s="11" t="s">
        <v>282</v>
      </c>
      <c r="B36" s="11">
        <v>2762.2281000000003</v>
      </c>
    </row>
    <row r="37" spans="1:2" x14ac:dyDescent="0.25">
      <c r="A37" s="11" t="s">
        <v>284</v>
      </c>
      <c r="B37" s="11">
        <v>2803.0122000000001</v>
      </c>
    </row>
    <row r="38" spans="1:2" x14ac:dyDescent="0.25">
      <c r="A38" s="11" t="s">
        <v>283</v>
      </c>
      <c r="B38" s="11">
        <v>2803.0358000000001</v>
      </c>
    </row>
    <row r="39" spans="1:2" x14ac:dyDescent="0.25">
      <c r="A39" s="11" t="s">
        <v>286</v>
      </c>
      <c r="B39" s="11">
        <v>2820.0554999999999</v>
      </c>
    </row>
    <row r="40" spans="1:2" x14ac:dyDescent="0.25">
      <c r="A40" s="11" t="s">
        <v>287</v>
      </c>
      <c r="B40" s="11">
        <v>2844.344599999999</v>
      </c>
    </row>
    <row r="41" spans="1:2" x14ac:dyDescent="0.25">
      <c r="A41" s="11" t="s">
        <v>288</v>
      </c>
      <c r="B41" s="11">
        <v>2857.0321999999992</v>
      </c>
    </row>
    <row r="42" spans="1:2" x14ac:dyDescent="0.25">
      <c r="A42" s="11" t="s">
        <v>291</v>
      </c>
      <c r="B42" s="11">
        <v>2881.2365999999988</v>
      </c>
    </row>
    <row r="43" spans="1:2" x14ac:dyDescent="0.25">
      <c r="A43" s="11" t="s">
        <v>293</v>
      </c>
      <c r="B43" s="11">
        <v>2905.4267999999988</v>
      </c>
    </row>
    <row r="44" spans="1:2" x14ac:dyDescent="0.25">
      <c r="A44" s="11" t="s">
        <v>294</v>
      </c>
      <c r="B44" s="11">
        <v>2913.2024999999981</v>
      </c>
    </row>
    <row r="45" spans="1:2" x14ac:dyDescent="0.25">
      <c r="A45" s="11" t="s">
        <v>295</v>
      </c>
      <c r="B45" s="11">
        <v>2923.2833999999971</v>
      </c>
    </row>
    <row r="46" spans="1:2" x14ac:dyDescent="0.25">
      <c r="A46" s="11" t="s">
        <v>297</v>
      </c>
      <c r="B46" s="11">
        <v>2946.2968999999975</v>
      </c>
    </row>
    <row r="47" spans="1:2" x14ac:dyDescent="0.25">
      <c r="A47" s="11" t="s">
        <v>298</v>
      </c>
      <c r="B47" s="11">
        <v>2959.9073999999978</v>
      </c>
    </row>
    <row r="48" spans="1:2" x14ac:dyDescent="0.25">
      <c r="A48" s="11" t="s">
        <v>302</v>
      </c>
      <c r="B48" s="11">
        <v>2958.0748999999978</v>
      </c>
    </row>
    <row r="49" spans="1:2" x14ac:dyDescent="0.25">
      <c r="A49" s="11" t="s">
        <v>303</v>
      </c>
      <c r="B49" s="11">
        <v>2956.815099999998</v>
      </c>
    </row>
    <row r="50" spans="1:2" x14ac:dyDescent="0.25">
      <c r="A50" s="11" t="s">
        <v>304</v>
      </c>
      <c r="B50" s="11">
        <v>2970.7838999999985</v>
      </c>
    </row>
    <row r="51" spans="1:2" x14ac:dyDescent="0.25">
      <c r="A51" s="11" t="s">
        <v>305</v>
      </c>
      <c r="B51" s="11">
        <v>2982.4877999999985</v>
      </c>
    </row>
    <row r="52" spans="1:2" x14ac:dyDescent="0.25">
      <c r="A52" s="11" t="s">
        <v>306</v>
      </c>
      <c r="B52" s="11">
        <v>2988.1485999999982</v>
      </c>
    </row>
    <row r="53" spans="1:2" x14ac:dyDescent="0.25">
      <c r="A53" s="11" t="s">
        <v>307</v>
      </c>
      <c r="B53" s="11">
        <v>3021.6547999999993</v>
      </c>
    </row>
    <row r="54" spans="1:2" x14ac:dyDescent="0.25">
      <c r="A54" s="11" t="s">
        <v>308</v>
      </c>
      <c r="B54" s="11">
        <v>3022.2406999999994</v>
      </c>
    </row>
    <row r="55" spans="1:2" x14ac:dyDescent="0.25">
      <c r="A55" s="11" t="s">
        <v>289</v>
      </c>
      <c r="B55" s="11">
        <v>2867.124499999999</v>
      </c>
    </row>
    <row r="56" spans="1:2" x14ac:dyDescent="0.25">
      <c r="A56" s="11" t="s">
        <v>300</v>
      </c>
      <c r="B56" s="11">
        <v>2740.9935999999993</v>
      </c>
    </row>
    <row r="57" spans="1:2" x14ac:dyDescent="0.25">
      <c r="A57" s="11" t="s">
        <v>290</v>
      </c>
      <c r="B57" s="11">
        <v>2873.1207999999988</v>
      </c>
    </row>
    <row r="58" spans="1:2" x14ac:dyDescent="0.25">
      <c r="A58" s="11" t="s">
        <v>301</v>
      </c>
      <c r="B58" s="11">
        <v>2842.0254999999993</v>
      </c>
    </row>
    <row r="59" spans="1:2" x14ac:dyDescent="0.25">
      <c r="A59" s="11" t="s">
        <v>270</v>
      </c>
      <c r="B59" s="11">
        <v>2847.0706999999993</v>
      </c>
    </row>
    <row r="60" spans="1:2" x14ac:dyDescent="0.25">
      <c r="A60" s="11" t="s">
        <v>175</v>
      </c>
      <c r="B60" s="11">
        <v>2750.6443999999997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NIVELACIONES</vt:lpstr>
      <vt:lpstr>LISTADO COTAS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Amalia Otalora</dc:creator>
  <cp:lastModifiedBy>Amalia Otalora</cp:lastModifiedBy>
  <dcterms:created xsi:type="dcterms:W3CDTF">2021-03-25T16:00:57Z</dcterms:created>
  <dcterms:modified xsi:type="dcterms:W3CDTF">2021-03-25T21:19:13Z</dcterms:modified>
</cp:coreProperties>
</file>