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__PAAC_20\Cuat_III\Informe\"/>
    </mc:Choice>
  </mc:AlternateContent>
  <bookViews>
    <workbookView xWindow="-120" yWindow="-120" windowWidth="29040" windowHeight="15840"/>
  </bookViews>
  <sheets>
    <sheet name="PAAC_20201231" sheetId="2" r:id="rId1"/>
  </sheets>
  <definedNames>
    <definedName name="_xlnm._FilterDatabase" localSheetId="0" hidden="1">PAAC_20201231!$A$10:$CC$144</definedName>
    <definedName name="_Toc447013016" localSheetId="0">PAAC_20201231!#REF!</definedName>
    <definedName name="_xlnm.Print_Area" localSheetId="0">PAAC_20201231!$A$1:$CC$133</definedName>
    <definedName name="_xlnm.Print_Titles" localSheetId="0">PAAC_20201231!$3:$5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P40" i="2" l="1"/>
  <c r="BO47" i="2" l="1"/>
  <c r="AS44" i="2" l="1"/>
  <c r="AR42" i="2"/>
  <c r="AS41" i="2"/>
  <c r="AR41" i="2"/>
  <c r="AS40" i="2"/>
  <c r="AR40" i="2"/>
  <c r="AS39" i="2"/>
  <c r="U41" i="2" l="1"/>
</calcChain>
</file>

<file path=xl/comments1.xml><?xml version="1.0" encoding="utf-8"?>
<comments xmlns="http://schemas.openxmlformats.org/spreadsheetml/2006/main">
  <authors>
    <author>claudia pilar nino acosta</author>
  </authors>
  <commentList>
    <comment ref="J11" authorId="0" shapeId="0">
      <text>
        <r>
          <rPr>
            <b/>
            <sz val="9"/>
            <color indexed="81"/>
            <rFont val="Tahoma"/>
            <family val="2"/>
          </rPr>
          <t>Adriana Mabel Niño Acosta:</t>
        </r>
        <r>
          <rPr>
            <sz val="9"/>
            <color indexed="81"/>
            <rFont val="Tahoma"/>
            <family val="2"/>
          </rPr>
          <t xml:space="preserve">
Fue modificada en la versión 6 del PAAC (05/06/2020). Antes estaba Desde el 1-Feb-2020 Hasta el 29-Mar-2020.</t>
        </r>
      </text>
    </comment>
    <comment ref="D82" authorId="0" shapeId="0">
      <text>
        <r>
          <rPr>
            <b/>
            <sz val="9"/>
            <color indexed="81"/>
            <rFont val="Tahoma"/>
            <family val="2"/>
          </rPr>
          <t>Adriana Mabel Niño Acosta:</t>
        </r>
        <r>
          <rPr>
            <sz val="9"/>
            <color indexed="81"/>
            <rFont val="Tahoma"/>
            <family val="2"/>
          </rPr>
          <t xml:space="preserve">
Fue eliminada en la versión 7 del PAAC (14/08/2020).</t>
        </r>
      </text>
    </comment>
    <comment ref="I83" authorId="0" shapeId="0">
      <text>
        <r>
          <rPr>
            <b/>
            <sz val="9"/>
            <color indexed="81"/>
            <rFont val="Tahoma"/>
            <family val="2"/>
          </rPr>
          <t>Adriana Mabel Niño Acosta:</t>
        </r>
        <r>
          <rPr>
            <sz val="9"/>
            <color indexed="81"/>
            <rFont val="Tahoma"/>
            <family val="2"/>
          </rPr>
          <t xml:space="preserve">
Se corrigió el error en la sigla de la DTAF, en la versión 7 del PAAC (14/08/2020). Antes estaba DTFA.</t>
        </r>
      </text>
    </comment>
    <comment ref="D84" authorId="0" shapeId="0">
      <text>
        <r>
          <rPr>
            <b/>
            <sz val="9"/>
            <color indexed="81"/>
            <rFont val="Tahoma"/>
            <family val="2"/>
          </rPr>
          <t>Adriana Mabel Niño Acosta:</t>
        </r>
        <r>
          <rPr>
            <sz val="9"/>
            <color indexed="81"/>
            <rFont val="Tahoma"/>
            <family val="2"/>
          </rPr>
          <t xml:space="preserve">
Se ajustó la redacción en el verbo (PAAC versión 7 - 14/08/2020). Antes decía 'Formación'.</t>
        </r>
      </text>
    </comment>
    <comment ref="D85" authorId="0" shapeId="0">
      <text>
        <r>
          <rPr>
            <b/>
            <sz val="9"/>
            <color indexed="81"/>
            <rFont val="Tahoma"/>
            <family val="2"/>
          </rPr>
          <t>Adriana Mabel Niño Acosta:</t>
        </r>
        <r>
          <rPr>
            <sz val="9"/>
            <color indexed="81"/>
            <rFont val="Tahoma"/>
            <family val="2"/>
          </rPr>
          <t xml:space="preserve">
Se ajustó la redacción en el verbo (PAAC versión 7 - 14/08/2020). Antes decía 'Sensibilización'.</t>
        </r>
      </text>
    </comment>
    <comment ref="C86" authorId="0" shapeId="0">
      <text>
        <r>
          <rPr>
            <b/>
            <sz val="9"/>
            <color indexed="81"/>
            <rFont val="Tahoma"/>
            <family val="2"/>
          </rPr>
          <t>Adriana Mabel Niño Acosta:</t>
        </r>
        <r>
          <rPr>
            <sz val="9"/>
            <color indexed="81"/>
            <rFont val="Tahoma"/>
            <family val="2"/>
          </rPr>
          <t xml:space="preserve">
Dado que fue incluida en la versión 7 del PAAC (14/08/2020), se numeró así para no alterar la trazabilidad con respecto al seguimiento efectuado en mayo 2020.</t>
        </r>
      </text>
    </comment>
    <comment ref="D86" authorId="0" shapeId="0">
      <text>
        <r>
          <rPr>
            <b/>
            <sz val="9"/>
            <color indexed="81"/>
            <rFont val="Tahoma"/>
            <family val="2"/>
          </rPr>
          <t>Adriana Mabel Niño Acosta:</t>
        </r>
        <r>
          <rPr>
            <sz val="9"/>
            <color indexed="81"/>
            <rFont val="Tahoma"/>
            <family val="2"/>
          </rPr>
          <t xml:space="preserve">
Acción incluida en la versión 7 del PAAC (14/08/2020)</t>
        </r>
      </text>
    </comment>
    <comment ref="D87" authorId="0" shapeId="0">
      <text>
        <r>
          <rPr>
            <b/>
            <sz val="9"/>
            <color indexed="81"/>
            <rFont val="Tahoma"/>
            <family val="2"/>
          </rPr>
          <t>Adriana Mabel Niño Acosta:</t>
        </r>
        <r>
          <rPr>
            <sz val="9"/>
            <color indexed="81"/>
            <rFont val="Tahoma"/>
            <family val="2"/>
          </rPr>
          <t xml:space="preserve">
Fue eliminada en la versión 7 del PAAC (14/08/2020)</t>
        </r>
      </text>
    </comment>
    <comment ref="D88" authorId="0" shapeId="0">
      <text>
        <r>
          <rPr>
            <b/>
            <sz val="9"/>
            <color indexed="81"/>
            <rFont val="Tahoma"/>
            <family val="2"/>
          </rPr>
          <t>Adriana Mabel Niño Acosta:</t>
        </r>
        <r>
          <rPr>
            <sz val="9"/>
            <color indexed="81"/>
            <rFont val="Tahoma"/>
            <family val="2"/>
          </rPr>
          <t xml:space="preserve">
El cambio se dio en la palabra Auditoría, a la cual se le incluyó la tilde en la i, en la versión 7 del PAAC (14/08/2020).</t>
        </r>
      </text>
    </comment>
    <comment ref="J88" authorId="0" shapeId="0">
      <text>
        <r>
          <rPr>
            <b/>
            <sz val="9"/>
            <color indexed="81"/>
            <rFont val="Tahoma"/>
            <family val="2"/>
          </rPr>
          <t>Adriana Mabel Niño Acosta:</t>
        </r>
        <r>
          <rPr>
            <sz val="9"/>
            <color indexed="81"/>
            <rFont val="Tahoma"/>
            <family val="2"/>
          </rPr>
          <t xml:space="preserve">
Antes Febrero 2020. Cambió en la versión 7 del PAAC (14/08/2020).</t>
        </r>
      </text>
    </comment>
    <comment ref="K88" authorId="0" shapeId="0">
      <text>
        <r>
          <rPr>
            <b/>
            <sz val="9"/>
            <color indexed="81"/>
            <rFont val="Tahoma"/>
            <family val="2"/>
          </rPr>
          <t>Adriana Mabel Niño Acosta:</t>
        </r>
        <r>
          <rPr>
            <sz val="9"/>
            <color indexed="81"/>
            <rFont val="Tahoma"/>
            <family val="2"/>
          </rPr>
          <t xml:space="preserve">
Antes Septiembre 2020. Cambió en la la versión 7 del PAAC (14/08/2020).</t>
        </r>
      </text>
    </comment>
  </commentList>
</comments>
</file>

<file path=xl/sharedStrings.xml><?xml version="1.0" encoding="utf-8"?>
<sst xmlns="http://schemas.openxmlformats.org/spreadsheetml/2006/main" count="853" uniqueCount="606">
  <si>
    <t>SUBCOMPONENTE</t>
  </si>
  <si>
    <t>ACTIVIDADES</t>
  </si>
  <si>
    <t>META Ó PRODUCTO</t>
  </si>
  <si>
    <t>RESPONSABLE</t>
  </si>
  <si>
    <t>Política de Riesgos</t>
  </si>
  <si>
    <t>Construcción del Mapa de Riesgos de Corrupción</t>
  </si>
  <si>
    <t>Consulta y Divulgación</t>
  </si>
  <si>
    <t>Monitoreo y Revisión</t>
  </si>
  <si>
    <t>Seguimiento</t>
  </si>
  <si>
    <t>1.1</t>
  </si>
  <si>
    <t>1.2</t>
  </si>
  <si>
    <t>2.1</t>
  </si>
  <si>
    <t>2.2</t>
  </si>
  <si>
    <t>2.3</t>
  </si>
  <si>
    <t>3.1</t>
  </si>
  <si>
    <t>4.1</t>
  </si>
  <si>
    <t>5.1</t>
  </si>
  <si>
    <t>N°</t>
  </si>
  <si>
    <t>INICIO
dd/mm/aa</t>
  </si>
  <si>
    <t>FIN
dd/mm/aa</t>
  </si>
  <si>
    <t>FECHA PROGRAMADA</t>
  </si>
  <si>
    <t>1. Información de calidad y en lenguaje comprensible</t>
  </si>
  <si>
    <t>OAP - OAC</t>
  </si>
  <si>
    <t>1.3</t>
  </si>
  <si>
    <t>1.4</t>
  </si>
  <si>
    <t>Notas de Comunicación, informe monitoreo de medios, Página web actualizada</t>
  </si>
  <si>
    <t>OAC</t>
  </si>
  <si>
    <t>2. Diálogo de doble vía con la ciudadanía y sus organizaciones</t>
  </si>
  <si>
    <t>OTC</t>
  </si>
  <si>
    <t>2.4</t>
  </si>
  <si>
    <t>3. Incentivos para motivar la cultura de la rendición y petición de cuentas</t>
  </si>
  <si>
    <t>3.2</t>
  </si>
  <si>
    <t>4. Evaluación y retroalimentación a la gestión interinstitucional</t>
  </si>
  <si>
    <t>Encuestas de satisfacción</t>
  </si>
  <si>
    <t>OAP - OAC - OCI</t>
  </si>
  <si>
    <t>Subcomponente 2                             Fortalecimiento de los canales de atención</t>
  </si>
  <si>
    <t>Subcomponente 3                     Talento Humano</t>
  </si>
  <si>
    <t>Subcomponente 5                              Relacionamiento con el ciudadano</t>
  </si>
  <si>
    <t>Observatorio de Percepción y Satisfacción Ciudadana</t>
  </si>
  <si>
    <t>COMPONENTE 5: Mecanismos para la Transparencia y Acceso a la Información</t>
  </si>
  <si>
    <t>Publicar información sobre contratación Pública</t>
  </si>
  <si>
    <t>OAP
Áreas IDU</t>
  </si>
  <si>
    <t>Áreas IDU responsables de la información</t>
  </si>
  <si>
    <t>STRH</t>
  </si>
  <si>
    <t>Datos de adjudicación y ejecución de contratos, incluidos concursos y licitaciones</t>
  </si>
  <si>
    <t>Elaborar los Instrumentos de Gestión de la Información</t>
  </si>
  <si>
    <t>Generar anualmente el informe de solicitudes de acceso a la información en los términos del art. 52 del Decreto 103 de 2015</t>
  </si>
  <si>
    <t>Informe de solicitudes de acceso a la información publicada en la WEB.</t>
  </si>
  <si>
    <t>ACTIVIDADES CUMPLIDAS</t>
  </si>
  <si>
    <t>% DE AVANCE</t>
  </si>
  <si>
    <t>OBSERVACIONES</t>
  </si>
  <si>
    <t>OCI</t>
  </si>
  <si>
    <t>Informe de la Política de Riesgos.</t>
  </si>
  <si>
    <t>2.5</t>
  </si>
  <si>
    <t>Aplicar encuestas de satisfacción en la audiencia de Rendición de Cuentas y al finalizar las mesas de construcción de ciudad y ciudadanía.</t>
  </si>
  <si>
    <t>STRT</t>
  </si>
  <si>
    <t>OTC - OAC</t>
  </si>
  <si>
    <t>DTGC</t>
  </si>
  <si>
    <t>Servidores con información actualizada / Servidores de planta activos</t>
  </si>
  <si>
    <t>OAP - STPC - OAC</t>
  </si>
  <si>
    <t>1.5</t>
  </si>
  <si>
    <t>Información en Página web actualizada</t>
  </si>
  <si>
    <t>Informes de gestión y auditorías en Página web actualizada</t>
  </si>
  <si>
    <t>OAP-Áreas IDU</t>
  </si>
  <si>
    <t>Información de Rendición de cuentas en la página WEB IDU</t>
  </si>
  <si>
    <t>Disponer en la página WEB, la información de los ejercicios de rendición de cuentas de la entidad.</t>
  </si>
  <si>
    <t>OAP
Comité Institucional de Coordinación de Control Interno</t>
  </si>
  <si>
    <t>Matriz de Riesgos de corrupción con Seguimiento enviado a la Of. Asesora de Planeación (OAP)</t>
  </si>
  <si>
    <t>Publicar las matrices de Riesgos con seguimiento en la página WEB IDU</t>
  </si>
  <si>
    <t>Matriz de Riesgos Institucional publicada en la WEB IDU.</t>
  </si>
  <si>
    <t>Seguimiento Cuatrimestral a la Estrategia de Riesgos de Corrupción.</t>
  </si>
  <si>
    <t>Registro de seguimiento PAAC publicado</t>
  </si>
  <si>
    <t>INSTITUTO DE DESARROLLO URBANO - IDU</t>
  </si>
  <si>
    <t>Nombre del Trámite, Proceso o Procedimiento</t>
  </si>
  <si>
    <t>Situación Actual</t>
  </si>
  <si>
    <t>Beneficio al Ciudadano y/o Entidad</t>
  </si>
  <si>
    <t>Dependencia Responsable</t>
  </si>
  <si>
    <t>Fecha de Realización</t>
  </si>
  <si>
    <t>Mejora por implementar</t>
  </si>
  <si>
    <t>Tipo de Racionalización</t>
  </si>
  <si>
    <t>Tecnológica</t>
  </si>
  <si>
    <t>Presentar en la página WEB del IDU y para información de la ciudadanía, los elementos de la planeación y la gestión presupuestal y financiera en el marco del Plan de Desarrollo vigente, entre los que se encuentran: la misión, la visión, los planes de acción por dependencia, el plan anual de adquisiciones, la ejecución presupuestal, estados financieros.</t>
  </si>
  <si>
    <t>Información de la Planeación en Página web actualizada</t>
  </si>
  <si>
    <t>Permanente
y
Seguimiento Cuatrimestral</t>
  </si>
  <si>
    <t>Publicar en la página WEB del IDU y para información de la ciudadanía, la estructura organizacional, el modelo de gestión, los proyectos especiales, los trámites y servicios, Información técnica sobre la infraestructura de transporte, vial y espacio público de la ciudad, el visor de obras.</t>
  </si>
  <si>
    <t>Disponer para la ciudadanía la información sobre la gestión realizada en documentos como: Informe de gestión y resultados, Indicadores de Gestión, Informes de Auditorías de la dependencia de Control Interno y de Entes de control.</t>
  </si>
  <si>
    <t>A través de la Oficina Asesora de Comunicaciones seguir- informando a los ciudadanos, de manera clara y oportuna y mediante los canales internos y externos, el accionar de la Entidad en lo que tiene que ver con su Misión.</t>
  </si>
  <si>
    <t>Al menos 2 reuniones por localidad de las Mesas de Construcción de Ciudad y Ciudadanía</t>
  </si>
  <si>
    <t>Con el fin de mantener un diálogo directo con actores políticos y sociales, la entidad asiste a citaciones y espacios convocados por congresistas, concejales, ediles, líderes comunales, entes de control, entre otros para brindar información sobre los proyectos de infraestructura y espacio público de interés para la comunidad.</t>
  </si>
  <si>
    <t>Continuar formando a la ciudadanía y a los colaboradores IDU (contratistas, interventoría profesionales sociales) en cultura ciudadana, derecho a la ciudad, servicio a la ciudadanía, control social, y otras temáticas de competencia del Instituto, con el fin de fomentar la participación y motivar la cultura de la rendición de cuentas</t>
  </si>
  <si>
    <t>Se realizará una campaña de sensibilización, comunicación, divulgación y/o pedagogía con la cual se informará a la ciudadanía acerca de los trámites y servicios del IDU.</t>
  </si>
  <si>
    <t>Una campaña de sensibilización</t>
  </si>
  <si>
    <t>Crear campaña de comunicación, respecto de los protocolos de servicio con enfoque diferencial dirigida a toda la entidad.</t>
  </si>
  <si>
    <t>3.3</t>
  </si>
  <si>
    <t>Permanente
Con seguimiento cuatrimestral</t>
  </si>
  <si>
    <t>Fecha Programada</t>
  </si>
  <si>
    <t>Subcomponente</t>
  </si>
  <si>
    <t>Actividades</t>
  </si>
  <si>
    <t>Meta o Producto</t>
  </si>
  <si>
    <t>Indicador</t>
  </si>
  <si>
    <t>Responsable</t>
  </si>
  <si>
    <t>Actualizar y publicar oportunamente la información mínima establecida en la Ley 1712 de 2014 artículo 9 y la Estrategia de Gobierno en Línea</t>
  </si>
  <si>
    <t>Mantener actualizada la información a través de la sensibilización de los servidores respecto a la obligatoriedad de dicho deber.</t>
  </si>
  <si>
    <t>Subcomponente 3 Elaboración de Instrumentos de Gestión de la Información</t>
  </si>
  <si>
    <t>3.1.1</t>
  </si>
  <si>
    <t>3.1.2</t>
  </si>
  <si>
    <t>Actualizar el Registro de Activos de la información, dando cumplimiento al artículo 13 de la Ley 1712 de 2014.</t>
  </si>
  <si>
    <t>Generales</t>
  </si>
  <si>
    <t>Inducción al personal nuevo incluyendo el tema de Ley de Transparencia</t>
  </si>
  <si>
    <t>Sensibilización a Gente IDU en la Ley de Transparencia</t>
  </si>
  <si>
    <t>Inducción en Ley de Transparencia</t>
  </si>
  <si>
    <t>Estrategia implementada</t>
  </si>
  <si>
    <t>Subcomponente 5 
Monitoreo del Acceso a la Información Pública</t>
  </si>
  <si>
    <t>Subcomponente 1
Lineamientos de Transparencia Activa</t>
  </si>
  <si>
    <t>G.1</t>
  </si>
  <si>
    <t>G.2</t>
  </si>
  <si>
    <t>Plan de Gestión de Integridad</t>
  </si>
  <si>
    <t>1.6</t>
  </si>
  <si>
    <t>Documento con el proyecto del Plan de Gestión de Integridad</t>
  </si>
  <si>
    <t>Plan de Gestión de Integridad Aprobado</t>
  </si>
  <si>
    <t>Pieza Comunicativa -Intranet</t>
  </si>
  <si>
    <t>Taller(es) realizado(s)</t>
  </si>
  <si>
    <t>Informe Publicado</t>
  </si>
  <si>
    <t>STRH - OAP</t>
  </si>
  <si>
    <t>OAP -STRH</t>
  </si>
  <si>
    <t>INICIO</t>
  </si>
  <si>
    <t>FIN</t>
  </si>
  <si>
    <t>Diciembre 2019</t>
  </si>
  <si>
    <t>2.</t>
  </si>
  <si>
    <t>Contexto Estratégico del riesgo consolidado para el 100% de los procesos publicado.</t>
  </si>
  <si>
    <t>Realizar seguimiento y revisión a la  política de riesgos.</t>
  </si>
  <si>
    <t>Acciones Racionalización</t>
  </si>
  <si>
    <t>ISMAEL MARTÍNEZ GUERRERO</t>
  </si>
  <si>
    <t>CAMILO OSWALDO BARAJAS SIERRA</t>
  </si>
  <si>
    <t>Profesional especializado OCI</t>
  </si>
  <si>
    <t>ADRIANA MABEL NIÑO ACOSTA</t>
  </si>
  <si>
    <t>Jefe de la Oficina de Control Interno</t>
  </si>
  <si>
    <t>ELABORADO POR:</t>
  </si>
  <si>
    <t>FECHA DE PUBLICACIÓN:</t>
  </si>
  <si>
    <t>Intervención de Urbanizadores</t>
  </si>
  <si>
    <t>Permanente 
Con
seguimiento cuatrimestral</t>
  </si>
  <si>
    <t>Aplicar herramientas que permitan conocer la expectativa, percepción y satisfacción de la ciudadanía frente al desarrollo de la misión Institucional.</t>
  </si>
  <si>
    <t># de funcionario s (sic) nuevos en planta con inducción en Ley Transparencia / # de funcionarios nuevos en planta</t>
  </si>
  <si>
    <t>% DE AVANCE
Periodo</t>
  </si>
  <si>
    <t>% DE AVANCE
Acumulado</t>
  </si>
  <si>
    <t>SEGUIMIENTO AL PLAN ANTICORRUPCIÓN Y DE ATENCIÓN AL CIUDADANO 2020</t>
  </si>
  <si>
    <t>CUATRIMESTRE I - 2020</t>
  </si>
  <si>
    <t>CUATRIMESTRE II - 2020</t>
  </si>
  <si>
    <t>CUATRIMESTRE III - 2020</t>
  </si>
  <si>
    <t>SEGUIMIENTO OCI # 1  - 30 ABRIL 2020</t>
  </si>
  <si>
    <t>SEGUIMIENTO OCI # 2  - 31 AGOSTO 2020</t>
  </si>
  <si>
    <t>SEGUIMIENTO OCI # 3  - 31 DICIEMBRE 2020</t>
  </si>
  <si>
    <t>Identificar y publicar las matrices de riesgos de corrupción 2020.</t>
  </si>
  <si>
    <t>Matriz Consolidada de riesgos de corrupción 2020 publicada en la WEB IDU.</t>
  </si>
  <si>
    <t>Desde el 1-Ene-2020 
Hasta el 31-ene-2020</t>
  </si>
  <si>
    <t>Revisar y actualizar el contexto estratégico del riesgo.</t>
  </si>
  <si>
    <t>Desde el 1-sep-2020
Hasta el 30-oct-2020</t>
  </si>
  <si>
    <t>Monitorear las matrices de Riesgos de corrupción por proceso y enviar a la OAP para consolidación. (Seguimiento x proceso).</t>
  </si>
  <si>
    <t>Hasta los 5 primeros días hábiles de 
mayo, 
septiembre y 
enero.</t>
  </si>
  <si>
    <t>Hasta los 10 primeros días hábiles de 
mayo, 
septiembre y 
enero.</t>
  </si>
  <si>
    <t>Hasta los 10 primeros días hábiles: 
mayo, 
septiembre, 
enero</t>
  </si>
  <si>
    <t>La información existente está desactualizada y no coincide con la almacenada en la Plataforma de Urbanizadores.</t>
  </si>
  <si>
    <t>Interoperatividad entre Bochica y SIGIDU. Actualización directa del SIGIDU de proyectos en estado: previo, ejecución y suspendidos</t>
  </si>
  <si>
    <t>Las alcaldías y demas (sic) interesados podrán identificar geoespacialmente los proyectos de urbanizadores que se encuentran en proceso de seguimiento y podrían consultar estado de avance</t>
  </si>
  <si>
    <t>Validación de datos a través de medios electrónicos</t>
  </si>
  <si>
    <t>Dirección Técnica de Administración de Infraestructura
Dirección Técnica Estratégica
Subdirección Técnica de Recursos Tecnológicos</t>
  </si>
  <si>
    <t>1.</t>
  </si>
  <si>
    <t>Las constancias se elaboran manualmente por el urbanizador, se firman, se digitalizan, se cargan al aplicativo y se envían al Urbanizador y al Dadep por oficio</t>
  </si>
  <si>
    <t>Generar constancia de entrega y recibo de manera automatica (sic) desde del (sic) aplicativo, con firmas digitales (mecánica) y con código QR para verificación de autenticidad.</t>
  </si>
  <si>
    <t>Ahorro en tiempo, certificado automático, seguridad y autenticidad de información</t>
  </si>
  <si>
    <t>Adminsitrativa y tecnológica</t>
  </si>
  <si>
    <t>Dirección Técnica de Administración de Infraestructura 
Subdirección Técnica de Recursos Tecnológicos</t>
  </si>
  <si>
    <t>Licencias de excavación</t>
  </si>
  <si>
    <t>El documento expedido no cuenta con un método de validación de autenticidad</t>
  </si>
  <si>
    <t>Implementar el código QR a los certificados de recibo de obra para los cierres de las licencias</t>
  </si>
  <si>
    <t>Constatar la autenticidad de la información y validez del certificado.</t>
  </si>
  <si>
    <t>El estado de las licencias en la consulta por web no refleja la trazabilidad del trámite interno</t>
  </si>
  <si>
    <t>En la consulta vía web aparecerá la trazabilidad del trámite incluyendo el porcentaje de avance del mismo</t>
  </si>
  <si>
    <t>Pdrá (sic) hacer seguimiento real al estado de su solicitud con avance porcentual</t>
  </si>
  <si>
    <t>Optimización del aplicativo</t>
  </si>
  <si>
    <t>Mantener actualizada la información
con seguimiento cuatrimestral
Hasta Dic 2020</t>
  </si>
  <si>
    <t>El instituto (sic) de Desarrollo Urbano cuenta con espacios permanente (sic) de Rendición de Cuentas que se desarrollan a través de los Comités IDU definidos contractualmente para el desarrollo de proyectos de infraestructura en la ciudad, los cuales son un espacio de interacción donde pueden y deben participar todos los ciudadanos interesados en acompañar el desarrollo del proyecto.
Entendiendo la importancia de evidenciar esta, como la herramienta principal de rendición de cuentas del Instituto sobre el avance específico del cumplimiento de la misión institucional, se realizará seguimiento a su ejecución como parte de este Plan.</t>
  </si>
  <si>
    <t>Al menos 170 Comités IDU realizados en los proyectos en ejecución</t>
  </si>
  <si>
    <t>Durante el 2020 mantener las Mesas de Construcción de Ciudad y Ciudadanía para las localidades, los cuales son espacios que permiten un acompañamiento permanente de la comunidad sobre la gestión que el Instituto hace en el territorio (actual y propuesto).</t>
  </si>
  <si>
    <t>Al menos 380 espacios con asistencia del IDU reportados en el aplicativo de seguimiento</t>
  </si>
  <si>
    <t>Establecer una comunicación y retroalimentación en tiempo real, por medio del uso de las nuevas tecnologías de la información, como fomento al diálogo. El IDU cuenta con herramientas tecnológicas, tales como: chat, foros virtuales, video streaming, hangout (sic) y redes sociales (twitter (sic) y Facebook)</t>
  </si>
  <si>
    <t>Al menos 6 actividades virtuales de diálogo</t>
  </si>
  <si>
    <t>OAC - OTC</t>
  </si>
  <si>
    <t>Realizar audiencia de rendición de cuentas con el fin de contarle a la ciudadanía los proyectos en materia de infraestructura vial y de espacio público para Bogotá</t>
  </si>
  <si>
    <t>Al menos una Audiencia de rendición de cuentas.</t>
  </si>
  <si>
    <t>DG – OAC - OTC</t>
  </si>
  <si>
    <t>dic-2020 
Con seguimiento cuatrimestral</t>
  </si>
  <si>
    <t>Procesos de formación en desarrollo urbano y cultura ciudadana orientados a diferentes actores del desarrollo urbano en escenarios comunitarios, organizaciones y académicos, de forma virtual y presencial, con el fin de lograr apropiación, corresponsabilidad y sostenibilidad de los proyectos de infraestructura del IDU</t>
  </si>
  <si>
    <t>90 actividades de formación</t>
  </si>
  <si>
    <t xml:space="preserve">dic-20 
Con seguimiento en los dos últimos cuatrimestres
</t>
  </si>
  <si>
    <t>Formación Interna a servidores de áreas técnicas del IDU para competencias de diálogo ciudadano con el fin de estructurar un único discurso sobre los mecanismos de participación ciudadana incidente en los proyectos</t>
  </si>
  <si>
    <t>4 encuentros de articulación</t>
  </si>
  <si>
    <t>Un Curso de Desarrollo Urbano</t>
  </si>
  <si>
    <t>Articulación en la Integración de los sistemas de información del IDU (BACHUÉ y ORFEO) y El (sic) SDQS Bogotá Te Escucha.</t>
  </si>
  <si>
    <t>Realizar al menos una mesa de trabajo bimestralmente con la STRT y la STRF para el seguimiento a la integración.</t>
  </si>
  <si>
    <t>OTC - STRT - STRF</t>
  </si>
  <si>
    <t>Una campaña de divulgación  para  la gente IDU</t>
  </si>
  <si>
    <t>Implementar mecanismos de socialización (comunicacionales internos), para la atención oportuna de los Derechos de Petición.</t>
  </si>
  <si>
    <t>Un reporte trimestral, sobre  el Nivel de Oportunidad de la Respuesta para el Ciudadano de los derechos de petición, el cual será enviado a las diferentes dependencias del IDU.</t>
  </si>
  <si>
    <t>3.4</t>
  </si>
  <si>
    <t>Procesos de formación a residentes sociales de los proyectos de infraestructura a cargo del IDU.</t>
  </si>
  <si>
    <t>Reuniones de inducción mensual para el manejo operativo del Sistema Bachué, módulo de gestión PQRS.</t>
  </si>
  <si>
    <t>Verificar y ajustar los links de la Ley de transparencia publicados en la Web IDU, por ocasión de los cambios técnicos sucedidos en la página WEB IDU.</t>
  </si>
  <si>
    <t xml:space="preserve">Links actualizados en cumplimiento a Ley de transparencia en la Web IDU </t>
  </si>
  <si>
    <t>links verificados y/o ajustados / Total links que dan cumplimiento a la ley 1712 de 2014</t>
  </si>
  <si>
    <t>30 de Junio de 2020 
Con seguimiento cuatrimestral</t>
  </si>
  <si>
    <t>a) Descripción estructura orgánica 
b) Su presupuesto general 
c) Directorio de servidores públicos y contratistas 
d) Normograma IDU 
e) Plan anual de compras
f) Plazo de cumplimiento de los contratos 
g) Plan Anticorrupción y de atención al ciudadano.</t>
  </si>
  <si>
    <t xml:space="preserve">
Información publicada y actualizada / Total de información requerida por la norma x 100</t>
  </si>
  <si>
    <t>No de actualizaciones/ doce (12) actualizaciones anuales</t>
  </si>
  <si>
    <t>Mensualmente 2020 
Con seguimiento cuatrimestral</t>
  </si>
  <si>
    <t>31 de diciembre de 2020 
Con seguimiento cuatrimestral</t>
  </si>
  <si>
    <t>Publicar el directorio de acuerdo al (sic) artículo 5 del Decreto 103 de 2015</t>
  </si>
  <si>
    <t>Subcomponente 2                               Lineamientos de Transparencia Pasiva</t>
  </si>
  <si>
    <t>Mantener actualizada la información del componente “11. Transparencia Pasiva” que da cumplimiento en la web de la entidad, generado por ITA.</t>
  </si>
  <si>
    <t>Dar cumplimiento a lo pedido por la Ley de Transparencia  en materia de “Transparencia pasiva”</t>
  </si>
  <si>
    <t>ítems en cumplimiento y actualizados del numeral 11/ ítems que componen el numeral 11</t>
  </si>
  <si>
    <t>OAC - OTC - OAP</t>
  </si>
  <si>
    <t>Actualizar el esquema de publicación, atendiendo lo dispuesto en el  capítulo (sic) 12 de la Ley 1712 de 2014.</t>
  </si>
  <si>
    <t>#Actualizaciones ejecutadas/ #Actualizaciones planeadas*100</t>
  </si>
  <si>
    <t>Informe de solicitudes realizado / Total informes de a realizar en la vigencia 2020</t>
  </si>
  <si>
    <t>31 de diciembre de 2020 
con seguimiento cuatrimestral</t>
  </si>
  <si>
    <t>Estrategia de divulgación</t>
  </si>
  <si>
    <t>Fecha prevista cumplimiento</t>
  </si>
  <si>
    <t>COMPONENTE 4: Atención al Ciudadano</t>
  </si>
  <si>
    <t>COMPONENTE 3: Rendición de Cuentas</t>
  </si>
  <si>
    <t>COMPONENTE 2: Racionalización de Trámites</t>
  </si>
  <si>
    <t>Subsistema de Gestión Antisoborno</t>
  </si>
  <si>
    <t>Febrero 2020</t>
  </si>
  <si>
    <t>Diciembre 2020</t>
  </si>
  <si>
    <t>Marzo 2020</t>
  </si>
  <si>
    <t>Enero 2020</t>
  </si>
  <si>
    <t>Resultados de Encuesta</t>
  </si>
  <si>
    <t>Determinar el nivel de percepción de Integridad</t>
  </si>
  <si>
    <t>STRH 
OAP- OAC</t>
  </si>
  <si>
    <t>Abril 2020</t>
  </si>
  <si>
    <t>Mayo 2020</t>
  </si>
  <si>
    <t>Diciembre 2020 
Con seguimiento cuatrimestral</t>
  </si>
  <si>
    <t>Septiembre 2020</t>
  </si>
  <si>
    <t>SGGC 
Oficial de Cumplimiento Antisoborno</t>
  </si>
  <si>
    <t>SGGC 
STRH</t>
  </si>
  <si>
    <t>SGGC 
OAC</t>
  </si>
  <si>
    <t>SGGC 
OCI</t>
  </si>
  <si>
    <t>OAC-STRH</t>
  </si>
  <si>
    <t>Promocionar los valores de Integridad en la Gente IDU</t>
  </si>
  <si>
    <t>Plantilla ajustada</t>
  </si>
  <si>
    <t>2.6</t>
  </si>
  <si>
    <t>2.7</t>
  </si>
  <si>
    <t>2.8</t>
  </si>
  <si>
    <t>2.9</t>
  </si>
  <si>
    <t>2.10</t>
  </si>
  <si>
    <t>OAP 
OAC</t>
  </si>
  <si>
    <t>COMPONENTE 1: Gestión del Riesgo de Corrupción - Mapa de Riesgos de Corrupción</t>
  </si>
  <si>
    <t>COMPONENTE 6: Iniciativas Adicionales</t>
  </si>
  <si>
    <r>
      <rPr>
        <b/>
        <sz val="8"/>
        <rFont val="Arial"/>
        <family val="2"/>
      </rPr>
      <t>Gestión del riesgo de soborno.</t>
    </r>
    <r>
      <rPr>
        <sz val="8"/>
        <rFont val="Arial"/>
        <family val="2"/>
      </rPr>
      <t xml:space="preserve">
Revisión completa y exhaustiva de las incertidumbres, las interacciones, los riesgos, las valoraciones y las acciones</t>
    </r>
  </si>
  <si>
    <r>
      <rPr>
        <b/>
        <sz val="8"/>
        <rFont val="Arial"/>
        <family val="2"/>
      </rPr>
      <t>Alistamiento.</t>
    </r>
    <r>
      <rPr>
        <sz val="8"/>
        <rFont val="Arial"/>
        <family val="2"/>
      </rPr>
      <t xml:space="preserve"> 
Elaboración de Plan de Gestión de Integridad 2020.</t>
    </r>
  </si>
  <si>
    <r>
      <rPr>
        <b/>
        <sz val="8"/>
        <rFont val="Arial"/>
        <family val="2"/>
      </rPr>
      <t>Alistamiento.</t>
    </r>
    <r>
      <rPr>
        <sz val="8"/>
        <rFont val="Arial"/>
        <family val="2"/>
      </rPr>
      <t xml:space="preserve"> 
Presentar al Comité Institucional de Gestión y Desempeño del Plan de Gestión de Integridad 2020.</t>
    </r>
  </si>
  <si>
    <r>
      <rPr>
        <b/>
        <sz val="8"/>
        <rFont val="Arial"/>
        <family val="2"/>
      </rPr>
      <t>Armonización.</t>
    </r>
    <r>
      <rPr>
        <sz val="8"/>
        <rFont val="Arial"/>
        <family val="2"/>
      </rPr>
      <t xml:space="preserve"> 
Socializar el Plan de Gestión de Integridad 2020</t>
    </r>
  </si>
  <si>
    <r>
      <rPr>
        <b/>
        <sz val="8"/>
        <rFont val="Arial"/>
        <family val="2"/>
      </rPr>
      <t>Diagnóstico.</t>
    </r>
    <r>
      <rPr>
        <sz val="8"/>
        <rFont val="Arial"/>
        <family val="2"/>
      </rPr>
      <t xml:space="preserve"> 
Realizar Encuesta Percepción de Integridad</t>
    </r>
  </si>
  <si>
    <r>
      <rPr>
        <b/>
        <sz val="8"/>
        <rFont val="Arial"/>
        <family val="2"/>
      </rPr>
      <t>Diagnóstico.</t>
    </r>
    <r>
      <rPr>
        <sz val="8"/>
        <rFont val="Arial"/>
        <family val="2"/>
      </rPr>
      <t xml:space="preserve"> 
Analizar resultados de la Encuesta</t>
    </r>
  </si>
  <si>
    <r>
      <rPr>
        <b/>
        <sz val="8"/>
        <rFont val="Arial"/>
        <family val="2"/>
      </rPr>
      <t>Implementación.</t>
    </r>
    <r>
      <rPr>
        <sz val="8"/>
        <rFont val="Arial"/>
        <family val="2"/>
      </rPr>
      <t xml:space="preserve">
Socializar los Valores a través de las actividades incluidas en los planes del Sistema de Estímulos, Capacitación y Seguridad y Salud en el Trabajo</t>
    </r>
  </si>
  <si>
    <r>
      <rPr>
        <b/>
        <sz val="8"/>
        <rFont val="Arial"/>
        <family val="2"/>
      </rPr>
      <t>Implementación.</t>
    </r>
    <r>
      <rPr>
        <sz val="8"/>
        <rFont val="Arial"/>
        <family val="2"/>
      </rPr>
      <t xml:space="preserve">
Divulgar los valores de integridad a través de los escritorios de los computadores </t>
    </r>
  </si>
  <si>
    <r>
      <rPr>
        <b/>
        <sz val="8"/>
        <rFont val="Arial"/>
        <family val="2"/>
      </rPr>
      <t>Implementación.</t>
    </r>
    <r>
      <rPr>
        <sz val="8"/>
        <rFont val="Arial"/>
        <family val="2"/>
      </rPr>
      <t xml:space="preserve">
Agregar en la plantilla de presentaciones la franja de valores</t>
    </r>
  </si>
  <si>
    <r>
      <rPr>
        <b/>
        <sz val="8"/>
        <rFont val="Arial"/>
        <family val="2"/>
      </rPr>
      <t>Seguimiento y Evaluación.</t>
    </r>
    <r>
      <rPr>
        <sz val="8"/>
        <rFont val="Arial"/>
        <family val="2"/>
      </rPr>
      <t xml:space="preserve">
Elaborar informe de resultados de las acciones realizadas en el marco del Plan de Gestión de Integridad para publicar en el Repositorio Web</t>
    </r>
  </si>
  <si>
    <r>
      <t>La Oficina Asesora de Planeación - OAP reportó: "</t>
    </r>
    <r>
      <rPr>
        <i/>
        <sz val="8"/>
        <rFont val="Arial"/>
        <family val="2"/>
      </rPr>
      <t>El último seguimiento a la política de riesgos se realizó en el mes de diciembre de 2019, Los seguimientos se vienen realizadndo de manera annual, por lo que la fecha inicial programada se ajustará para reporgramar la actividad, es un error establecer una fecha temprana, ya que en los primeros meses no se ha finalizado el primer seguimiento a los riesgos, ni se han realizado ajuste a la planeción estratégica de la entidad. Se proyectará el ajuste para el mes de diciembre</t>
    </r>
    <r>
      <rPr>
        <sz val="9"/>
        <rFont val="Arial"/>
        <family val="2"/>
      </rPr>
      <t xml:space="preserve">". 
Indicó que el avance era del 0 %. </t>
    </r>
  </si>
  <si>
    <r>
      <t>La OAP señaló que "</t>
    </r>
    <r>
      <rPr>
        <i/>
        <sz val="8"/>
        <rFont val="Arial"/>
        <family val="2"/>
      </rPr>
      <t>Se publicó la matriz de riesgos institucional que contiene los riesgos de corrupción identificados para todos los 22 procesos de la entidad</t>
    </r>
    <r>
      <rPr>
        <sz val="8"/>
        <rFont val="Arial"/>
        <family val="2"/>
      </rPr>
      <t>.</t>
    </r>
    <r>
      <rPr>
        <sz val="9"/>
        <rFont val="Arial"/>
        <family val="2"/>
      </rPr>
      <t xml:space="preserve">" Indicó que el avance era del 100 %. </t>
    </r>
  </si>
  <si>
    <r>
      <t>LA OAP reportó que está "</t>
    </r>
    <r>
      <rPr>
        <i/>
        <sz val="8"/>
        <rFont val="Arial"/>
        <family val="2"/>
      </rPr>
      <t>Programado para el segundo semestre</t>
    </r>
    <r>
      <rPr>
        <sz val="9"/>
        <rFont val="Arial"/>
        <family val="2"/>
      </rPr>
      <t>", no reportó porcentaje de avance.</t>
    </r>
  </si>
  <si>
    <r>
      <rPr>
        <sz val="9"/>
        <rFont val="Arial"/>
        <family val="2"/>
      </rPr>
      <t>La OAP, la STRT y la SGGC reportaron que "</t>
    </r>
    <r>
      <rPr>
        <i/>
        <sz val="8"/>
        <rFont val="Arial"/>
        <family val="2"/>
      </rPr>
      <t>- No se han realizado cambios significativos al inventario de activos de información.  Por la emergencia de salud pública, la actualización del inventario para este año se aplazó para después del mes de junio.</t>
    </r>
    <r>
      <rPr>
        <sz val="9"/>
        <rFont val="Arial"/>
        <family val="2"/>
      </rPr>
      <t>" 
La OAP y la STRT Indicaron que el avance es de 50 %. La SGGC, por su parte, reportó el porcentaje de avance en 100 %.</t>
    </r>
  </si>
  <si>
    <r>
      <t>La SGGC indicó que "</t>
    </r>
    <r>
      <rPr>
        <i/>
        <sz val="8"/>
        <rFont val="Arial"/>
        <family val="2"/>
      </rPr>
      <t>Debido al cambio de Administración del IDU y tambien a causa de la pandemia del COVID 19, no se ha comenzado con esta actividad.</t>
    </r>
    <r>
      <rPr>
        <sz val="9"/>
        <rFont val="Arial"/>
        <family val="2"/>
      </rPr>
      <t>" No reportó porcentaje de avance.</t>
    </r>
  </si>
  <si>
    <r>
      <rPr>
        <sz val="9"/>
        <rFont val="Arial Unicode MS"/>
        <family val="2"/>
      </rPr>
      <t>La DTAI informó lo siguiente: 
"</t>
    </r>
    <r>
      <rPr>
        <i/>
        <sz val="8"/>
        <rFont val="Arial Unicode MS"/>
        <family val="2"/>
      </rPr>
      <t>Para lograr la generación automática de la constancia con firma digital desde el Bochica, se han realizado las siguientes actividades:
1. Reunión con STRT, OTC y DTAI, para socializar alcance del desarrollo que se requiere 
2. Elaboración de plan de trabajo 
3. Estructuración y ajuste de los diferentes tipos de constancias que se expiden para el trámite de urbanizadores
4. Reunión grupo de Urbanizadores para revisar contenido técnico y jurídico de los tres tipo de constancias
5. Prediligenciamiento del formato FOTI06, pendiente definición de nuevos campos</t>
    </r>
    <r>
      <rPr>
        <sz val="9"/>
        <rFont val="Arial Unicode MS"/>
        <family val="2"/>
      </rPr>
      <t>". Calculan un avance del 20 %. 
La STRT reportó que: "</t>
    </r>
    <r>
      <rPr>
        <i/>
        <sz val="8"/>
        <rFont val="Arial Unicode MS"/>
        <family val="2"/>
      </rPr>
      <t>- Se realizó reunión con DTAI, para definir el cronograma de actiividades del año 2020. Se trabajó en conjunto la elaboración del formato de requerimiento de aplicación. pendiente por entrega oficial por parte de DTAI</t>
    </r>
    <r>
      <rPr>
        <sz val="9"/>
        <rFont val="Arial Unicode MS"/>
        <family val="2"/>
      </rPr>
      <t>", con un avance del 10 %. 
El reporte de la SGGC fue el mismo de la STRT, pero señaló que el porcentaje de avance era de 33 %.</t>
    </r>
  </si>
  <si>
    <r>
      <rPr>
        <sz val="9"/>
        <rFont val="Arial Unicode MS"/>
        <family val="2"/>
      </rPr>
      <t>La DTAI informó lo siguiente: 
"</t>
    </r>
    <r>
      <rPr>
        <i/>
        <sz val="8"/>
        <rFont val="Arial Unicode MS"/>
        <family val="2"/>
      </rPr>
      <t>Se realizó reunión con la STRT a fin de definir los requerimientos necesarios para implementar el código QR en los certificados de recibo de obra para el cierre de las Licencias de Excavación.</t>
    </r>
    <r>
      <rPr>
        <sz val="9"/>
        <rFont val="Arial Unicode MS"/>
        <family val="2"/>
      </rPr>
      <t>" Calculan un avance del 10 %. 
La STRT reportó que: "</t>
    </r>
    <r>
      <rPr>
        <sz val="8"/>
        <rFont val="Arial Unicode MS"/>
        <family val="2"/>
      </rPr>
      <t xml:space="preserve">- </t>
    </r>
    <r>
      <rPr>
        <i/>
        <sz val="8"/>
        <rFont val="Arial Unicode MS"/>
        <family val="2"/>
      </rPr>
      <t>Se realizó reunión de entendimiento con DTAI. Se define el cronograma de actiividades del año 2020. Está pendiente por recibir de DTAI el formato de requerimiento de aplicación.</t>
    </r>
    <r>
      <rPr>
        <sz val="9"/>
        <rFont val="Arial Unicode MS"/>
        <family val="2"/>
      </rPr>
      <t>", con un avance del 5 %.
El reporte de la SGGC fue el mismo de la STRT, pero señaló que el porcentaje de avance era de 33 %.</t>
    </r>
  </si>
  <si>
    <r>
      <rPr>
        <sz val="9"/>
        <rFont val="Arial Unicode MS"/>
        <family val="2"/>
      </rPr>
      <t>La DTAI informó lo siguiente: 
"</t>
    </r>
    <r>
      <rPr>
        <i/>
        <sz val="8"/>
        <rFont val="Arial Unicode MS"/>
        <family val="2"/>
      </rPr>
      <t>Se realizó reunión con la STRT a fin de definir los requerimientos necesarios para implementar en la página web la trazabilidad del tramite, donde también se incluya el porcentaje de avance.</t>
    </r>
    <r>
      <rPr>
        <sz val="9"/>
        <rFont val="Arial Unicode MS"/>
        <family val="2"/>
      </rPr>
      <t>" Calculan un avance del 10 %. 
La STRT reportó que: "</t>
    </r>
    <r>
      <rPr>
        <i/>
        <sz val="8"/>
        <rFont val="Arial Unicode MS"/>
        <family val="2"/>
      </rPr>
      <t>- Se realizó reunión de entendimiento con DTAI. Se define el cronograma de actiividades del año 2020. Está pendiente por recibir de DTAI el formato de requerimiento de aplicación.</t>
    </r>
    <r>
      <rPr>
        <sz val="9"/>
        <rFont val="Arial Unicode MS"/>
        <family val="2"/>
      </rPr>
      <t>", con un avance del 5 %.
El reporte de la SGGC fue el mismo de la STRT, pero señaló que el porcentaje de avance era de 33 %.</t>
    </r>
  </si>
  <si>
    <r>
      <t>La OTC indicó que "</t>
    </r>
    <r>
      <rPr>
        <i/>
        <sz val="8"/>
        <rFont val="Arial"/>
        <family val="2"/>
      </rPr>
      <t>A la fecha se han realizado 57 reuniones de Comité IDU, se destacaca el proyecto de Guayacanes en el que se realizo un proceso de diàlogo activo con la comunidad.</t>
    </r>
    <r>
      <rPr>
        <sz val="9"/>
        <rFont val="Arial"/>
        <family val="2"/>
      </rPr>
      <t>" No reportó un porcentaje de avance aproximado.</t>
    </r>
  </si>
  <si>
    <t>La Oficina de Atención al Ciudadano - OTC no efectuó ningún pronunciamiento respecto de esta acción.</t>
  </si>
  <si>
    <r>
      <t>La OTC indicó que "</t>
    </r>
    <r>
      <rPr>
        <i/>
        <sz val="8"/>
        <rFont val="Arial"/>
        <family val="2"/>
      </rPr>
      <t>A la fecha se organizó el cronograma, contenidos y metodología para realizar las mesas de construcción de ciudad y ciudadanía.</t>
    </r>
    <r>
      <rPr>
        <sz val="9"/>
        <rFont val="Arial"/>
        <family val="2"/>
      </rPr>
      <t>" No reportó un porcentaje de avance aproximado.</t>
    </r>
  </si>
  <si>
    <r>
      <t>La OTC informó que "</t>
    </r>
    <r>
      <rPr>
        <i/>
        <sz val="8"/>
        <rFont val="Arial"/>
        <family val="2"/>
      </rPr>
      <t>A la fecha hemos participado en 156 espacios de diálogo locales y distritales, donde se resalta las reuniones de articulación interinstitucional y los espacios virtuales en las localidades.</t>
    </r>
    <r>
      <rPr>
        <sz val="9"/>
        <rFont val="Arial"/>
        <family val="2"/>
      </rPr>
      <t>" No reportó un porcentaje de avance aproximado.</t>
    </r>
  </si>
  <si>
    <t>La OTC no efectuó ningún pronunciamiento respecto de esta acción.</t>
  </si>
  <si>
    <r>
      <t>La OTC señaló que "</t>
    </r>
    <r>
      <rPr>
        <i/>
        <sz val="8"/>
        <rFont val="Arial"/>
        <family val="2"/>
      </rPr>
      <t>A la fecha se establecido las metodologías y modalidades de los escenarios formativos, optando por combinar procesos virtuales y presenciales para efectos de los talleres de Cultura Ciudadana en Entornos Escolares</t>
    </r>
    <r>
      <rPr>
        <sz val="9"/>
        <rFont val="Arial"/>
        <family val="2"/>
      </rPr>
      <t>." No reportó un porcentaje de avance aproximado.</t>
    </r>
  </si>
  <si>
    <r>
      <t>La OTC informó lo siguiente: "</t>
    </r>
    <r>
      <rPr>
        <i/>
        <sz val="8"/>
        <rFont val="Arial"/>
        <family val="2"/>
      </rPr>
      <t>Avance en la identificación y formulación de las temáticas y necesidades formativas.</t>
    </r>
    <r>
      <rPr>
        <sz val="9"/>
        <rFont val="Arial"/>
        <family val="2"/>
      </rPr>
      <t>" No reportó un porcentaje de avance aproximado.</t>
    </r>
  </si>
  <si>
    <r>
      <t>La OTC informó que "</t>
    </r>
    <r>
      <rPr>
        <i/>
        <sz val="8"/>
        <rFont val="Arial"/>
        <family val="2"/>
      </rPr>
      <t>A la fecha se estableció una metodología B-learning que combina una plataforma virtual con actividades presenciales para efectos del Curso de Desarrollo Urbano y cultura ciudadana</t>
    </r>
    <r>
      <rPr>
        <sz val="9"/>
        <rFont val="Arial"/>
        <family val="2"/>
      </rPr>
      <t>". No reportó un porcentaje de avance aproximado.</t>
    </r>
  </si>
  <si>
    <r>
      <t xml:space="preserve">La Oficina de Atención al Ciudadano señaló que "[...] </t>
    </r>
    <r>
      <rPr>
        <i/>
        <sz val="8"/>
        <rFont val="Arial"/>
        <family val="2"/>
      </rPr>
      <t>lidera estos espacio de articulación periódicamente con la dependencias involucradas STRT y STRF, para el logro de la integración de los sistemas de la entidad con el sistema distrital Bogotá Te Escucha, por lo que se tienen en cuenta aspectos fundamentales como: desarrollo tecnológico (avances, pruebas, ajustes, nuevas especificaciones), divulgación y capacitación a los usuarios, presentación de nuevos lineamientos de la Alcaldía Mayor para el registro y cierre de peticiones ciudadanas que posibilita el aporte de todos los asistentes para la construcción de soluciones y estrategias, orientadas a mejorar el servicio a la ciudadanía de la entidad (4 evidencias).</t>
    </r>
    <r>
      <rPr>
        <sz val="9"/>
        <rFont val="Arial"/>
        <family val="2"/>
      </rPr>
      <t>" No reportó un porcentaje de avance.  
La Subdirección Técnica de Recursos Físicos - STRF no reportó, en la matriz, avance para esta acción. No obstante, en el correo con el cual remitió las evidencias indicó: "</t>
    </r>
    <r>
      <rPr>
        <i/>
        <sz val="8"/>
        <rFont val="Arial"/>
        <family val="2"/>
      </rPr>
      <t>Adjunto las evidencias correspondientes al COMPONENTE 4: Atención al Ciudadano, en el cual Gestión Documental hace parte de la actividad "Articulación en la Integración de los sistemas de información del IDU (BACHUÉ y ORFEO) y El (sic) SDQS Bogotá Te Escucha.", en el desarrollo de dicha actividad se realizaron 6 reuniones del 21 de enero al  22 de abril de 2020.
Es importante resaltar que todas las actas no se encuentran firmadas debido a que la gran mayoría se desarrollaron de manera virtual</t>
    </r>
    <r>
      <rPr>
        <sz val="9"/>
        <rFont val="Arial"/>
        <family val="2"/>
      </rPr>
      <t>". No indicó porentaje estimado de avance.
Por su parte, la STRT indicó que: "</t>
    </r>
    <r>
      <rPr>
        <i/>
        <sz val="8"/>
        <rFont val="Arial"/>
        <family val="2"/>
      </rPr>
      <t>- Se avanza en el desarrollo de lo correspondiente al sistema Bachue, dejando los requerimientos terminados.
- Está pendiente la entrega de un desarrollo en el sistema Orfeo.
- Se tienen pruebas programadas para finales del mes de mayo.</t>
    </r>
    <r>
      <rPr>
        <sz val="9"/>
        <rFont val="Arial"/>
        <family val="2"/>
      </rPr>
      <t>" Estimó el porcentaje de avance en 85 %.
El reporte de la SGGC fue el mismo de la STRT, pero señaló que el porcentaje de avance era de 50 %.</t>
    </r>
  </si>
  <si>
    <r>
      <rPr>
        <sz val="9"/>
        <rFont val="Arial"/>
        <family val="2"/>
      </rPr>
      <t>La OAP reportó que "</t>
    </r>
    <r>
      <rPr>
        <i/>
        <sz val="8"/>
        <rFont val="Arial"/>
        <family val="2"/>
      </rPr>
      <t>La fecha de entrega a la Oficina Asesora de Planeación se vence el 8 de mayo. Las áreas realizan el seguimiento a las información enfocandose en los indicadores del riesgos y el reporte de materialización. Si hubiera modificación a los riesgos se debe mencionar los cambios. el % de avance de esta activiad se conocerá el siguiente dia habil a la fecha de entrega.</t>
    </r>
    <r>
      <rPr>
        <sz val="9"/>
        <rFont val="Arial"/>
        <family val="2"/>
      </rPr>
      <t>"</t>
    </r>
    <r>
      <rPr>
        <sz val="8"/>
        <rFont val="Arial"/>
        <family val="2"/>
      </rPr>
      <t xml:space="preserve">
</t>
    </r>
    <r>
      <rPr>
        <sz val="9"/>
        <rFont val="Arial"/>
        <family val="2"/>
      </rPr>
      <t xml:space="preserve">
La Subdirección General de Gestión Corporativa - SGGC y la Subdirección Técnica de Recursos Humanos - STRH señalaron: "</t>
    </r>
    <r>
      <rPr>
        <i/>
        <sz val="8"/>
        <rFont val="Arial"/>
        <family val="2"/>
      </rPr>
      <t xml:space="preserve">Simultáneo al primer seguimiento del PAAC, se está remitiendo el primer seguimiento a la matriz de los riesgos de corrupción del proceso de Gestión del Talento Humano: ninguno de los dos riesgos se materializó durante los primeros cuatro meses del año 2020 (C.TH.01 "Que los candidatos a posesionarse o que los servidores de  planta del Instituto (LNR, provisionalidad, en Período de Prueba y carrera administrativa) aporten títulos de educación formal falsos" - C.TH.03 "Que por omisión y/o extralimitación se alteren intencionalmente las bases de datos de la información asociada a la nómina beneficiando y/o afectando a un servidor") - La matriz de riesgos de corrupción, así como el seguimiento al PAAC se remiten el día 08 de mayo de 2020.
</t>
    </r>
    <r>
      <rPr>
        <i/>
        <u/>
        <sz val="8"/>
        <rFont val="Arial"/>
        <family val="2"/>
      </rPr>
      <t xml:space="preserve">
Evidencia</t>
    </r>
    <r>
      <rPr>
        <i/>
        <sz val="8"/>
        <rFont val="Arial"/>
        <family val="2"/>
      </rPr>
      <t>: matriz de riesgos de corrupción (primer seguimiento: enero-abril/2020)</t>
    </r>
    <r>
      <rPr>
        <sz val="8"/>
        <rFont val="Arial"/>
        <family val="2"/>
      </rPr>
      <t>.</t>
    </r>
    <r>
      <rPr>
        <sz val="9"/>
        <rFont val="Arial"/>
        <family val="2"/>
      </rPr>
      <t>" Indicaron que el avance era del 100 %.</t>
    </r>
  </si>
  <si>
    <r>
      <rPr>
        <sz val="9"/>
        <rFont val="Arial"/>
        <family val="2"/>
      </rPr>
      <t>La OAP reportó que "</t>
    </r>
    <r>
      <rPr>
        <i/>
        <sz val="8"/>
        <rFont val="Arial"/>
        <family val="2"/>
      </rPr>
      <t>En la página web del Instituto se encuentra publicado el directorio actualizado de servidores públicos y contratistas, esta publicado en la web en el linnk:
https://www.idu.gov.co/page/ley-1712-de-2014#scrollTop=0 
3.5 Directorio de información de Servidores públicos contratistas
Evidencia: pantallazos de la página web del Instituto que evidencian que la información se encuentra publicada y actualizada.</t>
    </r>
    <r>
      <rPr>
        <sz val="9"/>
        <rFont val="Arial"/>
        <family val="2"/>
      </rPr>
      <t>" Calculó el avance en 100 %.
La SGGC y la STRH señalaron, por su parte, que: "</t>
    </r>
    <r>
      <rPr>
        <i/>
        <sz val="8"/>
        <rFont val="Arial"/>
        <family val="2"/>
      </rPr>
      <t xml:space="preserve">En la página web del Instituto se encuentra publicado el directorio actualizado de servidores públicos y contratistas.
</t>
    </r>
    <r>
      <rPr>
        <i/>
        <u/>
        <sz val="8"/>
        <rFont val="Arial"/>
        <family val="2"/>
      </rPr>
      <t>Evidencia</t>
    </r>
    <r>
      <rPr>
        <i/>
        <sz val="8"/>
        <rFont val="Arial"/>
        <family val="2"/>
      </rPr>
      <t>: pantallazos de la página web del Instituto que evidencian que la información se encuentra publicada y actualizada.</t>
    </r>
    <r>
      <rPr>
        <sz val="9"/>
        <rFont val="Arial"/>
        <family val="2"/>
      </rPr>
      <t>" El porcentaje de avance lo reportaron en 100 %.</t>
    </r>
    <r>
      <rPr>
        <sz val="8"/>
        <rFont val="Arial"/>
        <family val="2"/>
      </rPr>
      <t xml:space="preserve">
</t>
    </r>
  </si>
  <si>
    <r>
      <rPr>
        <sz val="9"/>
        <rFont val="Arial"/>
        <family val="2"/>
      </rPr>
      <t>La OAP, la STRH y la SGGC indicaron que "</t>
    </r>
    <r>
      <rPr>
        <i/>
        <sz val="8"/>
        <rFont val="Arial"/>
        <family val="2"/>
      </rPr>
      <t xml:space="preserve">Todos lo servidores que se han posesionado durante los primeros cuatro meses del año 2020 y que son nuevos en la planta de personal del Instituto han sido partícipes de la Ruta de Seguimiento de Posesiones (Formato FO-TH-23), la cual tiene un componente denominado "Sensibilización Ley de Transparencia (Normatividad Vigente)", garantizando así, el conocimiento por parte de los servidores de la importancia y obligatoriedad de la publicidad de la información establecida en la normatividad vigente.
</t>
    </r>
    <r>
      <rPr>
        <i/>
        <u/>
        <sz val="8"/>
        <rFont val="Arial"/>
        <family val="2"/>
      </rPr>
      <t>Evidencia</t>
    </r>
    <r>
      <rPr>
        <i/>
        <sz val="8"/>
        <rFont val="Arial"/>
        <family val="2"/>
      </rPr>
      <t>: copia de formatos de Ruta de Seguimiento de Posesiones de servidores que se posesionaron durante el primer cuatrimestre de 2020.</t>
    </r>
    <r>
      <rPr>
        <sz val="9"/>
        <rFont val="Arial"/>
        <family val="2"/>
      </rPr>
      <t>" Calcularon el avance en 100 %.</t>
    </r>
  </si>
  <si>
    <r>
      <t>La SGGC y la STRH reportaron lo siguiente: "</t>
    </r>
    <r>
      <rPr>
        <i/>
        <sz val="8"/>
        <rFont val="Arial"/>
        <family val="2"/>
      </rPr>
      <t xml:space="preserve">Durante el primer cuatrimestre se han adelantado las siguientes acciones:
* Inducción directivos: inclusión del componente del Subsistema de Gestión Antisoborno en las temáticas de la inducción programada para los directivos del Instituto que se han posesionado durante el período.  
</t>
    </r>
    <r>
      <rPr>
        <i/>
        <u/>
        <sz val="8"/>
        <rFont val="Arial"/>
        <family val="2"/>
      </rPr>
      <t>Evidencias</t>
    </r>
    <r>
      <rPr>
        <i/>
        <sz val="8"/>
        <rFont val="Arial"/>
        <family val="2"/>
      </rPr>
      <t xml:space="preserve">: documento que da cuenta de la sección del módulo de inducción para directivos, relacionada con el Subsistema de Gestión Antisoborno - Correo eletrónico remitido a un directivo invitando a desarrollar el curso de inducción.
* Línea de acción No 4. del PIC "Sistema Integrado de Gestión (SIG)": formación para servidores del curso por externo (UNAL)En el marco de la programación del PIC 2020, se adelantaron las acciones pertinentes para la contratación de los cursos, entre ellos el curso denominado "SISTEMA DE GESTIÓN ANTISOBORNO - SGAS", dirigido a servidores de planta, previsto para 20 horas de ejecución por parte de la Universidad Nacional de Colombia. 
Inicialmente esta acción de formación estaba proyectada para realizarse de manera presencial y la suscripción del contrato estaba programada para la semana del 23 al 27 de marzo de 2020; no obstante, ello se vió afectado por la declaración de calamidad pública producto de la pandemia de la COVID-19, marco en el cual se aplicaron medidas como el aislamiento obligatorio a nivel nacional y acciones para atender la contingencia generada a partir  del uso de las tecnologías de la información y las telecomunicaciones – TIC, reglamentadas a través de la Directiva Presidencial 002 de 2020, la cual en el numeral 2.1., estableció “(…) Minimizar reuniones presenciales de grupo y cuando sea necesario realizarlas, propender por reuniones virtuales mediante el uso de las tecnologías de la información y las comunicaciones. (…)” y en el numeral 2.5. “(…) Hacer uso de herramientas como e-learning, portales de conocimiento, redes sociales y plataformas colaborativas, para adelantar los procesos de capacitación y formación que sean inaplazables (…)”.
En consecuencia con lo anterior, y en consonacia con las directrices de la SGGC y la DTAF, el proceso de contratación de detuvo y recientemente (finales del mes de abril) se definió ajustar los estudios previos, de tal manera que la formación se surta a través de modalidad virtual, por lo cual se retomó el proceso de contratación realizando los ajustes correspondientes, por lo que en este momento la documentación se encuentra en etapa de reviisón y trámite de firmas.
</t>
    </r>
    <r>
      <rPr>
        <i/>
        <u/>
        <sz val="8"/>
        <rFont val="Arial"/>
        <family val="2"/>
      </rPr>
      <t>Evidencias</t>
    </r>
    <r>
      <rPr>
        <i/>
        <sz val="8"/>
        <rFont val="Arial"/>
        <family val="2"/>
      </rPr>
      <t>: plan de estudios del curso "Sistema de Gestión Antisoborno - SGAS" provisto por la Universidad Nacional de Colombia - Resolución No. 00146 de 24 de enero de 2020, "Por la cual se adopta el Plan Institucional de Capacitación para el Año 2020 en el Instituto de Desarrollo Urbano" y la sección del Plan Institucional de Capacitación (PIC) en la cual se evidencia dentro de la programación del PIC la formación temáticas relacionadas con Gestión Antisoborno (4. Sistema Integrado de Gestión).</t>
    </r>
    <r>
      <rPr>
        <sz val="9"/>
        <rFont val="Arial"/>
        <family val="2"/>
      </rPr>
      <t>" El porcentaje de avance lo reportaron en 25 %.</t>
    </r>
  </si>
  <si>
    <r>
      <t>La SGGC y la STRH respondieron lo siguiente: "</t>
    </r>
    <r>
      <rPr>
        <i/>
        <sz val="8"/>
        <rFont val="Arial"/>
        <family val="2"/>
      </rPr>
      <t xml:space="preserve">Cronograma y ejecución de las sensibilizaciones en el Sistema de Gestión Antisoborno: en el marco de la ejecución del PIC se intregran actividades planeadas y ejecutadas por la OAP, como es el caso de las sensibilizaciones en los Subsistemas del Sistema Integrado de Gestión, entre ellos, el Sistema de Gestión Antisoborno, para lo cual se cuenta con el apoyo del Oficial de Cumplimiento. La labor de centralización y consolidación de la información es de la STRH, pero no la ejecución.
Para el día 11 de mayo se programó una reunión entre la STRH y la OAP, con el fin de definir el cronograma de las sensibilizaciones.
</t>
    </r>
    <r>
      <rPr>
        <i/>
        <u/>
        <sz val="8"/>
        <rFont val="Arial"/>
        <family val="2"/>
      </rPr>
      <t>Evidencia:</t>
    </r>
    <r>
      <rPr>
        <i/>
        <sz val="8"/>
        <rFont val="Arial"/>
        <family val="2"/>
      </rPr>
      <t xml:space="preserve"> pantallazo que da cuenta de la programación de la reunión del día 11 de mayo de 2020.</t>
    </r>
    <r>
      <rPr>
        <sz val="9"/>
        <rFont val="Arial"/>
        <family val="2"/>
      </rPr>
      <t xml:space="preserve">" Manifestaron que el porcentaje de avance era del 10 %.
</t>
    </r>
  </si>
  <si>
    <r>
      <t>La SGGC y la STRH señalaron que "</t>
    </r>
    <r>
      <rPr>
        <i/>
        <sz val="8"/>
        <rFont val="Arial"/>
        <family val="2"/>
      </rPr>
      <t xml:space="preserve">El día 19 de diciembre de 2019 se remitió a la Subdirectora Técnica de Recursos Humanos el proyectó del Plan de Gestión de Integridad 2020. 
</t>
    </r>
    <r>
      <rPr>
        <i/>
        <u/>
        <sz val="8"/>
        <rFont val="Arial"/>
        <family val="2"/>
      </rPr>
      <t>Evidencias</t>
    </r>
    <r>
      <rPr>
        <i/>
        <sz val="8"/>
        <rFont val="Arial"/>
        <family val="2"/>
      </rPr>
      <t>: Proyecto de Plan de Gestión de Integridad 2020 - Correo electrónico que evidencia que el proyecto del Plan de Gestión de Integridad 2020 se remitió a la Subdirectora Técnica de Recursos Humanos, el día 19 de diciembre de 2019</t>
    </r>
    <r>
      <rPr>
        <sz val="9"/>
        <rFont val="Arial"/>
        <family val="2"/>
      </rPr>
      <t>". Indicaron que el avance es de 100 %. 
La OAP no reportó ningún avance para esta acción.</t>
    </r>
  </si>
  <si>
    <r>
      <t>La SGGC y la STRH señalaron que "</t>
    </r>
    <r>
      <rPr>
        <i/>
        <sz val="8"/>
        <rFont val="Arial"/>
        <family val="2"/>
      </rPr>
      <t xml:space="preserve">* En la sesión del día 20 de enero de 2020 se presentó al Comité Institucional de Gestión y Desempeño el proyecto del Plan de Gestión de la Integridad 2020.
</t>
    </r>
    <r>
      <rPr>
        <i/>
        <u/>
        <sz val="8"/>
        <rFont val="Arial"/>
        <family val="2"/>
      </rPr>
      <t>Evidencia</t>
    </r>
    <r>
      <rPr>
        <i/>
        <sz val="8"/>
        <rFont val="Arial"/>
        <family val="2"/>
      </rPr>
      <t xml:space="preserve">: copia del acta de la sesión del día 20 de enero de 2020 del Comité Institucional de Gestión y Desempeño.
* El Plan de Gestión de la Integridad 2020 (PL-TH-01) fue aprobado en el Sistema de Gestión de Calidad el día 23 de enero de 2020. 
</t>
    </r>
    <r>
      <rPr>
        <i/>
        <u/>
        <sz val="8"/>
        <rFont val="Arial"/>
        <family val="2"/>
      </rPr>
      <t>Evidencia</t>
    </r>
    <r>
      <rPr>
        <i/>
        <sz val="8"/>
        <rFont val="Arial"/>
        <family val="2"/>
      </rPr>
      <t>: Documento PL-TH-01 "Plan de Gestión de la Integridad 2020" aprobado y adoptado.</t>
    </r>
    <r>
      <rPr>
        <sz val="9"/>
        <rFont val="Arial"/>
        <family val="2"/>
      </rPr>
      <t>" Indicaron que el avance es de 100 %.
La OAP no reportó ningún avance para esta acción.</t>
    </r>
  </si>
  <si>
    <r>
      <t>La SGGC y la STRH señalaron que "</t>
    </r>
    <r>
      <rPr>
        <i/>
        <sz val="8"/>
        <rFont val="Arial"/>
        <family val="2"/>
      </rPr>
      <t xml:space="preserve">Se diseñó la encuesta y está lista para ser remitida, pero no se ha enviado a los servidores, con el propósiito de no saturarlos, ya que recientemente se enviaron otras encuestas por parte de la STRH, incluída la relacionada con las condiciones de salud, cuyo diligenciamiento es obligatorio y crítico para atender desde lo institucional la contingencia de la pandemia de la COVID-19. 
La encuesta de percepción será remitida en el mes de mayo de 2020.
</t>
    </r>
    <r>
      <rPr>
        <i/>
        <u/>
        <sz val="8"/>
        <rFont val="Arial"/>
        <family val="2"/>
      </rPr>
      <t>Evidencia:</t>
    </r>
    <r>
      <rPr>
        <i/>
        <sz val="8"/>
        <rFont val="Arial"/>
        <family val="2"/>
      </rPr>
      <t xml:space="preserve"> Portada/presentación de la encuesta de percepción de la mintegridad, que da cuenta de que la herramienta ya está diseñada y lista para ser remitida a los servidores.</t>
    </r>
    <r>
      <rPr>
        <sz val="9"/>
        <rFont val="Arial"/>
        <family val="2"/>
      </rPr>
      <t>"
Indicaron que el avance es de 50 %.</t>
    </r>
  </si>
  <si>
    <r>
      <t>La SGGC y la STRH manifestaron que está "</t>
    </r>
    <r>
      <rPr>
        <i/>
        <sz val="8"/>
        <rFont val="Arial"/>
        <family val="2"/>
      </rPr>
      <t>Pendiente, ya que no se ha aplicado la encuesta - Aún no se ha vencido el plazo para su cumplimiento.</t>
    </r>
    <r>
      <rPr>
        <sz val="9"/>
        <rFont val="Arial"/>
        <family val="2"/>
      </rPr>
      <t>" El porcentaje de avance lo reportaron en 0 %.</t>
    </r>
  </si>
  <si>
    <r>
      <t>La SGGC y la STRH manifestaron que está "</t>
    </r>
    <r>
      <rPr>
        <i/>
        <sz val="8"/>
        <rFont val="Arial"/>
        <family val="2"/>
      </rPr>
      <t>Pendiente - A corte de abriil no se ha iniciado con el plazo de ejecución establecido.</t>
    </r>
    <r>
      <rPr>
        <sz val="9"/>
        <rFont val="Arial"/>
        <family val="2"/>
      </rPr>
      <t>" El porcentaje de avance lo reportaron en 0 %.</t>
    </r>
  </si>
  <si>
    <r>
      <t>La SGGC y la STRH señalaron que "</t>
    </r>
    <r>
      <rPr>
        <i/>
        <sz val="8"/>
        <rFont val="Arial"/>
        <family val="2"/>
      </rPr>
      <t xml:space="preserve">Las piezas comunicativas remitidas por la STRH a los servidores llevan la información relacionada con los valores de integridad. A corte de 30 de abril de 2020 se han ejecutado las acciones definidas.
</t>
    </r>
    <r>
      <rPr>
        <i/>
        <u/>
        <sz val="8"/>
        <rFont val="Arial"/>
        <family val="2"/>
      </rPr>
      <t>Evidencias</t>
    </r>
    <r>
      <rPr>
        <i/>
        <sz val="8"/>
        <rFont val="Arial"/>
        <family val="2"/>
      </rPr>
      <t>: correo electrónico de invitación a participar en el bingo, incluyendo la franja con la información de los valores de integridad - correo electrónico de invitación a taller de resiliencia, incluyendo la franja con la información de los valores de integridad - correo electrónico de invitación a taller de trabajo en casa, incluyendo la franja con la información de los valores de integridad.</t>
    </r>
    <r>
      <rPr>
        <sz val="9"/>
        <rFont val="Arial"/>
        <family val="2"/>
      </rPr>
      <t>" El porcentaje de avance lo reportaron en 100 %.</t>
    </r>
  </si>
  <si>
    <r>
      <t>La SGGC y la STRH informaron que está "</t>
    </r>
    <r>
      <rPr>
        <i/>
        <sz val="8"/>
        <rFont val="Arial"/>
        <family val="2"/>
      </rPr>
      <t>Pendiente - Previsto para realizar en diciembre de 2020. Aún no ha iniciado el plazo estabalecido para su ejecución.</t>
    </r>
    <r>
      <rPr>
        <sz val="9"/>
        <rFont val="Arial"/>
        <family val="2"/>
      </rPr>
      <t>" El porcentaje de avance lo reportaron en 0 %.</t>
    </r>
  </si>
  <si>
    <r>
      <rPr>
        <sz val="9"/>
        <rFont val="Arial"/>
        <family val="2"/>
      </rPr>
      <t>La OAP indicó que "</t>
    </r>
    <r>
      <rPr>
        <i/>
        <sz val="8"/>
        <rFont val="Arial"/>
        <family val="2"/>
      </rPr>
      <t>La información se encuentra actualizada mensaulmente por la DTGC, su cumplimioento se obseva en el Lnk:
https://www.idu.gov.co/page/ley-1712-de-2014#scrollTop=0
numeral 8. Contratación</t>
    </r>
    <r>
      <rPr>
        <sz val="9"/>
        <rFont val="Arial"/>
        <family val="2"/>
      </rPr>
      <t>".  Calculó el avance en 48 %.
La DTGC reportó, por su parte, cumplimiento del 100 %, respondiendo que: 
"</t>
    </r>
    <r>
      <rPr>
        <i/>
        <sz val="8"/>
        <rFont val="Arial"/>
        <family val="2"/>
      </rPr>
      <t>En el Link https://www.idu.gov.co/page/ley-1712-de-2014,  numeral 8 Contratación, se encuentra publicada la información referente a la Contratación del Instituto de Desarrollo Urbano IDU, así:
* 8.2 Publicación de la ejecución de contratos
* 8.2.1 Consolidado Ejecución de contratos 2014 – 2019
*8.2.2 Ejecución de contratos 2020.</t>
    </r>
    <r>
      <rPr>
        <sz val="9"/>
        <rFont val="Arial"/>
        <family val="2"/>
      </rPr>
      <t>"</t>
    </r>
  </si>
  <si>
    <r>
      <t xml:space="preserve">La OAP manifestó que "[...] </t>
    </r>
    <r>
      <rPr>
        <i/>
        <sz val="8"/>
        <rFont val="Arial"/>
        <family val="2"/>
      </rPr>
      <t>dispone de otros cinco días para realizar la consolidación y correspondiente publicación de las matrices de riesgos.  Se espera que antes del 15 de mayo el seguimiento a las matrices se encuentren publicadas en la página web Idu</t>
    </r>
    <r>
      <rPr>
        <sz val="8"/>
        <rFont val="Arial"/>
        <family val="2"/>
      </rPr>
      <t>.</t>
    </r>
    <r>
      <rPr>
        <sz val="9"/>
        <rFont val="Arial"/>
        <family val="2"/>
      </rPr>
      <t>" No reportó avance. 
La Oficina Asesora de Comunicaciones - OAC, por otra parte, manifestó que "</t>
    </r>
    <r>
      <rPr>
        <i/>
        <sz val="8"/>
        <rFont val="Arial"/>
        <family val="2"/>
      </rPr>
      <t>Todas la solicitudes relacionas de esta actividad se han tramitado y no se encuentra ninguna solicitud pendientes para publicación en página web.
Enlace de consulta: https://www.idu.gov.co/page/transparencia/planeacion/plan-anti-corrupcion</t>
    </r>
    <r>
      <rPr>
        <sz val="9"/>
        <rFont val="Arial"/>
        <family val="2"/>
      </rPr>
      <t>"</t>
    </r>
  </si>
  <si>
    <r>
      <t>La OAC indicó que "</t>
    </r>
    <r>
      <rPr>
        <i/>
        <sz val="8"/>
        <rFont val="Arial"/>
        <family val="2"/>
      </rPr>
      <t>las noticias relacionadas a  la gestión de la entidad se encuentran publicadas y actualizadas en la página web. 
Enlace de consulta: https://www.idu.gov.co/blog/boletin-de-prensa-idu-1</t>
    </r>
    <r>
      <rPr>
        <sz val="9"/>
        <rFont val="Arial"/>
        <family val="2"/>
      </rPr>
      <t xml:space="preserve">". </t>
    </r>
  </si>
  <si>
    <r>
      <t>La OTC no efectuó ningún pronunciamiento respecto de esta acción.
La OAC señaló, por su parte, que "</t>
    </r>
    <r>
      <rPr>
        <i/>
        <sz val="8"/>
        <rFont val="Arial"/>
        <family val="2"/>
      </rPr>
      <t>Durante el periodo de Enero - abril de 2020 no se ha presentado ninguna actividad o foro virtual programado por la entidad.</t>
    </r>
    <r>
      <rPr>
        <sz val="9"/>
        <rFont val="Arial"/>
        <family val="2"/>
      </rPr>
      <t>"</t>
    </r>
  </si>
  <si>
    <r>
      <t>La OTC no efectuó ningún pronunciamiento respecto de esta acción.
La OAC señaló, por su parte, que "</t>
    </r>
    <r>
      <rPr>
        <i/>
        <sz val="8"/>
        <rFont val="Arial"/>
        <family val="2"/>
      </rPr>
      <t>Durante el periodo de Enero - abril de 2020 no se ha presentado ninguna rendición de cuentas por la entidad.</t>
    </r>
    <r>
      <rPr>
        <sz val="9"/>
        <rFont val="Arial"/>
        <family val="2"/>
      </rPr>
      <t>"</t>
    </r>
  </si>
  <si>
    <r>
      <t>La OTC indicó que "</t>
    </r>
    <r>
      <rPr>
        <i/>
        <sz val="8"/>
        <rFont val="Arial"/>
        <family val="2"/>
      </rPr>
      <t>Se han venido divulgando por la coyuntra los canales de atención para los trámites de Urbanizadores y de valorización a través de redes sociales y la página web del IDU, igualmente se esta revisando la inormación de la totalidad de trámites, con el fin de identificar cambios a comunicar.</t>
    </r>
    <r>
      <rPr>
        <sz val="9"/>
        <rFont val="Arial"/>
        <family val="2"/>
      </rPr>
      <t>" No reportó porcentaje de avance aproximado.
La OAC, por otra parte, manifestó que "</t>
    </r>
    <r>
      <rPr>
        <i/>
        <sz val="8"/>
        <rFont val="Arial"/>
        <family val="2"/>
      </rPr>
      <t>No se presentaron avances en este periodo</t>
    </r>
    <r>
      <rPr>
        <sz val="9"/>
        <rFont val="Arial"/>
        <family val="2"/>
      </rPr>
      <t>".</t>
    </r>
  </si>
  <si>
    <r>
      <rPr>
        <sz val="9"/>
        <rFont val="Arial"/>
        <family val="2"/>
      </rPr>
      <t xml:space="preserve">La OAP manifestó que "[...] </t>
    </r>
    <r>
      <rPr>
        <i/>
        <sz val="8"/>
        <rFont val="Arial"/>
        <family val="2"/>
      </rPr>
      <t>ha realizado reuniones de seguimiento para garantizar, ajustar y verificar el cumplimiento,y la efectividad de los links, que dan cumplimento a la Ley de Transparencia.
Se ajustan como soporte las actas  de las reuniones e seguimiento a Ley de Transparencia, en la cual se aborda el tema de actualización de la información, y el seguimiento a 30 de marzo donde se realizó revisión en conjunto con la OAC.
Y la OAC ha realizado todas las solitudes relaiconas con enlaces rotos, redireccionamientos  o actalizacion</t>
    </r>
    <r>
      <rPr>
        <sz val="9"/>
        <rFont val="Arial"/>
        <family val="2"/>
      </rPr>
      <t>". Calculó el avance en 48 %.</t>
    </r>
    <r>
      <rPr>
        <sz val="8"/>
        <rFont val="Arial"/>
        <family val="2"/>
      </rPr>
      <t xml:space="preserve">
</t>
    </r>
    <r>
      <rPr>
        <sz val="9"/>
        <rFont val="Arial"/>
        <family val="2"/>
      </rPr>
      <t xml:space="preserve">
Adicionalmente, la OAC indicó que "</t>
    </r>
    <r>
      <rPr>
        <i/>
        <sz val="8"/>
        <rFont val="Arial"/>
        <family val="2"/>
      </rPr>
      <t>Se han realizado todas las solitudes relaiconas con enlaces rotos, redireccionamientos  o actalizacion</t>
    </r>
    <r>
      <rPr>
        <sz val="9"/>
        <rFont val="Arial"/>
        <family val="2"/>
      </rPr>
      <t>".</t>
    </r>
  </si>
  <si>
    <r>
      <rPr>
        <sz val="9"/>
        <rFont val="Arial"/>
        <family val="2"/>
      </rPr>
      <t xml:space="preserve">La OAP señaló que "[...] </t>
    </r>
    <r>
      <rPr>
        <i/>
        <sz val="8"/>
        <rFont val="Arial"/>
        <family val="2"/>
      </rPr>
      <t>ha realizado reuniones de seguimiento para garantizar el  cumplimiento, que dan cumplimento a la Ley de Transparencia, Se han realizado todas las solitudes relaiconas con enlaces rotos, redireccionamientos  o actalizacion.
Se adjuntan como soporte:
Matriz “Seguimiento-Matriz-Detallada 30-mar-202031” se realizó revisión en conjunto con la OAC la actualización de la información por parte de las áreas IDU.</t>
    </r>
    <r>
      <rPr>
        <sz val="9"/>
        <rFont val="Arial"/>
        <family val="2"/>
      </rPr>
      <t>" Calculó el avance en 25 %.</t>
    </r>
    <r>
      <rPr>
        <i/>
        <sz val="9"/>
        <rFont val="Arial"/>
        <family val="2"/>
      </rPr>
      <t xml:space="preserve">
</t>
    </r>
    <r>
      <rPr>
        <sz val="9"/>
        <rFont val="Arial"/>
        <family val="2"/>
      </rPr>
      <t xml:space="preserve">
La OAC señaló que "</t>
    </r>
    <r>
      <rPr>
        <i/>
        <sz val="8"/>
        <rFont val="Arial"/>
        <family val="2"/>
      </rPr>
      <t>Se han realizado todas las solitudes relacionas con enlaces rotos, re direccionamientos  o actualización</t>
    </r>
    <r>
      <rPr>
        <sz val="9"/>
        <rFont val="Arial"/>
        <family val="2"/>
      </rPr>
      <t>". 
La SGGC y la STRH indicaron que "</t>
    </r>
    <r>
      <rPr>
        <i/>
        <sz val="8"/>
        <rFont val="Arial"/>
        <family val="2"/>
      </rPr>
      <t xml:space="preserve">En la página web del Instituto se encuentra publicado el organigrama actualizado de la Entidad, así como el directorio de servidores públicos y contratistas, documentos que se actualizan  permanentemente.
</t>
    </r>
    <r>
      <rPr>
        <i/>
        <u/>
        <sz val="8"/>
        <rFont val="Arial"/>
        <family val="2"/>
      </rPr>
      <t>Evidencia</t>
    </r>
    <r>
      <rPr>
        <i/>
        <sz val="8"/>
        <rFont val="Arial"/>
        <family val="2"/>
      </rPr>
      <t>: pantallazos de la página web del Instituto que evidencian que la información se encuentra publicada y actualizada.</t>
    </r>
    <r>
      <rPr>
        <sz val="9"/>
        <rFont val="Arial"/>
        <family val="2"/>
      </rPr>
      <t xml:space="preserve">" El porcentaje de avance lo reportaron en 100 %.
Por otra parte, la Dirección Técnica de Gestión Contractual - DTGC reportó un porcentaje de avance del 100 % y respondió lo siguiente: </t>
    </r>
    <r>
      <rPr>
        <i/>
        <sz val="8"/>
        <rFont val="Arial"/>
        <family val="2"/>
      </rPr>
      <t xml:space="preserve">
</t>
    </r>
    <r>
      <rPr>
        <sz val="9"/>
        <rFont val="Arial"/>
        <family val="2"/>
      </rPr>
      <t>"</t>
    </r>
    <r>
      <rPr>
        <i/>
        <sz val="8"/>
        <rFont val="Arial"/>
        <family val="2"/>
      </rPr>
      <t>En el Link https://www.idu.gov.co/page/ley-1712-de-2014,  numeral 8 Contratación, se encuentra publicada la información referente a la Contratación del Instituto de Desarrollo Urbano IDU, así:
* 8.1 Contratación IDU: Enlace SECOP I - SECOP II 
*8.1.1 Publicación de la información contractual
* 8.2 Publicación de la ejecución de contratos
* 8.2.1 Consolidado Ejecución de contratos 2014 – 2019.
*8.2.2 Ejecución de contratos 2020
* 8.3 Publicación de procedimientos, lineamientos y políticas en materia de adquisición y compras.
* 8.3.1 Documentación en materias de adquisiciones y compras
* 8.3.2 Guia de pago a terceros
* 8.3.3 Cronogramas de radicación para tramites de pago vigencia 2020.
* 8.4 Publicación del Plan Anual de Adquisiciones
*8.4.1 Enlace al PAA publicado en el SECOP</t>
    </r>
    <r>
      <rPr>
        <sz val="9"/>
        <rFont val="Arial"/>
        <family val="2"/>
      </rPr>
      <t>".</t>
    </r>
  </si>
  <si>
    <r>
      <rPr>
        <sz val="9"/>
        <rFont val="Arial"/>
        <family val="2"/>
      </rPr>
      <t>La OAP señaló que "</t>
    </r>
    <r>
      <rPr>
        <i/>
        <sz val="8"/>
        <rFont val="Arial"/>
        <family val="2"/>
      </rPr>
      <t>Esta actividad no se encuentra programada par primer cuatrimestre, pero se han realizado todas la solicitudes relacionadas con actualización de información para este ítem
Enlace de consulta: https://www.idu.gov.co/page/ley-1712-de-2014</t>
    </r>
    <r>
      <rPr>
        <sz val="9"/>
        <rFont val="Arial"/>
        <family val="2"/>
      </rPr>
      <t>". Calculó el avance en 48 %.
Adicionalmente, la OAC señaló que "</t>
    </r>
    <r>
      <rPr>
        <i/>
        <sz val="8"/>
        <rFont val="Arial"/>
        <family val="2"/>
      </rPr>
      <t>Se han realizado todas la solicitudes relacionadas con actualización de información para este ítem
Enlace de consulta: https://www.idu.gov.co/page/ley-1712-de-2014</t>
    </r>
    <r>
      <rPr>
        <sz val="9"/>
        <rFont val="Arial"/>
        <family val="2"/>
      </rPr>
      <t>".</t>
    </r>
  </si>
  <si>
    <r>
      <rPr>
        <sz val="9"/>
        <rFont val="Arial"/>
        <family val="2"/>
      </rPr>
      <t>La OAP y la OAC señalaron que "</t>
    </r>
    <r>
      <rPr>
        <i/>
        <sz val="8"/>
        <rFont val="Arial"/>
        <family val="2"/>
      </rPr>
      <t>Se tiene contemplado la actualización general del documento para el 30 de junio de 2020</t>
    </r>
    <r>
      <rPr>
        <sz val="9"/>
        <rFont val="Arial"/>
        <family val="2"/>
      </rPr>
      <t>". No calcularon porcentaje de avance.</t>
    </r>
  </si>
  <si>
    <r>
      <rPr>
        <sz val="9"/>
        <rFont val="Arial"/>
        <family val="2"/>
      </rPr>
      <t>La OAP señaló que: "</t>
    </r>
    <r>
      <rPr>
        <i/>
        <sz val="8"/>
        <rFont val="Arial"/>
        <family val="2"/>
      </rPr>
      <t>Se tiene contemplado la actualización general del documento para el 30 de junio de 2020</t>
    </r>
    <r>
      <rPr>
        <sz val="9"/>
        <rFont val="Arial"/>
        <family val="2"/>
      </rPr>
      <t>". No reportó porcentaje de avance.
La OAC señaló, además, que "</t>
    </r>
    <r>
      <rPr>
        <i/>
        <sz val="8"/>
        <rFont val="Arial"/>
        <family val="2"/>
      </rPr>
      <t>En la Intranet está publicada la información correspondiente a la Ley de Transparencia, como banner de consulta permanente.</t>
    </r>
    <r>
      <rPr>
        <sz val="9"/>
        <rFont val="Arial"/>
        <family val="2"/>
      </rPr>
      <t>"</t>
    </r>
  </si>
  <si>
    <r>
      <t>La SGGC no efectuó ningún reporte en relación con esta acción.
La Oficina Asesora de Comunicaciones - OAC manifestó que "</t>
    </r>
    <r>
      <rPr>
        <i/>
        <sz val="8"/>
        <rFont val="Arial"/>
        <family val="2"/>
      </rPr>
      <t>Comunicación interna,  presentó a la jefe de la OAC,  el Plan de trabajo para el año 2020.</t>
    </r>
    <r>
      <rPr>
        <sz val="9"/>
        <rFont val="Arial"/>
        <family val="2"/>
      </rPr>
      <t>" No adjuntaron evidencias de esto.</t>
    </r>
  </si>
  <si>
    <r>
      <t>La SGGC y la STRH señalaron que "</t>
    </r>
    <r>
      <rPr>
        <i/>
        <sz val="8"/>
        <rFont val="Arial"/>
        <family val="2"/>
      </rPr>
      <t xml:space="preserve">El Plan de Gestión de la Integridad 2020 adoptado fue publicado en la intranet del Instituto (mapa de procesos)
</t>
    </r>
    <r>
      <rPr>
        <i/>
        <u/>
        <sz val="8"/>
        <rFont val="Arial"/>
        <family val="2"/>
      </rPr>
      <t>Evidencia</t>
    </r>
    <r>
      <rPr>
        <i/>
        <sz val="8"/>
        <rFont val="Arial"/>
        <family val="2"/>
      </rPr>
      <t>: pantallazo de que da cuenta de la publicación del Plan de Gestión de la Integridad 2020 publicado en el mapa de procesos en la intranet.</t>
    </r>
    <r>
      <rPr>
        <sz val="9"/>
        <rFont val="Arial"/>
        <family val="2"/>
      </rPr>
      <t>" Indicaron que el avance es de 100 %.
La OAC, por otra parte, manifestó que "</t>
    </r>
    <r>
      <rPr>
        <i/>
        <sz val="8"/>
        <rFont val="Arial"/>
        <family val="2"/>
      </rPr>
      <t>De acuerdo con reunión sostenida con la OAP, la Oficina Asesora de Comunicaciones està a la espera de la continuidad o actualización del Plan de Gestión de Integridad 2020, para realizar la socializaciòn respectiva.</t>
    </r>
    <r>
      <rPr>
        <sz val="9"/>
        <rFont val="Arial"/>
        <family val="2"/>
      </rPr>
      <t>"
La OAP no reportó ningún avance para esta acción.</t>
    </r>
  </si>
  <si>
    <r>
      <t>La SGGC señalaron que "</t>
    </r>
    <r>
      <rPr>
        <i/>
        <sz val="8"/>
        <rFont val="Arial"/>
        <family val="2"/>
      </rPr>
      <t xml:space="preserve">A la fecha no se ha iniciado con la divulgación de los valores de integridad a través de los escritorios de los computadores, ya que sólo hasta el 7 de mayo de 2020 se recibió por parte de la Oficina Asesora de Comunicaciones el diseño de la nueva imagen de los valores, por otra parte, la contingencia de la pandemia por la COVID-19 ha afectado el desarrollo de las acciones. 
Está vigente el plazo establecido para su cumplimiento.
</t>
    </r>
    <r>
      <rPr>
        <i/>
        <u/>
        <sz val="8"/>
        <rFont val="Arial"/>
        <family val="2"/>
      </rPr>
      <t>Evidencia</t>
    </r>
    <r>
      <rPr>
        <i/>
        <sz val="8"/>
        <rFont val="Arial"/>
        <family val="2"/>
      </rPr>
      <t>: correo electrónico del 7 de mayo de 2020 remitido por la OAC a la STRH.</t>
    </r>
    <r>
      <rPr>
        <sz val="9"/>
        <rFont val="Arial"/>
        <family val="2"/>
      </rPr>
      <t>" El porcentaje de avance lo reportaron en 0 %.
Además, la OAC indicó que "</t>
    </r>
    <r>
      <rPr>
        <i/>
        <sz val="8"/>
        <rFont val="Arial"/>
        <family val="2"/>
      </rPr>
      <t>Los Valores con los colores actualizados por la actual administración fueron entregados a los equipos de comunicaciòn interna del distrito, el 5 de mayo. En este momento la OAC está diseñando los dos valores propios (Pasión por el logro y conocimiento técnico). La divulgación de estos se realizará a través del Informativo IDU y la intranet, a partir de la segunda quincena de mayo</t>
    </r>
    <r>
      <rPr>
        <sz val="9"/>
        <rFont val="Arial"/>
        <family val="2"/>
      </rPr>
      <t xml:space="preserve">." </t>
    </r>
  </si>
  <si>
    <r>
      <t>La SGGC y la STRH informaron que: "</t>
    </r>
    <r>
      <rPr>
        <i/>
        <sz val="8"/>
        <rFont val="Arial"/>
        <family val="2"/>
      </rPr>
      <t xml:space="preserve">No se ha realizado, ya que sólo hasta el 07 de mayo de 2020 se formalizó el diseño de la nueva imagen de los valores de integridad. El diseño es competencia de la OAC.
Está vigente el plazo establecido para su cumplimiento.
</t>
    </r>
    <r>
      <rPr>
        <i/>
        <u/>
        <sz val="8"/>
        <rFont val="Arial"/>
        <family val="2"/>
      </rPr>
      <t>Evidencia:</t>
    </r>
    <r>
      <rPr>
        <i/>
        <sz val="8"/>
        <rFont val="Arial"/>
        <family val="2"/>
      </rPr>
      <t xml:space="preserve"> correo electrónico del 7 de mayo de 2020 remitido por la OAC a la STRH.</t>
    </r>
    <r>
      <rPr>
        <sz val="9"/>
        <rFont val="Arial"/>
        <family val="2"/>
      </rPr>
      <t>" El porcentaje de avance lo reportaron en 0 %.
Además, la OAC indicó que "</t>
    </r>
    <r>
      <rPr>
        <i/>
        <sz val="8"/>
        <rFont val="Arial"/>
        <family val="2"/>
      </rPr>
      <t>De acuerdo con la observación dada por la OAC a la STRH, esta franja de valores no será incluida dentro de las plantillas de presentaciones, ya que confunde a los colaboradores de la entidad, en cuanto a su uso para presentaciones internas y externas (ya que muchas de las presentaciones internas van para otras entidades o ciudadanos).</t>
    </r>
    <r>
      <rPr>
        <sz val="9"/>
        <rFont val="Arial"/>
        <family val="2"/>
      </rPr>
      <t xml:space="preserve">"
</t>
    </r>
  </si>
  <si>
    <t xml:space="preserve">La DTAI anexó una serie de archivos, entre ellos el cronograma para la mejora "Generar constancia de entrega y recibo de manera automatica (sic) desde del (sic) aplicativo, con firmas digitales (mecánica) y con código QR para verificación de autenticidad", con 9 actividades: 
"Definicion de Requerimientos" (mayo) 
"Desarrollo del Requerimiento" (junio - julio) 
"Integración con firma digital" (agosto) 
"Pruebas" (agosto - septiembre) 
"Ajustes" (septiembre - octubre) 
"Comité de Cambios" (octubre) 
"Producción" (noviembre) 
"Publicacion en SUIT" (noviembre - diciembre) 
"Divulgación" (noviembre - diciembre) 
Se considerará que las actividades valen todas igual porcentaje (100 % / 9= 11,11 % aprox.) 
De acuerdo con dicho cronograma y con lo expresado por la STRT, a 30/04/2020 no se había iniciado el desarrollo de la mejora. No obstante, allegaron un acta de reunión efectuada el 15/04/2020 (no anexaron la aprobación de la misma en correo electrónico, según lo consignado en la misma) en la cual quedaron los compromisos de: "Plan de trabajo de la mejora solicitada" - STRT- para el 17/04/2020 y "Diligenciamiento y envío de FO-TI-06" - DTAI - para el 17/04/2020. Ni la STRT, ni la DTAI allegaron a la OCI dicho plan de trabajo y los FO-TI-06 (2 formatos de SOLICITUD DE REQUERIMIENTOS DE APLICACIONES) allegados, al parecer, no son definitivos. 
Con los avances reportados la DTAI estimó que el avance iba en 20 %, la STRT en 10 % y la SGGC en 33 %. Sin embargo, dado que lo efectuado correspondería a la actividad de "Definicion de Requerimientos" y no se evidenció el cumplimiento de los compromisos para el 17/04/2020 (que incluye el FO-TI-06), el porcentaje de avance se considera en 5 %. Es de aclarar que, según el cronograma, en abril se adelantaron actividades que se desarrollarían en mayo y que se espera que la mejora esté implementada y dada a conocer a los usuarios el 11/12/2020, por lo cual la actividad se encuentra en progreso.
</t>
  </si>
  <si>
    <t xml:space="preserve">La DTAI anexó tres archivos, entre ellos el cronograma para las mejoras "Implementar el código QR a los certificados de recibo de obra para los cierres de las licencias" y "En la consulta vía web aparecerá la trazabilidad del trámite incluyendo el porcentaje de avance del mismo", con 8 actividades: 
"Definicion de Requerimientos" (mayo) 
"Desarrollo del Requerimiento" (junio - julio) 
"Pruebas" (agosto) 
"Ajustes"  (agosto)  
"Comité de Cambios" (septiembre) 
"Producción" (octubre) 
"Publicacion en SUIT" (noviembre - diciembre) 
"Divulgación" (noviembre - diciembre) 
Se considerará que las actividades valen todas igual porcentaje (100 % / 8 = 12,5 % aprox.) 
De acuerdo con dicho cronograma y con lo expresado por la STRT, a 30/04/2020 no se había iniciado el desarrollo de la mejora. Si bien, la DTAI allegó una copia de una citación para una reunión para el 17/04/2020, no allegaron un acta de reunión en la cual se evidencie que se trató el tema ni los compromisos para cada área. 
La DTAI estimó que el avance iba en 10 %, la STRT en 5 % y la SGGC en 33 %. Sin embargo, dado que lo presentado solo corresponde a la definición del cronograma y sólo se evidencia una actuación relacionada con la actividad de "Definicion de Requerimientos" (citación a reunión), el porcentaje de avance se considera en 3 %. Es de aclarar que, según el cronograma, en abril se adelantaron actividades que se desarrollarían en mayo y que se espera que la mejora esté implementada y dada a conocer a los usuarios el 11/12/2020, por lo cual la actividad se encuentra en progreso.
</t>
  </si>
  <si>
    <t>Es necesario mencionar que esta acción es exactamente igual al PAAC del IDU de las vigencias 2018 y 2019, exceptuando el indicador que fue ajustado. Por lo tanto, se recomienda revisar y/o ajustar la acción de manera que sea visible la diferencia con lo efectuado el año anterior.
Es de anotar que si bien, en la página web está la sección de Transparencia, y constantemente se hace actualización de parte de la información, esta actualización no se hace en razón de los cambios técnicos sucedidos en la página web, dado que recientemente no han habio cambios técnicos relevantes (reestructuración) en la misma. Los cambios son propios de la dinámica de la información que se publica, por las actividades de las áreas que la generan. Por lo tanto, no es claro a qué se refiere la verificación y ajuste de los "links de la Ley de transparencia publicados en la Web IDU, por ocasión de los cambios técnicos sucedidos en la página WEB IDU". Se recomienda revisar la redacción de la acción y especifica a qué se refieren las verificaciones y ajustes en los línks. Adicionalmente, la actualización de la información es algo permanente, no sólo de medio año, por lo tanto se recomienda revisar la fecha de fin de la acción.
A la fecha de corte del presente seguimiento, se evidenció la realización de tres reuniones de seguimiento (febreo, marzo y abril) con el tema de Ley de Transparencia, sin embargo no se evidencia la verificación y/o ajuste de cada uno de los links para la medición del indicador. La meta o producto ("Link´s actualizados en cumplimiento a Ley de transparencia en la Web IDU ") no  indica cuántos y/o cuáles serán los enlaces actualizados. Con base en lo anterior no es posible determinar un avance cierto del cumplimiento de la acción. No obstante, tomando en cuenta el seguimiento efectuado por la OCI entre el 24/03/2020 - 06/04/2020 se considera que hubo cumplimiento en 147 de 172 ítems de la matriz de cumplimiento de la Ley de transparencia de la Procuraduría General de la Nación que aplican al IDU (cumplimiento de los requisitos de la Resolución 3564/2015, Ley 1712 y Decreto 103 de 2014).  
Dado que la actividad está programada para 6 meses, que no finaliza aún, que no es posible medir por links (porque no se sabe cuántos son el universo y cuáles has sido verificados o ajustados), se calcula el porcentaje con base en el tiempo y lo ya mencionado del cumplimiento verificaco por la OCI. Así, cada mes vale apróximadamente 16,67 %. Al corte son 4 meses, lo que significa que si se cumplieran los 172 ítems, el porcentaje acumulado sería de 66,67 %. Dado que se dieron por cumplidos 147 ítems, se considera que, para el periodo, esta acción alcanzó un cumplimiento del 56,98 %  (147 ítems * 66,67% / 172 ítems), que se aproxima a 57 %.
Se recomienda revisar la meta o producto ("Link´s actualizados en cumplimiento a Ley de transparencia en la Web IDU "), ya que no se indica cuántos y/o cuáles serán los enlaces actualizados. 
En el seguimiento se identificaron debilidades y recomendaciones que se sugiere tener en cuenta para la actualización de la información.</t>
  </si>
  <si>
    <t>Se verificó la información publicada en el portal web del IDU, determinándose que se encuentra la Descripción de la estructura orgánica, el presupuesto general, el directorio de servidores públicos y contratistas, el Normograma del IDU por procesos, el plan anual de compras (Plan Anual de Adquisiciones) y el Plan Anticorrupción y de Atención al Ciudadano 2020.
Se encuentra información de contratación. Si bien la información publicada incluye los plazos (en días), se recomienda incluir la fecha efectiva de inicio de cada contrato (se encuentra la de suscripción) de manera que sea posible, para los interesados en esta información, el cálculo de la fecha de finalización; esto teniendo en cuenta que la fecha efectiva de inicio de ejecución de los contratos no siempre coincide con la de suscripción. Se aclara que la recomendación de la inclusión de la fecha de inicio de los contratos se da en aras de contribuir con los principios de transparencia activa. 
En cuanto al directorio de funcionarios falta incluir el ítem de correo electrónico institucional. Frente al de contratistas, falta incluir correo electrónico institucional y teléfono. Adicionalmente, se encontraron contratistas que cedieron contratos, ya no están en el Instituto y aún figuran en el directorio, mientran que los cesionarios no figuran. Por tal razón se recomienda efectuar las gestiones pertinentes para completar el directorio y, en la medida de lo posible, efectuar una actualización más constante en relación con la terminación y cesión de contratos. 
En relación con la información de las sedes, en el pie de página, siguen sin aparecer la dirección y horarios de atención de donde, actualmente, se ubica la Dirección Técnica de Predios, DTDP, ni tampoco aparece la información de la sede de la Carrera 7 # 21-97, por lo cual no hay coincidencia con la información de la sección de Transparencia, #1.2 "Localización física, sucursales o regionales, horario y días de atención al público". Se recomienda, entonces incluir dicha información en el pie de página.
Así, en razón de las debilidades relacionadas con la inclusión de la información de las sedes del Instituto y de la información del directorio de servidores y contratistas, la acción no se puede considerar completa; por tanto, se calcula el avance en el periodo es de 96,86 % y en el acumulado del año es de 32,3 %.
Se recomienda efectuar la división de actividades en acciones más específicas, indicando concretamente qué área es responsable de la actualización de los diferentes literales.</t>
  </si>
  <si>
    <t xml:space="preserve">Se observó, en la sección de Transparencia y Acceso a la Información Pública de la página web del IDU, del numeral 8, la existencia de enlaces al SECOP I y SECOP II, portales a través de los cuales se podría encontrar la información de aprobaciones, autorizaciones, requerimientos o informes del supervisor o del interventor, que prueben la ejecución de los contratos adicionales a los de obra (que se pueden ver en el numeral 8.1.1).  
Se considera que, en lo correspondiente al periodo, la acción alcanzó el 100% de ejecución y que el acumulado anual llega a  33,3 %. Se recomienda, entonces, efectuar actividades de control para asegurar que la información exigida por la norma, en relación con la contratación, se publique en la medida en que se susciten cambios o hechos que lo ameriten (por ejemplo, en el caso de los informes mensuales de ejecución de contratos, tanto de obra, como PSP y otros tipos o de la publicación de actas de liquidación), con el fin de asegurar, así, la oportunidad y completitud de la información. 
</t>
  </si>
  <si>
    <t>Se observó que, si bien el directorio de funcionarios existe, presenta debilidades de actualización en algunos casos, por ejemplo la completitud de datos de contacto como correo electrónico institucional. 
Como la acción planteada, de acuerdo con el indicador, está referida únicamente a funcionarios y en el respectivo directorio, de los 10 aspectos citados en el numeral mencionado, falta sólo uno (correo electrónico), el avance se calcula en 90 % para el cuatrimestre y acumulado anual finaliza en 90 %.
Se recomienda a la STRH, entonces, efectuar las gestiones para incluir el dato de correo electrónico y completar la información requerida por las normas aplicables, en cuanto al directorio de servidores.
Es importante precisar que la acción sólo se refiere al directorio de servidores públicos (funcionarios), información a cargo de la STRH, y no a contratistas (información a cargo de otras áreas). Por tanto, se recomienda, particularmente a la OAP como responsable de la consolidación del Plan, tener en cuenta que el directorio de contratistas también debe cumplir con las condiciones de completitud citadas en el numeral "3.5 Directorio de información de servidores públicos, empleados y contratistas", de la Resolución 3564/2015.</t>
  </si>
  <si>
    <r>
      <t xml:space="preserve">Se verificó la existencia en la página web, sección de Transparencia y Acceso a la Información Pública, el numeral "11 Transparencia Pasiva", que contiene los enlaces:  
11.1. Medios de seguimiento para la consulta del estado de las solicitudes de información pública (https://www.idu.gov.co/page/consulte-sus-requerimientos) 
11.2. Formulario para la recepción de solicitudes de información pública. (https://bogota.gov.co/sdqs/) 
a. Formulario Niños, niñas y adolescentes (https://sdqs.bogota.gov.co/sdqs/publico/ninos/) 
d. Solicitud de información pública con identidad reservada (https://www.idu.gov.co/page/canales-de-atencion). Contiene el enlace "Solicitud de información con identificación reservada" (https://www.procuraduria.gov.co/portal/pqrsdf_Solicitud_de_informacion_con_identificacion_reservada.page).
La acción tiene planteadas dos fechas de corte (junio y diciembre de 2020). Es decir, se entiende que la acción está planteada para todo el año, pero no aplica para el primer cuatrimestre. Así que  se sumará avance de 33,3 % en el acumulado anual, pero no se tendra en cuenta paa calcular el porcentaje en el primer cuatrimestre.
La Transparencia Pasiva está "relacionada con la respuesta a las solicitudes de acceso a la información, en términos de calidad, oportunidad y disponibilidad." (tomado de la página web del Departamento Administrativo de la Función Pública (https://www.funcionpublica.gov.co/eva/es/transparencia2018), consultado el 13/05/2020). Dada esta definición, se recomienda enlazar, en este numeral, también los informes que se relacionan con el cumplimiento de los aspectos mencionados en relación con, específicamente, las </t>
    </r>
    <r>
      <rPr>
        <u/>
        <sz val="8"/>
        <rFont val="Arial"/>
        <family val="2"/>
      </rPr>
      <t>solicitudes de acceso a la información</t>
    </r>
    <r>
      <rPr>
        <sz val="8"/>
        <rFont val="Arial"/>
        <family val="2"/>
      </rPr>
      <t xml:space="preserve"> que efectúen los ciudadanos.
Se recomienda, también, especificar la meta, en relación con el indicador, es decir, dejar explícito cuáles y cuántos son los ítems "en cumplimiento y actualizados".</t>
    </r>
  </si>
  <si>
    <t>A la fecha de corte del presente segumiento (30/04/2019) no se había efectuado la actualización del esquema de publicación del IDU para 2020. Por tanto el avance no se califica. La acción se encuentra en curso toda vez que vence en junio (primera actualización) y en diciembre (segunda actualización).</t>
  </si>
  <si>
    <t>En efecto, a la fecha de corte del presente segumiento (30/04/2019) no se había efectuado la actualización de los activos de información del IDU para 2020. No se puede afirmar que haya avance alguno, dado que se asume, de acuerdo con el planteamiento de la acción, que es sólo una actualización programada. Por tanto el avance acumulado anual se califica en 0 %. Es de aclarar que la fecha de fin de la actividad es en agosto, por lo cual está en tiempo para su realización.</t>
  </si>
  <si>
    <r>
      <t xml:space="preserve">Se verificó que el informe de solicitudes de acceso a la información de la vigencia 2019 está publicado en el portal del IDU, en el enlace </t>
    </r>
    <r>
      <rPr>
        <b/>
        <sz val="8"/>
        <rFont val="Arial"/>
        <family val="2"/>
      </rPr>
      <t>Informe de solicitudes de acceso a la información 2019 (</t>
    </r>
    <r>
      <rPr>
        <sz val="8"/>
        <rFont val="Arial"/>
        <family val="2"/>
      </rPr>
      <t>https://www.idu.gov.co/Archivos_Portal/Ley%20de%20transparencia/pqrs/informe%20de%20solicitudes%20de%20acceso%20a%20la%20informacion/2019/10.10.06_Informe_de_solicitudes_de_acceso_a_la_informacion_2019.xlsx</t>
    </r>
    <r>
      <rPr>
        <b/>
        <sz val="8"/>
        <rFont val="Arial"/>
        <family val="2"/>
      </rPr>
      <t>)</t>
    </r>
    <r>
      <rPr>
        <sz val="8"/>
        <rFont val="Arial"/>
        <family val="2"/>
      </rPr>
      <t>.
Sin embargo, no es posible verificar la fecha exacta de publicación (no se puede determinar si se hizo antes del 31/01/2020), por lo cual se recomienda incluir dicho aspecto en la información.
Como hay dos fechas (31 de enero y 31 de julio de 2020) se considera que el avance del periodo es del 100 % y el acumulado anual es del 50 %.
Se recomienda relacionar este ítem, también, con lo referido a Transparencia Pasiva.</t>
    </r>
  </si>
  <si>
    <t>De acuerdo con lo indicado por la STRH, en el cuatrimestre objeto de seguimiento, todos los servidores nuevos han recibido la inducción en el tema, no obstante sólo allegó soportes de 3 funcionarios (el Director General, la Subdirectora de la SGGC y la Directora Técnica de Proyectos). Tampoco precisó cuántos fueron los funcionarios nuevos (ya sean de libre nombramiento y remoción, carrera administrativa o provisionales). Según lo descrito, el avance del periodo se califica en 20 %  y el acumulado anual en 6,67 % (se aproxima a 7%). 
Se recomienda evaluar la posiblidad de incluir como acción, la capacitación en el tema a contratistas nuevos y antiguos y, además, hacer reinducción en el tema a servidores antiguos.</t>
  </si>
  <si>
    <t>A la fecha de corte del presente segumiento (30/04/2019) no se había efectuado ninguna Sensibilización a Gente IDU en la Ley de Transparencia. La acción se encuentra en curso toda vez que vence en junio (primera sensibilización) y en noviembre (segunda sensibilización).</t>
  </si>
  <si>
    <t>La STRH presentó copia del correo electrónico que evidencia el envío del proyecto del Plan de Gestión de Integridad 2020 a la subdirectora técnica de recursos humanos, en diciembre de 2019. 
Si bien la acción se efectuó en diciembre del año anterior, se calificará en 100 %, dado que personal de la STRH remitió el producto planteado (Documento con el proyecto del Plan de Gestión de Integridad), allegó copia del Plan de Gestión de Integridad 2020  aprobado (plan del 23/01/2020 y que, según el control de versiones, fue aprobado por el Comité de Gestión y Desempeño en sesión del 20/01/2020) y que la fecha de finalización estaba planteada para enero de 2020.
Es importante resaltar que el PAAC es anual, y cubre el periodo desde el 1 de enero al 31 de diciembre de cada año. Por lo tanto, se recomienda que no se programen acciones para ejecutarse antes del primer día o después del último día de cada año. En este sentido, si se quiere plasmar la realización del proyecto del Plan de Gestión de Integridad (en diciembre de cada año), lo que debería programarse es la proyección del plan de la vigencia siguiente.</t>
  </si>
  <si>
    <t>La STRH presentó el Plan de Gestión de Integridad 2020 aprobado (plan del 23/01/2020 y que, según el control de versiones, fue aprobado por el Comité de Gestión y Desempeño en sesión del 20/01/2020). Se verificó que es el mismo publicado en la página web del IDU (https://www.idu.gov.co/Archivos_Portal/2020/Transparencia/Planeacion/Planes_Estrategicos/01_Enero/PL-TH-01_Plan_de_gesti%C3%B3n_de_la_integridad_6.pdf). 
Por lo tanto, se considera cumplida la acción y se calificará en 100 %, para el acumulado del periodo y para el anual.</t>
  </si>
  <si>
    <t>La evidencia aportada por la STRH no demuestra la socialización del Plan, sino solamente la publicación del mismo en el Mapa de procesos. No obstante, la Oficina de Control Interno evidenció que fue relacionada la actualización del Plan de Gestión de la Integridad versión 6 (2020) en la publicación en la intranet de la actualización de documentos del 27/01/2020. Por lo tanto, se considera cumplida la acción y se calificará en 100 %, para el acumulado del periodo y para el anual.
Sin embargo, dado que no fue una pieza domunicativa individual, se recomienda tener en cuenta que la socialización de la documentación no se debe reducir a la publicación en la intranet en el mapa de procesos, sino ampliándolo a otros mecanismos que permitan, no solo la disponibilidad de la información, sino su entendimiento, tales como correo electrónico, banners en la intranet o en la web del IDU, capacitaciones, actividades lúdicas, etc.</t>
  </si>
  <si>
    <t>La STRH manifestó que "[…] diseñó la encuesta y está lista para ser remitida", y anexó una imagen con la que sería la presentación de la encuesta de Percepción de Integridad. No obstante, no evidenció que efectivamente estuviera diseñada (al 30 de abril).  
Como lo indica la misma dependencia, al 30/04/2020, corte de este seguimiento, no se había realizado y, por ende, no se tienen los "Resultados de Encuesta", dado que no ha sido aplicada.  
De acuerdo con lo anterior, el avance se califica en 25 % para el acumulado del periodo y para el anual.
Se recomienda efectuar las gestiones para que en el próximo seguimiento esté finalizada la acción, es decir, se tenhgan los resultados.</t>
  </si>
  <si>
    <t>El inicio de la acción era en el mes de abril, pero no se inició, porque la encuesta no fue aplicada. Se califica el avance en 0 %. Se resalta que la acción está en tiempo para su realización.</t>
  </si>
  <si>
    <t>La acción no aplica para el periodo de seguimiento, Está en tiempo para su realización.</t>
  </si>
  <si>
    <t>La STRH hace referencia a piezas comunicativas que promocionaban actividades efectuadas durante lo corrido de 2020, enviadas a través del correo electrónico institucional, en las cuales fueron incluidos los logos de los 7 valores organizacionales. Allega soportes de tres de ellas: Taller de resiliencia, Taller de Trabajo en casa y Bingo. La última no se puede calificar para este periodo dado que la fecha de corte es 30/04/2020 y la convocatoria se efectuó el 5 de mayo. Así, con base en los soportes anexados, sólo hubo dos promociones en el mes de abril. Esto, aunado a que la mera presencia de los logos en dichas campañas no implica que la socialización y/o promoción de los valores sea efectiva para su conocimiento en la geste IDU. 
Por lo expuesto, el avance de la acción se califica en 33 % para el periodo y, dado que la acción está para desarrollarse en 11 meses (febrero a diciembre) el acumulado anual se estima en 9,1%. La acción continúa en curso.
Se recomienda efectuar acciones en las que se evidencie más claramente la promoción de los valores y sus significados e implementar mecanismos que permitan medir si estas estrategias están siendo efectivas para la apropiación de los valores en el personal que colabora en el IDU.  
La meta oproducto planteado (Promocionar los valores de Integridad en la Gente IDU) corresponde a la misma acción, escrita en palabras diferentes, por lo cual  se recomienta revisar y ajustar la meta, tomando en cuenta, en el planteamiento, que debe ser cuantificable o medible.</t>
  </si>
  <si>
    <t>La acción no aplica para el periodo de seguimiento, Está programada para diciembre de 2020.</t>
  </si>
  <si>
    <t>La Oficina de Control Interno - OCI señala que se publicó dentro de los plazos establecidos.</t>
  </si>
  <si>
    <t>Se considera cumplida la actividad.</t>
  </si>
  <si>
    <t>N.A.</t>
  </si>
  <si>
    <t>Actividad no reportada.</t>
  </si>
  <si>
    <t xml:space="preserve">De acuerdo con lo afirmado por el dependencia, se debe actualizar el Plan Anticorrupción y de Atención al Ciudadano. La afirmación efectuada por la OAP no guarda coherencia con los propósitos del sistema de administración del riesgo, que dejó pendiente la modificación en diciembre de 2019 para atender los requerimientos de la nueva administración y debe tenerse en cuenta que la definición de la política es un acto previo al seguimiento de riesgos. 
La actividad se considera incumplida, por lo cual deben tomar las acciones prtinentes para su cumplimiento o, como se mencionó, actualizar el Plan Anticorrupción y de Atención al Ciudadano. </t>
  </si>
  <si>
    <t>La actividad está programada para desarrollarse a partir de septiembre, por tanto no aplica para este periodo. Se encuentra en término de ejecución</t>
  </si>
  <si>
    <t>Las evidencias se encuentran registradas en el aplicativo BACHUE, el cual es actualizado de manera constante por los profesionales que asisten a las reuniones mencionadas.</t>
  </si>
  <si>
    <t>De acuerdo con la verificación adelantada, se pudo comprobar que en la página web se encuentran los elementos enunicados en esta actividad y ellos guardan correspondencia con la documentación vigente.</t>
  </si>
  <si>
    <r>
      <t>La Subdirección Técnica de Presupuesto y Contabilidad - STPC reportó: "</t>
    </r>
    <r>
      <rPr>
        <i/>
        <sz val="8"/>
        <rFont val="Arial"/>
        <family val="2"/>
      </rPr>
      <t>La ejecución presupuestal a marzo de 2020, se encuentra publicada en la página del IDU.
Los estados financieros de la entidad se encuentran publicados en la página del IDU en pdf y en archivo excel con corte a Febrero de 2020, Es preciso señalar que la Contaduría General de la Nación mediante la Resolución 079 de marzo 30 de 2020, amplio el plazo hasta el 29 de mayo de 2020 para reportar los estados financieros de marzo de 2020.</t>
    </r>
    <r>
      <rPr>
        <sz val="9"/>
        <rFont val="Arial"/>
        <family val="2"/>
      </rPr>
      <t>"
La Oficina Asesora de Comunicaciones - OAC señaló que "</t>
    </r>
    <r>
      <rPr>
        <i/>
        <sz val="8"/>
        <rFont val="Arial"/>
        <family val="2"/>
      </rPr>
      <t>Todas la solicitudes relacionas de esta actividad se han tramitado y no se encuentra ninguna solicitud pendientes para publicación en página web.
Enlace de consulta: https://www.idu.gov.co/page/ley-1712-de-2014</t>
    </r>
    <r>
      <rPr>
        <sz val="9"/>
        <rFont val="Arial"/>
        <family val="2"/>
      </rPr>
      <t>".
La OAP no reportó ningún avance para esta acción.</t>
    </r>
  </si>
  <si>
    <r>
      <t>La OAP no reportó ningún avance para esta acción.
La OAC, por su parte, reportó que "</t>
    </r>
    <r>
      <rPr>
        <i/>
        <sz val="8"/>
        <rFont val="Arial"/>
        <family val="2"/>
      </rPr>
      <t>Todas la solicitudes relacionas de esta actividad se han tramitado y no se encuentra ninguna solicitud pendientes para publicación en página web.
Enlace de consulta: https://www.idu.gov.co/page/ley-1712-de-2014</t>
    </r>
    <r>
      <rPr>
        <sz val="9"/>
        <rFont val="Arial"/>
        <family val="2"/>
      </rPr>
      <t>".</t>
    </r>
  </si>
  <si>
    <r>
      <t>La OAP no reportó ningún avance para esta acción. 
La OAC señaló que "</t>
    </r>
    <r>
      <rPr>
        <i/>
        <sz val="8"/>
        <rFont val="Arial"/>
        <family val="2"/>
      </rPr>
      <t>Todas la solicitudes relacionas de esta actividad se han tramitado y no se encuentra ninguna solicitud pendientes para publicación en página web.
Enlace de consulta: https://www.idu.gov.co/page/ley-1712-de-2014</t>
    </r>
    <r>
      <rPr>
        <sz val="9"/>
        <rFont val="Arial"/>
        <family val="2"/>
      </rPr>
      <t>".</t>
    </r>
  </si>
  <si>
    <t>A la fecha de corte no se había iniciado el desarrollo de la actividad propuesta, en este momento se encuentra en desarrollo la planeación asociada.</t>
  </si>
  <si>
    <t>Teniendo en cuenta que no se han adelantado ejercicios específicos de Rendición de Cuentas en 2020, no se encuentra dispuesta información al respecto.</t>
  </si>
  <si>
    <t>A la fecha de corte no se había iniciado el desarrollo de la actividad propuesta.</t>
  </si>
  <si>
    <t>A la fecha de corte no se había desarrollado la actividad propuesta. Se encuentra en término de ejecución</t>
  </si>
  <si>
    <t>No se evidenció que, a la fecha de corte, se hubiese desarrollado la actividad mencionada en el avance reportado por la dependencia responsable, por lo cual no se puede considerar como iniciada.  No se considera para el acumulado del cuatrimestre. 
La actividad se encuentra en término de ejecución.</t>
  </si>
  <si>
    <t>La SGGC no efectuó ningún reporte en relación con esta acción.
La Oficina de Control Interno - OCI manifiesta que no había sido notificada de esta acción, además de que la responsabilidad de formación de la Gente IDU está en cabeza del área que administra el talento humano en la entidad, que es la Subdireccion Técnica de Recursos Humanos - STRH.</t>
  </si>
  <si>
    <t>Actividad no reportada por la SGGC. No se evidenció avance en el desarrollo de la actividad propuesta. Se recomienda verificar la ejecución de la acción y coordinar con la Oficina de Control Interno para determinar los términos. Así mismo, involucrar a la Subdireccion Técnica de Recursos Humanos - STRH en la acción, toda vez que las capacitaciones deberían estar incluidas en el Plan Institucional de Capacitación - PIC.</t>
  </si>
  <si>
    <t>Actividad no reportada por la SGGC. Auque la OAC reportó que presentó, a la jefe de la OAC, el Plan de trabajo para el año 2020, no se evidenció avance en el desarrollo de la actividad propuesta.</t>
  </si>
  <si>
    <t>De acuerdo con lo reportado, actualmente no se cuenta con avance de la acción propuesta, se encuentra en desarrollo la parte inicial de la planeación de la actividad.</t>
  </si>
  <si>
    <t>Se demuestra la gestión adelantada, la cual se vió afectada a consecuencia de la pandemia. Se califica el avance del periodo en 75 %, para un acumulado anual del 25 %.</t>
  </si>
  <si>
    <t>La actividad se encuentra en desarrollo. La contratación y las pruebas adelantadas, permiten evidenciar el avance reportado. Se califica el avance del periodo en 100 %, para un acumulado anual del 33,3 %.</t>
  </si>
  <si>
    <t>No se ha iniciado el desarrollo de la actividad, la cual se encuentra en término de ejecución.</t>
  </si>
  <si>
    <t>Se adelanta la actividad y el desempeño se considera que corresponde al avance propio del primer cuatrimestre.</t>
  </si>
  <si>
    <t>De acuerdo con la verificación de la información, se está cumpliendo con la actividad propuesta.</t>
  </si>
  <si>
    <r>
      <t>La OTC indicó que "</t>
    </r>
    <r>
      <rPr>
        <i/>
        <sz val="8"/>
        <rFont val="Arial"/>
        <family val="2"/>
      </rPr>
      <t>Para el segundo semestre se iniciará con el diseño de la campaña y su posterior divulgación, teniendo en cuenta los retos  que se presenten en la atención de los canales virtuales.</t>
    </r>
    <r>
      <rPr>
        <sz val="9"/>
        <rFont val="Arial"/>
        <family val="2"/>
        <charset val="1"/>
      </rPr>
      <t>" </t>
    </r>
    <r>
      <rPr>
        <sz val="9"/>
        <rFont val="Arial"/>
        <family val="2"/>
      </rPr>
      <t>No reportó porcentaje de avance.</t>
    </r>
  </si>
  <si>
    <t>Se adelantó la actividad y el desempeño se considera que corresponde al avance propio del primer cuatrimestre.</t>
  </si>
  <si>
    <t>De acuerdo con lo manifestado por la STRH, a la fecha de corte no se había comenzado con la inclusión, en la plantilla de presentaciones del IDU, la franja de valores. Por tanto, el avance se califica en 0 %.</t>
  </si>
  <si>
    <t>De acuerdo con lo manifestado por la STRH, a la fecha de corte no se había comenzado con la divulgación los valores de integridad a través de los escritorios de los computadores del IDU. Por tanto, el avance se califica en 0 %.</t>
  </si>
  <si>
    <t>N.A. = No Aplica</t>
  </si>
  <si>
    <r>
      <t>La SGGC indicó que "</t>
    </r>
    <r>
      <rPr>
        <b/>
        <i/>
        <sz val="8"/>
        <rFont val="Arial"/>
        <family val="2"/>
      </rPr>
      <t>Periodo</t>
    </r>
    <r>
      <rPr>
        <i/>
        <sz val="8"/>
        <rFont val="Arial"/>
        <family val="2"/>
      </rPr>
      <t>: 1 enero a 30 de abril
En diciembre del año 2019 se suscribió el contrato IDU-1637-2019, el cual inició 27 de enero. Dicho contrato tuvo que ser suspendido el día 3 de abril de 2020, debido a la emergencia sanitaria COVID-19. 
Este contrtato contempla la realización de 80 pruebas de polígrafo y 100 pruebas de análisis de variación patrimonial.</t>
    </r>
    <r>
      <rPr>
        <sz val="9"/>
        <rFont val="Arial"/>
        <family val="2"/>
      </rPr>
      <t>" El porcentaje de avance lo reportó en 33 %. 
La Dirección Técnica Administrativa y Financiera - DTAF no efectuó ningún reporte frente a esta acción.</t>
    </r>
  </si>
  <si>
    <t xml:space="preserve">Actividad cumplida al 100 % para este periodo. Se verificó que todos los procesos entregaron las matrices de riesgos de corrupción con los respectivos seguimientos.
</t>
  </si>
  <si>
    <t>Actividad cumplida al 100 % para este periodo. La OAP consolidó y publicó las matrices de riesgos de corrupción de los 22 procesos. La OAP indicó que "Se publicaron en la pagina web idu en el menú Transparencia la Matriz de Riesgos Institucional". La OCI verificó que se encuentran en la página web, en la misma sección donde se encuentra publicado el PAAC (https://www.idu.gov.co/page/transparencia/planeacion/plan-anti-corrupcion).</t>
  </si>
  <si>
    <t xml:space="preserve">Se considera cumplida la actividad para el cuatrimestre.
</t>
  </si>
  <si>
    <t>No se evidenció la realización de la campaña.  La dinámica reportada por la OTC corresponde a la normal del Instituto.  Es necesario que para el cumplimiento de esta acción, se ejecute la actividad, tal como está planteada en el indicador: "campaña de sensibilización".  La acción se encuentra dentro de los términos para su ejecución; no obstante, no se reportó avance de la campaña, de acuerdo con lo descrito en la fecha programada, en la cual se debió relizar un reporte cuatrimestral.</t>
  </si>
  <si>
    <r>
      <rPr>
        <sz val="9"/>
        <rFont val="Arial Unicode MS"/>
        <family val="2"/>
      </rPr>
      <t>La Dirección Técnica de Administración de Infraestructura - DTAI informó lo siguiente: 
"</t>
    </r>
    <r>
      <rPr>
        <i/>
        <sz val="8"/>
        <rFont val="Arial Unicode MS"/>
        <family val="2"/>
      </rPr>
      <t>Para lograr la interoperatividad entre Bochica y Sigidu, se han realizado las siguientes actividades:
1. Georreferenciación de 106 proyectos de Urbanizadores y envío a la DTE
2. Reunión con STRT, DTE, OTC y DTAI, para socializar alcance del desarrollo que se requiere 
3. Elaboración de plan de trabajo 
4. Reunión grupo de Urbanizadores para definir capas, etiquetas y campos de Bochica que se requieren presentar en SIGIDU 
5. Elaboración de documento base de requisitos y prediligenciamiento del formato FOTI06 para revisión y complementación de la DTE</t>
    </r>
    <r>
      <rPr>
        <sz val="9"/>
        <rFont val="Arial Unicode MS"/>
        <family val="2"/>
      </rPr>
      <t>". Calculan un avance del 20 %. 
La Subdirección Técnica de Recursos Tecnológicos - STRT reportó que: "</t>
    </r>
    <r>
      <rPr>
        <i/>
        <sz val="8"/>
        <rFont val="Arial Unicode MS"/>
        <family val="2"/>
      </rPr>
      <t>- Se realizó reunión con DTAI, para definir el cronograma de actiividades del año 2020. La actividad de STRT depende de que DTE despliegue un prototipo en SIGIDU, para iniciar las pruebas. Se trabajó en conjunto la elaboración del formato de requerimiento de aplicación. pendiente por entrega oficial por parte de DTAI</t>
    </r>
    <r>
      <rPr>
        <sz val="9"/>
        <rFont val="Arial Unicode MS"/>
        <family val="2"/>
      </rPr>
      <t>", con un avance del 10 %. 
El reporte de la SGGC fue el mismo de la STRT, pero señaló que el porcentaje de avance era de 33 %. 
La Dirección Técnica Estratégica - DTE mediante correo electrónico del 15/05/2020 remitió lo siguiente:  1. Se realizó una reunión en el mes de marzo (antes del aislamiento) con el arq. Gustavo Montaño para revisar el proceso de revisión de planos record. En esta reunión se solicitó el apoyo de la DTE para establecer un proyecto que permitiera enlazar la información de urbanizadores que se encuentra en sistema de información Bache con los polígonos georreferenciados de cada obligación urbanística en seguimiento por parte de la DTAI.  2. El 16 de abril de 2020 se reunió el equipo técnico de la STRT, DTAI y la DTE para definir los parámetros técnicos de la solución a implementar, definiendo la construcción de un prototipo con la información geográfica de 101 polígonos que la DTAI envió a la DTE. Se acordó que la información de los dos sistemas se enlazará a través de servicios geográficos proporcionados por la DTE e inicialmente se construiría un prototipo. Se programó una próxima reunión para definir el alcance de dicho prototipo. (Se anexa acta de reunión). 3. La DTE validó la información geográfica enviada por la ing. Carol Colemares y ésta se encuentra cargada en la base de datos geográfica de SIGIDU.  4.  El 22 de abril de 2020 se reunió la DTE y DTAI para definir el alcance del prototipo, concluyendo que la especificación de despliegue de ventanas gráficas e información alfanumérica asociada la enviaría la ing. Carol Colmenares. Con esta especificación la DTE procedería a implementar los servicios geográficos que serían consumidos por la aplicación Bachue (OpenERP).  La ing. Carol manifestó que una vez se contratarán  los PSPs de la DTAI, retomaría esta actividad para ser enviada a la DTE.</t>
    </r>
  </si>
  <si>
    <t xml:space="preserve">La DTAI anexó una serie de archivos, entre ellos el cronograma para la mejora "Interoperatividad entre Bochica y SIGIDU. Actualización directa del SIGIDU de proyectos en estado: previo, ejecución y suspendidos", con 11 actividades: 
"Definicion de Requerimientos" (mayo) 
"Selección y georreferenciacion de proyectos piloto" (mayo) 
"Ajustes a la GDB" (mayo - junio) 
"Implementación de la GDB" (junio - julio) 
"Desarrollo del Requerimiento" (julio - septiembre) 
"Pruebas" (agosto - octubre) 
"Ajustes" (septiembre - octubre) 
"Comité de Cambios" (octubre) 
"Producción" (noviembre) 
"Publicacion en SUIT" (noviembre - diciembre) 
"Divulgación" (noviembre - diciembre) 
Se considerará que las actividades valen todas igual porcentaje (100 % / 11= 9,09 % aprox.) 
De acuerdo con dicho cronograma y con lo expresado por la STRT, a 30/04/2020 no se había iniciado el desarrollo de la mejora. No obstante, allegaron un acta de reunión efectuada el 16/04/2020 (no anexaron la aprobación de la misma en correo electrónico, según lo consignado en la misma) en la cual quedaron los compromisos de: "Plan de trabajo de la mejora solicitada" - DTE- para el 17/04/2020 y "Definición de campos que se requiere mostrar" - DTAI - "Una vez se haya cargado la GDB de los proyectos piloto". 
 Ni la STRT, ni la DTAI allegaron a la OCI dicho plan de trabajo (la DTE no dio respuesta a la solicitud de soportes para el seguimiento, sino que dio respuesta extemporánea al informe preliminar en los términos señalados en el avance de esta acción) y  no es posible determinar si están definidos la totalidad de campos a mostrar. En cuanto a la Georreferenciación, la DTAI allegó copia de un intercambio de correos con la DTE, efectuado entre marzo y abril de 2020 (y uno en mayo) sobre proyectos de áreas de sesión de urbanizadores en ejecución, suspendidos y terminados. Sin embargo, no es claro si los proyectos mencionados (106 hasta abril) son los que formaran parte del piloto o son el universo. 
Con los avances reportados la DTAI estimó que el avance iba en 20 %, la STRT en 10 % y la SGGC en 33 %. Sin embargo, dado que lo efectuado correspondería a la actividad de "Definicion de Requerimientos" y no se evidenció el cumplimiento de los compromisos para el 17/04/2020 (que incluye el FO-TI-06), el porcentaje de avance se considera en 6 %. Es de aclarar que, según el cronograma, en abril se adelantaron actividades que se desarrollarían en mayo y que se espera que la mejora esté implementada y dada a conocer a los usuarios el 11/12/2020, por lo cual la actividad se encuentra en progreso.
</t>
  </si>
  <si>
    <t>Desde el 1-nov-2020 
Hasta el 31-dic-2020</t>
  </si>
  <si>
    <t>dic-2020
Permanente 
Con seguimiento cuatrimestral</t>
  </si>
  <si>
    <t xml:space="preserve">31 de diciembre de 2020 
Con seguimiento cuatrimestral </t>
  </si>
  <si>
    <t>Seguimiento a: 
30 de marzo de 2020 
30 de junio de 2020 
30 de septiembre de 2020 
31 de diciembre de 2020</t>
  </si>
  <si>
    <t>Semestral 
30 de junio de 2020 
31 de diciembre de 2020</t>
  </si>
  <si>
    <t xml:space="preserve">#actualizaciones realizadas/ # actualizaciones programadas 
Información publicada y actualizada / Total de información requerida por la norma * 100 </t>
  </si>
  <si>
    <t>30 de agosto de 2020 
con seguimiento cuatrimestral</t>
  </si>
  <si>
    <t>30 de junio de 2020 
31 de diciembre de 2020</t>
  </si>
  <si>
    <t>31 de enero de 2020 
31 de julio de 2020</t>
  </si>
  <si>
    <t>30 de junio de 2020 
 30 de noviembre de 2020</t>
  </si>
  <si>
    <r>
      <rPr>
        <b/>
        <sz val="8"/>
        <rFont val="Arial"/>
        <family val="2"/>
      </rPr>
      <t xml:space="preserve">Gestión del riesgo de soborno. </t>
    </r>
    <r>
      <rPr>
        <sz val="8"/>
        <rFont val="Arial"/>
        <family val="2"/>
      </rPr>
      <t xml:space="preserve">
Contratar y aplicar la realización de pruebas análisis poligráfico y de análisis de variación patrimonial</t>
    </r>
  </si>
  <si>
    <t>SGGC 
DTAF</t>
  </si>
  <si>
    <r>
      <rPr>
        <b/>
        <sz val="8"/>
        <rFont val="Arial"/>
        <family val="2"/>
      </rPr>
      <t xml:space="preserve">Comunicaciones. </t>
    </r>
    <r>
      <rPr>
        <sz val="8"/>
        <rFont val="Arial"/>
        <family val="2"/>
      </rPr>
      <t xml:space="preserve">
Diseñar y ejecutar Plan de comunicaciones interno y externo del SGAS, hacia el colaborador IDU y hacia los socios de negocios.</t>
    </r>
  </si>
  <si>
    <r>
      <rPr>
        <b/>
        <sz val="8"/>
        <rFont val="Arial"/>
        <family val="2"/>
      </rPr>
      <t xml:space="preserve">Formación y toma de conciencia. </t>
    </r>
    <r>
      <rPr>
        <sz val="8"/>
        <rFont val="Arial"/>
        <family val="2"/>
      </rPr>
      <t xml:space="preserve">
Formar a los nuevos directivos e integrantes del Equipo de Apoyo Antisoborno, a través del desarrollo de las actividades definidas en el PIC 2020</t>
    </r>
  </si>
  <si>
    <r>
      <rPr>
        <b/>
        <sz val="8"/>
        <rFont val="Arial"/>
        <family val="2"/>
      </rPr>
      <t xml:space="preserve">Formación y toma de conciencia. </t>
    </r>
    <r>
      <rPr>
        <sz val="8"/>
        <rFont val="Arial"/>
        <family val="2"/>
      </rPr>
      <t xml:space="preserve">
Sensibilizar a los colaboradores IDU en el SGAS a través de actividades artísticas y/o charlas institucionales.</t>
    </r>
  </si>
  <si>
    <t>Junio 2020</t>
  </si>
  <si>
    <r>
      <rPr>
        <b/>
        <sz val="8"/>
        <rFont val="Arial"/>
        <family val="2"/>
      </rPr>
      <t xml:space="preserve">Formación y toma de conciencia. </t>
    </r>
    <r>
      <rPr>
        <sz val="8"/>
        <rFont val="Arial"/>
        <family val="2"/>
      </rPr>
      <t xml:space="preserve">
Diseñar y divulgar un módulo virtual de inducción y reinducción virtual sobre la Gestión Antisoborno del IDU.</t>
    </r>
  </si>
  <si>
    <t>1.7</t>
  </si>
  <si>
    <t>Julio  2020</t>
  </si>
  <si>
    <t>Octubre  2020</t>
  </si>
  <si>
    <r>
      <rPr>
        <b/>
        <sz val="8"/>
        <rFont val="Arial"/>
        <family val="2"/>
      </rPr>
      <t xml:space="preserve">Auditoría interna SGAS. </t>
    </r>
    <r>
      <rPr>
        <sz val="8"/>
        <rFont val="Arial"/>
        <family val="2"/>
      </rPr>
      <t xml:space="preserve">
Formar auditores internos SGAS</t>
    </r>
  </si>
  <si>
    <t>Pieza (sic) Comunicativas</t>
  </si>
  <si>
    <r>
      <rPr>
        <b/>
        <sz val="8"/>
        <rFont val="Arial"/>
        <family val="2"/>
      </rPr>
      <t>Implementación.</t>
    </r>
    <r>
      <rPr>
        <sz val="8"/>
        <rFont val="Arial"/>
        <family val="2"/>
      </rPr>
      <t xml:space="preserve"> 
Capacitar a los Gestores de Integridad</t>
    </r>
  </si>
  <si>
    <t>Fue eliminada en la versión 7 del PAAC.</t>
  </si>
  <si>
    <t>La actividad para revisión de la política se reprogramó para realizarlas entre el mes de noviembre y diciembre.</t>
  </si>
  <si>
    <t>La información de la estructura organizacional el modelo de gestión e información técnica se encuentra publicada en la página web IDU.</t>
  </si>
  <si>
    <t>Se encuentra actualizado el item en la página.</t>
  </si>
  <si>
    <t>En este cuatrimestre se han realizado 55 Comités IDU, donde se han utilizado herramientas tecnológicas para llegar a la ciudadanía. (entre el 1 de enero al 31 de agosto 112 comités IDU).</t>
  </si>
  <si>
    <t xml:space="preserve">En este cuatrimestre cumplimos con el 50% de la meta, realizando la primera mesa de construcción de ciudad y ciudadanía en las 19 localidades de la ciudad, teniendo en cuenta que se excluye Sumapaz. </t>
  </si>
  <si>
    <t xml:space="preserve">En este cuatrimestre hemos participado en 120 espacios de articulaciòn interinstitucional y de diálogo con diversos actores del desarrollo urbano, tanto local como distrital.  (entre el 1 de enero al 31 de agosto 276).  </t>
  </si>
  <si>
    <t xml:space="preserve">Desde el equipo de Gestión social y participación ciudadana se realizaron 2 espacios de diálogos virtuales, uno con líderes de las localidades y el segundo con los presidentes de ASOJUNTAS de las 20 localidades. </t>
  </si>
  <si>
    <t xml:space="preserve">Se realizaron 53 talleres en entornos escolares a más de 2.000 niños, niñas y jóvenes de instituciones educativas de carácter público del área de influencia del proyecto Av. Guayacanes, abordando temáticas como cultura ciudadana, desarrollo urbano y sostenibilidad de las obras, en jornadas mañana y tarde. Se registraron en actas donde se consigna el número de grupos y estudiantes abordados con la metodología presencial y se registran en la plataforma bachué de la entidad. 
Por otro lado, se han construido herramientas digitales de apoyo, para el desarrollo de espacios virtuales de formación en todos los proyectos de la ciudad y procesos institucionales. 					</t>
  </si>
  <si>
    <t xml:space="preserve">Desarrollo de 5 mesas institucionales de trabajo sobre el componente de formación para la gestión a los derechos de petición, con la participación de diversas áreas misionales y técnicas, estas mesas de trabajo se lideraron conjuntamente, con el equipo de canales de atención al ciudadano.
Se desarrollo conversatorio sobre el subsistema de responsabilidad social liderado por la OTC, en el marco de sistema integrado de gestión, con la participación de más de 150 servidores y contratistas del IDU						</t>
  </si>
  <si>
    <t xml:space="preserve">Durante este cuatrimestre se realizaron mesas de trabajo con DTPS para la preparación de los documentos precontractuales, asi como la presentación del proceso a la SGGC quien es la ordenadora de gasto de la OTC, quien solicitó modificar el curso de la modalidad B-learning a solo virtual y se preparao fciha técnica para la presentación del proceso al Comite de Contratación de la Entidad, como prerequisito para la rdicación al proceso e iniciar la contratación del curso en el ultimo trimestre del 2020						</t>
  </si>
  <si>
    <t>Aún no se ha realizado la Audiencia y la encuestas de las mesas se hará al realizar la segunda mesa en cada localidad.</t>
  </si>
  <si>
    <t xml:space="preserve">El día 4 de agosto se realizó charla pedagógica sobre pautas para la atención de personas con discapacidad dirigida para la DTAV, DTDP, STRT,OTC, OAP, SGGC  y OAC para lo cual se invitó a expertos del programa pacto de competitividad de la fundación Corona. Grabación de la charla: https://drive.google.com/file/d/1Chf2Qf9z-o2pBwHCSlDXtCzdcTH2XVl_/view?usp=sharing </t>
  </si>
  <si>
    <t>La Oficina de Atención al Ciudada ha venido realizando campañas de sensibilización por el correo del defensor del ciudadano, durante el segundo cuatrimestre as  el :25/06/2020  Campaña 1 Recuerda: Núcleo esencial del derecho de petición!!,el  1/07/2020 Campaña 2. Para no olvidar: ¡Término de respuesta a los derechos de petición!! el 6/07/2020 Campaña 3 Y... recuérdalo!!! Núcleo esencial del derecho de petición, el 9/07/2020 Campaña 4 Recuerdas qué es la notificación del derecho de petición, 13/07/2020 .Campaña 5 ¡Conoce los elementos estructurales del derecho de petición! (Sentencia C-007/2017), iguamente se generó el Indicador de oportunidad de respuesta al ciudadano 2 trimestre de 2020. (Adjunto evidencias)</t>
  </si>
  <si>
    <t xml:space="preserve">De acuerdo con la necesidad se realizaron capacitaciones del uso del Sistema Bachue, donde los residentes sociales e interventorías entre otros recibieron toda la información sobre el uso adecuado del sistema y la activación de usuarios. En el segundo cuatrimestre se han realizado 17  capacitaciones,  en Mayo 2,  en  junio 3,  en julio 7 y  en agosto 5.(Adjunto evidencias) capacitación 21 de julio  https://drive.google.com/open?id=15eKU1hFe4rGVEDziFf1G-YsoF8tqFiOE&amp;usp=gmail  </t>
  </si>
  <si>
    <t>En el observatorio se encuentran publicados los resultados de las encuestas. https://www.idu.gov.co/page/observatorio-2020?enable_editor=1</t>
  </si>
  <si>
    <t>En el seguimiento anterior,  quedó registrado:  
"La STRH presentó copia del correo electrónico que evidencia el envío del proyecto del Plan de Gestión de Integridad 2020 a la subdirectora técnica de recursos humanos, en diciembre de 2019. 
Si bien la acción se efectuó en diciembre del año anterior, se calificará en 100 %, dado que personal de la STRH remitió el producto planteado (Documento con el proyecto del Plan de Gestión de Integridad), allegó copia del Plan de Gestión de Integridad 2020  aprobado (plan del 23/01/2020 y que, según el control de versiones, fue aprobado por el Comité de Gestión y Desempeño en sesión del 20/01/2020) y que la fecha de finalización estaba planteada para enero de 2020.
Es importante resaltar que el PAAC es anual, y cubre el periodo desde el 1 de enero al 31 de diciembre de cada año. Por lo tanto, se recomienda que no se programen acciones para ejecutarse antes del primer día o después del último día de cada año. En este sentido, si se quiere plasmar la realización del proyecto del Plan de Gestión de Integridad (en diciembre de cada año), lo que debería programarse es la proyección del plan de la vigencia siguiente." 
La acción se calificó, por lo anterior, como cumplida en el cuatrimestre I de 2020.</t>
  </si>
  <si>
    <t>En el seguimiento anterior,  quedó registrado:  
" La STRH presentó el Plan de Gestión de Integridad 2020 aprobado (plan del 23/01/2020 y que, según el control de versiones, fue aprobado por el Comité de Gestión y Desempeño en sesión del 20/01/2020). Se verificó que es el mismo publicado en la página web del IDU (https://www.idu.gov.co/Archivos_Portal/2020/Transparencia/Planeacion/Planes_Estrategicos/01_Enero/PL-TH-01_Plan_de_gesti%C3%B3n_de_la_integridad_6.pdf). 
Por lo tanto, se considera cumplida la acción y se calificará en 100 %, para el acumulado del periodo y para el anual." 
La acción se calificó, por lo anterior, como cumplida en el cuatrimestre I de 2020.</t>
  </si>
  <si>
    <t xml:space="preserve">
En el seguimiento anterior,  quedó registrado:  
"La evidencia aportada por la STRH no demuestra la socialización del Plan, sino solamente la publicación del mismo en el Mapa de procesos. No obstante, la Oficina de Control Interno evidenció que fue relacionada la actualización del Plan de Gestión de la Integridad versión 6 (2020) en la publicación en la intranet de la actualización de documentos del 27/01/2020. Por lo tanto, se considera cumplida la acción y se calificará en 100 %, para el acumulado del periodo y para el anual.
Sin embargo, dado que no fue una pieza domunicativa individual, se recomienda tener en cuenta que la socialización de la documentación no se debe reducir a la publicación en la intranet en el mapa de procesos, sino ampliándolo a otros mecanismos que permitan, no solo la disponibilidad de la información, sino su entendimiento, tales como correo electrónico, banners en la intranet o en la web del IDU, capacitaciones, actividades lúdicas, etc."  
La acción se calificó, por lo anterior, como cumplida en el cuatrimestre I de 2020.</t>
  </si>
  <si>
    <t>De acuerdo con la respuesta de la DTAI, se evidenció el envío del formato de requerimientos a la STRT. También, se crearon los formatos FO-CI-24, FO-CI-82 y FO-CI-83 para las constancias y se efectuaron mesas de trabajo entre DTAI y STRT para revisar y validar los avances de los desarrollos tecnológicos. No obstante, de acuerdo con el informe enviado por la STRT a la DTAI, de las 11 actividades presupuestadas por la STRT para el desarrollo, 2 no tenían avance, 1 alcanzó el 40 %, 2 llegaron al 60 %, 2 al 80 % y 4 registraron avance de 100 %; esto significa un avance en el desarrollo de, aproximadamente, 65,45%. Tampoco se evidenció la integración con la firma digital, que de acuerdo con el cronograma debía darse en agosto de 2020, ni la realización de pruebas, que de acuerdo con el cronograma debía iniciarse en el mismo mes. 
Cabe recordar que el cronograma indica que las actividades a realizar son: 
1."Definicion de Requerimientos" (mayo) 
2. "Desarrollo del Requerimiento" (junio - julio) 
3. "Integración con firma digital" (agosto) 
4. "Pruebas" (agosto - septiembre)
5. "Ajustes" (septiembre - octubre) 
6. "Comité de Cambios" (octubre) 
7. "Producción" (noviembre) 
8. "Publicacion en SUIT" (noviembre - diciembre) 
9. "Divulgación" (noviembre - diciembre) 
Con los avances reportados, la DTAI estimó que el avance de esta accion de racionalización durante el periodo era de 20 % y el anual del 60 %. Por su parte, la STRT estimó el avance del periodo en 30 %, con acumulado anual de 40 %. No obstante, con base en lo descrito y a la luz del cronograma, que indica que la ejecución de esta acción inició en mayo y que en agosto se debía haber realizado la integración con la firma digital y avanzado en la actividad 4 de pruebas, el avance de la acción en el periodo mayo 1 - agosto 31 se calculó en 18,38 %. El acumulado anual se calculó en el mismo porcentaje. 
Es importante anotar que se estima que el acumulado de la actividad debería estar en aproximadamente 38,89 %, lo que representa un desfase de 20,51 %. Por lo tanto se recomienda a las áreas relacionadas con la ejecución de la acción reforzar los esfuerzos para que se recupere ese margen y se logre cumplir con la actividad en el tiempo proyectado.</t>
  </si>
  <si>
    <t xml:space="preserve">De acuerdo con la respuesta de la DTAI, se evidenció el envío del formato de requerimientos a la STRT. También, la georreferenciación de los proyectos y su envío a la DTE para cargue en SIGIDU (Sistema de Información Geográfica del IDU). Ambas áreas mencionaronn la creación de un servicio llamado "RestFull" para la interacción entre el sistema Bochica y el SIGIDU, aunque no se evidenció que sea el desarrollo definitivo, puesto que señalaronn que todo lo anterior es con miras a iniciar las pruebas, además de que, en el informe enviado por la STRT a la DTAI, de las 3 actividades presupuestadas por la STRT para el desarrollo, 2 no tenían avance y una registró avance de 100 %. Tampoco se evidenció el inicio de las mismas, que de acuerdo con el cronograma debía darse, aproximadamente, a mediados de agosto de 2020. 
Cabe recordar que el cronograma indica que las actividades a realizar son: 
1. "Definicion de Requerimientos" (mayo) 
2. "Selección y georreferenciacion de proyectos piloto" (mayo) 
3. "Ajustes a la GDB" (mayo - junio) 
4. "Implementación de la GDB" (junio - julio) 
5. "Desarrollo del Requerimiento" (julio - septiembre) 
6. "Pruebas" (agosto - octubre) 
7. "Ajustes" (septiembre - octubre) 
8. "Comité de Cambios" (octubre) 
9. "Producción" (noviembre) 
10. "Publicacion en SUIT" (noviembre - diciembre) 
11. "Divulgación" (noviembre - diciembre) 
Con los avances reportados, la DTAI estimó que el avance durante el periodo era de 40 % y el anual del 60 %. Por su parte, la STRT estimó el avance del periodo en 30 %, con acumulado anual de 40 %. No obstante, con base en lo descrito y a la luz del cronograma que indica que la ejecución de esta acción de racionalización inició en mayo y que en agosto se debía haber avanzado en el desarrollo del requerimiento y haber iniciado la actividad 6 de pruebas, el avance de la actividad en el periodo mayo 1 - agosto 31 se calculó en 39,39 %. El acumulado anual se calculó en el mismo porcentaje. 
Es importante anotar que se estima que el acumulado de la actividad debería estar en aproximadamente 43,94 %, lo que representa un desfase de 4,55 %. Por lo tanto se recomienda a las áreas relacionadas con la ejecución de la acción fortalecer los esfuerzos para que se recupere ese margen y se logre cumplir con la actividad en el tiempo proyectado.
</t>
  </si>
  <si>
    <t>De acuerdo con la respuesta de la DTAI, se evidenció el envío del formato de requerimientos a la STRT. También, el formato FO-TI-16 de aceptación de pruebas, lo cual significa que el desarrollo se efectuó y pasó la etapa de pruebas. Se evidenció, además, un correo de la STRT a la DTAI, del 21/08/2020, en el cual se menciona que los cambios están desplegados en el servidor de producción. Esto significa que se realizaron las primeras 6 actividades planteadas en el cronograma para esta acción de racionalización, quedando pendientes sólo las 2 últimas. Es importante mencionar que esta acción se efectuó en conjunto con la acción "Implementar el código QR a los certificados de recibo de obra para los cierres de las licencias".
Cabe recordar que el cronograma indica que las actividades a realizar son: 
1. "Definicion de Requerimientos" (mayo) 
2. "Desarrollo del Requerimiento" (junio - julio) 
3. "Pruebas" (agosto) 
4. "Ajustes"  (agosto)  
5. "Comité de Cambios" (septiembre) 
6. "Producción" (octubre) 
7. "Publicacion en SUIT" (noviembre - diciembre) 
8 ."Divulgación" (noviembre - diciembre) 
También, que en el seguimiento anterior se asumió que todas las actividades tenían igual ponderación. 
Así, con los avances reportados, la DTAI estimó que el avance de esta accion de racionalización durante el periodo era de 80 % y el anual del 90 %. Por su parte, la STRT estimó el avance del periodo en 95 %, con acumulado anual de 100 %. No obstante, con base en lo descrito y a la luz del cronograma, se evidenció que se realizaron las actividades previstas paara el periodo y se adelantaron 2 del tercer cuatrimestre, por lo cual el avance de la acción en el periodo mayo 1 - agosto 31 se calculó en 100 %, al realizar todas las actividades previstas para el mismo. Ahora, el acumulado anual se calculó en 75 %, lo cual significa 25 % más de lo programado.</t>
  </si>
  <si>
    <t>De acuerdo con la respuesta de la DTAI, se evidenció el envío del formato de requerimientos a la STRT. También, el formato FO-TI-16 de aceptación de pruebas, lo cual significa que el desarrollo se efectuó y pasó la etapa de pruebas. Se evidenció, además, un correo de la STRT a la DTAI, del 21/08/2020, en el cual se menciona que los cambios están desplegados en el servidor de producción. Esto significa que se realizaron las primeras 6 actividades planteadas en el cronograma para esta acción de racionalización, quedando pendientes sólo las 2 últimas. Es importante mencionar que esta acción se efectuó en conjunto con la acción "En la consulta vía web aparecerá la trazabilidad del trámite incluyendo el porcentaje de avance del mismo".
Cabe recordar que el cronograma indica que las actividades a realizar son: 
1. "Definicion de Requerimientos" (mayo) 
2. "Desarrollo del Requerimiento" (junio - julio) 
3. "Pruebas" (agosto) 
4. "Ajustes"  (agosto)  
5. "Comité de Cambios" (septiembre) 
6. "Producción" (octubre) 
7. "Publicacion en SUIT" (noviembre - diciembre) 
8 ."Divulgación" (noviembre - diciembre) 
También, que en el seguimiento anterior se asumió que todas las actividades tenían igual ponderación. 
Así, con los avances reportados, la DTAI estimó que el avance de esta accion de racionalización durante el periodo era de 80 % y el anual del 90 %. Por su parte, la STRT estimó el avance del periodo en 95 %, con acumulado anual de 100 %. No obstante, con base en lo descrito y a la luz del cronograma, se evidenció que se realizaron las actividades previstas paara el periodo y se adelantaron 2 del tercer cuatrimestre, por lo cual el avance de la acción en el periodo mayo 1 - agosto 31 se calculó en 100 %, al realizar todas las actividades previstas para el mismo. Ahora, el acumulado anual se calculó en 75 %, lo cual significa 25 % más de lo programado.</t>
  </si>
  <si>
    <t xml:space="preserve">A la fecha de corte del presente seguimiento y de acuerdo con los soportes allegados por la OAP, se evidenció una matriz de seguimiento titulada "Seguimiento Ley de Trasnparencia a 30 de junio 2020" (archivo Seguimiento-Matriz-Detallada 30-jun-2020.xlsx)  basada en la Matriz de Cumplimiento Sujeto Obligado Tradicional  de la Ley de transparencia de la Procuraduría General de la Nación - PGN. En ella se puede observar que 1 de los requisitos de la matriz no se cumple en el IDU (relaccionado con accesibilidad de páginas web), 8 no aplican a la entidad (porque son aplicables a entidades del orden nacional) y 173 están marcados con 'Sí'. No obstante, no fue presentada información con relación a la medición del indicador. La meta o producto ("Link´s actualizados en cumplimiento a Ley de transparencia en la Web IDU ") tampoco indica cuántos y/o cuáles serían los enlaces actualizados. Con base en lo anterior no es posible determinar un avance cierto del cumplimiento de la acción. 
Sin embargo, tomando en cuenta el seguimiento presentado por la OAP, con corte 30/06/2020, que era la fecha de finalización de la acción se considera que hubo cumplimiento en 173 de 174 ítems de la matriz de cumplimiento que aplican al IDU (cumplimiento de los requisitos de la Resolución 3564/2015, Ley 1712 y Decreto 103 de 2014).  
Dado que la actividad estaba programada para 6 meses, que no es posible medir por links (porque no se sabe cuántos eran el universo que planteaba la OAP y cuáles fueron  realmente verificados o ajustados), se calculó el porcentaje con base en el tiempo y lo ya mencionado del cumplimiento verificado por la OAP. Así, cada mes valía aproximadamente 16,67 %. Al corte son 6 meses, lo que significa que si se cumplieran los 173 ítems, el porcentaje acumulado sería de 100 %. Dado que se dieron por cumplidos 173 ítems, se considera que, para el periodo, esta acción alcanzó un cumplimiento del 99,43 %  (173 ítems * 100 % / 174 ítems). 
En el seguimiento se identificaron debilidades y recomendaciones que se sugiere tener en cuenta para la actualización de la información: 
+ Se recomienda revisar la meta o producto ("Link´s actualizados en cumplimiento a Ley de transparencia en la Web IDU "), ya que no se indica cuántos y/o cuáles serán los enlaces actualizados.  
+ En el seguimiento anterior se mencionó que esta acción es exactamente igual al PAAC del IDU de las vigencias 2018 y 2019, exceptuando el indicador que fue ajustado. Por lo tanto, se reitera la recomendación de revisar y/o ajustar la acción de manera que sea visible la diferencia con lo efectuado el año anterior.  
+ Igualmente, se reiteran las recomendaciones de revisar la fecha de fin de la acción y revisar la redacción de la misma, especificando a qué se refieren las verificaciones y ajustes en los "links". Esto por cuanto la actualización de la información asociada a transparencia es algo que debe efectuarse permanentemente, no sólo durante medio año, y porque si bien, en la página web está la sección de Transparencia, la actualización de la información contenida en ella no se hace en razón de los cambios técnicos sucedidos en la página web, dado que recientemente no han habio cambios técnicos relevantes (reestructuración) en la misma. De hecho, los cambios son propios de la dinámica de la información que se publica y/o en razón por las actividades de las áreas que la efectúan. Es decir, no es claro a qué se refiere la verificación y ajuste de los "links de la Ley de transparencia publicados en la Web IDU, por ocasión de los cambios técnicos sucedidos en la página WEB IDU". </t>
  </si>
  <si>
    <t>Se verificó la información publicada en el portal web del IDU, determinándose que se encuentra la Descripción de la estructura orgánica, el presupuesto general, el directorio de servidores públicos y contratistas, el Normograma del IDU por procesos, el plan anual de compras (Plan Anual de Adquisiciones) y el Plan Anticorrupción y de Atención al Ciudadano 2020.
Se encuentra información de contratación. Si bien la información publicada incluye los plazos (en días), se recomienda incluir la fecha efectiva de inicio de cada contrato (se encuentra la de suscripción) de manera que sea posible, para los interesados en esta información, el cálculo de la fecha de finalización; esto teniendo en cuenta que la fecha efectiva de inicio de ejecución de los contratos no siempre coincide con la de suscripción. Se aclara que la recomendación de la inclusión de la fecha de inicio de los contratos se da en aras de contribuir con los principios de transparencia activa. Por otra parte, se recomienda revisar y actualizar esta información mensualmente, como está indicado en el PAAC, dado que en revisiones efectuadas los días 09/07/2020 y 12/08/2020, en razón de la auditoría que estaba efectuando la OCI al proceso de Conservación de la Infraestructura, se encontró que la información contenida en el enlace "8.2.6 Ejecución de contratos 2020" de la sección de Transparencia de la web del IDU, descargaba un archivo con corte a mayo de 2020. 
En cuanto al directorio de funcionarios falta incluir el ítem de correo electrónico institucional. Frente al de contratistas, falta incluir correo electrónico institucional y teléfono. No fue posible verificar si se encuentran contratistas que hayan cedido contratos, sin embargo, se recomienda efectuar las gestiones pertinentes para verificar que esto no está sucediendo. También se recomienda completar el directorio con los daos exigidos. 
En relación con la información de las sedes, en el pie de página, siguen sin aparecer la dirección y horarios de atención de donde, actualmente, se ubica la Dirección Técnica de Predios, DTDP, ni tampoco aparece la información de la sede de la Carrera 7 # 21-97, por lo cual no hay coincidencia con la información de la sección de Transparencia, #1.2 "Localización física, sucursales o regionales, horario y días de atención al público". Se recomienda, entonces incluir dicha información en el pie de página.
Así, en razón de las debilidades relacionadas con la inclusión de la información de las sedes del Instituto y de la información del directorio de servidores y contratistas, la acción no se puede considerar completa; por tanto, se calcula el avance en el periodo es de 97 % y en el acumulado del año es de 64,7 %.
Se recomienda efectuar la división de actividades en acciones más específicas, indicando concretamente qué área es responsable de la actualización de los diferentes literales.</t>
  </si>
  <si>
    <t xml:space="preserve">Se observó, en la sección de Transparencia y Acceso a la Información Pública de la página web del IDU, del numeral 8, la existencia de enlaces al SECOP I y SECOP II, portales a través de los cuales se podría encontrar la información de aprobaciones, autorizaciones, requerimientos o informes del supervisor o del interventor, que prueben la ejecución de los contratos adicionales a los de obra (que se pueden ver en el numeral 8.1.1).  
Si bien al 11/09/2020 se encontró el consolidado de ejecución de contratos publicado con información de enero a agosto de 2020, en revisiones efectuadas los días 09/07/2020 y 12/08/2020, en razón de la auditoría que estaba efectuando la OCI al proceso de Conservación de la Infraestructura, se encontró que la información contenida en el enlace "8.2.6 Ejecución de contratos 2020" de la sección de Transparencia de la web del IDU, descargaba un archivo con corte a mayo de 2020. Esto quiere decir que no se efectuó actualización mensual para  la publicación de los meses de junio y julio (que debía efectuarse a comienzo de los meses de julio y agosto, respectivamente). 
Así, con base en lo expresado se considera que, en lo correspondiente al periodo, la acción alcanzó el 50 % de ejecución en el periodo (efectuaron dos actualizaciones de las 4 que debían efectuar). No obstante, el acumulado anual se califica en  66,67 % dado que, como se dijo, en la revisión se evidenció que se habían puesto al día. Se recomienda, entonces, efectuar actividades de control para asegurar que la información exigida por la norma, en relación con la contratación, se publique en la medida en que se susciten cambios o hechos que lo ameriten (por ejemplo, en el caso de los informes mensuales de ejecución de contratos, tanto de obra, como PSP y otros tipos o de la publicación de actas de liquidación), o, por lo menos, con la periodicidad mensual indicada en el PAAC, con el fin de asegurar, así, la oportunidad y completitud de la información. </t>
  </si>
  <si>
    <t>La OAP indicó que el "Avance del tema que será remitido por la STRH". 
La STRH indicó que:
"En la página web del Instituto se encuentra publicado el directorio actualizado de servidores públicos y contratistas.
Evidencia: pantallazos de la página web del Instituto que dan cuenta de que la información se encuentra publicada y actualizada".</t>
  </si>
  <si>
    <t>La OAP manifestó que el "Avznce del tema que sera remitido por la STRT". (Sic).
La STRT, por su parte, indicó que "Se realiza la respectiva actualización de activos de información y su publicación en el portal Web institucional". Los avances supuestos por la SRTR son de 100 % para el cuatrimestre y el año.</t>
  </si>
  <si>
    <t>Se verificó que, en la sección de Transparencia y Acceso a la Información Pública de la página web del IDU, estaba publicada la matriz de activos de información. Se verificó que era diferente a la de 2019 y también se tuvo conocimiento de la actualización masiva efectuada entre junio y julio de 2020. (Ver enlace "10.2 Registro de Activos de Información" de dicha sección).
Es de aclarar que no se visualizaban la fechas efectivas de actualización y publicación de dicha matriz, por lo cual se recomienda incluir esa información, ya sea dentro del contenido del archivo, o en la sección de transparencia (en el enlace o al lado del mismo), para que los interesados puedan conocer cuádo fue la última actualización.
De acuerdo con lo expuesto, dado que no es posible verificar su fecha de actualización y publicación real, pero que cuando se efectuó la consulta en la página web (11/09/2020) ya estaba la nueva matriz, se considera que la acción alcanzó el 100 % para el periodo y acumulado anual y se da por finalizada.</t>
  </si>
  <si>
    <t>Se verificó que, en la sección de Transparencia y Acceso a la Información Pública de la página web del IDU, estaba publicado el Esquema de Publicación, jorte a junio 2020. Se tuvo conocimiento, también, de la actualización efectuada en junio de 2020, dado que las dependencias del IDU fueron requeridas para el tema. (Ver enlace "10.4 Esquema de Publicación de Información", viñeta "Esquema de Publicación de Información (30/06/20)" de dicha sección).
De acuerdo con lo expuesto, se considera que la acción alcanzó el 100 % para el periodo y acumulado anual es de 50 %, ya que queda pendiente la respectiva actualización con corte a diciembre de 2020.</t>
  </si>
  <si>
    <t>La OAP señaló que "Se encuentra el informe de solicitudes publicado primer semetre 2020 en el númeral 10.10.02 https://www.idu.gov.co/page/ley-1712-de-2014" (sic). En observaciones reiteró que "Se dio cumpliento a lo programado para este items" (sic). El porcentaje de avance calculado por la dependencia fue de 100 % (periodo y anual). 
La OTC manifestó exactamente lo mismo que la OAP respecto de la publicación del informe.</t>
  </si>
  <si>
    <t>Se verificó que el informe de solicitudes de acceso a la información del primer semestre de 2020 está publicado en el portal del IDU, en el enlace "Informe de solicitudes de acceso a la información 2020" (https://www.idu.gov.co/Archivos_Portal/Ley%20de%20transparencia/pqrs/informe%20de%20solicitudes%20de%20acceso%20a%20la%20informacion/2020/Informe-de-solicitudes-de-acceso-a-la-informacion-2020-primer%20semestre.xlsx).
Sin embargo, no es posible verificar la fecha exacta de publicación (no se puede determinar si se hizo antes del 31/07/2020), por lo cual se recomienda incluir dicho aspecto en la información contenida en el archivo, o en el enlace respectivo.
Como había dos fechas (31 de enero y 31 de julio de 2020) se considera que el avance del periodo es del 100 % y el acumulado anual es, también, del 100 %.
Se recomienda relacionar este ítem con lo referido a Transparencia Pasiva.</t>
  </si>
  <si>
    <t>La OAP explicó que el avance del tema que sería remitido por la STRH. 
La STRH indicó que "Todos los servidores que se han posesionado durante el período comprendido entre mayo y agosto del año 2020 y que son nuevos en la planta de personal del Instituto han sido partícipes de la Ruta de Seguimiento de Posesiones (Formato FO-TH-23), la cual tiene un componente denominado "Sensibilización Ley de Transparencia (Normatividad Vigente)", garantizando así, el conocimiento por parte de los servidores de la importancia y obligatoriedad de la publicidad de la información establecida en la normatividad vigente.
Evidencia: copia de formatos de Ruta de Seguimiento de Posesiones (FO-TH-23) de servidores que se posesionaron durante el segundo cuatrimestre de 2020. "</t>
  </si>
  <si>
    <t>Se verificó que en los informativos IDU de julio 28 y 30 y agosto 13, 18 y 25 se publicaron 4 piezas gráficas en los informativos IDU, de 18 incluidas en el "Plan de comunicaciones Ley 1712" referido por la OAP. No se encontraron evidencias previas de la campaña. En el citado plan indican que sería a partir del segundo semestre de 2020, pero la acción tiene contemplados un corte a junio y otro a noviembre de 2020. 
Lo anterior implica que en 2 de los 4 meses del segundo cuatrimestre no se efectuó campaña. No obstante, dado que en el cronograma no especifican en qué meses ni cuántas gráficas se publicaran por mes y que en cuatrimestre objeto de seguimiento fueron publicadas 4 gráficas, el avance de la actividad se calculó en 22,22 (4/18*100). Este mismo valor se asume para el aculmulado anual.</t>
  </si>
  <si>
    <t xml:space="preserve">La SGGC reportó: "Curso virtual del Sistema de Gestión Antisoborno en la plataforma Moodle con participación indispensable a todo IDU: Desde el mes de junio se inicia toda la preparación, elaboración y logística de cada uno de los módulos del curso, siendo el 26 de junio puesta en marcha los pilotos de montaje en la plataforma por parte de la STRT., el día 10 de agosto se obtienen las aprobaciones requeridas, el 13 de agosto de hace una primera publicación y el 18 de agosto se envía masiva la invitación a todo el IDU ( Servidores de planta y contratistas).", con avances del 100 % (periodo y acumulado anual)
STRH:
* Inducción directivos: inclusión del componente del Subsistema de Gestión Antisoborno en las temáticas de la inducción programada para los directivos del Instituto que se han posesionado durante el período.  
Evidencias: documento que da cuenta de la sección del módulo de inducción para directivos, relacionada con el Subsistema de Gestión Antisoborno.
* Reinducción: Participación obligatoria para servidores y demás colaboradores del Instituto del curso virtual del Subsistema de Gestión Antisoborno.
Evidencias: convocatoria a través de correo electrónico - Reporte de servidores y colaboradores que han cursado y aprobado el curso virtual sobre el SGAS  </t>
  </si>
  <si>
    <t xml:space="preserve">La SGGC reportó lo siguiente: 
"Curso de formación para Auditores Internos ISO 37001:2016 y Sensibilizaciones de Transferencia de Conocimiento: Durante los meses de julio y agosto se realizaron varias mesas de trabajo con el fin de estructurar la formación tanto de auditores internos en la norma ISO 37001:2016 como la transferencia de conocimiento a todo IDU. 
El día 24 de agosto se realizó la adición al contrato actual de la UNAL para dar alcance a la formación indicada, el día 31 de agosto se realizó la mesa de trabajo para elaborar y concertar la programación con la UNAL y el IDU, de la siguiente manera:
PLAN DE TRABAJO FORMACIÓN AUDITORES 37001:2016 SISTEMA DE GESTIÓN ANTISOBORNO
ITEM (BIEN O SERVICIO)	TOTAL HORAS	TOTAL DE CUPOS	FECHAS DE SESIONES	HORAS POR SESIÓN	HORARIO	ACUMULADO DE HORAS
Formación de Auditores Internos ISO 37001:2016 	32	30 (Auditores Internos)	lunes, 28 de septiembre de 2020	4	7:00 am a 11:00 am	
lunes, 05 de octubre de 2020		 7:00 am a 11:00 am	
lunes, 19 de octubre de 2020		 7:00 am a 11:00 am	
lunes, 26 de octubre de 2020		 7:00 am a 11:00 am	
lunes, 09 de noviembre de 2020		 7:00 am a 11:00 am	
martes, 17 de noviembre de 2020		 7:00 am a 11:00 am	
lunes, 23 de noviembre de 2020		 7:00 am a 11:00 am	
viernes, 27 de noviembre de 2020		 7:00 am a 11:00 am	
Formación y Recepción de Auditorías                 Todo IDU	                   
miércoles, 14 de octubre de 2020	2	3:00 pm a 5:00 pm
jueves, 15 de octubre de 2020		3:00 pm a 5:00 pm	
miércoles, 21 de octubre de 2020		3:00 pm a 5:00 pm	
jueves, 22 de octubre de 2020		3:00 pm a 5:00 pm	
Proceso de análisis de criterios del sistema de gestión para realizar la formación de auditores 	 Equipo Líder	
viernes, 04 de septiembre de 2020	9:30 am a 12:00 m
viernes, 11 de septiembre de 2020		7:00 am a 10:00 am" 
</t>
  </si>
  <si>
    <t xml:space="preserve">La OAP respondió:
"Documentos revisado por el Comité de Gestión y Desempeño y del cual se hizo seguimiento en el mismo comité." (sic)
La STRH indicó:
"El día 19 de diciembre de 2019 se remitió a la Subdirectora Técnica de Recursos Humanos el proyectó del Plan de Gestión de Integridad 2020. 
Evidencias: Proyecto de Plan de Gestión de Integridad 2020 - Correo electrónico que evidencia que el proyecto del Plan de Gestión de Integridad 2020 se remitió a la Subdirectora Técnica de Recursos Humanos, el día 19 de diciembre de 2019." </t>
  </si>
  <si>
    <t xml:space="preserve">La STRH indicó que está "Pendiente - Próximamente se iniciará con el proceso de capacitación de los gestores de integridad." </t>
  </si>
  <si>
    <t>La STRH allegó una presentación con el análisis que efectuó de la encuesta. Se califica en 100 % el avance del periodo, así como el acumulado anual. Se considera terminada.
Se recomienda que, a partir del análisis de los resultados de la encuesta, se evalué la pertinencia de implementar estrategias de refuerzo, en toda la gente IDU, de los valores, sus conceptos y su percepción, con el fin de mejorar la apropiación de los mismos en la entidad.</t>
  </si>
  <si>
    <t>La STRH señalo que está "Pendiente - Previsto para realizar en diciembre de 2020. Aún no ha iniciado el plazo estabalecido para su ejecución."</t>
  </si>
  <si>
    <t>La SGGC escribió: "Sensibilización a todo IDU: A través de la estrategia de conversatorio: "Venga le cuento" el día 26 de junio de 2020, evento en el cual se brindó toda la información de los roles, responsabilidades, política del IDU entre otras, resolviendo las dudas de los asistentes respecto a los temas del Sistema de Gestión Antisoborno"
Calculó avance de 60 % y 70 % para el cuatrimestre y acumulado anual, respectivamente.
La STRH escribió:
"Convesatorio (sic) sobre el Subsisterma de Gestión Antisoborno realizado en 26 de junio de 2020.
Evidencias: convocatorias y listado de asistencia al conversatorio."</t>
  </si>
  <si>
    <t>La actividad se encuentra cumplida</t>
  </si>
  <si>
    <t>Se encuentra en término  para ser cumplida.</t>
  </si>
  <si>
    <t>Se adelantó la actividad de manera oportuna.</t>
  </si>
  <si>
    <t>No presenta avance por cuanto es una acción puntual que se realizará en el cuatrimestre final de 2020</t>
  </si>
  <si>
    <t xml:space="preserve">La DTAI reportó: 
"1. Se radico en la STRT el formato FO-TI-06 con la solicitud de desarrollos tecnológicos.
2.  Se han realizado diferentes mesas de trabajo entre DTAI y STRT en busca de revisar y validar los avances de los desarrollos tecnológicos que se han efectuado. 
3. Desde la DTAI se organizaron y estructuraron los campos nuevos requeridos y se tramitó ante la OAP la normalización de tres (3) formatos de constancias de cumplimiento, los cuales se encuentran disponibles en la intranet bajo los códigos FO-CI-24, FO-CI-82 y FO-CI-83.
4. Desde la STRT se organizaron los campos existentes en el backend; se crearon modelos y campos para almacenar información y generar constancias; se creó el modelo para llevar el control del flujo de aprobación; se crearon ventanas de decisión y ventanas de captura de información."
Califica los avances del periodo y acumulado anual, respectivamente en: 20% y 60%. 
La STRT reportó:
"-  Se ajustaron los campos existentes en el backend para la organización solicitada por la DTAI
-  Se desarrollaron nuevos modelos y campos en el backend necesarios para almacenar la información necesaria para la generación de las constancias
-  Se  desarrollomodelo en el cual se llevara el control del flujo de aprobación de las constancias"
Califica los avances del periodo y acumulado anual, respectivamente en: 30% y 40%. </t>
  </si>
  <si>
    <t xml:space="preserve">La DTAI reportó: 
"Se ha venido adelantando junto con la STRT el desarrollo del ajuste al aplicativo, para que el formato de Certificado de Recibo de Obra se genere con código QR, que permitirá verificar la validez del documento. Actualmente nos encontramos en etapa de producción."  
En el campo observaciones agregaron que "Se encuentra pendiente la publicación en el SUIT y la divulgación de la mejora realizada."  
Calificaron los avances del periodo y acumulado anual, respectivamente en: 80% y 90%.  
La STRT reportó: 
"- Se realizo el desarrollo según el requerimiento 
- Se realizaron las pruebas funcionales 
- El área de la DTAI realizó las pruebas validando su funcionalidad 
- Se presenta en la mesa de cambios para despliegue en producción 
- Se despliega en producción el 21 de Agosto del 2020" 
Calificaron los avances del periodo y acumulado anual, respectivamente en: 95% y 100%. </t>
  </si>
  <si>
    <t xml:space="preserve">La DTAI reportó: 
"Se ha venido adelantando junto con la STRT el desarrollo del ajuste al aplicativo, para que en la consulta a través de la página web se pueda verificar el avance del trámite de la solicitud de licencia de excavación. Actualmente nos encontramos en etapa de producción. " 
En el campo observaciones agregaron que "Se encuentra pendiente la publicación en el SUIT y la divulgación de la mejora realizada." 
Calificaron los avances del periodo y acumulado anual, respectivamente en: 80% y 90%. 
La STRT reportó: 
"- Se realizo el desarrollo según el requerimiento 
- Se realizaron las pruebas funcionales 
- El área de la DTAI realizó las pruebas validando su funcionalidad 
- Se presenta en la mesa de cambios para despliegue en producción 
- Se despliega en producción el 21 de Agosto del 2020" 
Calificaron los avances del periodo y acumulado anual, respectivamente en: 95% y 100%. </t>
  </si>
  <si>
    <t xml:space="preserve">
Información actualizada y publicada:
Informes de gestión (hasta vigencia 2019)
Indicadores (hasta vigencia 2020)
Informes de auditoría (hasta vigencia 2020)</t>
  </si>
  <si>
    <t>No hay reporte de la dependencia</t>
  </si>
  <si>
    <t>A pesar que la dependencia no realizó el reporte para este corte, se pudo verificar que se viene cumpliendo de manera periódica con las acciones comprometidas.</t>
  </si>
  <si>
    <t xml:space="preserve">No se encuentra bien ajustado el vínculo. Este lleva a: https://www.idu.gov.co/page/transparencia/planeacion/plan-anti-corrupcion </t>
  </si>
  <si>
    <t>Se está soportando el avance correspondiente al compromiso efectuado para el segundo cuatrimestre de 2020.</t>
  </si>
  <si>
    <t>Los soportes que entregaron como evidencia solamente soportan 15 de 19 reuniones.</t>
  </si>
  <si>
    <t>En los soportes entregados para evidenciar el avance de la acción, no se alcanza la cifra reportada. Se recomienda que al momento del cálculo del indicador de avance, se deje copia de las bases de datos empleadas, toda vez que los registros son modificados de manera continua, de acuerdo con el desarrollo de las actividades desarrolladas por la OTC.</t>
  </si>
  <si>
    <t>Revisados los registros de BACHUE las cifras son superiores.</t>
  </si>
  <si>
    <t>Se verifica que existen actas de cumplimiento que soportan las cifras reportadas por la dependencia</t>
  </si>
  <si>
    <t>Se verifica que existen actas de las reuniones que soportan las cifras reportadas por la dependencia</t>
  </si>
  <si>
    <t>Se cuenta con los documentos previos para la contratación.</t>
  </si>
  <si>
    <t>No presenta avance.</t>
  </si>
  <si>
    <t>Continúa la situación descrita en el seguimiento al primer cuatrimestre: No se evidenció la realización de la campaña.  La dinámica reportada por la OTC corresponde a la normal del Instituto.  Es necesario que para el cumplimiento de esta acción, se ejecute la actividad, tal como está planteada en el indicador: "campaña de sensibilización".  La acción se encuentra dentro de los términos para su ejecución; no obstante, no se reportó avance de la campaña, de acuerdo con lo descrito en la fecha programada, en la cual se debió relizar un reporte cuatrimestral.
Se reitera la observación que se debe evidenciar el plan de la campaña, incluir la programación, alcances, medios y alternativas escogidas, siguiendo los linemientos de una campaña de divulgación estructurada. No se desconoce ni la calidad, ni los contenidos de la actividad adelantada.</t>
  </si>
  <si>
    <t>Se recuerda que las actividades de manera individual no corresponden a una campaña. Se adelantó la actividad y el desempeño se considera que corresponde al avance propio del segundo cuatrimestre.</t>
  </si>
  <si>
    <t>Se adelantó la actividad y el desempeño se considera que corresponde al avance propio del segundo cuatrimestre.</t>
  </si>
  <si>
    <t>Se verificó que la STRH remitió el enlace para efectuar la encuesta. De acuerdo con lo anterior, se considera que se desarrolló la acción de aplicar la encuesta. Si bien, no allegó los resultados de la misma, la STRH allegó una presentación que muestra el análisis hecho a los resultados (acción 2.5 de este componente). 
Por lo anterior, se considera que el avance es de 100 %, el cual se reflejará sólo en el acumulado anual: debido a que la acción estaba programada para finalizar en abril de 2020, no se considera el avance del periodo y se marca con N. A. en ese campo.</t>
  </si>
  <si>
    <t>La STRH indica que no se ha realizado y no relaciona ningún avance. Por lo tanto, se califican en 0 % los avances del periodo y acumulado anual. Se aclara que la acción está en tiempo para su realización, toda vez que su programación es hsta diciembre de 2020.</t>
  </si>
  <si>
    <t>De acuerdo con la STRH, la OAC manifestó que aún no ha sido posible efectuar la acción. El avance, por tanto, se califica en 0 %. Vale la pena anotar que la acción va hasta diciembre. 
Se recomienda adelantar un programa documentado para garantizar el cumplimento de la acción.</t>
  </si>
  <si>
    <t>Según lo explicado por la STRH la acción no se ha realizado y con base en la comunicación de la OAC, no se realizará. Su avance se califica en 0.  La acción tiene plazo hsta diciembre, no obstabnte, si se tiene la certeza de que no se realizará, se recomienda gestionar, ante quienes corresponda, la solicitud de modificación del PAAC.</t>
  </si>
  <si>
    <t xml:space="preserve">La STRH hace referencia a piezas comunicativas que promocionaban actividades efectuadas durante lo corrido de 2020, enviadas a través del correo electrónico institucional, en las cuales fueron incluidos los logos de los 7 valores organizacionales. Allega soportes de nueve de ellas. La última no se puede calificar para este periodo dado que la fecha de corte es 31/08/2020 y la convocatoria se efectuó el 9 de septiembre. Así, con base en los soportes anexados, hubo 8 'promociones' en el periodo mayo - agosto de 2020. No obstante, se recuerda que la mera presencia de los logos en dichas campañas no implica que la socialización y/o promoción de los valores sea efectiva para su conocimiento en la gente IDU, más cuando a veces no es posible distinguirlos con claridad, dado su tamaño, ni se encuentran descritas las conductas o aspectos asociados a cada valor.
El avance de la acción se califica, entonces, en 20 % para el periodo y, dado que la acción estaba para desarrollarse en 11 meses (febrero a diciembre) el acumulado anual se estima en 14,67 %. La acción continúa en curso. 
Se recomienda efectuar acciones en las que se evidencie más claramente la promoción de los valores y sus significados e implementar mecanismos que permitan medir si estas estrategias están siendo efectivas para la apropiación de los valores en el personal que colabora en el IDU.  
La meta o producto planteado (Promocionar los valores de Integridad en la Gente IDU) corresponde a la misma acción, escrita en palabras diferentes, por lo cual  se recomienta revisar y ajustar la meta, tomando en cuenta, en el planteamiento, que debe ser cuantificable o medible. </t>
  </si>
  <si>
    <t>En primer lugar es necesario aclarar que esta actividad no estaba en la versión del PAAC a la cual se le efectuó seguimiento en mayo 2020 (corte abril 30), sino que fue incluida en la version 7 del Plan. 
Por otra parte, en relación con la programación y avances reportados, en el seguimiento con corte a 31/08/2020, se considera que la acción ha logrado un avance del 75 % (100% / 4 meses= 25 %; 25 % por 3 meses de ejecución que incluye el periodo analizado =75 %). Ese es, también, el valor del acumulado anual. 
Es importante anotar que la acción continúa en progreso, hasta septiembre 30 de 2020.</t>
  </si>
  <si>
    <t>La OAP indicó que: 
"Se relizó la publicción efectiva de la información "Contratación pública", la misma se pueste verficar en el link: 
https://www.idu.gov.co/page/ley-1712-de-2014 
Numeral: 
8 Contratación". (Sic). En observaciones expresó "Se realizar|on las actualizaciones programadas" (sic). El porcentaje de avance lo cuantificó en 100 % (período) y 66,67 % (anual). 
La DTGC señaló:
"En el Link https://www.idu.gov.co/page/ley-1712-de-2014,  numeral 8 Contratación, se encuentra publicada la información referente a la Contratación del Instituto de Desarrollo Urbano IDU, así:
* 8.2 Publicación de la ejecución de contratos
* 8.2.1 Consolidado Ejecución de contratos 2014 – 2019
*8.2.2 Ejecución de contratos 2020." El porcentaje de avance lo cuantificó en 100 % (período).</t>
  </si>
  <si>
    <r>
      <t>La Oficina Asesora de Planeación - OAP indicó que: 
"</t>
    </r>
    <r>
      <rPr>
        <i/>
        <sz val="10"/>
        <rFont val="Arial Unicode MS"/>
        <family val="2"/>
      </rPr>
      <t>Se realizó la veriifcación de los 103 items que dan cumplimiento a la Ley de Transparencia, de acuerdo al Esquema de publicación, verificando su efectivo umplimiento, para ell se uso el"Seguimiento-Matriz-Detallada 30-jun-2020", se anexa.
Se puedxe consultar el Esuaema de publicación en el link: 
https://www.idu.gov.co/Archivos_Portal/2020/Transparencia/Ley_de_Transparencia/06-Esquema-de-publicacion/Esquema-de-publicacion-Junio-2020.xlsx</t>
    </r>
    <r>
      <rPr>
        <sz val="10"/>
        <rFont val="Arial Unicode MS"/>
        <family val="2"/>
      </rPr>
      <t>" (sic)
En observaciones agregaron "Se da cumplientoa la activiad programa, y s coninuara su seguimiento cuatrimestral " y califican su avance en 100 %.
La Dirección Técnica de Gestión Contractual - DTGC, por su parte, señaló:
"Se realiza la verificación de la información del numeral 8 Contratación, respecto de la completitud y actualización de la misma, encontrándola acorde con cada uno de los requisitos.
* 8.1 Contratación IDU: Enlace SECOP I - SECOP II 
*8.1.1 Publicación de la información contractual
* 8.2 Publicación de la ejecución de contratos
* 8.2.1 Consolidado Ejecución de contratos 2014 – 2019.
*8.2.2 Ejecución de contratos 2020
* 8.3 Publicación de procedimientos, lineamientos y políticas en materia de adquisición y compras.
* 8.3.1 Documentación en materias de adquisiciones y compras
* 8.3.2 Guia de pago a terceros
* 8.3.3 Cronogramas de radicación para tramites de pago vigencia 2020.
* 8.4 Publicación del Plan Anual de Adquisiciones
*8.4.1 Enlace al PAA publicado en el SECOP" 
La DTGC califica el avance en 100 % para el periodo.</t>
    </r>
  </si>
  <si>
    <t xml:space="preserve">La información de la planeación estratégica no ha requerido actualización en este último cuatrimestre. La información del PAAC que se ha actualizado también se ha publicado en la página Web IDU.
Subdirección Técnica de Presupuesto y Contabilidad - STPC:
La ejecución presupuestal a julio de 2020 se encuentra publicada en la página del IDU.
Los estados financieros de la entidad se encuentran publicados en la página del IDU en pdf y en archivo excel con corte a Julio de 2020, conforme a  los plazos de la Contaduría General de la Nación.
</t>
  </si>
  <si>
    <t>De acuerdo con lo indicado por la STRH, en el cuatrimestre objeto de seguimiento, todos los servidores nuevos han recibido la inducción en el tema, no obstante sólo allegó soportes de 2 funcionarios (el Subdirector de Recursos Físicos y la Directora Técnica de Proyectos). Tampoco precisó cuántos fueron los funcionarios nuevos (ya sean de libre nombramiento y remoción, carrera administrativa o provisionales), por lo cual no es posible calificar con certeza el avance de la acción. Así, según lo descrito, se mantiene el criterio de calificación del primer semestre y el avance del periodo se califica en 20 %, para un acumulado anual en 13,33 %. 
Es necesario que la STRH indique con claridad los funcionarios posesionados en cada periodo y allegue los soportes de todos los que recibieron la inducción.
Se recomienda a la OAP evaluar la posiblidad de incluir como acción, la capacitación en el tema a contratistas nuevos y antiguos. Al la STRH se recomienda hacer reinducción en el tema a servidores antiguos.</t>
  </si>
  <si>
    <t>No había reportado avance en el cuatrimestre 1.</t>
  </si>
  <si>
    <r>
      <t xml:space="preserve">La OAP señaló: "En cumplimiento el Esquema de publiicación de la web IDU, se realizó la actualización de la iinformación de acuero al Esquema de Publicacióm, se puede verificar en el link:
https://www.idu.gov.co/page/ley-1712-de-2014" (sic). En observaciones anotó que "Se dió correcto y oportuno cumnplimiento a la meta programada." y calculó 100 % de avance para el período y 50 % para el acumulado anual.
La DTGC agregó:
"En el Link https://www.idu.gov.co/page/ley-1712-de-2014,  numeral 8 Contratación, se encuentra publicada la información referente a la Contratación del Instituto de Desarrollo Urbano IDU, así:
* 8.1 Contratación IDU: Enlace SECOP I - SECOP II 
*8.1.1 Publicación de la información contractual
* 8.2 Publicación de la ejecución de contratos
* 8.2.1 Consolidado Ejecución de contratos 2014 – 2019.
*8.2.2 Ejecución de contratos 2020
* 8.3 Publicación de procedimientos, lineamientos y políticas en materia de adquisición y compras.
* 8.3.1 Documentación en materias de adquisiciones y compras
* 8.3.2 Guia de pago a terceros
* 8.3.3 Cronogramas de radicación para tramites de pago vigencia 2020.
* 8.4 Publicación del Plan Anual de Adquisiciones
*8.4.1 Enlace al PAA publicado en el SECOP
Puntualmente para la actividad  </t>
    </r>
    <r>
      <rPr>
        <b/>
        <sz val="10"/>
        <rFont val="Arial Unicode MS"/>
        <family val="2"/>
      </rPr>
      <t>f) Plazo de cumplimiento de los contratos</t>
    </r>
    <r>
      <rPr>
        <sz val="10"/>
        <rFont val="Arial Unicode MS"/>
        <family val="2"/>
      </rPr>
      <t>, en el numeral 8.2.6 Ejecución de contratos 2020, se publica el consolidado de contratación del mes inmediatamente anterior, en la cual se incluye el plazo pactado para la ejecución de cada uno de los contratos.",  calculando 100 % de avance para el período
Por su parte, la Subdirección Técnica de Recursos Humanos - STRH señaló:
"En la página web del Instituto se encuentra publicado el organigrama actualizado de la Entidad, así como el directorio de servidores públicos y contratistas, documentos que se actualizan  permanentemente.
Evidencia: pantallazos de la página web del Instituto que evidencian que la información se encuentra publicada y actualizada."</t>
    </r>
  </si>
  <si>
    <r>
      <t xml:space="preserve">Se verificó la existencia en la página web, sección de Transparencia y Acceso a la Información Pública, el numeral "11 Transparencia Pasiva", que contiene los enlaces:  
"11.1. Medios de seguimiento para la consulta del estado de las solicitudes de información pública" (https://www.idu.gov.co/page/consulte-sus-requerimientos) 
"11.2. Formulario para la recepción de solicitudes de información pública2. (https://bogota.gov.co/sdqs/) 
"a. Formulario Niños, niñas y adolescentes" (https://sdqs.bogota.gov.co/sdqs/publico/ninos/) 
"d. Solicitud de información pública con identidad reservada". (Sic). Dirige a https://www.idu.gov.co/page/canales-de-atencion, página que contiene el enlace "Solicitud de información con identificación reservada" (https://www.procuraduria.gov.co/portal/pqrsdf_Solicitud_de_informacion_con_identificacion_reservada.page).
La acción tiene planteadas dos fechas de corte (junio y diciembre de 2020). Es decir, se entiende que la acción está planteada para todo el año, pero no aplicó para el primer cuatrimestre, dados dichos cortes. Así que  en este periodo, se considera que alcanzó el 100 % de avance y el acumulado anual se supone en 66,67 %. 
La Transparencia Pasiva está "relacionada con la respuesta a las solicitudes de acceso a la información, en términos de calidad, oportunidad y disponibilidad." (tomado de la página web del Departamento Administrativo de la Función Pública (https://www.funcionpublica.gov.co/eva/es/transparencia2018), consultado el 13/05/2020). Dada esta definición, se reitera la recomendación de enlazar, en este numeral, también los informes que se relacionan con el cumplimiento de los aspectos mencionados en lo referido a, específicamente, las </t>
    </r>
    <r>
      <rPr>
        <u/>
        <sz val="10"/>
        <rFont val="Arial Unicode MS"/>
        <family val="2"/>
      </rPr>
      <t>solicitudes de acceso a la información</t>
    </r>
    <r>
      <rPr>
        <sz val="10"/>
        <rFont val="Arial Unicode MS"/>
        <family val="2"/>
      </rPr>
      <t xml:space="preserve"> que efectúen los ciudadanos.
Se recomienda también, especificar la meta en relación con el indicador, es decir, dejar explícito cuáles y cuántos son los ítems "en cumplimiento y actualizados".</t>
    </r>
  </si>
  <si>
    <r>
      <t xml:space="preserve">La STRH remitió lo siguiente: 
"* En la sesión del día 20 de enero de 2020 se presentó al Comité Institucional de Gestión y Desempeño el proyecto del Plan de Gestión de la Integridad 2020.
</t>
    </r>
    <r>
      <rPr>
        <b/>
        <u/>
        <sz val="10"/>
        <rFont val="Arial Unicode MS"/>
        <family val="2"/>
      </rPr>
      <t>Evidencia</t>
    </r>
    <r>
      <rPr>
        <sz val="10"/>
        <rFont val="Arial Unicode MS"/>
        <family val="2"/>
      </rPr>
      <t xml:space="preserve">: copia del acta de la sesión del día 20 de enero de 2020 del Comité Institucional de Gestión y Desempeño.
* El Plan de Gestión de la Integridad 2020 (PL-TH-01) fue aprobado en el Sistema de Gestión de Calidad el día 23 de enero de 2020. 
</t>
    </r>
    <r>
      <rPr>
        <b/>
        <u/>
        <sz val="10"/>
        <rFont val="Arial Unicode MS"/>
        <family val="2"/>
      </rPr>
      <t>Evidencia</t>
    </r>
    <r>
      <rPr>
        <b/>
        <sz val="10"/>
        <rFont val="Arial Unicode MS"/>
        <family val="2"/>
      </rPr>
      <t>:</t>
    </r>
    <r>
      <rPr>
        <sz val="10"/>
        <rFont val="Arial Unicode MS"/>
        <family val="2"/>
      </rPr>
      <t xml:space="preserve"> Documento PL-TH-01 "Plan de Gestión de la Integridad 2020" aprobado y adoptado."
</t>
    </r>
  </si>
  <si>
    <r>
      <t xml:space="preserve">La STRH señaló: "El Plan de Gestión de la Integridad 2020 adoptado fue publicado en la intranet del Instituto (mapa de procesos)
</t>
    </r>
    <r>
      <rPr>
        <b/>
        <u/>
        <sz val="10"/>
        <rFont val="Arial Unicode MS"/>
        <family val="2"/>
      </rPr>
      <t>Evidencia</t>
    </r>
    <r>
      <rPr>
        <b/>
        <sz val="10"/>
        <rFont val="Arial Unicode MS"/>
        <family val="2"/>
      </rPr>
      <t>:</t>
    </r>
    <r>
      <rPr>
        <sz val="10"/>
        <rFont val="Arial Unicode MS"/>
        <family val="2"/>
      </rPr>
      <t xml:space="preserve"> pantallazo de que da cuenta de la publicación del Plan de Gestión de la Integridad 2020 publicado en el mapa de procesos en la intranet. "</t>
    </r>
  </si>
  <si>
    <r>
      <t xml:space="preserve">La STRH indicó que "Se aplicó la encuesta de percepción de Integridad dirigida a todos los servidores del Instituto.
</t>
    </r>
    <r>
      <rPr>
        <b/>
        <u/>
        <sz val="10"/>
        <rFont val="Arial Unicode MS"/>
        <family val="2"/>
      </rPr>
      <t>Evidencia:</t>
    </r>
    <r>
      <rPr>
        <sz val="10"/>
        <rFont val="Arial Unicode MS"/>
        <family val="2"/>
      </rPr>
      <t xml:space="preserve"> correo electrónico que evidencia la remisión de la encuesta. "</t>
    </r>
  </si>
  <si>
    <r>
      <t xml:space="preserve">La STRH señala que "Se realizó el análisis de los resultados de la encuesta de percepción de integridad.
</t>
    </r>
    <r>
      <rPr>
        <b/>
        <u/>
        <sz val="10"/>
        <rFont val="Arial Unicode MS"/>
        <family val="2"/>
      </rPr>
      <t>Evidencia:</t>
    </r>
    <r>
      <rPr>
        <sz val="10"/>
        <rFont val="Arial Unicode MS"/>
        <family val="2"/>
      </rPr>
      <t xml:space="preserve">  documento que presenta los resultados de la encuesta de percepción y el respectivo análisis."</t>
    </r>
  </si>
  <si>
    <r>
      <t xml:space="preserve">La STRH señaló que "Las piezas comunicativas remitidas por la STRH a los servidores llevan la información relacionada con los valores de integridad. A corte de 31 de agosto de 2020 se han ejecutado las acciones definidas. 
</t>
    </r>
    <r>
      <rPr>
        <b/>
        <u/>
        <sz val="10"/>
        <rFont val="Arial Unicode MS"/>
        <family val="2"/>
      </rPr>
      <t>Evidencias:</t>
    </r>
    <r>
      <rPr>
        <sz val="10"/>
        <rFont val="Arial Unicode MS"/>
        <family val="2"/>
      </rPr>
      <t xml:space="preserve"> piezas comunicativas incluyendo la franja con la información de los valores de integridad."</t>
    </r>
  </si>
  <si>
    <r>
      <t xml:space="preserve">La STRH reportó: 
"La Oficina Asesora de Comunicaciones informó que debido a un tema relacionado con la conectividad remota los fondos de pantalla no están activos, es decir que no ha sido viable tecnológicamente que durante el período aparezca la franja de valores en los escritorios de los colaboradores.
No obstante lo anterior, los valores, y en particular el denominado "Honestidad" ha venido siendo promovido a través del informativo IDU producido por la OAC.
</t>
    </r>
    <r>
      <rPr>
        <b/>
        <u/>
        <sz val="10"/>
        <rFont val="Arial Unicode MS"/>
        <family val="2"/>
      </rPr>
      <t>Evidencias:</t>
    </r>
    <r>
      <rPr>
        <sz val="10"/>
        <rFont val="Arial Unicode MS"/>
        <family val="2"/>
      </rPr>
      <t xml:space="preserve"> Informativo IDU incluyendo la franja de valores y en particular el valor "Honestidad"."
La OAC no respondió a la solicitud de información.</t>
    </r>
  </si>
  <si>
    <r>
      <t xml:space="preserve">La STRH señaló lo siguiente: 
"La Oficina Asesora de Comunicaciones informó que no es viable incluir la franja de los valores de lintegridad en la plantilla de las presentaciones institucionlaes, ya que se diseñó una plantilla que se utilizará tanto a nivel intraorganizacional como a nivel externo.
</t>
    </r>
    <r>
      <rPr>
        <b/>
        <u/>
        <sz val="10"/>
        <rFont val="Arial Unicode MS"/>
        <family val="2"/>
      </rPr>
      <t>Evidencias:</t>
    </r>
    <r>
      <rPr>
        <sz val="10"/>
        <rFont val="Arial Unicode MS"/>
        <family val="2"/>
      </rPr>
      <t xml:space="preserve"> correo electrónico remitido por la OAC informando al respecto. "</t>
    </r>
  </si>
  <si>
    <t xml:space="preserve">Subdirección Técnica de Recursos Tecnológicos - STRT:
- Se realizan las pruebas correspondientes durante el mes de mayo
- Está pendiente la entrega de un desarrollo en el sistema Orfeo.
- Se tienen pruebas programadas para finales del mes de mayo.
Lunes	28 de septiembre de 2020 	Despliegue de la Integración
Martes	29 de septiembre de 2020 	Configuración por parte de los administradores de Bogotá Te Escucha y Bachué
Jueves	1 de octubre de 2020 	Puesta en producción de la Integración de los Sistemas Bachue - ORFEO - BTE
En observaciones escribieron: "El 5% corresponde al despliegue en producción, ya que el desarrollo y pruebas está finalizado. Las fechas indicadas para el desplegue corresponde a las programadas por el área de OTC." 
Oficina de Atención al Ciudadano - OTC:
La Oficina de Atención al Ciudadano continúa liderando los espacio de articulación periódicamente con la dependencias involucradas STRT y STRF, para el logro de la integración de los sistemas de la entidad con el sistema distrital Bogotá Te Escucha, para lo cual durante el segundo cuatrimestre se realizaron  pruebas y ajustes finales al sistema, en consecuencia en la actualidad nos encontramos en la etapa de socializaciones a los usuarios internos de los Sistemas, aprobación de circular y elaboración de oficios sobre la puesta en marcha de la Integración. 1. Pruebas Integracion 23 de junio 2020 https://drive.google.com/open?id=1w98-I_PptxXi5AYtI7zKa77ZzDIoRZjC&amp;usp=gmail  2. Pruebas Bachue 30 de junio de 2020  https://drive.google.com/open?id=1vNtd7OTCbmn59-WCjVtCuBxizrHsAUn2&amp;usp=gmail 
3. Pruebas Canales  09 de julio 2020 https://drive.google.com/open?id=1pV4Qi1IH9QNYf9glUuFLpJb0YLwzkV7g&amp;usp=gmail  4. Bogota te escucha 19 de agosto https://drive.google.com/open?id=1CYaUjdexEaY55dn-Wd7VLbjgUxVyLvOC&amp;usp=gmail  5. Ultima revision pruebas integracion sistemas 30 de julio 2020 https://drive.google.com/open?id=1vNtd7OTCbmn59-WCjVtCuBxizrHsAUn2&amp;usp=gmail  (se adjuntan evidencias). 
La Subdirección Técnica de Recursos Físicos - STRF no respondió.
</t>
  </si>
  <si>
    <t xml:space="preserve">OAP: 
De acuerdo a los plazos establecidos, el 7 de septiembre es el plazo para que las dependencias envien las matrices de riesgos a la OAP, para que ésta inicie el proceso de consolidación y publicación. 
El 12 de septiembre de 2020, la OAP remitió soportes señalando que "Las dependencias realizaron el seguimiento y envío de las matrices de riesgos de los 22 procesos. Actividad cumplida. https://www.idu.gov.co/page/transparencia/planeacion/plan-anti-corrupcion".
STRH:
Simultáneo al segundo seguimiento del PAAC, se remite el segundo seguimiento a la matriz de los riesgos de corrupción del proceso de Gestión del Talento Humano:  se materializó uno de los dos riesgos de corrupción durante el segundo cuatrimestre (C.TH.01 "Que los candidatos a posesionarse o que los servidores de  planta del Instituto (LNR, provisionalidad, en Período de Prueba y carrera administrativa) aporten títulos de educación formal falsos") - La matriz de riesgos de corrupción, así como el seguimiento al PAAC se remiten el día 07 de septiembre de 2020.
</t>
  </si>
  <si>
    <t>La OAP en respuesta a lla solicitud de información inicial indicó que "Actividad en proceso. (las dependencias están enviando las matrices a la OAP, el plazo para las dependencias es el 7 de septiembre). La OAP publicará las matrices para antes del " (sic). No señaló la fecha esperada de publicación. 
El 12 de septiembre de 2020 informó que "La OAP consolidó y publicó la Matriz Institucional de Riesgos que contiene los riesgos de tipo de GEstión y Corrupción. La publicación se realizó el 11 de seotiembre. La matriz de riesgos está publicada en la Página WEB IDU / menu Transparencia: https://www.idu.gov.co/page/transparencia/planeacion/plan-anti-corrupcion".</t>
  </si>
  <si>
    <t>Se verificó la publicación de las Matrices de Riesgos en la página https://www.idu.gov.co/page/transparencia/planeacion/plan-anti-corrupcion, bajo el subtítulo "Mapa de Riesgos Institucional", enlace "Mapa De Riesgos Institucional IDU a Agosto 2020", incluyendo el monitoreo con corte a agosto 31. 
Así, la acción se cumpló en el periodo (100 %) y alcanza ejecución acumulada anual de 66,67 %.</t>
  </si>
  <si>
    <t>No presenta avance por cuanto es una acción puntual que se realizará en el bimestre final de 2020. 
Es importante aclarar que en el seguimiento del cuatrimestre 1, las fechas de esta acción eran del 1/03/2020 al 29/03/2020. En la versión 6 del Plan (que es del 05/06/2020) se reprogamó a las actuales.</t>
  </si>
  <si>
    <t>Se cumplió en el primer cuatrimestre.</t>
  </si>
  <si>
    <t xml:space="preserve">La Dirección Técnica de Administración de Infraestructura - DTAI reportó: 
"1. Desde la STRT se realizó la creación del servicio RestFull, que permite a Bochica generar información del aplicativo de Urbanizadores y compartirla con el SIGIDU. 
2. Desde la DTAI se completó la georreferenciación de 120 proyectos de urbanizadores, que se encuentran activos en el sistema, los cuales se enviaron a la DTE para el cargue en el SIGIDU. (Memorandos 20203750168503, 20203750016523, 20203750094983, 20203750115143 y 20203750146953) 
3. Desde la DTE se realizó desarrollo tecnológico en el SIGIDU para utilizar el servicio dispuesto desde el Bochica. También desde DTE realizaron la creación de usuarios para la DTAI y de esta manera realizar el cargue directo de los proyectos georreferenciados en el SIGIDU e iniciar proceso de pruebas y exposición de información como servicio de consulta en SIGIDU. 
4. Se radico en la STRT el formato FO-TI-06 con la solicitud de desarrollos tecnológicos." 
Califica los avances del periodo y acumulado anual, respectivamente en: 40% y 60%. 
La Subdirección Técnica de Recursos Tecnológicos - STRT reportó: 
"- Crear servicio Restfull, que entregue la información del proyecto, la cual es consumida por SIGIDU. 
- Se realiza envío de información a la DTE del servicio creado para la realización de pruebas de conexión por parte de la DTE." 
Califica los avances del periodo y acumulado anual, respectivamente en: 30% y 40%. 
La Dirección Técnica Estratégica - DTE informó que su avance fue reportado por la DTAI, área que lidera la acción y corresponde al numeral 3. </t>
  </si>
  <si>
    <t>La SGGC explicó que "Durante los meses de junio, julio y agosto se realizaron 46 pruebas de poligrafo y 40 de analisis financiero. El contrato estuvo suspendidio entre el 3 de abril y el 26  de mayo a causa de la pandemia por covid 19." Los porcentajes calculados por la dependencia fueron de 57% para el periodo y 90 % acumulado anual. 
La DTAF no emitió ninguna respuesta sobre esta acción. 
La SGGC, el 14/09/2020, complementó su respuesta indicando que "Se realiza la aclaración que las pruebas de poligrafo son 100 unidades contratadas y de analisiis financiero son 80.   El contrato es con la empresa SECAP, mediante el contrato 1637 de 2019."</t>
  </si>
  <si>
    <t>En el cuatrimestre anterior la SGGC manifestó que "Este contrtato (sic) contempla la realización de 80 pruebas de polígrafo y 100 pruebas de análisis de variación patrimonial." Así, que son en total 180 pruebas. 
Dado que no hay información de cuántas pruebas se deben efectuar mensualmente, el porcentaje de avance del cuatrimestre se calculó con base en el total de pruebas efectuadas. Entonces, según la SGGC, efectuaron en el periodo 126  pruebas (46 de polígrafo y 80 de análisis de variación patrimonial), lo cual representa el 70 % del total de pruebas. El acumulado anual se calculó en 56,67 %. 
En la aclaración del 14/09/2020 la SGGC indica una imprecisión en su afirmación del número de pruebas a relalizar, señalando que son 100 y no 80  las de polígrafo, y que son 80 y no 100 las de análisis de variación patrimonial, lo cual no afecta el porcentaje calculado de avance.
Se recomienda establecer una programación para controlar la terminación de las metas propuestas para esta actividad dentro de los términos de este Plan.</t>
  </si>
  <si>
    <t xml:space="preserve">La SGGC indicó que "Se realizó el Curso del sistema de Gestión Antisoborno dictado por la UNAL a través del Contrato Administrativo IDU 1030 de 2020, con una duración de 20 horas iniciando el 16 de junio al 16 de julio de 2020, con una participación total de 27 servidores de la planta de personal, de los cuales 8 corresponden al nivel directivo." Los porcentajes calculados por la dependencia fueron de 75 % para el periodo y 100 % acumulado anual. 
La STRH, por su parte, indicó: 
"Durante el segundo cuatrimestre se han adelantado las siguientes acciones: 
* Inducción directivos: inclusión del componente del Subsistema de Gestión Antisoborno en las temáticas de la inducción programada para los directivos del Instituto que se han posesionado durante el período.   
Evidencias: documento que da cuenta de la sección del módulo de inducción para directivos, relacionada con el Subsistema de Gestión Antisoborno. 
* Línea de acción No 4. del PIC "Sistema Integrado de Gestión (SIG)": formación para servidores del curso por externo (UNAL). En el marco de la programación del PIC 2020, durante el segundo cuatrimestre se adelantaron las siguientes acciones: suscripción del contrato interadministrativo No. 1030 del 11 de junio de 2020 , cuyo objeto consiste en: "Contratar los cursos orientados a fortalecer competencias de los servidores del Instituto de Desarrollo Urbano, de acuerdo con lo establecido en el Plan Institucional de Capacitación 2020". En el marco de la ejecución del contrato en mención se desarrolló el curso "Sistema de Gestión Antisoborno". 
Evidencias: Resolución No. 00146 de 24 de enero de 2020, "Por la cual se adopta el Plan Institucional de Capacitación para el Año 2020 en el Instituto de Desarrollo Urbano" y la sección del Plan Institucional de Capacitación (PIC) en la cual se evidencia dentro de la programación del PIC la formación temáticas relacionadas con Gestión Antisoborno (4. Sistema Integrado de Gestión) - Clausulado del  contrato interadministrativo No. 1030 del 11 de junio de 2020,  ya que fue suscrito desde la plataforma SECOP." 
Mediante correo del 14/09/2020, la SGGC remite precisiones en el siguiente tenor: 
"* Del equipo directivo del Instituto participaron en el curso Sistema de Gestión Antisoborno las siguientes ocho (8)personas: Diana Patricia Valderrama Alvarado (STRC), Mercy Yasmín Parra Rodríguez (DTAF), Claudia Helena Álvarez Sanmiguel (Delegada por el Director General), Patricia de Pilar Zapata (OCD),  Rosita Esther Barrios Figueroa (SGGC), Guiovanni Cubides Moreno (STPC), Martha Álvarez (STRF) y Alejandra Muñoz Calderón (STRH).   
Evidencia: informe final remitido por la Universidad Nacional del curso de Gestión Antisoborno en el que están relacionados los directivos referidos - Resolución No. 3823 de 2020   
* En cuanto la capacitación del Equipo de Apoyo Antisoborno se realizó una adición al contrato 1030 de 2020 y uno de los componentes está orientado específicamente al acompañamiento de dichas personas. Esta acción es competencia de la SGGC.
Evidencia: adición al contrato No. 1030 de 2020.
* Finalmente, en relación con la inducción virtual del equipo directivo vinculado durante el período 2020, tal como se informó, la STRH incorporó a la misma un componente asociado con el Subsistema de Gestión Antisoborno y ha adelantado las gestiones pertinentes para que dichos servidores participen en la actividad; no obstante debe aclararse que el desarrollo del curso por parte de los directivos trasciende la competencia de la STRH, ya que es del resorte de cada uno de ellos.
Evidencia:  correos electrónicos remitidos a los directivos por parte de la STRH." 
</t>
  </si>
  <si>
    <r>
      <t xml:space="preserve">Se evidenció el desarrollo del conversatorio SIG con el tema del sistema antisoborno, aunque no se evidenció la realización de ninguna actividad artística con el tema. En los informativos IDU han remitido algunas gráficas relacionadas con el tema. Con base en esto, se calcula el porcentaje de avance para el periodo en 60 %, lo cual significa que el avance acumulado es de 33,33 %, toda vez que en el cuatrimestre 1 el avance fue nulo. 
Se recomienda establecer una programación para controlar la terminación de las metas propuestas para esta actividad dentro de los términos de este Plan.
La SGGC remitió la siguiente observación, el 14/09/2020: "Es importante resaltar que la actividad está formulada en los siguientes términos: "actividades artísticas </t>
    </r>
    <r>
      <rPr>
        <b/>
        <u/>
        <sz val="10"/>
        <rFont val="Arial Unicode MS"/>
        <family val="2"/>
      </rPr>
      <t>y/o</t>
    </r>
    <r>
      <rPr>
        <sz val="10"/>
        <rFont val="Arial Unicode MS"/>
        <family val="2"/>
      </rPr>
      <t xml:space="preserve"> charlas institucionales", lo cual implica que no necesariamente tienen que desarrollarse los dos tipos de ejercicios.". Se aclara que no se desconoce que pueden ser un tipo o el otro. De hecho se tuvo en consideración, no sólo el conservatorio SIG sobre el tema, sino otras actividades como las piezas gráficas incluidas en diferentes correos del Informativo IDU y se acogió el porcentaje de autoevaluación para el periodo en el que indicaban un 60 % de avance para el periodo. No obstante, el porcentaje aculmulado tiene en cuenta la calificación del cuatrimestre anterior (el cual fue de 0 %), por lo cual éste quedó en 33,33 %. </t>
    </r>
  </si>
  <si>
    <t>Se verifica que se ha avanzado en la formulación y desarrollo de la campaña de divulgación, se recomienda ajustar los documentos de formulación de la campaña, especificando una programación verificable.</t>
  </si>
  <si>
    <t>Se verificó que se encuentran pendientes las actividades correspondientes al tercer cuatrimestre de 2020. La acción se cumplió al 100 % en lo correspondiente al cuatrimestre, y alcanza un acumulado de 66 % en el año.</t>
  </si>
  <si>
    <t>La Oficina de Atención al Ciudadano - OTC señaló que "Se ha venido divulgando los trámites y servicios del IDU a través de redes sociales y página web del IDU, Adjunto evidencias. https://drive.google.com/drive/folders/1-xVyNVihWEGsbvzcgsWXzDjVeralz9s1?usp=sharing ". 
La Oficina Asesora de Comunicaciones - OAC, el 14/09/2020, indicó lo siguiente, mediante correo electrónico: "Se ha realizado la publicación y divulgación de todos los trámites y servicios IDU, haciendo un enfoque especial dada la coyuntura de la pandemia, en redes sociales, página web y canales internos, se han divulgado completamente estos temas.Durante la cuarentena el enfoque estuvo en en los trámites y servicios virtuales y la forma de atención virtual, actualmente estamos haciendo énfasis a Valorización, dada la fecha de pago, así como a trámites de permiso de antejardines, dada la reactivación económica. 
1. Aantes (sic) del inicio de la cuarentena obligatoria, se divulgaban piezas sobre este tema por nuestros canales internos carteleras internas e intranet); por nuestros canales externos (carteleras del punto de Atención al ciudadano IDU Calle 22 1 piso y redes sociales, así como en nuestras redes sociales y página web). [...] 
2. A partir del inicio de la cuarentena, se elaboraron varias piezas comunicativas para divulgar varios procesos de trámites y servicios en línea, dada la coyuntura, los cuales se hicieron en todos nuestros canales externos e internos,[...].
3. Para continuar con la divulgación de otros trámites y servicios en línea, se enviaron a OTC las piezas realizadas, para que pudieran revisar, verificar qué información aplica en esta circunstancia, y hacer las respectivas actualizaciones, según los ajustes internos de las áreas que los realizan. El 14 de mayo, Diana Ramírez de la OTC nos envió un checklist con los trámites que se hacen en este momento, que no estén incluidos en valorización y urbanizadores, (los cuales ya se divulgaron).   Adjuntamos check list en excel y correo que evidencia la gestión de las dos oficinas. 
4. Adicionalmente, a partir de julio, se ha venido trabajando una campaña para temas de valorización, dada la coyuntura del acercamiento de la fecha de pago, y todos los trámites que esta contribución genera: 
Los productos que han salido en medios masivos de comunicación, página web y redes sociales, se encuentran en este vínculo:  
https://drive.google.com/drive/folders/19VBNq_u6p38ixmSAZGJfy4n699ObVSP8?usp=sharing". Incluyó enlaces y  una serie de documentos (piezas gráficas individuales) de las actividades descritas, entre otros.</t>
  </si>
  <si>
    <r>
      <t xml:space="preserve"> La Oficina de Atención al Ciudadano señaló que "[...] </t>
    </r>
    <r>
      <rPr>
        <i/>
        <sz val="8"/>
        <rFont val="Arial"/>
        <family val="2"/>
      </rPr>
      <t>presenta el Indicador de Oportunidad de Respuesta, bajo nuevas condiciones para el año 2020, enfocado en la medición del desempeño por cada dependencia, frente a lo cual entendemos la importancia de obtener los mejores resultados en el primer trimestre y esto debido al seguimiento que periódicamente las dependencias vienen realizando a los radicados asignados (2 evidencias).</t>
    </r>
    <r>
      <rPr>
        <sz val="9"/>
        <rFont val="Arial"/>
        <family val="2"/>
        <charset val="1"/>
      </rPr>
      <t>"</t>
    </r>
    <r>
      <rPr>
        <sz val="9"/>
        <rFont val="Arial"/>
        <family val="2"/>
      </rPr>
      <t> No reportó porcentaje de avance.</t>
    </r>
  </si>
  <si>
    <r>
      <t xml:space="preserve">La OTC indicó que </t>
    </r>
    <r>
      <rPr>
        <sz val="9"/>
        <rFont val="Arial"/>
        <family val="2"/>
        <charset val="1"/>
      </rPr>
      <t>"</t>
    </r>
    <r>
      <rPr>
        <i/>
        <sz val="8"/>
        <rFont val="Arial"/>
        <family val="2"/>
      </rPr>
      <t>A la fecha se han realizado 8 reuniones de inducción al manejo operativo del Sistema Bachue, del módulo de gestión de PQRS: 1 en enero, 4 en febrero y 3 en marzo. Se adjuntan actas.</t>
    </r>
    <r>
      <rPr>
        <sz val="9"/>
        <rFont val="Arial"/>
        <family val="2"/>
        <charset val="1"/>
      </rPr>
      <t>"</t>
    </r>
    <r>
      <rPr>
        <sz val="9"/>
        <rFont val="Arial"/>
        <family val="2"/>
      </rPr>
      <t xml:space="preserve"> No reportó porcentaje de avance.</t>
    </r>
  </si>
  <si>
    <r>
      <t>La OTC indicó que "</t>
    </r>
    <r>
      <rPr>
        <i/>
        <sz val="8"/>
        <rFont val="Arial"/>
        <family val="2"/>
      </rPr>
      <t>Se encuentra publicado en el observatorio los resultados de satisfacción ciudadana para el primer trimestre 2020.</t>
    </r>
    <r>
      <rPr>
        <sz val="9"/>
        <rFont val="Arial"/>
        <family val="2"/>
        <charset val="1"/>
      </rPr>
      <t>"</t>
    </r>
    <r>
      <rPr>
        <sz val="9"/>
        <rFont val="Arial"/>
        <family val="2"/>
      </rPr>
      <t> No reportó porcentaje de avance.</t>
    </r>
  </si>
  <si>
    <r>
      <t xml:space="preserve">Se observó que, si bien el directorio de funcionarios existe, presenta debilidades de actualización en algunos casos, por ejemplo la completitud de datos de contacto como correo electrónico institucional. 
Como la acción planteada, de acuerdo con el indicador, está referida únicamente a funcionarios y en el respectivo directorio, de los 10 aspectos citados en el numeral mencionado, falta sólo uno (correo electrónico), el avance se calcula en 90 % para el cuatrimestre y acumulado anual finaliza en 60 %. </t>
    </r>
    <r>
      <rPr>
        <b/>
        <sz val="10"/>
        <rFont val="Arial Unicode MS"/>
        <family val="2"/>
      </rPr>
      <t>(*)</t>
    </r>
    <r>
      <rPr>
        <sz val="10"/>
        <rFont val="Arial Unicode MS"/>
        <family val="2"/>
      </rPr>
      <t xml:space="preserve">
Se recomienda a la STRH, entonces, efectuar las gestiones para incluir el dato de correo electrónico y completar la información requerida por las normas aplicables, en cuanto al directorio de servidores.
Es importante precisar que la acción sólo se refiere al directorio de servidores públicos (funcionarios), información a cargo de la STRH, y no a contratistas (información a cargo de otras áreas). Por tanto, se recomienda, particularmente a la OAP como responsable de la consolidación del Plan y coordinador del tema asociado al cumplimiento a la Ley de Transparencia y Acceso a la información Pública, tener en cuenta que el directorio de contratistas también debe cumplir con las condiciones de completitud citadas en el numeral "3.5 Directorio de información de servidores públicos, empleados y contratistas", de la Resolución 3564/2015. 
(*) NOTA: Se aclara que en el seguimiento anterior hubo un error en el cálculo del porcentaje anual, toda vez que se dejó el mismo valor del periodo, sin ponderarlo. El cumplimiento del periodo enero-abril 2020 fue del 90 %, lo cual significa que el acumulado anual era del 30 %, dado que sólo habían transcurrido 4 meses de los 12.  Por esa razón, en el presente seguimiento se efectúa el ajuste.</t>
    </r>
  </si>
  <si>
    <t xml:space="preserve">La OAP expresó que "Se han realizado todas la solicitudes relacionadas con actualización de información para este ítem 
Enlace de consulta: https://www.idu.gov.co/page/ley-1712-de-2014". 
En observaciones agregó que "Se ha realizado de manera eficiente y oportuna la actualización de la información de acueco a las solicitudes de las áreas. ". Los porcentajes de avance los calculó en 100 % para el periodo y 50 % anual. 
La OAC y la OTC no efectuaron pronunciamiento individual sobre esta acción, dado que, según lo informado, fue consolidado por la OAP.
</t>
  </si>
  <si>
    <t>La OAP reportó que "Se realizó la actualización de documento Esquema de Publicación a corte 30 de Junio de 2020  enlace de consulta:  https://www.idu.gov.co/page/ley-1712-de-2014 (Numeral 10.4 Esquema de Publicación de Información)", reiterando, en el campo de observaciones, que "Se realizó la actualización en  cumplimiento de lo programado." Los porcentajes fueron calculados en 100 % para el periodo y 50 % para el año. 
La OAC no efectuó pronunciamiento individual sobre esta acción, dado que, según lo informado, fue consolidado por la OAP.</t>
  </si>
  <si>
    <r>
      <rPr>
        <sz val="9"/>
        <rFont val="Arial"/>
        <family val="2"/>
      </rPr>
      <t>La OAP indicó que "</t>
    </r>
    <r>
      <rPr>
        <i/>
        <sz val="8"/>
        <rFont val="Arial"/>
        <family val="2"/>
      </rPr>
      <t>Se encuentra publicado el Informe de solicitudes de acceso a la información 2019, en el núermal 10.10.02 ver enlace: https://www.idu.gov.co/page/ley-1712-de-2014</t>
    </r>
    <r>
      <rPr>
        <sz val="9"/>
        <rFont val="Arial"/>
        <family val="2"/>
      </rPr>
      <t>". Calculó el avance en 100 %.
La OTC señaló, por su parte, que: "</t>
    </r>
    <r>
      <rPr>
        <i/>
        <sz val="9"/>
        <rFont val="Arial"/>
        <family val="2"/>
      </rPr>
      <t>Se encuentra publicado el Informe de solicitudes de acceso a la información 2019 en el núermal 10.10.02 ver enlace: https://www.idu.gov.co/page/ley-1712-de-2014</t>
    </r>
    <r>
      <rPr>
        <sz val="9"/>
        <rFont val="Arial"/>
        <family val="2"/>
      </rPr>
      <t>". No reportó porcentaje de avance.</t>
    </r>
  </si>
  <si>
    <t>La OAP expicó que "Se estableció la estrategía dde comunicación y se esta dando alcance a la misma. 
Se adjuntan soportes". En observación señaló que "Se esta dondo cumplimiento a la estrategía de comunicaciones "Plan de comunicaciones Ley 1712"". 
Califica su avance con 100 % para el cuatrimestre y 33,33% el acumulado anual. 
La OAC no efectuó pronunciamiento individual sobre esta acción, dado que, según lo informado, fue consolidado por la OAP.</t>
  </si>
  <si>
    <r>
      <t xml:space="preserve">La acción señala "Formar a los nuevos directivos e integrantes del Equipo de Apoyo Antisoborno, a través del desarrollo de las actividades definidas en el PIC 2020". Los directivos de la entidad son 32. Ahora bien, los nuevos directivos, en 2020, son por lo menos 20, contando a todos los que llegaron al IDU en 2020 y aquellos que eran funcionarios antes, pero no del nivel directivo. Por otra parte, no indicaron a quiénes se refieren con "integrantes del Equipo de Apoyo Antisoborno". En la respuesta inicial, no allegaron evidencias de cuáles fueron los directivos o servidores que recibieron el curso efectuado por la Universidad Nacional - UN, entre el 16 de junio y el 16 de julio y si todos formaban o no parte del equipo de apoyo antisoborno y/o del grupo de directivos nuevos.  Tampoco allegaron evidencias de cuáles directivos han efectuado o efectuaron la inducción, que incluyera el tema antisoborno. 
En la respuesta del 14/09/2020 allegaron un documento titulado "INFORME CURSO No. 01  SISTEMA DE GESTIÓN ANTISOBORNO" presentado, según el encabezado, en el marco del Contrato Interadministrativo n.° 1030-2020. En el se observa que de los 30 participantes iniciales, 25 culminaron el curso y fueron ceertifcados. De estos, sólo 7 eran directivos, a saber: Subirectora Técnica de Recursos Humanos, Subdirectora Técnica de Tesorería y Recaudo, Subdirector Técnico de Presupuesto y Contabilidad, Subdirectora Técnica de Recursos Físicos, Directora Técnica Administrativa y Financiera, Jefa de la Oficina de Control Disciplinario (OCD)y Subdirectora General de Gestión Corporativa, de los cuales la Jefa de la OCD no s nueva. Adicionalmente, se identificó la participación de una funcionaria de la Dirección General (DG), con el grado de  Asesor, Código105-02, quie, según lo manifestado en las observaciones de la SGGC, es delegada del Director. Se contrastó esto con el Artículo 1 de la Resolución 003823 del 3/07/2020, que modificó el artículo 4 de la Resolución No 5894 del 23 de septiembre de 2019, y que indica que dicho artículo "[...] quedará así: 
ARTÍCULO 4°. Conformación, Roles, Responsabilidades y Definiciones de competencia del Equipo Técnico Antisoborno. Designar los roles, responsabilidades y definiciones de competencia de los miembros del Equipo Técnico Antisoborno en el marco del Subsistema de  Gestión Antisoborno. 
1) Conformación. El Equipo Técnico Antisoborno del IDU está conformado por: 
a) Un Asesor del despacho de la Dirección General de la Entidad. 
b) El Subdirector General de Gestión Corporativa o su delegado  
c) El Subdirector General Jurídica o su delegado 
d) Subdirector General de Desarrollo Urbano o su delegado 
e) Subdirector General de Infraestructura o su delegado 
f) El jefe de la Oficina Asesora de Planeación. 
g) El Subdirector Técnico de Recursos Humanos o su delegado". 
Se tiene que, del Equipo Técnico Antisoborno, asistieron sólo 3: el Asesor del despacho de la Dirección General , el Subdirector General de Gestión Corporativa, y el Subdirector Técnico de Recursos Humanos. No es posible identificar si alguna de las 22 personas restantes que participaron en el curso son o no delegados de los demás miembros del Equipo Técnico Antisoborno, dado que, en caso de serlo, no fueron allegados soportes de su delegación. 
En conclusión, en relación con el curso de la UN y con base en los soportes, sólo se puede afirmar que 1 asesora y 7 directivos recibieron la capacitación, de los cuales sólo 6 son nuevos (8 personas). No es posible identificar si los 17 restantes forman o no parte de unaquipo de apoyo antisoborno, porque la resolución o doucumentos allegados no lo especifican, Con base en lo anterior,  el porcentaje de avance se calcula con base en esas 8 personas  sobre los 20 identificados por la OCI como nuevos (atendiendo la delegación de la DG), se encuentra que 40 % de ellos recibieron la capacitación, en el periodo. Ahora bien, sólo se identificaron 2 directivos posesionados en el periodo mayo - agosto de 2020.  La SGGC señala que enviaron correos a los Directivos, pero eso no evidencia que ellos efectivamente hayan efectuado la inducción. Dado que no se tiene certeza de si efectuaron el módulo de inducción, donde está incluido el tema antisoborno, no  se puede considerar en la calificación. Por último, en el caso del equipo de apoyo, se refieren a la adición para la formación de auditores internos en ISO 37001, la cual aún no se realiza, por lo cual, no se puede considerar en el porcentaje. 
El avance, entonces se calcula en 40 % para el periodo, y un acumulado anual de  38,33 %. Se recomienda precisar el universo de personas que formarán parte del equipo de apoyo antisoborno y el de </t>
    </r>
    <r>
      <rPr>
        <u/>
        <sz val="10"/>
        <rFont val="Arial Unicode MS"/>
        <family val="2"/>
      </rPr>
      <t>directivos nuevos</t>
    </r>
    <r>
      <rPr>
        <sz val="10"/>
        <rFont val="Arial Unicode MS"/>
        <family val="2"/>
      </rPr>
      <t xml:space="preserve"> que recibieron y/o recibirán la captacitación.</t>
    </r>
  </si>
  <si>
    <t>En primer lugar, la Oficina de Control Interno - OCI reitera la manifestación efectuada en el seguimiento del primer cuatrimestre respecto a que, en ese momento, no había sido notificada de esta acción (sólo hasta que se inició el seguimiento de dicho periodo), además de que la responsabilidad de formación de la Gente IDU está en cabeza del área que administra el talento humano en la entidad, que es la Subdireccion Técnica de Recursos Humanos - STRH. 
En segundo lugar es necesario indicar que las fechas de ejecución de la acción fueron cambiadas en la versión 7 del PAAC pasando de estar programada para realizarse entre febrero y septiembre de 2020, a una programación entre julio y octubre de 2020. Es importante mencionar que en el primer cuatrimestre esta acción no presentó avance y su gestión, según lo indicadopor la SGGC, comenzó precisamente a partir de julio de 2020. No obstante, la versión 7 del PAAC es de agosto 14, lo que significa que la modificación se efectuó después de evaluar el primer cuatrimestre y de iniciar actividades en julio. Así, para efectos del acumulado anual se tendrá en cuenta la fecha de inicio programada en febrero y la nueva fecha final de octubre. En este sentido se recomienda, fortalecer los mecanismos de construcción del plan y el plantamiento de las acciones para que no se presenten estas inconsistencias. 
Ahora bien, de acuerdo con lo reportado por la SGGC, ya se han efectuado gestiones para la realización del curso. Las fechas indicadas por la SGGC se salen de la programación de la acción. No obstante, la OCI verificó que la agenda del curso cambió para realizarse entre el 28/09/2020 y el 26/10/2020. 
De acuerdo con lo expuesto, el avance de la acción en el segundo cuatrimestre se califica con el 100 % y el acumulado anual en 44,44 %. 
En relación con las observaciones de la SGGC, remitida el 14/09/2020, sobre que "Teniendo en cuenta la observación de la OCI respecto a la competencia de la STRH, es pertinente señalar que la adición al contrato 1030 de 2020 contempla la formación de los auditores y que el proceso de Gestión del Talento Humano tiene como líder funcional a la SGGC y como líderes operativos a la DTAF y a la STRH, por lo cual, las acciones enmarcadas en el mismo son consecuentes con las competencias de las dos dependencias." y que "[...] confirma la modificación de las fechas del curso de auditores del SGAS, el  curso cambió para realizarse entre el 28/09/2020 y el 26/10/2020" se precisa que: 
* La manifestación de la OCI va más encaminada a precisar que no es función de la OCI coordinar el tema de capacitación en el IDU, sino que la dependencia se constituye en receptora de la misma, junto con fucnionarios del Instituto de otras dependencias, por lo que debió incluirse, desde el inicio, como responsable de la acción a la STRH, dado que ella es la encargada del Plan Institucional de Capacitación - PIC.
* En relación con las fechas, lo que se pretende es indicar es que éstas fueron cambiadas posterior a la realización del primer seguimiento del PAAC (en mayo de 2020, con corte a abril 30), cuando ya se había calificado la acción con 0% de avance. En ese orden de ideas era pertinente la modificación sólo de la fecha de finalización de la acción, no la fecha de inicio. El cambio de fechas evidencia debilidades en planeación y conformación del PAAC, por lo cual, se recomienda tener en cuenta la coordinación con las dependencias responsables de la capacitación cuando sea requerido.</t>
  </si>
  <si>
    <t>% DE AVANCE Periodo</t>
  </si>
  <si>
    <t>La OAP indicó en su respuesta: "La política de riesgos se presentó al comité de control interno en la última reunión el día 28 de diciembre de 2020 y se realizó el respectivo seguimiento". Agregó en Observaciones: "El acta del comité de control interno celebrada el pasado 28 de diciembre de 2020, es de conocimiento de la OCI". Calificó el avance del periodo y total acumulado en 100 %.</t>
  </si>
  <si>
    <t>La OAP indicó en su respuesta: "Esta actividad ya se ejecutó en su momento". Agregó en Observaciones: "Actividad cumplida". Calificó el avance del periodo y total acumulado en 100 %.</t>
  </si>
  <si>
    <t>La OAP indicó en su respuesta: "El contexto estratégico del riesgo se realizó el 30 de octubre de 2020, cumpliéndose para todos los 22 procesos del Idu". Agregó en Observaciones: "Actividad cumplida, la matriz que se encuentra publicada en la Intranet en el mapa de procesos". Calificó el avance del periodo y total acumulado en 100 %.</t>
  </si>
  <si>
    <t>La OAP indicó en su respuesta: "Esta actividad está a cargo de la OCI para su ejecución del 2021". Agregó en Observaciones: "Actividad de la OCI". Calificó el avance del periodo y total acumulado en 100 %.</t>
  </si>
  <si>
    <t>La OAP indicó en su respuesta: "Este procedimiento ya se realizó para mayo y septiembre del 1 y 2 cuatrimestre de 2020, a la fecha de este reporte se está realizando el seguimiento y consolidación programado para el mes de enero de 2021, dado que las áreas del Idu hasta el día viernes 08/01/2021 reportan en su totalidad dicha información". Agregó en Observaciones: "Esta actividad se puede visualizar en la Intranet, y en la Web en el Link:  https://www.idu.gov.co/page/transparencia/planeacion/plan-anti-corrupcion 
Se efectuó el total de la consolidación de las matrices allegadas a la OAP por los 22 procesos del Idu". Calificó el avance del periodo en 100 % y el total acumulado en 100 %.</t>
  </si>
  <si>
    <t xml:space="preserve">La OAP indicó en su respuesta: "Esta actividad ya se ejecutó para mayo y septiembre del 1 y 2 cuatrimestre de 2020, a la fecha se está consolidando la información para su posterior publicación en la página Web por parte de la OAC para el mes de enero de 2021". Agregó en Observaciones: "Esta actividad se puede visualizar en la Intranet, y en la Web en el LinK:  https://www.idu.gov.co/page/transparencia/planeacion/plan-anti-corrupcion 
Se solicitó a la Oficina Asesora de Comunicaciones realizar la publicación de las matrices en la Página Web del Idu.".  Calificó el avance del periodo en 100 % y el total acumulado en 100 %.
</t>
  </si>
  <si>
    <t xml:space="preserve">La OAP informó que: "LO REPORTA LA STRT". 
La STRT no dio respuesta a la solicitud de información. </t>
  </si>
  <si>
    <t xml:space="preserve">La SGGC no envió respuesta a la solicitud de información. 
La DTAF no envió respuesta a la solicitud de información. </t>
  </si>
  <si>
    <t xml:space="preserve">La DTAI informó que: "»Los Urbanizadores ya no debe diligenciar formatos, ni elaborar la constancia de recibo de su proyecto, puesto que la Plataforma de Urbanizadores que el IDU ha desarrollado para seguimiento y trazabilidad de los proyectos, en la actualidad permite generar la constancia de manera automática, incluyendo código QR y firma digital que permitirán validar la autenticidad de dicho certificado. Las constancias de proyectos que hayan cumplido su proceso de validación técnica ante el IDU, pueden descargarse en el link: https://openerp.idu.gov.co/urbanizadores.
Nota: Se implementó a partir de la primera semana de diciembre.  El código QR, es generado automáticamente por parte del aplicativo Bochica, una vez que la constancia ha surtido el proceso de validación técnica y jurídica del proyecto, que finaliza con la aprobación del documento por parte del Director Técnico del Área a través de su firma digital, con certificado de autenticidad de la constancia. Se anexa modelo de acta (Soporte)
Soporte 1: Formato CONSTANCIA DE CUMPLIMIENTO DE ESPECIFICACIONES TÉCNICAS DE AREAS DE CESION EN VÍAS LOCALES E INTERMEDIAS, ALAMEDAS, PLAZOLETAS Y PLAZAS / Código FO-CI-24. 
»Se elaboraron las piezas de divulgación se revisaron y enviaron a la OAC, para que desde su competencia, se realizara la divulgación correspondiente a través de los canales dispuestos para tal fin.
Soporte 2: Correos electrónico de envió de las piezas informativas a OAC".  Calificó el avance del periodo y total acumulado en 100 %. 
La STRT no dio respuesta a la solicitud de información. </t>
  </si>
  <si>
    <t xml:space="preserve">La DTAI informó que "Se elaboró una nueva plantilla de certificado de recibo de obra, la cual al momento de generarla establece automáticamente el código QR". Calificó el avance del periodo y total acumulado en 100 %. 
La STRT no dio respuesta a la solicitud de información. </t>
  </si>
  <si>
    <t xml:space="preserve">La DTAI informó que: "Se realizó la modificación y actualmente al momento de hacer la consulta por la pagina web del estado del tramite de licencia de excavación se puede ver el avance en porcentaje del proceso". Calificó el avance del periodo y total acumulado en 100 %. 
La STRT no dio respuesta a la solicitud de información. </t>
  </si>
  <si>
    <t xml:space="preserve">La DTAI informó que: "»Los urbanizadores, ciudadanos y las entidades de orden distrital y nacional, podrán consultar en el SIGIDU - Servidor de mapas, la georreferenciación, trazabilidad y estado del trámite de los proyectos urbanísticos, a los cuales el IDU se encuentra realizando acompañamiento y seguimiento técnico para la construcción y entrega de las obras de infraestructura vial y espacio público a la ciudad, con datos reales y actualizados que faciliten la toma de decisiones en los ámbitos de cada entidad u organización.
»El SIGIDU (Servidor de mapas) y el Bochica (Plataforma de Urbanizadores) permiten la interoperabilidad entre los dos sistemas, de tal forma que al realizar las consultas georreferenciadas de proyectos urbanísticos que ya han sido validados por parte del IDU, se puede tener acceso a información básica, etapa, avance e informes del estado del trámite del proyecto, que se obtienen del seguimiento y trazabilidad que se realiza a través del Bochica, su consulta puede realizarse mediante el vinculo dispuesto en la página web del IDU SIGIDU - Servidor de mapas.
Soporte 1: Manual de configuración y administración de componente de interoperabilidad SIGIDU - Bochica (se adjunta versión 1 de octubre 7 de 2020) el cual se esta gestionando junto con la DTE y STRT. 
»Se elaboraron las piezas de divulgación se revisaron y enviaron a la OAC, para que desde su competencia, se realizara la divulgación correspondiente a través de los canales dispuestos para tal fin.
Soporte 2: Correos electrónico de envió de las piezas informativas a OAC". Calificó el avance del periodo y total acumulado en 100 %. 
La DTE reportó: "En respuesta a la solicitud de asunto en relación a la mejora a implementar la "Interoperatividad entre Bochica y SIGIDU. Actualización directa del SIGIDU de proyectos en estado: previo, ejecución y suspendidos",  se informa que la DTE realizó las siguientes actividades durante el periodo. 
1. Definición y creación del documento técnico de uso e instalación del proceso de interoperabilidad 
2. Instalación y configuración de los componentes necesarios en python y base de datos para realizar el proceso de interoperabilidad en servidor (actualmente se encuentra en máquina i2410) 
3. Servicio web en producción para iniciar la interoperabilidad en línea desde y hacia SIGIDU 
4. Entrega del procedimiento (py) y el documento técnico al equipo de STRT y DTAI, dónde se explica el procedimiento de interoperabilidad, la instalación y requerimientos del mismo en servidor  
Se anexa soporte." 
La STRT no dio respuesta a la solicitud de información. </t>
  </si>
  <si>
    <t>La OAP informó que: "Se realizó cumplimiento de la estrategía con la OAC. Con el ABC". En Observaciones agregó: "Se puee visualizar en el link
https://www.idu.gov.co/Archivos_Portal/Ley%20de%20transparencia/ABECE.pdf". Calculó porcentaje de avance del periodo en 100 % y de acumulado total en 100 %. 
La OAC, por su parte, reportó que "[...] ha efectuado la estrategia de divulgación  para la sensibilización de la Ley de Transparecia a la gente IDU, através del informativo IDU en las siguientes fechas; Octubre 15; Septiembre 3 y 10; Diciembre 10, 15 de 2020. 
Evidencia: Piezas publicadas en el Informativo."</t>
  </si>
  <si>
    <t xml:space="preserve">La OAP informó que: "Se realizó la actualizaión a corte del 31 de dicembre de 2020". En Observaciones agregó: "Se puede visualizar en el link:
https://www.idu.gov.co/Archivos_Portal/2020/Transparencia/Ley_de_Transparencia/06-Esquema-de-publicacion/Esquema-de-publicacion-Diciembre-2020.xlsx". Calculó porcentaje de avance del periodo en 100 % y de acumulado total en 100 %.  
La OAC, por su parte, reportó que: "Se realizó la publicación de la actualización de documento Esquema de Publicación a corte 31 de Diciembre de 2020  enlace de consulta:  https://www.idu.gov.co/page/ley-1712-de-2014 (Numeral 10.4 Esquema de Publicación de Información)". Igualmente. calculó porcentaje de avance del periodo en 100 % y de acumulado total en 100 %.  </t>
  </si>
  <si>
    <t xml:space="preserve">La OAC reportó que: "Las noticias relacionadas a  la gestión de la entidad se encuentran publicadas y actualizadas en la página web. 
https://www.idu.gov.co/blog/boletin-de-prensa-idu-1
Se ha venido llevando a cabo el monitoreo de redes,  se anexan los informes de Septiembre, Octubre, Noviembre y Diciembre de 2020. 
Así mismo, se ha venido actualizando la página Web de manera periódica. Con posterioridad al evento tecnológico, se procedió a la actualización de la información publicada, de acuerdo a los requerimientos presentados por las áreas. Se encuentra pendiente la actualzación de la información pendiente por remitir la cual se encuentra en proceso de consolidación por parte de las áreas y que tiene corte a 31 de enero de 2020. 
Se han venido así mismo generando comunicados de prensa con la infromación institucional, en la cual se puede evidenciar el accionar de la entidad. 
https://drive.google.com/drive/u/0/folders/1BrVB9PC8e15kGHqUGSMDTdzIcUGq6axx".  Calculó porcentaje de avance del periodo en 100 % y de acumulado total en 100 %.  </t>
  </si>
  <si>
    <t>La OAC reportó que: "Se realizó la publicación y actualización de la información según las solicitudes realizadas por las áreas 
Superado el impase tecnológico procedió a actualizar la información solicitada por las dependencias IDU, en la Web de la entidad, respecto de los siguientes componentes: 
*Informes de gestión y auditorías en Página web actualizada. 
https://www.idu.gov.co/page/transparencia/control/control-interno 
Informes de gestión (hasta vigencia 2019) 
Indicadores (hasta vigencia 2020) 
Informes de auditoría (hasta vigencia 2020)".  Calculó porcentaje de avance del periodo en 100 % y de acumulado total en 100 %.  
La OAP no informó nada respecto a esta acción.</t>
  </si>
  <si>
    <t>La OAC reportó que: "Se realizó la publicación y actualización de la información según las solicitudes realizadas por las áreas 
Superado el impase tecnológico procedió a actualizar la información solicitada por las dependencias IDU, en la Web de la entidad, respecto de los siguientes componentes: 
*la estructura organizacional.  
 https://www.idu.gov.co/page/transparencia/organizacion/organigrama  
*el modelo de gestión.   
https://www.idu.gov.co/page/transparencia/informacion-de-interes/sigi-  
* los trámites y servicios 
https://www.idu.gov.co/page/tramites-y-servicios-idu 
* Información técnica sobre la infraestructura de transporte, vial y espacio público de la ciudad. 
https://www.idu.gov.co/page/transparencia/informacion-de-interes/siipviales".   Calculó porcentaje de avance del periodo en 100 % y de acumulado total en 100 %.  
La OAP no informó nada respecto a esta acción.</t>
  </si>
  <si>
    <t>La STPC comunicó que "Durante la vigencia 2020, se elaboraron y publicaron las ejecuciones presupuestales mes a mes, asi mismo se elaboraron y publicaron los estados financieros del Instituto mes a mes, como se puede evidenciar en los sigueintes link: 
https://www.idu.gov.co/page/transparencia/presupuesto/ejecuciones-presupuestales 
https://www.idu.gov.co/page/transparencia/presupuesto/estados-financieros". Calificó el avance del periodo y total acumulado en 100 %.  
La OAC reportó que: "Se realizó la publicación y actualización de la información según las solicitudes realizadas por las áreas. 
Superado el impase tecnológico se procedió a actualizar la información solicitada por las dependencias IDU, en la Web de la entidad, respectro de los siguientes componentes: 
* Gestión Presupuestal y Financiera en el marco del PDD 
https://www.idu.gov.co/page/transparencia/planeacion/planes-estrategicos 
* los elementos de la planeación  
https://www.idu.gov.co/page/transparencia/planeacion/planes-estrategicos 
*La misión, la visión, los planes de acción por dependencia.  
https://www.idu.gov.co/page/quienes-somos-2 
*El plan anual de adquisiciones, se encuentra publicado en la página del IDU, con corte a 29 de dciembre de 2020 
 https://www.idu.gov.co/page/transparencia/presupuesto/plan-de-adquisiciones 
*La ejecución presupuestal a noviembre de 2020 se encuentra publicada en la página del IDU. 
https://www.idu.gov.co/page/transparencia/presupuesto/ejecuciones-presupuestales 
* Los estados financieros de la entidad se encuentran publicados en la página del IDU en pdf y en archivo excel con corte a Noviembre de 2020, conforme a  los plazos de la Contaduría General de la Nación.   https://www.idu.gov.co/page/transparencia/presupuesto/estados-financieros  
Se encuentra  pendiente de remisión por parte de las áreas, de las solcitudes para la publicación de información que se encuntra en proceso de consolidación con plazo a 31 de enero 2021.  
* La gestión presupuestal y financiera en el marco del Plan de Desarrollo vigente. 
*  la misión, la visión, los planes de acción por dependencia 
* El plan anual de adquisiciones 
* La ejecución presupuestal".  Calculó porcentaje de avance del periodo en 100 % y de acumulado total en 100 %.  
La OAP no informó nada respecto a esta acción.</t>
  </si>
  <si>
    <t>La OTC informó que "Se encuentra actualizado el item en la página".</t>
  </si>
  <si>
    <t>La OTC informó que "En este cuatrimestre se han realizado 100 Comités IDU, donde se han utilizado herramientas tecnológicas para llegar a la ciudadanía (entre el 1 de enero al 31 de diciembre 212 comités IDU)".</t>
  </si>
  <si>
    <t xml:space="preserve">La OTC informó que "En este cuatrimestre cumplimos con el 100% de la meta, realizando la segunda mesa de construcción de ciudad y ciudadanía en las 19 localidades de la ciudad, teniendo en cuenta que se excluye Sumapaz". </t>
  </si>
  <si>
    <t xml:space="preserve">La OTC informó que "En este cuatrimestre hemos participado en 189 espacios de articulación interinstitucional y de diálogo con diversos actores del desarrollo urbano, tanto local como distrital (entre el 1 de enero al 31 de diciembre 465)".  </t>
  </si>
  <si>
    <r>
      <t xml:space="preserve">
La OTC indicó que: "Se realizaron 2 espacios de diálogos virtuales, uno con líderes de los veedores de las localidades y el segundo con líderes de las 20 localidades para socializar el Plan de gestión social de la entidad. En estos espacios presentamos dicho Plan y recibimos retroalimentación de la ciudadanía, tanto para mejorar las actividades allí planteadas como buscando incluir otras actividades. De estas reuniones resultó en Plan de Gestión proyectado para 2021, reformulado." 
La OAC, por su parte, informó que "[...] ha llevado a prestado su apoyo para el desarrollo de las actividades virtuales de dialogo en tiempo real, por medio del uso de las nuevas tecnologías. Parte de dichas actividades se han llevado a cabo en los siguientes eventos: 
</t>
    </r>
    <r>
      <rPr>
        <b/>
        <sz val="10"/>
        <rFont val="Arial Unicode MS"/>
        <family val="2"/>
      </rPr>
      <t>FORO DE RESPONSABILIDAD SOCIAL EN EL DESARROLLO URBANO</t>
    </r>
    <r>
      <rPr>
        <sz val="10"/>
        <rFont val="Arial Unicode MS"/>
        <family val="2"/>
      </rPr>
      <t xml:space="preserve">:  https://youtu.be/DsiVlt259O0 
</t>
    </r>
    <r>
      <rPr>
        <b/>
        <sz val="10"/>
        <rFont val="Arial Unicode MS"/>
        <family val="2"/>
      </rPr>
      <t>BALANCE DE GESTIÓN 2020</t>
    </r>
    <r>
      <rPr>
        <sz val="10"/>
        <rFont val="Arial Unicode MS"/>
        <family val="2"/>
      </rPr>
      <t xml:space="preserve">: https://fb.watch/2T56ccmFTF/ 
</t>
    </r>
    <r>
      <rPr>
        <b/>
        <sz val="10"/>
        <rFont val="Arial Unicode MS"/>
        <family val="2"/>
      </rPr>
      <t>TRANSMISIONES CORREDOR VERDE:</t>
    </r>
    <r>
      <rPr>
        <sz val="10"/>
        <rFont val="Arial Unicode MS"/>
        <family val="2"/>
      </rPr>
      <t xml:space="preserve"> https://youtube.com/playlist?list=PLI3bThteAupWW8FgaTowmTWleAh3-TGl4 
</t>
    </r>
    <r>
      <rPr>
        <b/>
        <sz val="10"/>
        <rFont val="Arial Unicode MS"/>
        <family val="2"/>
      </rPr>
      <t>ADJUDICACIÓN CALI</t>
    </r>
    <r>
      <rPr>
        <sz val="10"/>
        <rFont val="Arial Unicode MS"/>
        <family val="2"/>
      </rPr>
      <t xml:space="preserve">: https://fb.watch/2T4NBGnLJQ/ 
</t>
    </r>
    <r>
      <rPr>
        <b/>
        <sz val="10"/>
        <rFont val="Arial Unicode MS"/>
        <family val="2"/>
      </rPr>
      <t>INCI:</t>
    </r>
    <r>
      <rPr>
        <sz val="10"/>
        <rFont val="Arial Unicode MS"/>
        <family val="2"/>
      </rPr>
      <t xml:space="preserve"> https://fb.watch/2T4RJJZeAB/ 
</t>
    </r>
    <r>
      <rPr>
        <b/>
        <sz val="10"/>
        <rFont val="Arial Unicode MS"/>
        <family val="2"/>
      </rPr>
      <t>CORREDOR VERDE:</t>
    </r>
    <r>
      <rPr>
        <sz val="10"/>
        <rFont val="Arial Unicode MS"/>
        <family val="2"/>
      </rPr>
      <t xml:space="preserve"> https://fb.watch/2T4VwGgyZm/ 
</t>
    </r>
    <r>
      <rPr>
        <b/>
        <sz val="10"/>
        <rFont val="Arial Unicode MS"/>
        <family val="2"/>
      </rPr>
      <t>FORO CORREDOR VERDE:</t>
    </r>
    <r>
      <rPr>
        <sz val="10"/>
        <rFont val="Arial Unicode MS"/>
        <family val="2"/>
      </rPr>
      <t xml:space="preserve"> https://fb.watch/2T4Wca_q29/ 
</t>
    </r>
    <r>
      <rPr>
        <b/>
        <sz val="10"/>
        <rFont val="Arial Unicode MS"/>
        <family val="2"/>
      </rPr>
      <t>MAGACIN ALCALDÍA</t>
    </r>
    <r>
      <rPr>
        <sz val="10"/>
        <rFont val="Arial Unicode MS"/>
        <family val="2"/>
      </rPr>
      <t xml:space="preserve"> : https://fb.watch/2T4-7Lyxss/ 
</t>
    </r>
    <r>
      <rPr>
        <b/>
        <sz val="10"/>
        <rFont val="Arial Unicode MS"/>
        <family val="2"/>
      </rPr>
      <t>EVENTO CORREDOR VERDE</t>
    </r>
    <r>
      <rPr>
        <sz val="10"/>
        <rFont val="Arial Unicode MS"/>
        <family val="2"/>
      </rPr>
      <t xml:space="preserve">: https://fb.watch/2T50C1x5aX/ 
</t>
    </r>
    <r>
      <rPr>
        <b/>
        <sz val="10"/>
        <rFont val="Arial Unicode MS"/>
        <family val="2"/>
      </rPr>
      <t>RETOS DEL REASENTAMIENTO EN PROYECTOS HUMANOS:</t>
    </r>
    <r>
      <rPr>
        <sz val="10"/>
        <rFont val="Arial Unicode MS"/>
        <family val="2"/>
      </rPr>
      <t xml:space="preserve"> https://fb.watch/2T52SNnRzb/ 
</t>
    </r>
    <r>
      <rPr>
        <b/>
        <sz val="10"/>
        <rFont val="Arial Unicode MS"/>
        <family val="2"/>
      </rPr>
      <t>USO STREETMIX CORREDOR VERDE:</t>
    </r>
    <r>
      <rPr>
        <sz val="10"/>
        <rFont val="Arial Unicode MS"/>
        <family val="2"/>
      </rPr>
      <t xml:space="preserve"> https://fb.watch/2T54fx3skL/ 
</t>
    </r>
    <r>
      <rPr>
        <b/>
        <sz val="10"/>
        <rFont val="Arial Unicode MS"/>
        <family val="2"/>
      </rPr>
      <t>FORO TEMÁTICO CORREDOR VERDE:</t>
    </r>
    <r>
      <rPr>
        <sz val="10"/>
        <rFont val="Arial Unicode MS"/>
        <family val="2"/>
      </rPr>
      <t xml:space="preserve"> https://fb.watch/2T56ccmFTF/". 
</t>
    </r>
  </si>
  <si>
    <t xml:space="preserve">La OTC informó que "Por la situación de Pandemia y su afectación en los Entornos Escolares, particularmente los Colegios Públicos, en 2020 pudimos adelantar 64 de los 90 talleres propuestos (el 71%), situación que se presenta dadas las dificultades de conexión de los niños, niñas y jóvenes de las instituciones educativas, que en muchos casos dependen de un celular con pocos datos para adelantar sus actividades educativas, puesto que los talleres, que históricamente eran presenciales, tuvimos que hacerlos virtuales. Esto implicó reformular e innovar en las metodologías de los talleres usando tecnologías digitales, lo que significa que en el futuro ya podremos seguir desarrollando virtualmente nuestras iniciativas formativas orientadas a colegios". </t>
  </si>
  <si>
    <t>La OTC informó que "Aún no se ha realizado la Audiencia y las Encuestas de Satisfación de las Mesas de Construcción de Ciudad y Ciudadanía se aplicaron de manera virtual en formato auto diligenciable en Google Forms (105 participantes de las Localidades de la ciudad de Bogotá)".</t>
  </si>
  <si>
    <t>La OTC informó que "En septiembre de 2020 fueron entregados los documentos del Curso de Desarrollo Urbano y Cultura Ciudadana al área encargada de abrir el proceso de contratación a través de SECOPII. El proceso selectivo culminó en diciembre de 2020 con la selección de un oferente, y el contrato se iniciará a comienzos de enero 2021".</t>
  </si>
  <si>
    <t>La OTC informó que "En el marco de las acciones de planeación para establecer el proceso de diseño participativo del proyecto Corredor Verde, se hicieron diversos talleres internos para establecer los límites de la participación en un proyecto tan complejo como este. Este desarrollo, que fue restringido a colaboradores de la OTC, queda consignado como una buena práctica para ser desarrollada en 2021. Es de señalar adicionalmente, que dadas las necesidades y particularidades del 2020 con la pandemia, fue necesario orientar los talleres de formación interna de colaboradores de otras áreas hacia el tema de fortalecimiento de las estrategias de servicio y los protocolos de atención de atención a la ciudadanía. Fueron desarrollados cuatro grandes talleres sobre el tema, los cuales se secundaron a través de campañas de comunicación institucionales".</t>
  </si>
  <si>
    <t>La OAP informó que: "LO REPORTA LA OTC". 
La OTC no informó nada respecto a esta acción.</t>
  </si>
  <si>
    <t>La OAP informó que: "Se realizó ajuste y revisión en conunto con la OAC, despúes del daños teconológico para grantizar el cumplimento efectivo". En Observaciones agregó: "Se puede visualizar en el link: 
https://www.idu.gov.co/page/ley-1712-de-2014 
Se adjunta matriz de seguimiento". Calculó porcentaje de avance del periodo en 100 % y de acumulado total en 100 %.  
La DTGC reportó "Se realiza la verificación de la información del numeral 8 Contratación, respecto de la completitud y actualización de la misma, encontrándola acorde con cada uno de los requisitos. 
* 8.1 Contratación IDU: Enlace SECOP I - SECOP II  
*8.1.1 Publicación de la información contractual 
* 8.2 Publicación de la ejecución de contratos 
* 8.2.1 Consolidado Ejecución de contratos 2014 – 2019. 
*8.2.2 Ejecución de contratos 2020 
* 8.3 Publicación de procedimientos, lineamientos y políticas en materia de adquisición y compras. 
* 8.3.1 Documentación en materias de adquisiciones y compras 
* 8.3.2 Guia de pago a terceros 
* 8.3.3 Cronogramas de radicación para tramites de pago vigencia 2020. 
* 8.4 Publicación del Plan Anual de Adquisiciones 
*8.4.1 Enlace al PAA publicado en el SECOP". Calculó procentaje de avance en el periodo de 100 %.</t>
  </si>
  <si>
    <r>
      <t xml:space="preserve">La OAP informó que: "Se realizo verificación y se soliciyo la actulización, una vez superado el da{o en la web". En Observaciones agregó: "se puede visualizar en la web, link: 
https://www.idu.gov.co/page/ley-1712-de-2014 
Se adjuntan actas de seguimiento". Calculó porcentaje de avance del periodo en 100 % y de acumulado total en 100 %. 
La DTGC reportó que "En el Link https://www.idu.gov.co/page/ley-1712-de-2014,  numeral 8 Contratación, se encuentra publicada la información referente a la Contratación del Instituto de Desarrollo Urbano IDU, así: 
* 8.1 Contratación IDU: Enlace SECOP I - SECOP II  
*8.1.1 Publicación de la información contractual 
* 8.2 Publicación de la ejecución de contratos 
* 8.2.1 Consolidado Ejecución de contratos 2014 – 2019. 
*8.2.2 Ejecución de contratos 2020 
* 8.3 Publicación de procedimientos, lineamientos y políticas en materia de adquisición y compras. 
* 8.3.1 Documentación en materias de adquisiciones y compras 
* 8.3.2 Guia de pago a terceros 
* 8.3.3 Cronogramas de radicación para tramites de pago vigencia 2020. 
* 8.4 Publicación del Plan Anual de Adquisiciones 
*8.4.1 Enlace al PAA publicado en el SECOP 
Puntualmente para la actividad  f) Plazo de cumplimiento de los contratos, en el numeral 8.2.6 Ejecución de contratos 2020, se publica el consolidado de contratación del mes inmediatamente anterior, en la cual se incluye el plazo pactado para la ejecución de cada uno de los contratos."  Calculó procentaje de avance en el periodo de 100 %. 
La STRH indicó que: *En la página web del Instituto se encuentra publicado el organigrama actualizado de la Entidad, así como el directorio de servidores públicos y contratistas, documentos que se actualizan  permanentemente.
* El aplicativo a través del cual se publica la información del directorio de servidores fue adquirido y es administrado por la STRT y no permite evidenciar la información relacionada con los correos electrónicos (los campos no están habilitados).
* La STRH tiene disponible la información correspondiente a los correos electrónicos de los servidores. 
* La información correspondiente al directorio de los contratistas no es competencia de la STRH, dado que sólo le corresponde lo relacionado con el personal de planta. 
</t>
    </r>
    <r>
      <rPr>
        <i/>
        <u/>
        <sz val="10"/>
        <rFont val="Arial Unicode MS"/>
        <family val="2"/>
      </rPr>
      <t>Evidencia</t>
    </r>
    <r>
      <rPr>
        <i/>
        <sz val="10"/>
        <rFont val="Arial Unicode MS"/>
        <family val="2"/>
      </rPr>
      <t>: pantallazos de la página web del Instituto que evidencian que la información se encuentra publicada y actualizada.</t>
    </r>
    <r>
      <rPr>
        <sz val="10"/>
        <rFont val="Arial Unicode MS"/>
        <family val="2"/>
      </rPr>
      <t xml:space="preserve">" </t>
    </r>
  </si>
  <si>
    <t>La OAP informó que: "Se realizó mensualmente". En Observaciones agregó: "Se puede ver en el link: 
https://www.idu.gov.co/page/ley-1712-de-2014 
8 Contratación". Calculó porcentaje de avance del periodo en 100 % y de acumulado total en 100 %. 
La DTGC reportó que "En el Link https://www.idu.gov.co/page/ley-1712-de-2014,  numeral 8 Contratación, se encuentra publicada la información referente a la Contratación del Instituto de Desarrollo Urbano IDU, así: 
* 8.2 Publicación de la ejecución de contratos 
* 8.2.1 Consolidado Ejecución de contratos 2014 – 2019 
*8.2.2 Ejecución de contratos 2020". Calculó procentaje de avance en el periodo de 100 %.</t>
  </si>
  <si>
    <r>
      <t xml:space="preserve">La OAP informó que: "LO REPORTA LA STRH". 
La STRH señaló que: "*En la página web del Instituto se encuentra publicado el directorio actualizado de servidores públicos y contratistas. 
*El aplicativo a través del cual se publica la información del directorio de servidores fue adquirido y es administrado por la STRT y no permite evidenciar la información relacionada con los correos electrónicos (los campos no están habilitados). 
*La STRH tiene disponible la información correspondiente a los correos electrónicos de los servidores.  
* Se realizó ajuste en la información publicada en la página web del Instituto en relación con el directorio, en el sentido de modificar el epígrafe de los Acuerdos 002 de 2009 y 002 de 2017 e incluir el título "Descripción de la Estructura Orgánica", teniendo en cuenta lo establecido en la normatividad correspondiente. 
</t>
    </r>
    <r>
      <rPr>
        <i/>
        <u/>
        <sz val="10"/>
        <rFont val="Arial Unicode MS"/>
        <family val="2"/>
      </rPr>
      <t>Evidencias</t>
    </r>
    <r>
      <rPr>
        <i/>
        <sz val="10"/>
        <rFont val="Arial Unicode MS"/>
        <family val="2"/>
      </rPr>
      <t>: pantallazos de la página web del Instituto que dan cuenta de que la información se encuentra publicada y actualizada - Pantallazo de la página web que dan cuenta de la actualización realizada.</t>
    </r>
    <r>
      <rPr>
        <sz val="10"/>
        <rFont val="Arial Unicode MS"/>
        <family val="2"/>
      </rPr>
      <t>"</t>
    </r>
  </si>
  <si>
    <t xml:space="preserve">La OAP informó que: "LO REPORTA LA STRH". 
La STRH señaló que: "Durante el período no se vinculó ningún servidor nuevo a la planta de personal; no obstante, se adjunta como evidencia de la labor realizada a lo largo de la vigencia 2020 las rutas de posesión de los servidores 'nuevos' que se vincularon entre enero y agosto de 2020". </t>
  </si>
  <si>
    <r>
      <t xml:space="preserve">La STRH reportó: "1. Se ejecutó la adición al contrato 1030 de 2020 (PIC), a través de las siguientes acciones: 
* 10 horas de acompañamiento al equipo técnico para la auditoría. 
* 8 horas de sensibilización en SGAS dirigidas a todo el personal del IDU: 14 de octubre (56 personas); 15 de octubre (55 personas); 29 de octubre (249 personas); 5 de noviembre (57 personas) y 12 de noviembre (555 personas). 
* Curso de auditores internos: 32 horas (formación de 19 servidores certificados). Esta actividad se desarrolló entre el 28 de septiembre y 30 de octubre. 
</t>
    </r>
    <r>
      <rPr>
        <i/>
        <u/>
        <sz val="10"/>
        <rFont val="Arial Unicode MS"/>
        <family val="2"/>
      </rPr>
      <t>Evidencias</t>
    </r>
    <r>
      <rPr>
        <i/>
        <sz val="10"/>
        <rFont val="Arial Unicode MS"/>
        <family val="2"/>
      </rPr>
      <t>: certificación UNAL de la formación de 10 horas al equipo líder del SGAS - anexo de informe de la UNAL (listados de asistencia de las 5 jornadas de sensibilización en SGAS) - certificados de formación de auditores</t>
    </r>
    <r>
      <rPr>
        <sz val="10"/>
        <rFont val="Arial Unicode MS"/>
        <family val="2"/>
      </rPr>
      <t xml:space="preserve">. 
2. Por otra parte,  la ruta de posesión de los servidores comprende una inducción o saludo inicial en el que se da cuenta del Sistema Integrado de Gestión, y en consecuencia de los subsistemas que lo componen, entre ellos el SGAS. 
</t>
    </r>
    <r>
      <rPr>
        <i/>
        <u/>
        <sz val="10"/>
        <rFont val="Arial Unicode MS"/>
        <family val="2"/>
      </rPr>
      <t>Evidencias</t>
    </r>
    <r>
      <rPr>
        <i/>
        <sz val="10"/>
        <rFont val="Arial Unicode MS"/>
        <family val="2"/>
      </rPr>
      <t>: rutas de posesión de directivos - Instructivo IN-TH-06 "Instructivo Inducción, Reinducción y Entrenamiento en el Puesto de Trabajo" (este documento evidencia el protocolo que se sigue en el momento de la vinculación de los servidores y cómo en el "saludo inicial" está comprendida la presentación de la plataforma estratégica institucional, la cual a su vez está compuesta, entre otras variables, por el Sistema Integrado de Gestión y los correspondientes subsistemas.</t>
    </r>
    <r>
      <rPr>
        <sz val="10"/>
        <rFont val="Arial Unicode MS"/>
        <family val="2"/>
      </rPr>
      <t xml:space="preserve">". 
La SGGC no envió respuesta a la solicitud de información. </t>
    </r>
  </si>
  <si>
    <r>
      <t xml:space="preserve">La STRH reportó que "1. Se ejecutó la adición al contrato 1030 de 2020 (PIC), a través de la siguiente acción, entre otras:  8 horas de sensibilización en SGAS dirigidas a todo el personal del IDU: 14 de octubre (56 personas); 15 de octubre (55 personas); 29 de octubre (249 personas); 5 de noviembre (57 personas) y 12 de noviembre (555 personas).
</t>
    </r>
    <r>
      <rPr>
        <i/>
        <u/>
        <sz val="10"/>
        <rFont val="Arial Unicode MS"/>
        <family val="2"/>
      </rPr>
      <t>Evidencia</t>
    </r>
    <r>
      <rPr>
        <i/>
        <sz val="10"/>
        <rFont val="Arial Unicode MS"/>
        <family val="2"/>
      </rPr>
      <t>: anexo de informe de la UNAL (listados de asistencia de las 5 jornadas de sensibilización en SGAS)</t>
    </r>
    <r>
      <rPr>
        <sz val="10"/>
        <rFont val="Arial Unicode MS"/>
        <family val="2"/>
      </rPr>
      <t xml:space="preserve">." 
La SGGC no envió respuesta a la solicitud de información. </t>
    </r>
  </si>
  <si>
    <r>
      <t xml:space="preserve">La STRH reportó lo siguiente: "Participación obligatoria para servidores y demás colaboradores del Instituto del curso virtual del Subsistema de Gestión Antisoborno.
</t>
    </r>
    <r>
      <rPr>
        <i/>
        <u/>
        <sz val="10"/>
        <rFont val="Arial Unicode MS"/>
        <family val="2"/>
      </rPr>
      <t>Evidencia</t>
    </r>
    <r>
      <rPr>
        <i/>
        <sz val="10"/>
        <rFont val="Arial Unicode MS"/>
        <family val="2"/>
      </rPr>
      <t>: Reporte final de servidores y colaboradores que cursaron y aprobaron el curso virtual sobre el SGAS</t>
    </r>
    <r>
      <rPr>
        <sz val="10"/>
        <rFont val="Arial Unicode MS"/>
        <family val="2"/>
      </rPr>
      <t xml:space="preserve">". </t>
    </r>
  </si>
  <si>
    <t>La STRH informó: "Compromiso cumplido al 100%". 
La OAP no informó nada respecto a esta acción.</t>
  </si>
  <si>
    <t>La STRH informó: "Compromiso cumplido al 100%".  
La OAP no informó nada respecto a esta acción.</t>
  </si>
  <si>
    <t>La OAC reportó lo siguiente: "De acuerdo con la solicitud realizada por la STRH, el código se publicó en el siguiente sitio de la web idu:  https://www.idu.gov.co/Archivos_Portal/2018/Home/Quienes%20somos/Repositorio_Codigo_de_Integridad_2019.pdf  Así mismo, en el podcast conexión IDU, siempre se tuvo en cuenta uno a uno los valores del IDU, los cuales abrieron cada programa emitido. links: 
 https://youtu.be/SjgFEtSH5b8 
https://youtu.be/oVSPpnratHU 
https://youtu.be/pOdEKftf7S4 
https://youtu.be/vxTfg7T8Hvs 
https://youtu.be/AtooMS9J_bY 
https://youtu.be/6RWYmh6739Y 
https://youtu.be/6gbDqMLdKC8 
https://youtu.be/dFPOYS0DB-4 
https://youtu.be/EZs-0cu0DDc 
https://youtu.be/StFv5m8ZQOg 
https://youtu.be/7IhrHTz-pAw  
https://youtu.be/z7aE2wQsqmU  
https://youtu.be/DsjqeRImNMs 
https://youtu.be/Xz4ztW3SxBA". 
La STRH informó: "Compromiso cumplido al 100%". 
La OAP no informó nada respecto a esta acción.</t>
  </si>
  <si>
    <t xml:space="preserve">La STRH informó: "Compromiso cumplido al 100%". </t>
  </si>
  <si>
    <r>
      <t xml:space="preserve">La STRH informó: "A través de la Secretaría General de la Alcaldía Mayor, se realizó proceso de capacitación de los gestores de integridad del IDU, formándose como "Lideres de la Cultura de la Integridad en el Distrito". 
</t>
    </r>
    <r>
      <rPr>
        <i/>
        <u/>
        <sz val="10"/>
        <rFont val="Arial Unicode MS"/>
        <family val="2"/>
      </rPr>
      <t>Evidencia</t>
    </r>
    <r>
      <rPr>
        <i/>
        <sz val="10"/>
        <rFont val="Arial Unicode MS"/>
        <family val="2"/>
      </rPr>
      <t>: certificados de formación de los gestores de integridad.</t>
    </r>
    <r>
      <rPr>
        <sz val="10"/>
        <rFont val="Arial Unicode MS"/>
        <family val="2"/>
      </rPr>
      <t xml:space="preserve">" </t>
    </r>
  </si>
  <si>
    <r>
      <t xml:space="preserve">La STRH informó: "Los valores de integridad de la Gente IDU se difunden, abordan y desarrollan permanentemente en las diversas actividades lideradas por la STRH. 
</t>
    </r>
    <r>
      <rPr>
        <i/>
        <u/>
        <sz val="10"/>
        <rFont val="Arial Unicode MS"/>
        <family val="2"/>
      </rPr>
      <t>Evidencias</t>
    </r>
    <r>
      <rPr>
        <i/>
        <sz val="10"/>
        <rFont val="Arial Unicode MS"/>
        <family val="2"/>
      </rPr>
      <t>: correos electrónicos remitidos a la Gente IDU - Pantallazos de diversas actividades desarrolladas por la STRH - Repositorio Código de Integridad 2020.</t>
    </r>
    <r>
      <rPr>
        <sz val="10"/>
        <rFont val="Arial Unicode MS"/>
        <family val="2"/>
      </rPr>
      <t xml:space="preserve">" </t>
    </r>
  </si>
  <si>
    <r>
      <t xml:space="preserve">La STRH reportó que: "Teniendo en cuenta la dificultad para que en la pantalla de los escritorios apareciera la información relacionada con los valores de integridad, así como el poco impacto que podría representar dicha acción, teniendo en cuenta que un gran número de los servidores y colaboradores del Instituto no laboran a través de la VPN dada la modalidad de trabajo en casa; la STRH y la OAC consideraron mucho más efectivo y pertinente continuar divulgando los valores a través de las pizas comunicativas y definieron realizar una campaña de comunicación a través de Podcast que dan cuenta de los valores de integridad, enunciándolos, describiendolos y en muchas ocasiones presentando experiencias de vivencia de los mismos por medio de notas realizadas a los servidores del Instituto.  
</t>
    </r>
    <r>
      <rPr>
        <i/>
        <u/>
        <sz val="10"/>
        <rFont val="Arial Unicode MS"/>
        <family val="2"/>
      </rPr>
      <t>Evidencia</t>
    </r>
    <r>
      <rPr>
        <i/>
        <sz val="10"/>
        <rFont val="Arial Unicode MS"/>
        <family val="2"/>
      </rPr>
      <t>: correos electrónicos remitidos por la OAC y pantallazos de los podcast</t>
    </r>
    <r>
      <rPr>
        <sz val="10"/>
        <rFont val="Arial Unicode MS"/>
        <family val="2"/>
      </rPr>
      <t xml:space="preserve">." 
La OAC informó que "Se han elabiorado piezas de comunicación internas, divulgadas por los canales internos en los cuales se han  incorporando los valores. 
https://drive.google.com/drive/u/0/folders/1bYJp89v-IOKw_Kij_Y7DLXsIn8YTf_B3".  </t>
    </r>
  </si>
  <si>
    <r>
      <t xml:space="preserve">La STRH reportó que: "Teniendo en cuenta la imposibilidad de ajustar la plantilla de la presentaciones institucionales, la STRH y la OAC consideraron mucho más efectivo y pertinente continuar divulgando los valores a través de las piezas comunicativas y definieron realizar una campaña de comunicación a través de Podcast que dan cuenta de los valores de integridad, enunciándolos, describiendolos y en muchas ocasiones presentando experiencias de vivencia de los mismos por medio de notas realizadas a los servidores del Instituto.  
</t>
    </r>
    <r>
      <rPr>
        <i/>
        <u/>
        <sz val="10"/>
        <rFont val="Arial Unicode MS"/>
        <family val="2"/>
      </rPr>
      <t>Evidencia</t>
    </r>
    <r>
      <rPr>
        <i/>
        <sz val="10"/>
        <rFont val="Arial Unicode MS"/>
        <family val="2"/>
      </rPr>
      <t>: correos electrónicos remitidos por la OAC y pantallazos de los podcast</t>
    </r>
    <r>
      <rPr>
        <sz val="10"/>
        <rFont val="Arial Unicode MS"/>
        <family val="2"/>
      </rPr>
      <t xml:space="preserve">". 
La OAC informó que "Se allegan las piezas de comunicación interna en las cuales se vienen socializando los valores 
 https://drive.google.com/drive/u/0/folders/1bYJp89v-IOKw_Kij_Y7DLXsIn8YTf_B3".  </t>
    </r>
  </si>
  <si>
    <r>
      <t xml:space="preserve">La STRH informó que: "Se elaboró el informe /repositorio del Plan de Gestión de Integridad y fue publicado oprtunamente en la página web del Instituto. 
</t>
    </r>
    <r>
      <rPr>
        <i/>
        <u/>
        <sz val="10"/>
        <rFont val="Arial Unicode MS"/>
        <family val="2"/>
      </rPr>
      <t>Evidencias</t>
    </r>
    <r>
      <rPr>
        <i/>
        <sz val="10"/>
        <rFont val="Arial Unicode MS"/>
        <family val="2"/>
      </rPr>
      <t>: Informe/Repositorio del Plan de Gestión de Integridad - Pantallazo de la página web que evidencia su publicación</t>
    </r>
    <r>
      <rPr>
        <sz val="10"/>
        <rFont val="Arial Unicode MS"/>
        <family val="2"/>
      </rPr>
      <t xml:space="preserve">". </t>
    </r>
  </si>
  <si>
    <t>A la fecha de corte del presente seguimiento y de acuerdo con los soportes allegados por la OAP, se evidenció una matriz de seguimiento titulada "Seguimiento Ley de Trasnparencia a 30 de septiembre 2020" (archivo Seguimiento-Matriz-Detallada 31-dic-2020.xlsx), basada en la Matriz de Cumplimiento Sujeto Obligado Tradicional  de la Ley de transparencia de la Procuraduría General de la Nación - PGN, y una llamada "Reporte de Cumplimiento ITA para el Periodo 2020" (archivo seguimientoMatrizDetallada.xlsx) . En la primera se puede observar que 1 de los requisitos de la matriz no se cumple en el IDU (relaccionado con accesibilidad de páginas web), 8 no aplican a la entidad (porque son aplicables a entidades del orden nacional) y 173 están marcados con 'Sí'., lo que significa que no hubo variación con respecto a lo presentado en el cuatrimestre anterior. El segundo archivo (generado el 07/10/2020 según el mismo archivo) muestra que todos los requisitos de la matriz se cumplen a excepción de 8 que no aplican al IDU. También se evidenció que cada mes del periodo efectuaron reuniones de seguimiento para asuntos relacionados con la página web. Sinembargo, no fue presentada información relacionada con la medición del indicador. La meta o producto ("Link´s actualizados en cumplimiento a Ley de transparencia en la Web IDU ") tampoco indica cuántos y/o cuáles serían los enlaces actualizados. Con base en lo anterior no es posible determinar un avance cierto del cumplimiento de la acción. 
No obstante, tomando en cuenta que, con base en el seguimiento efectuado y presentado por la OAP, con corte 30/06/2020, que era la fecha de finalización de la acción se consideró que hubo cumplimiento en 173 de 174 ítems de la matriz de cumplimiento que aplican al IDU (cumplimiento de los requisitos de la Resolución 3564/2015, Ley 1712 y Decreto 103 de 2014) y que en el seguimiento aplicable al periodo actual, también efectuado y presentado por la OAP, se encontró que hubo cumplimiento en todos los ítems de la matriz de cumplimiento aplicables al IDU, se consideró cumplimiento del ítem. 
Es de anotar que, dado que la actividad estaba programada para los primeros 6 meses del año (fin el 30/06/2020), es decir, aplicaba para ser contabilizada en los dos primeros cuatrimestres, no se da calificación para el periodo actual, por lo que el valor a registrar es NA (No aplica). Ahora bien, con respecto al acumulado anual, en razón a que, con base en el seguimiento de la OAP, se dieron por cumplidos todos los ítems de la matriz, se considera que, para el acumulado anual, esta acción alcanzó un cumplimiento del 100 %  (174 ítems * 100 % / 174 ítems). 
En el seguimiento se identificaron oportunidades de mejora, por lo cual se plantean las siguientes recomendaciones, que se sugiere tener en cuenta para la actualización de la información y para la formulación del PAAC 2021: 
+ Se recomienda revisar la meta o producto ("Link´s actualizados en cumplimiento a Ley de transparencia en la Web IDU "), ya que no se indica cuántos y/o cuáles serán los enlaces actualizados.  
+ En los seguimientos anteriores se mencionó que esta acción es exactamente igual al PAAC del IDU de las vigencias 2018 y 2019, exceptuando el indicador que fue ajustado. Por lo tanto, se reitera la recomendación de revisar y/o ajustar la acción de manera que sea visible la diferencia con lo efectuado el año anterior y la evolución en la actividad.  
+ Se reitera la recomendación de revisar la redacción de la acción, especificando a qué se refieren las verificaciones y ajustes en los "links". Esto por cuanto la actualización de la información asociada a transparencia es algo que debe efectuarse permanentemente, no sólo durante medio año, y porque si bien, en la página web está la sección de Transparencia, la actualización de la información contenida en ella no se hace en razón de los cambios técnicos sucedidos en la página web. De hecho, los cambios son propios de la dinámica de la información que se publica y/o se dan en razón por las actividades de las áreas que la efectúan.</t>
  </si>
  <si>
    <t>Se verificó la información publicada en el portal web del IDU, determinándose que se encuentra la Descripción de la estructura orgánica, el presupuesto general, el directorio de servidores públicos y contratistas, el Normograma del IDU por procesos, el plan anual de compras (Plan Anual de Adquisiciones) y el Plan Anticorrupción y de Atención al Ciudadano 2020.
Se encuentra información de contratación. Si bien la información publicada incluye los plazos (en días), se recomienda incluir la fecha efectiva de inicio de cada contrato (se encuentra la de suscripción) de manera que sea posible, para los interesados en esta información, el cálculo de la fecha de finalización; esto teniendo en cuenta que la fecha efectiva de inicio de ejecución de los contratos no siempre coincide con la de suscripción. Se aclara que la recomendación de la inclusión de la fecha de inicio de los contratos se da en aras de contribuir con los principios de transparencia activa.
En cuanto al directorio de funcionarios se verificó que fue incluido el correo electrónico institucional. Se encontró (en verificación del 17/01/2021) que faltaba el teléfono de 24 registros de un total de 416 que presentaba, pero dado que eto representa . Frente al de contratistas, fue incluido el correo electrónico. Dado que el que aparece es correo personal y no el institucional, se recomienda efectuar las gestiones para que sea el correo electrónico institucional el que se muestre. Para los contratistas no está incluido el teléfono. Se verificó que no se encuentran los cesionarios de contratos, sino que, en la mayoría de los casos siguen apareciendo los contratistas iniciales, por lo cual se recomienda efectuar las gestiones pertinentes para corregir la situacióm. Si bien se ha incrementado la completitud de la información presentada, aún faltan algunos datos, por lo cual se recomienda efectuar las gestiones que correspondan para completar el directorio con los datos exigidos. 
En relación con la información de las sedes, en el pie de página, siguen sin aparecer la dirección y horarios de atención de donde, actualmente, se ubica la Dirección Técnica de Predios, DTDP, ni tampoco aparece la información de la sede de la Carrera 7 # 21-97, por lo cual no hay coincidencia con la información de la sección de Transparencia, #1.2 "Localización física, sucursales o regionales, horario y días de atención al público". Se recomienda, entonces incluir dicha información en el pie de página.
Así, en razón de los aspectos faltantes mencionados, relacionados con la inclusión de la información de las sedes del Instituto y de la información del directorio de servidores y contratistas, la acción no se considera completa; por tanto, se calcula el avance en el periodo es de 98,6 %, al igual que el acumulado del año.
Tomando en consideración el argumento de la STRT de que ellos no son los responsables de la información de contratistas, se recomienda establecer con exactitud a quién le corresponde la administración de dicha información. También se recomienda efectuar la división de actividades en acciones más específicas, indicando concretamente qué área es responsable de cada literal.</t>
  </si>
  <si>
    <t xml:space="preserve">Se observó, en la sección de Transparencia y Acceso a la Información Pública de la página web del IDU, del numeral 8, la existencia de enlaces al SECOP I y SECOP II, portales a través de los cuales se podría encontrar la información de aprobaciones, autorizaciones, requerimientos o informes del supervisor o del interventor, que prueben la ejecución de los contratos adicionales a los de obra (que se pueden ver en el numeral "8.1.1 Publicación de la información contractual").  
Al 17/01/2021 se encontró el consolidado de ejecución de contratos publicado con información de enero a diciembre de 2020, en el enlace "8.2.5 Consolidado ejecución de contratos 2014-2020" de la sección de Transparencia de la web del IDU. Se hace la claridad de que fue eliminado el enlace "8.2.6 Ejecución de contratos 2020", que presentaba el archivo con la relación de contratos mes a mes.  Actualmente, toda la información de los contratos se encuentra en el enlace del numeral 8.2.5. 
Con base en lo expresado se considera que, en lo correspondiente al periodo, como en el acumulado anual, la acción alcanzó el 100 %. Se recomienda, mantener las actividades de control para asegurar que la información exigida por la norma, en relación con la contratación, se publique en la medida en que se susciten cambios o hechos que lo ameriten (por ejemplo, en el caso de los informes mensuales de ejecución de contratos, tanto de obra, como PSP y otros tipos o de la publicación de actas de liquidación), o, por lo menos, con la periodicidad mensual indicada en el PAAC, con el fin de asegurar, así, la oportunidad y completitud de la información. </t>
  </si>
  <si>
    <t>Se observó que el directorio de funcionarios existe. Como la acción planteada, de acuerdo con el indicador, está referida únicamente a funcionarios y en el respectivo directorio, los 10 aspectos citados en el numeral mencionado se encuentran (sólo se encontró que faltaban 24 personas por agregarle el número telefónico), el avance se calcula en 99,4 % para el cuatrimestre y acumulado anual finaliza en 93,14 %. (*)
Se recomienda a la STRH, entonces, efectuar las gestiones para completar, en el directorio de servidores, la información del teléfono a las personas que faltan y asegurar que los funcionarios mantengan la información actualiada. 
Es importante precisar que la acción planteada sólo se refiere al directorio de servidores públicos (funcionarios), información a cargo de la STRH, y no al directorio de contratistas (información a cargo de otras áreas). Por tanto, se recomienda, particularmente a la OAP como responsable de la consolidación del Plan y coordinador del tema asociado al cumplimiento a la Ley de Transparencia y Acceso a la información Pública, tener en cuenta que el directorio de contratistas también debe cumplir con las condiciones de completitud citadas en el numeral "3.5 Directorio de información de servidores públicos, empleados y contratistas", de la Resolución 3564/2015.
(*) NOTA: Se aclara que el cumplimiento del periodo enero-abril 2020 fue del 90 %, lo cual significa que el acumulado anual era del 30 %, el del periodo mayo-agosto 2020 también fue del 90 %, lo cual significó que el acumulado anual alcanzó el 60 % y el del último cuatrimestre fue de 99,4 % (ponderado adiciona 33,1 % al 60 % calculado para el año en el cuatrimestre anterior).</t>
  </si>
  <si>
    <t>La OAP informó que: "Se realizó seguimieto mensual durante eñ año 2020" (sic).  En Observaciones agregó: "Se puede visualizar en el link: 
https://www.idu.gov.co/page/ley-1712-de-2014 
Se adjunta matriz de seguimiento". Calculó porcentaje de avance del periodo en 100 % y de acumulado total en 100 %. 
La OAC, por su parte, reportó: "Se realizó la publicación y actualización de la información según las solicitudes realizadas por las áreas. 
Se hizo la publicación e la información requerida como Transparencia pasiva, el cual se puede consultar en el siguiente link:  
https://www.idu.gov.co/page/ley-1712-de-2014 
(numeral 11. TRANSPARENCIA PASIVA_  
11.1. Medios de seguimiento para la consulta del estado de las solicitudes de información pública 
11.2. Formulario para la recepción de solicitudes de información pública.)".  Igualmente. calculó porcentaje de avance del periodo en 100 % y de acumulado total en 100 %.  
La OTC no informó nada respecto a esta acción.</t>
  </si>
  <si>
    <t>Se verificó que, en la sección de Transparencia y Acceso a la Información Pública de la página web del IDU, estaba publicado el Esquema de Publicación, corte a diciembre 2020. Se tuvo conocimiento, también, de la actualización efectuada en diciembre de 2020, dado que las dependencias del IDU fueron requeridas para el tema. (Ver enlace "10.4 Esquema de Publicación de Información", viñeta "Esquema de Publicación de Información (31/12/20)" de dicha sección). 
De acuerdo con lo expuesto, se considera que la acción alcanzó el 100 % para el periodo y acumulado anual es, también, de 100 %.</t>
  </si>
  <si>
    <t>En el seguimiento anterior se verificó que, en la sección de Transparencia y Acceso a la Información Pública de la página web del IDU, estaba publicada la matriz de activos de información. Se verificó que era diferente a la de 2019 y también se tuvo conocimiento de la actualización masiva efectuada entre junio y julio de 2020. No obstantye, en la verificación efectuada el 17/01/2021, se encontró que el enlace "10.2 Registro de Activos de Información 31 de Agosto de 2020" (apunta a https://www.idu.gov.co/Archivos_Portal/2020/Transparencia/Ley_de_Transparencia/10%20instrumentos%20de%20gestion/Registro%20activos%20informacion.xls) presenta el "Error 404: archivo o directorio no encontrado".  
De acuerdo con lo expuesto, dado que la acción de había dado por finalizada, no se cambian los valores previos. Pero es requerido que las áreas encargadas efectúen las gestiones respectivas para reparar el enlace roto lo más pronto posible.</t>
  </si>
  <si>
    <t>Se verificó la existencia en la página web, sección de Transparencia y Acceso a la Información Pública, el numeral "11 Transparencia Pasiva", que contiene los enlaces:   
"11.1. Medios de seguimiento para la consulta del estado de las solicitudes de información pública" (https://www.idu.gov.co/page/consulte-sus-requerimientos)  
"11.2. Formulario para la recepción de solicitudes de información pública2. (https://bogota.gov.co/sdqs/)  
"a. Formulario Niños, niñas y adolescentes" (https://sdqs.bogota.gov.co/sdqs/publico/ninos/)  
"d. Solicitud de información pública con identidad (sic) reservada". Dirige a https://www.idu.gov.co/page/canales-de-atencion, página que contiene el enlace "Solicitud de información con identificación reservada"  (https://www.procuraduria.gov.co/portal/pqrsdf_Solicitud_de_informacion_con_identificacion_reservada.page). 
La acción tenía planteadas dos fechas de corte (junio y diciembre de 2020). Es decir, se entiende que la acción estaba planteada para todo el año, pero no aplicó para el primer cuatrimestre, dados dichos cortes. Así que en el periodo anterior se consideró que alcanzó el 100 % de avance y el acumulado anual fue de 66,67 %. En este periodo, se consideró que el avance fue de 100 % y por tanto el acumulado anual es de 100 %. 
La Transparencia Pasiva está "relacionada con la respuesta a las solicitudes de acceso a la información, en términos de calidad, oportunidad y disponibilidad." (tomado de la página web del Departamento Administrativo de la Función Pública (https://www.funcionpublica.gov.co/eva/es/transparencia2018), consultado el 13/05/2020). Dada esta definición, se reitera la recomendación de enlazar, en este numeral, también los informes que se relacionan con el cumplimiento de los aspectos mencionados en lo referido a, específicamente, las solicitudes de acceso a la información que efectúen los ciudadanos. 
Se recomienda también, especificar la meta en relación con el indicador, es decir, dejar explícito cuáles y cuántos son los ítems "en cumplimiento y actualizados".</t>
  </si>
  <si>
    <t>La acción finalizaba el 31/07/2020. En el periodo anterior se verificó que el informe de solicitudes de acceso a la información del primer semestre de 2020 estaba publicado en el portal del IDU, en el enlace "Informe de solicitudes de acceso a la información 2020" (https://www.idu.gov.co/Archivos_Portal/Ley%20de%20transparencia/pqrs/informe%20de%20solicitudes%20de%20acceso%20a%20la%20informacion/2020/Informe-de-solicitudes-de-acceso-a-la-informacion-2020-primer%20semestre.xlsx), auqnue no era posible verificar la fecha exacta de publicación (no se pudo determinar si se hizo antes del 31/07/2020), por lo cual se recomendó incluir dicho aspecto en la información contenida en el archivo, o en el enlace respectivo.
En el presente seguimiento se verificó que los enlaces estuvieran funcionando correctamente. Como había dos fechas (31 de enero y 31 de julio de 2020) se consideró que el avance del segundo cuatrimestre, como el acumulado anual fue del 100 % y se dio por finalizada. 
Se recomienda relacionar este ítem con lo referido a Transparencia Pasiva.</t>
  </si>
  <si>
    <t>Se verificó que en los informativos IDU de septiembre 3, 8, 17 y 30; octubre 15 y 22; noviembre 12 y 17; y diciembre 10 y 15 se publicaron 7 piezas gráficas, de 18 incluidas en el "Plan de comunicaciones Ley 1712" referido por la OAP en el seguimiento del cuatrimestre n.° 2. En el seguimiento del pasado cuatrimestre quedó registrado que se publicaron 4 de 18, por lo tanto en el último cuatrimestre debían publicarse 14. 
Dado que en el cronograma no especifican en qué meses ni cuántas gráficas se publicarían por mes y que en cuatrimestre objeto de seguimiento fueron publicadas 7 gráficas, el avance de la actividad se calculó en 50 % (7/14*100%). Para el acumulado anual se toman 11 piezas gráficas (4 del segundo cuatrimestre + 7 del tercero) por lo que el porcentaje final es de 61,1 % (11/18*100%).
Se recomieda efectuar una mejor planeación de la publicación de las piezas para asegurar que se cumpla con lo programado.</t>
  </si>
  <si>
    <t>En primer lugar, es necesario recordar, como se expresó en el seguimiento del periodo anterior, que esta actividad no estaba en la versión del PAAC a la cual se le efectuó seguimiento en mayo 2020 (corte abril 30), sino que fue incluida en la version 7 del Plan. 
Por otra parte, en relación con la programación y avances reportados, en el seguimiento con corte a 31/08/2020, se consideró que la acción había logrado un avance anual del 75 %.  Con base en esto, y dado que no había una meta establecida, se calculó el porcentaje de avance para el periodo de seguimiento actual en 100 %, y así mismo el acumulado anual.
Se recomienda, para futuras acciones, plantear metas clarars y medibles y/o establecer una programación para controlar la terminación de las acciones incluidas en el PAAC.</t>
  </si>
  <si>
    <t>La SGGC no envió respuesta a la solicitud de información. 
La OCI informó que de su dependencia recibieron la formación de auditores "Formación de auditores internos ISO 37001:2016" 8 funcionarios y 8 funcionarios de otras dependencias del IDU, quienes fueron los que efectuaron la auditoría al Subsistema de Gestión Antisoborno - SGAS en noviembre de 2020. Como evidencia están los certificados emitidos por la Universidad Nacional de Colombia (que deben reposar en las hojas de vida de los respectivos funcionarios) y el informe final de auditoría interna al subsistema.</t>
  </si>
  <si>
    <t xml:space="preserve">Es necesario recordar que las fechas de ejecución de la acción fueron cambiadas en la versión 7 del PAAC pasando de estar programada para realizarse entre febrero y septiembre de 2020, a una programación entre julio y octubre de 2020. Es importante mencionar que en el primer cuatrimestre esta acción no presentó avance y su gestión, según lo indicado por la SGGC para el seguimiento del segundo cuatrimestre, comenzó precisamente a partir de julio de 2020. No obstante, la versión 7 del PAAC es de agosto 14, lo que significa que la modificación se efectuó después de evaluar el primer cuatrimestre y de iniciar actividades en julio. Así, para efectos del acumulado anual se tuvo en cuenta la fecha de inicio programada en febrero y la nueva fecha final de octubre, criterio que permance en el seguimiento actual. En este sentido se reitera la recomendación de fortalecer los mecanismos de construcción del plan y el plantamiento de las acciones para que no se presenten estas inconsistencias. 
Ahora bien, se evidenció la realización del curso antisoborno en las fechas indicadas. De acuerdo con lo expuesto, el avance de la acción en el tercer cuatrimestre se califica con el 100 % y el acumulado anual en igual porcentaje. </t>
  </si>
  <si>
    <t xml:space="preserve">
En el seguimiento del cuatrimestre 1 quedó registrado:  
"La evidencia aportada por la STRH no demuestra la socialización del Plan, sino solamente la publicación del mismo en el Mapa de procesos. No obstante, la Oficina de Control Interno evidenció que fue relacionada la actualización del Plan de Gestión de la Integridad versión 6 (2020) en la publicación en la intranet de la actualización de documentos del 27/01/2020. Por lo tanto, se considera cumplida la acción y se calificará en 100 %, para el acumulado del periodo y para el anual.
Sin embargo, dado que no fue una pieza comunicativa individual, se recomienda tener en cuenta que la socialización de la documentación no se debe reducir a la publicación en la intranet en el mapa de procesos, sino ampliándolo a otros mecanismos que permitan, no solo la disponibilidad de la información, sino su entendimiento, tales como correo electrónico, banners en la intranet o en la web del IDU, capacitaciones, actividades lúdicas, etc."  
La acción se calificó, por lo anterior, como cumplida en el cuatrimestre I de 2020. La información suministrada por la OAC refuerza el concepto anterior. Esta acción, entonces, no aplica para el seguimiento actual.</t>
  </si>
  <si>
    <t>En el seguimiento del cuatrimestre 1 quedó registrado:  
" La STRH presentó el Plan de Gestión de Integridad 2020 aprobado (plan del 23/01/2020 y que, según el control de versiones, fue aprobado por el Comité de Gestión y Desempeño en sesión del 20/01/2020). Se verificó que es el mismo publicado en la página web del IDU (https://www.idu.gov.co/Archivos_Portal/2020/Transparencia/Planeacion/Planes_Estrategicos/01_Enero/PL-TH-01_Plan_de_gesti%C3%B3n_de_la_integridad_6.pdf). 
Por lo tanto, se considera cumplida la acción y se calificará en 100 %, para el acumulado del periodo y para el anual." 
La acción se calificó, por lo anterior, como cumplida en el cuatrimestre I de 2020 y no aplica para el seguimiento actual.</t>
  </si>
  <si>
    <t>En el seguimiento del cuatrimestre 1 quedó registrado:  
"La STRH presentó copia del correo electrónico que evidencia el envío del proyecto del Plan de Gestión de Integridad 2020 a la subdirectora técnica de recursos humanos, en diciembre de 2019. 
Si bien la acción se efectuó en diciembre del año anterior, se calificará en 100 %, dado que personal de la STRH remitió el producto planteado (Documento con el proyecto del Plan de Gestión de Integridad), allegó copia del Plan de Gestión de Integridad 2020  aprobado (plan del 23/01/2020 y que, según el control de versiones, fue aprobado por el Comité de Gestión y Desempeño en sesión del 20/01/2020) y que la fecha de finalización estaba planteada para enero de 2020.
Es importante resaltar que el PAAC es anual, y cubre el periodo desde el 1 de enero al 31 de diciembre de cada año. Por lo tanto, se recomienda que no se programen acciones para ejecutarse antes del primer día o después del último día de cada año. En este sentido, si se quiere plasmar la realización del proyecto del Plan de Gestión de Integridad (en diciembre de cada año), lo que debería programarse es la proyección del plan de la vigencia siguiente." 
La acción se calificó, por lo anterior, como cumplida en el cuatrimestre I de 2020 y no aplica para el seguimiento actual.</t>
  </si>
  <si>
    <t>En el seguimiento del cuatrimestre 2 se verificó que la STRH remitió el enlace para efectuar la encuesta. De acuerdo con lo anterior, se consideró que se desarrolló la acción de aplicarla. Se consideró que el avance fue de 100 %, y cumplida en el cuatrimestre 2, por lo cual no aplica para el seguimiento actual.</t>
  </si>
  <si>
    <t>En el seguimiento del cuatrimestre 2, la acción se calificó en 100 % para el avance del periodo y para el acumulado anual y se consideró terminada. Por lo anterior, no aplica para el seguimiento actual.
Se reitera la recomendación de que, a partir del análisis de los resultados de la encuesta, se evalué la pertinencia de implementar estrategias de refuerzo, en toda la gente IDU, de los valores, sus conceptos y su percepción, con el fin de mejorar la apropiación de los mismos en la entidad.</t>
  </si>
  <si>
    <t>De acuerdo con los soportes adjuntados de evidenció que 16 gestores de integridad del IDU participaron en el curso "Gestores de Integridad - Líderes de la Cultura de Integridad en el Distrito", con intensidad de 30 horas. Las certificaciones tienen fechas de octubre de 2020. Dado que no hay una meta establecida, y que por lo menos asistieron a un taller, la acción se considera cumplida con 100 % de avance para el periodo y para el acumulado anual.</t>
  </si>
  <si>
    <t xml:space="preserve">Se evidenció el informe publicado en la sección de Transparencia de la página web del Instituto, título "3. Estructura Orgánica y Talento Humano", numeral "3.1 Misión y Visión", enlace "3.1.1 Código de Integridad" que apunta a: https://www.idu.gov.co/Archivos_Portal/2018/Home/Quienes%20somos/Repositorio-de-Integridad-2020.pdf. </t>
  </si>
  <si>
    <t>Se verifica el cumplimiento de la actividad.</t>
  </si>
  <si>
    <t>Esta actividad se puede visualizar en la Intranet, y en la Web en el Link:  https://www.idu.gov.co/page/transparencia/planeacion/plan-anti-corrupcion
Se efectuó el total de la consolidación de las matrices allegadas a la OAP por los 22 procesos del Idu.
Se recomienda que en la vigencia 2021 se ajuste el compromiso, de manera que se pueda comprobar el cumplimiento de la totalidad de las actividades comprometidas en los tiempos designados para el reporte. En el caso particular de esta actividad, se recomienda que inicie con el monitoreo del documento correspondiente al tercer cuatrimestre de 2020 en el mes de enero de 2021 y finalice con el monitoreo del documento correspondiente al segundo cuatrimestre de 2021 en el mes de septiembre.</t>
  </si>
  <si>
    <t>Esta actividad se puede visualizar en la Intranet, y en la Web en el LinK:  https://www.idu.gov.co/page/transparencia/planeacion/plan-anti-corrupcion
Se solicitó a la Oficina Asesora de Comunicaciones realizar la publicación de las matrices en la Página Web del Idu. Debido a que la publicación es simultánea con la evaluación que se adelanta, no es factible verificar con oportunidad en algunas ocasiones, por lo que se recomienda que para la vigencia 2021, se ajuste la programación de manera que inicie con la publicación del documento correspondiente al tercer cuatrimestre de 2020 en el mes de enero de 2021 y finalice con la publicación del documento correspondiente al segundo cuatrimestre de 2021 en el mes de septiembre.</t>
  </si>
  <si>
    <t>A pesar de ser un compromiso que se ha cumplido en la totalidad de oportunidades, es imposible dejar evidencia de su cumplimiento dentro de los plazos establecidos. Por lo anterior, se recomienda que para la vigencia 2021, se ajuste la programación de manera que inicie con la publicación del documento correspondiente al tercer cuatrimestre de 2020 en el mes de enero de 2021 y finalice con la publicación del documento correspondiente al segundo cuatrimestre de 2021 en el mes de septiembre.</t>
  </si>
  <si>
    <t>Se pudo verificar la existencia de la información comprometida.</t>
  </si>
  <si>
    <t>En la documentación que presentan como soportes se verificó la realización de 80 comités en el último cuatrimestre, llegando a 212 en la vigencia 2020.  Se recomienda nuevamente ser rigurosos con la base de datos que se emplea para entregar los resultados, toda vez que es constante la falta de consistencia de los resultados cuatrimestrales.  De otra parte, se debe exigir la comprobación y registro en el aplicativo BOCHICA de todas y cada una de las reuniones que se llevan a cabo, por cuanto al realizar ese filtro, la cantidad de reuniones se reduce a 80 en el año 2020.</t>
  </si>
  <si>
    <t>En la documentación que presentan como soportes se verificó la realización de 13 mesas en el último cuatrimestre, llegando a 32 en la vigencia 2020.  Se recomienda nuevamente ser rigurosos con la base de datos que se emplea para entregar los resultados, toda vez que es constante la falta de consistencia de los resultados cuatrimestrales.  De otra parte, se debe exigir la aprobación en el aplicativo BOCHICA de todas y cada una de las mesas que se llevan a cabo, por cuanto al realizar ese filtro, la cantidad de mesas se reduce a 24 en el año 2020.</t>
  </si>
  <si>
    <t>Por la forma de reporte en el aplicativo BOCHICA no es posible determinar con claridad la cifra total de actividades realizadas y de acuerdo con los resultados presentados, se están contando nuevamente las actividades de mesas de construcción de ciudad. Se recomienda registrar con claridad las reuniones que se van a tener en cuenta para este cálculo, toda vez que no es posible su recálculo exácto a partir de los registros presentados. En el recuento para el tercer cuatrimestre el valor es 159 espacios.</t>
  </si>
  <si>
    <t>Se recomienda reformular la programación de la actividad por cuanto es un evento anual que se lleva a cabo en la vigencia posterior a la que es objeto de evaluación. Por lo anterior, se encuentra incumplida.</t>
  </si>
  <si>
    <t>Se presentaron evidencias de las actividades desarrolladas de manera virtual. Se recomienda fortalecer el mecanismo y ampliar su cobertura.</t>
  </si>
  <si>
    <t>De acuerdo con lo evidenciado los cuatro talleres se desarrollaron en una sola sesión. Los talleres internos de OTC no se evidenciaron. La meta ya había sido alcanzada en el cuatrimestre anterior.</t>
  </si>
  <si>
    <t>No se avanzó en la realización del curso. Se recomienda reprogramar la actividad y ajustar en una próxima edición para que, en virtud de los procesos contractuales, se pueda dar cumplimiento a los compromisos establecidos.</t>
  </si>
  <si>
    <t>Se valoraron los avances en la proporción del cumplimiento de las mesas de construcción (84%) indicado en el numeral 2.2 de esta sección y se tuvo en cuenta que no se ha llevado a cabo la sesión de rendición de cuentas de la vigencia 2020. Se recomienda tener en cuenta los temas de evidencia de las actividades y las adecuaciones al cronograma para alcanzar de mejor manera los resultados esperados.</t>
  </si>
  <si>
    <t>Se recomienda que al momento de proponerse una campaña, se tenga dispuesto el documento de formulación de la misma, que contenga los objetivos, alcance, mecanismos y la programación a realizarse durante su vigencia, de manera que las actividades y piezas de comunicación, se puedan evaluar de manera conjunta. Con respecto a las actividades del tercer cuatrimestre se recomienda que en una próxima ocasión se realicen de una manera más periódica y no como una estrategia de divulgación puntual, concentrada para ser desarrollada en una semana.</t>
  </si>
  <si>
    <t>La OTC no informó nada respecto a esta acción en la matriz de seguimiento. No obstante, presentaron, la estructura del plan desarrollado hasta agosto de 2020, y las piezas de comunicación que se publicaron entre noviembre y diciembre de 2020.</t>
  </si>
  <si>
    <t>La OTC no informó nada respecto a esta acción. No presentaron avances de la acción propuesta ni soportes de su cumplimiento.</t>
  </si>
  <si>
    <t xml:space="preserve">La OTC no informó nada respecto a esta acción en la matriz de seguimiento, no obstante, en soportes anexados presentaron que no se ha cumplido a la fecha, la Integración de los Sistemas Bogotá Te Escucha, Bachué y ORFEO. Con las dificultades relacionadas con el ataque cebernético efectuado a las plataformas del IDU, se aplazaron las medidas que su podían haber tomado para avanzar en la integración, por lo que la situación no avanzó en este cuatrimestre. 
La STRT no dio respuesta a la solicitud de información.  
La STRF tampoco dio respuesta a la solicitud de información. </t>
  </si>
  <si>
    <t xml:space="preserve">La OTC no informó nada respecto a esta acción. No presentaron avances de la acción propuesta ni soportes de su cumplimiento.
La OAC reportó "Campañas de sensibilización, comunicación, divulgación y/o pedagogía con la cual se informará a la ciudadanía acerca de los trámites y servicios del IDU, desarrolladas en el 3 cuatrimestre de 2020. 
1. En el último cuatrimestre se generaron 13 piezas en formato Facebook, Instagram y Twitter (es decir en total fueron 39)  sobre canales virtuales y puntos de atención presencial.  Evidencia en drive -  Carpeta - Piezas Trámites y servicios (https://drive.google.com/drive/u/0/folders/1Q_oL6juDvXB9-cleyDpcxNZi8glBCk3n) 
2. También se gestionaron tres videos tutoriales para que los ciudadanos conozcan como usar el sistema de informaciòn geográfica, el inventario de la malla vial y streemix una herramienta de participación.  
a. Tutorial StreetMix - Herramienta participación Corredor verde 
https://www.youtube.com/watch?v=1qNvIB2w16Q&amp;t=21s 
b. Tutorial: Inventario Malla vial IDU 
https://www.youtube.com/watch?v=1qNvIB2w16Q&amp;t=21s 
3. En el último cuatrimestre se emitieron dos notas sobre la política antisoborno en el Noticiero Conexión IDU #17 y # 19 
https://www.youtube.com/watch?v=Gup32_WRDdk&amp;t=20s 
c. Tutorial :Sistema de Información Geográfica 
https://www.youtube.com/watch?v=zat2yMJO8LM&amp;t=40s 
4. TRANSMISIONES CORREDOR VERDE: https://youtube.com/playlist?list=PLI3bThteAupWW8FgaTowmTWleAh3-TGl4 
CORREDOR VERDE: https://fb.watch/2T4VwGgyZm/ 
FORO CORREDOR VERDE: https://fb.watch/2T4Wca_q29/ 
MAGACIN ALCALDÍA : https://fb.watch/2T4-7Lyxss/ 
EVENTO CORREDOR VERDE: https://fb.watch/2T50C1x5aX/ 
USO STREETMIX CORREDOR VERDE: https://fb.watch/2T54fx3skL/ 
FORO TEMÁTICO CORREDOR VERDE: https://fb.watch/2T56ccmFTF/ 
5. PUBLICACIONES, INICIO DE OBRA, FINALIZACIÓN DE OBRA, REUNIONES CON COMUNIDAD, CAMPAÑAS DE SENSIBILIZACIÓN CON CIUDADANOS: 
https://twitter.com/idubogota/status/1343663011848830977?s=20 
https://twitter.com/idubogota/status/1343617718222614528?s=20 
https://twitter.com/idubogota/status/1343542220931022848?s=20 
https://twitter.com/idubogota/status/1343542220931022848?s=20 
https://twitter.com/idubogota/status/1343949906562723842?s=20 
https://twitter.com/idubogota/status/1343323271027191809?s=20 
https://twitter.com/idubogota/status/1342575850659594240?s=20 
https://twitter.com/idubogota/status/1342470152730767360?s=20 
https://twitter.com/idubogota/status/1342228558975012864?s=20 
https://twitter.com/idubogota/status/1341896372774174720?s=20 
https://twitter.com/idubogota/status/1341851077537251328?s=20 
https://twitter.com/idubogota/status/1341745375829344266?s=20 
https://twitter.com/idubogota/status/1341398088640995328?s=20 
https://twitter.com/idubogota/status/1341352794364796928?s=20 
https://twitter.com/idubogota/status/1341065897591463936?s=20 
https://www.facebook.com/IduBogota/photos/3152320744868743/ 
https://www.facebook.com/IduBogota/photos/3151447198289431/ 
https://www.facebook.com/IduBogota/photos/3149943221773162 
https://www.facebook.com/IduBogota/photos/3147774768656674 
https://www.facebook.com/IduBogota/photos/3147725245328293 
6. ATENCIÓN AL CIUDADANO:  
https://twitter.com/idubogota/status/1344787922139164672?s=20 
https://twitter.com/idubogota/status/1344780379450867716?s=20 
https://twitter.com/idubogota/status/1344765276433174528?s=20 
https://twitter.com/idubogota/status/1344719976138063872?s=20 
https://twitter.com/idubogota/status/1344689775459098627?s=20 
https://twitter.com/idubogota/status/1344674682176380928?s=20 
https://twitter.com/idubogota/status/1342485253789687808?s=20 
https://twitter.com/idubogota/status/1341790681757446144?s=20 
https://twitter.com/idubogota/status/1341382993256927241?s=20 
https://twitter.com/idubogota/status/1341111160465207296?s=20 
https://www.facebook.com/IduBogota/photos/3150033961764088 
https://www.facebook.com/IduBogota/photos/3150000525100765 
https://www.facebook.com/IduBogota/photos/3149990951768389 
https://www.facebook.com/IduBogota/photos/3147741018660049 
https://www.facebook.com/IduBogota/photos/3147735955327222". 
</t>
  </si>
  <si>
    <t>No se evidenciaron los desarrollos del tercer cuatrimestre de 2020. El archivo "ESTRATEGIA  DE DIVULGACIÓN TRÁMITES Y SERVICIOS (2).docx" no contiene un programa o cronograma que permita visualizar cuándo y cómo se iban a socializar los trámites y servicios. No fue posible acceder a los enlaces relacionados en dicho documento. Los enlaces relacionados por la OAC no corresponden a trámites y servicios, sino a informaciones puntuales relacionadas con diversas situaciones (por ejemplo, horarios de atención en días festivos, inicios de obras, etc), que además no se identifica que formen parte de una campaña de sensibilización, comunicación, divulgación y/o pedagogía debidamente estructurada. Se recuerda que los trámites y servicios con los incluidos en CARTILLA DE TRÁMITES Y SERVICIOS IDU, código CA-SC-01. 
Se recomienda que esta acción se encuentre acompañada de un documento que la presente como una campaña y cuente con un cronograma de trabajo que oriente su ejecución y facilite su seguimiento.</t>
  </si>
  <si>
    <t>LA RENDICION DE CUENTAS ES UN EJERCICIO PERMANENTE Y DADO QUE EL TEMA NO ESTÁ MUY BIEN DEFINIDO, SE PODRÍA DAR POR CUMPLIDO PORQUE LA PUBLICACIÓN Y ACTUALIZACIÓN PERMANENTE DE INFORMACIÓN SE PUEDE DAR COMO UN EJERCICIO DE RENDICION DE CUENTAS. ADEMÁS, COMO ESTÁ PLANTEADA LA META ES TENR PUBLICADA LA INFORMACIÓN</t>
  </si>
  <si>
    <t xml:space="preserve">En el seguimiento del cuatrimestre 1, la SGGC manifestó que "Este contrtato (sic) contempla la realización de 80 pruebas de polígrafo y 100 pruebas de análisis de variación patrimonial." Así, que son en total 180 pruebas. 
Dado que no hay información de cuántas pruebas se deben efectuar mensualmente, el porcentaje de avance del cuatrimestre 2 se calculó con base en el total de pruebas efectuadas. Según la SGGC, durante dicho periodo se efectuaron 126  pruebas (46 de polígrafo y 80 de análisis de variación patrimonial), lo cual representaba el 70 % del total de pruebas y el acumulado anual, con corte 31/08/2020, se calculó en 56,67 %. 
En aclaración del 14/09/2020 la SGGC indicó una imprecisión en su afirmación del número de pruebas a realizar, señalando que son 100 y no 80  las de polígrafo, y que son 80 y no 100 las de análisis de variación patrimonial, lo cual no afectaba el porcentaje calculado de avance para el cuatrimestre n.° 2.
Ahora bien, dado que no hubo respuesta por parte de ninguna de las áreas involucradas, el porcentaje para el tercer cuatrimestre es de 0 % y el acumulado anual se mantiene en 56,67 %.  </t>
  </si>
  <si>
    <t>Antes de su eliminación, que abarcó tiempo de dos cuatrimestres, no fue reportado ningún avance.</t>
  </si>
  <si>
    <t>Se incorporó información solamente en el tercer cuatrimestre. Teniendo en cuenta que las actividades se llevaron a cabo en este cuatrimestre, se da por cumplida esta actividad.</t>
  </si>
  <si>
    <t>Se verifica el cumplimiento de la actividad propuesta para el tercer cuatrimestre de 2020.</t>
  </si>
  <si>
    <t>Se verifica que se llevaron a cabo las reuniones que comprueban el cumplimiento de la acción propuesta. Sin embargo se recomienda que para la formulación del plan de la vigencia 2021 se formulen actividades que solucionen la situación problemática y no se fijen acciones que sean de trámite.</t>
  </si>
  <si>
    <t>Se verifica el cumplimiento de la acción propuesta con el envío del indicador de derechos de petición del tercer trimestre de 2020</t>
  </si>
  <si>
    <t>Se verificó el cumplimiento de la actividad propuesta para el tercer cuatrimestre de 2020, con la realización de capacitaciones en el sistema BACHUE.</t>
  </si>
  <si>
    <t>Se verificó en el link correspondiente que se han aplicado encuestas de percepción.</t>
  </si>
  <si>
    <t>De acuerdo con las respuestas y soportes suministrados por la Dirección Técnica de Administración de Infraestructura - DTAI y la Dirección Técnica Estratégica, se evidenció que el desarrollo fue terminado y está en producción. 
La Oficina de Control Interno pudo verificar que la mejora se publicó en el Sistema Único de Trámites y Servicios - SUIT, en http://visor.suit.gov.co/VisorSUIT/index.jsf?FI=8327, en la sección titulada "Para realizarlo necesita:", numeral "3 - Esperar respuesta y radicar nuevamente los ajustes requeridos para iniciar obras", haciendo referencia al Canla de Atención "Consultar la georreferenciación, información básica, etapa, avance e informes del estado del trámite del proyecto en el servidor de mapas del IDU", la cual presenta el enlace "Servidor de mapas IDU" que lleva a https://idu.maps.arcgis.com/apps/webappviewer/index.html?id=6950db8fa2d440ffbb3946c468eaae4a. Al dar clic en dicho enlace se presenta la página "SEGUIMIENTO PROYECTOS - SIGIDU INSTITUTO DE DESARROLLO URBANO", la cual presenta el mapa de Bogotá. En las capas se encuentra una llamada "INTERVENCION_URBANIZADORES" que despliega los proyectos urbanísticos. Al seleccionar un proyecto se despliega la leyenda con la información correspondiente, entre la que se incluye el campo "URL_ESTADO_ACTUAL_PROYECTO" con un enlace llamado "Más información" el cual apunta, de manera general, a la plataforma de Urbanizadores que se encuentra en el sistema Bochica del Instituto, montado sobre la plataforma OpenERP. Específicamente, al dar clic en dicho enlace se descarga un informe que muestra el estado actual del proyecto. Se efectuó un ejemplo con los proyectos con los ID en el sistema de información geográfica 82 y 528, los cuales se encontraban en estado Suspendido y En Ejecución, respectivamente, encontrando coincidencia en los estados con lo que se muestra en la plataforma de Urbanizadores. 
En relación con la divulgación, de acuerdo con los soportes recibidos, al 30/12/2020, no se había divulgado, puesto que aún estaban en ajustes las piezas comunicativas. Es de recordar que el vencimiento de la acción estaba establecido para el 11/12/2020. En correo electrónico del 18/01/2021, la DTAI allegó soportes de la divulgación de la mejora. En ellos se evidenció que el 31/12/2020 se envió correo a la Oficina Asesora de Comunicaciones - OAC solicitando la publicación de las piezas comunicativas en redes sociales. Los soportes muestran que la divulgación de hizo en Twitter y Facebook los días 5, 8 y 9 de enero, por fuera de las fechas del cronograma. No obstante, dado que a la fecha de publicación del presente seguimiento ya se había divulgado en las redes sociales, se da por cumplida la acción. Cabe recordar que el cronograma indicaba que las actividades a realizar eran: 
1. "Definicion de Requerimientos" (mayo) 
2. "Selección y georreferenciacion de proyectos piloto" (mayo) 
3. "Ajustes a la GDB" (mayo - junio) 
4. "Implementación de la GDB" (junio - julio) 
5. "Desarrollo del Requerimiento" (julio - septiembre) 
6. "Pruebas" (agosto - octubre) 
7. "Ajustes" (septiembre - octubre) 
8. "Comité de Cambios" (octubre) 
9. "Producción" (noviembre) 
10. "Publicacion en SUIT" (noviembre - diciembre) 
11. "Divulgación" (noviembre - diciembre) 
Así, las actividades para el tercer cuatrimestre abarcaban desde la n.° 5 hasta la n.° 11, encontrando que se realizaron completas. Con base en lo descrito y a la luz del cronograma, el avance de la actividad en el periodo septiembre 1 - diciembre 31 se calculó en 100 % y el acumulado anual se calculó, también en 100 %.  
Es necesario tener presente que el cronograma determina la ejecución de la acción, por lo tanto, para próximas acciones, se recomienda procurar que la divulgación se realice dentro de las fechas establecidas, dado que el PAAC es anual. También se recomienda complementar la divulgación de manera que se haga a los funcionarios y contratistas del Instituto, y en otros medios como la página web del IDU o la Guía de Trámites y Servicios de Bogotá.</t>
  </si>
  <si>
    <t>De acuerdo con la respuesta de la DTAI y los soportes allegados, se evidenció que se efectuó el desarrollo tecnológico propuesto y se puso en producción a comienzos de diciembre de 2020. Se efectuó consulta en el sistema Bochica: Administración de Infraestructura y no se encontró ningún proyecto cuya acta firmada fuera de diciembre de 2020 o que cumpliera las condiciones para generar la constancia de entrega y recibo, por lo que no fue posible probar la funcionalidad en producción con un proyecto real. Sin embargo, en desarrollo de las verificaciones, se encontró un proyecto de prueba (código 1202) y se efectuó el ejercicio de generar la constancia, encontrando que el archivo generado incluye el código QR en el formato llamado "CONSTANCIA DE CUMPLIMIENTO DE OBLIGACIONES URBANISTICAS Y ACCIONES DE MITIGACIÓN EN INFRAESTRUCTURA VIAL Y ESPACIO PÚBLICO EXISTENTE", que correspondería al formato FO-CI-83.  El proceso allegó un ejemplo de la "CONSTANCIA DE CUMPLIMIENTO DE ESPECIFICACIONES TÉCNICAS DE AREAS DE CESION EN VÍAS LOCALES E INTERMEDIAS, ALAMEDAS, PLAZOLETAS Y PLAZAS", correspondiente al formato FO-CI-24. 
Cabe recordar que el cronograma indica que las actividades a realizar son: 
1."Definicion de Requerimientos" (mayo) 
2. "Desarrollo del Requerimiento" (junio - julio) 
3. "Integración con firma digital" (agosto) 
4. "Pruebas" (agosto - septiembre)
5. "Ajustes" (septiembre - octubre) 
6. "Comité de Cambios" (octubre) 
7. "Producción" (noviembre) 
8. "Publicacion en SUIT" (noviembre - diciembre) 
9. "Divulgación" (noviembre - diciembre) 
De acuerdo con el cronograma, estarían cumplidas las 7 primeras actividades; no obstante, en consulta en el visor de trámites del SUIT (enlace en http://visor.suit.gov.co/VisorSUIT/index.jsf?FI=8327), no fue posible determinar si esta mejora se publicó, aunque el trámite fue actualizado en el sistema el 22/12/2020, es decir, no se encontró el aparte donde se mencione que se generan las constancias de entrega y recibo automáticamente, con firmas digitales y código QR para verificación de autenticidad.  Al respecto, la DTAI, en correo del 18/01/2021, allegó un archivo con dos pantallazos que muestran la inclusión de la mejora en el sistema a través de la herramienta de registro y gestión de trámites (a la cual se accede a través del enlace http://tramites1.suit.gov.co/suit-web/login.html). 
En relación con la divulgación, de acuerdo con los soportes recibidos, al 30/12/2020, no se había divulgado, puesto que aún estaban en ajustes las piezas comunicativas. Es de recordar que el vencimiento de la acción estaba establecido para el 11/12/2020. En correo electrónico del 18/01/2021, la DTAI allegó soportes de la divulgación de la mejora. En ellos se evidenció que el 31/12/2020 se envió correo a la Oficina Asesora de Comunicaciones - OAC solicitando la publicación de las piezas comunicativas en redes sociales. Los soportes muestran que la divulgación de hizo en Twitter y Facebook los días 4 y 7 de enero, por fuera de las fechas del cronograma. No obstante, dado que a la fecha de publicación del presente seguimiento ya se había divulgado en las redes sociales, se da por cumplida la acción. 
Así, las actividades para el tercer cuatrimestre abarcaban desde la n.° 4 hasta la n.° 9, encontrando que se realizaron completas. Con base en lo descrito y a la luz del cronograma, el avance de la actividad en el periodo septiembre 1 - diciembre 31 se calculó en 100 % y el acumulado anual se calculó, también en 100 %.  
Es necesario tener presente que el cronograma determina la ejecución de la acción, por lo tanto, para próximas acciones, se recomienda procurar que la divulgación se realice dentro de las fechas establecidas, dado que el PAAC es anual. También se recomienda complementar la divulgación de manera que se haga a los funcionarios y contratistas del Instituto, y en otros medios como la página web del IDU o la Guía de Trámites y Servicios de Bogotá.</t>
  </si>
  <si>
    <t>De acuerdo con la respuesta de la DTAI y los soportes allegados, se elaboró una plantilla para los certificados de recibo de obra para los cierres de las licencias que incluye el código QR. Se pudo evidenciar la generación, desde el aplicativo (https://openerp.idu.gov.co/bochica/licencias_excavacion/consultar), de un certificado que incluye el mencionado código, lo cual corresponde a la conclusión de las actividades 1 a la 6 del cronograma planteado para esta acción (estas actividades se efectuaron en conjunto con la acción "En la consulta vía web aparecerá la trazabilidad del trámite incluyendo el porcentaje de avance del mismo"). Cabe recordar que el cronograma indicaba que las actividades a realizar eran:  
1. "Definicion de Requerimientos" (mayo) 
2. "Desarrollo del Requerimiento" (junio - julio) 
3. "Pruebas" (agosto) 
4. "Ajustes"  (agosto)  
5. "Comité de Cambios" (septiembre) 
6. "Producción" (octubre) 
7. "Publicacion en SUIT" (noviembre - diciembre) 
8 ."Divulgación" (noviembre - diciembre)  
No obstante, en consulta en el visor de trámites del SUIT (http://visor.suit.gov.co/VisorSUIT/index.jsf?FI=18206), no fue posible determinar si esta mejora se publicó, aunque el trámite fue actualizado en el sistema el 23/12/2020 (esto es que no se encontró el aparte donde se mencione que se genera automáticamente el certificado de recibo de obra para el cierre de las licencias, con el mecanismo para verificar su autenticidad). En correo del 18/01/2021, la DTAI allegó un archivo que incluye un pantallazo que indica que la mejora está publicada puesto que el enlace a través del cual se accede es "Consulte el estado de su solicitud y descargue la resolución de aprobación". Tomando esto en consideración, se da por cumplida la acción de publicación en el SUIt. Se recomienda, de ser posible, ser más explicitos en la descripción del trámite, mostrando que se puede descargar el certificado respectivo. 
En relación con la divulgación, en la respuesta inicial no se recibió soporte de que, al 30/12/2020, se hubiese divulgado. Es de recordar que el vencimiento de la acción estaba establecido para el 11/12/2020. En correo electrónico del 18/01/2021, la DTAI allegó soportes de la divulgación de la mejora en Twitter, efectuada el 31/12/2020, por fuera de las fechas del cronograma (dado que la acción vencía el 11/12/2020). No obstante, dado que a la fecha de corte del presente seguimiento ya se había divulgado en la red social citada, se da por cumplida la acción. 
Así, las actividades para el tercer cuatrimestre abarcaban desde la n.° 5 hasta la n.° 8, encontrando que se realizaron completas. Con base en lo descrito y a la luz del cronograma, el avance de la actividad en el periodo septiembre 1 - diciembre 31 se calculó en 100 % y el acumulado anual se calculó, también en 100 %.  
Es necesario tener presente que el cronograma determina la ejecución de la acción, por lo tanto, para próximas acciones, se recomienda procurar que la divulgación se realice dentro de las fechas establecidas, dado que el PAAC es anual. También se recomienda complementar la divulgación de manera que se haga a los funcionarios y contratistas del Instituto, y en otros medios como la página web del IDU o la Guía de Trámites y Servicios de Bogotá.</t>
  </si>
  <si>
    <t>De acuerdo con la respuesta de la DTAI y prueba efectuada en el aplicativo, al cual se accede a través del enlace https://openerp.idu.gov.co/bochica/licencias_excavacion/consultar, se evidencióque es posible consultar el estado de avance del trámite incluyendo su porcentaje de avance, lo cual corresponde a la conclusión de las actividades 1 a la 6 del cronograma planteado para esta acción (estas actividades se efectuaron en conjunto con la acción  "Implementar el código QR a los certificados de recibo de obra para los cierres de las licencias"). Cabe recordar que el cronograma indica que las actividades a realizar eran: 
1. "Definicion de Requerimientos" (mayo) 
2. "Desarrollo del Requerimiento" (junio - julio) 
3. "Pruebas" (agosto) 
4. "Ajustes"  (agosto)  
5. "Comité de Cambios" (septiembre) 
6. "Producción" (octubre) 
7. "Publicacion en SUIT" (noviembre - diciembre) 
8 ."Divulgación" (noviembre - diciembre) 
En consulta en el SUIT (http://visor.suit.gov.co/VisorSUIT/index.jsf?FI=18206), se ecuentra un enlace llamado "Consulte el estado de su solicitud y descargue la resolución de aprobación", en la sección "Para realizarlo necesita:", numeral "3 - Esperar respuesta de aprobación o no aprobación de la licencia de excavación", por lo cual se considera que la mejora fue publicada en el SUIT. 
Cabe anotar que en la sección "¿Dónde se puede hacer seguimiento a la solicitud?" se encuentra el enlace "Consulte el estado de su solicitud" que apunta a https://openerp.idu.gov.co/odoo_v9/bochica/licencias_excavacion/consultar, el cual presenta el error "404: Página no encontrada!". Por lo cual se recomienda efectuar el ajuste correspondiente en el SUIT para asegurar que quienes necesiten consultar el estado de su trámite puedan hacerlo sin inconvenientes. 
En relación con la divulgación, en la respuesta inicial no se recibió soporte de que, al 30/12/2020, se hubiese divulgado. Es de recordar que el vencimiento de la acción estaba establecido para el 11/12/2020. En correo electrónico del 18/01/2021, la DTAI allegó soportes de la divulgación de la mejora en Twitter, efectuada el 21/12/2020, por fuera de las fechas del cronograma (dado que la acción vencía el 11/12/2020). No obstante, dado que a la fecha de corte del presente seguimiento ya se había divulgado en la red social citada, se da por cumplida la acción. 
Así, las actividades para el tercer cuatrimestre abarcaban desde la n.° 5 hasta la n.° 8, encontrando que se realizaron completas. Con base en lo descrito y a la luz del cronograma, el avance de la actividad en el periodo septiembre 1 - diciembre 31 se calculó en 100 % y el acumulado anual se calculó, también en 100 %.  
Es necesario tener presente que el cronograma determina la ejecución de la acción, por lo tanto, para próximas acciones, se recomienda procurar que la divulgación se realice dentro de las fechas establecidas, dado que el PAAC es anual. También se recomienda complementar la divulgación de manera que se haga a los funcionarios y contratistas del Instituto, y en otros medios como la página web del IDU o la Guía de Trámites y Servicios de Bogotá.</t>
  </si>
  <si>
    <r>
      <t xml:space="preserve">La OTC indicó que: "De acuerdo al nuevo protocolo para Rendición de Cuentas solicitado por la Alcaldía Mayor de  Bogotá y la implementación de las diferentes fases, se proyecta hacer la Audiencia Pública durante el primer semestre del 2021". 
La OAC, por su parte, informó que "[...] prestó el apoyo para llevar a cabo el BALANCE DE GESTION 2020, el cual se transmitió por  Youtube, Facebook, Instagram, Sinergia Alcaldia sobre Balance de Gestión e Hilo informativo de Twitter. 
Evidencia_ 
BALANCE DE GESTIÓN:  
https://fb.watch/2T56ccmFTF/ 
</t>
    </r>
    <r>
      <rPr>
        <b/>
        <sz val="10"/>
        <rFont val="Arial Unicode MS"/>
        <family val="2"/>
      </rPr>
      <t xml:space="preserve">HILO INFORMATIVO TWITTER: </t>
    </r>
    <r>
      <rPr>
        <sz val="10"/>
        <rFont val="Arial Unicode MS"/>
        <family val="2"/>
      </rPr>
      <t xml:space="preserve">
https://twitter.com/idubogota/status/1344301172463726597?s=20 
</t>
    </r>
    <r>
      <rPr>
        <b/>
        <sz val="10"/>
        <rFont val="Arial Unicode MS"/>
        <family val="2"/>
      </rPr>
      <t xml:space="preserve">SINERGIA ALCALDÍA SOBRE BALANCE DE GESTIÓN IDU: </t>
    </r>
    <r>
      <rPr>
        <sz val="10"/>
        <rFont val="Arial Unicode MS"/>
        <family val="2"/>
      </rPr>
      <t xml:space="preserve">
https://twitter.com/idubogota/status/1346630061013807106?s=20 
https://twitter.com/idubogota/status/1346599862314397698?s=20 
https://twitter.com/idubogota/status/1346599861819297792?s=20 
https://twitter.com/idubogota/status/1346554563436929031?s=20 
https://twitter.com/idubogota/status/1346554562912550913?s=20 
https://twitter.com/idubogota/status/1346524365291044864?s=20 
https://twitter.com/idubogota/status/1346509266065174534?s=20 
https://twitter.com/idubogota/status/1346509265679372288?s=20 
https://twitter.com/idubogota/status/1346494167069855744?s=20 
https://twitter.com/idubogota/status/1346479067739029505?s=20 
https://twitter.com/idubogota/status/1346463967259013121?s=20 
https://twitter.com/idubogota/status/1346448868418990088?s=20 
https://twitter.com/idubogota/status/1346433766999277568?s=20 
</t>
    </r>
    <r>
      <rPr>
        <b/>
        <sz val="10"/>
        <rFont val="Arial Unicode MS"/>
        <family val="2"/>
      </rPr>
      <t>PUBLICACIONES INSTAGRAM BALANCE DE GESTIÓN</t>
    </r>
    <r>
      <rPr>
        <sz val="10"/>
        <rFont val="Arial Unicode MS"/>
        <family val="2"/>
      </rPr>
      <t xml:space="preserve">: 
https://www.instagram.com/p/CJbyY4YpXrs/?utm_source=ig_web_copy_link 
https://www.instagram.com/p/CJcIc9yAaHh/?utm_source=ig_web_copy_link 
https://www.instagram.com/p/CJdhv56MopS/?utm_source=ig_web_copy_link 
https://www.instagram.com/p/CJdopXGLjwy/?utm_source=ig_web_copy_link 
https://www.instagram.com/p/CJdvdQpD8S5/?utm_source=ig_web_copy_link 
https://www.instagram.com/p/CJd9M7ksOLk/?utm_source=ig_web_copy_link 
</t>
    </r>
    <r>
      <rPr>
        <b/>
        <sz val="10"/>
        <rFont val="Arial Unicode MS"/>
        <family val="2"/>
      </rPr>
      <t xml:space="preserve">PUBLICACIONES FACEBOOK BALANCE DE GESTIÓN: </t>
    </r>
    <r>
      <rPr>
        <sz val="10"/>
        <rFont val="Arial Unicode MS"/>
        <family val="2"/>
      </rPr>
      <t xml:space="preserve">
https://www.facebook.com/IduBogota/photos/3138632239570927 
https://www.facebook.com/IduBogota/photos/3138532919580859 
https://www.facebook.com/IduBogota/photos/3138327482934736 
https://www.facebook.com/IduBogota/photos/3137923129641838 
https://www.facebook.com/IduBogota/photos/3137768622990622 
https://fb.watch/2T6ceBvk7h/ 
https://fb.watch/2T6dNm9hfR/ 
https://fb.watch/2T6CQJnVE8/ 
https://fb.watch/2T6F9-49Hq/ 
https://fb.watch/2T6GjX7Z9p/".  
</t>
    </r>
  </si>
  <si>
    <t>De acuerdo con lo indicado por la STRH, en el cuatrimestre objeto de seguimiento, ningún funcionario nuevo fue posesionado. Ahora bien, dentro de los soportes remitidos en la respuesta inicial allegó copias de los formatos "FO-TH-23 RUTA DE SEGUIMIENTO POSESIONES" de 18 servidores que se posesionaron en 2020. Afirman que es la gestión de 2020, no obstante, no se evidenció el formato diligenciado de al menos 2 funcionarias nuevas (la Directora Técnica Administrativa y Financiera y la Subdirectora Técnica de Tesorería y Recaudo) que se posesionaron en 2020. No obstante, en correo del 18/01/2021 allegaron los correspondientes soportes.
Dado lo anterior, y para no afectar negativamente el avance del periodo (dado que no se posesionó ningún funcionario), se considera que no aplica el valor para el cuatrimestre n.° 3. En cuanto al acumulado anual, se calcula en 100 % dado que allegaron los soportes de, por lo menos, 20 servidores nuevos que se posesionaron en 2020. 
Se recomienda a la OAP evaluar la posiblidad de incluir como acción, la capacitación en el tema a contratistas nuevos y antiguos. Al la STRH se recomienda hacer reinducción en el tema a servidores antiguos. En cuanto al indicador, de considerar mantener la acción para lo correspondiente a 2021, se recomienda revisar la estructira de la fórmula, porque como está planteado el resultado es una cifra decimal o razón, no un porcentaje.</t>
  </si>
  <si>
    <r>
      <t xml:space="preserve">La acción señala "Formar a </t>
    </r>
    <r>
      <rPr>
        <u/>
        <sz val="10"/>
        <rFont val="Arial Unicode MS"/>
        <family val="2"/>
      </rPr>
      <t>los nuevos directivos e integrantes del Equipo de Apoyo Antisoborno</t>
    </r>
    <r>
      <rPr>
        <sz val="10"/>
        <rFont val="Arial Unicode MS"/>
        <family val="2"/>
      </rPr>
      <t>, a través del desarrollo de las actividades definidas en el PIC 2020" (subrayado fuera de texto). Los directivos de la entidad son 32. Los nuevos directivos, en 2020, fueron por lo menos 20, contando a todos los que llegaron al IDU en 2020 y aquellos que eran funcionarios antes, pero no del nivel directivo. Por otra parte, los integrantes del Equipo de Apoyo Antisoborno son 7 (Un Asesor del despacho de la Dirección General de la Entidad, El Subdirector General de Gestión Corporativa o su delegado, Subdirector General Jurídica o su delegado, Subdirector General de Desarrollo Urbano o su delegado, Subdirector General de Infraestructura o su delegado, El jefe de la Oficina Asesora de Planeación, El Subdirector Técnico de Recursos Humanos o su delegado".  Así, la formación la debieron recibir, mínimo, entre 20 y 26 personas (20 directivos + 6 delegados, si los hay). 
Para el seguimiento del cuatrimestre anterior, allegaron un documento titulado "INFORME CURSO No. 01  SISTEMA DE GESTIÓN ANTISOBORNO" presentado, según el encabezado, en el marco del Contrato Interadministrativo n.° 1030-2020. En él se observó que de los 30 participantes iniciales, 25 culminaron el curso y fueron certifcados. De estos, 7 eran directivos, a saber: Subirectora Técnica de Recursos Humanos, Subdirectora Técnica de Tesorería y Recaudo, Subdirector Técnico de Presupuesto y Contabilidad, Subdirectora Técnica de Recursos Físicos, Directora Técnica Administrativa y Financiera, Jefa de la Oficina de Control Disciplinario y Subdirectora General de Gestión Corporativa. Adicionalmente, se identificó la participación de una funcionaria de la Dirección General (DG), con el grado de  Asesor, Código105-02, quien, según lo manifestado en las observaciones de la SGGC, es delegada del Director. En dicho seguimiento se contrastó la información suministrada con el Artículo 1 de la Resolución 003823 del 3/07/2020, que modificó el artículo 4 de la Resolución No 5894 del 23 de septiembre de 2019, encontrando que del Equipo Técnico Antisoborno, asistieron 3: el Asesor del despacho de la Dirección General , el Subdirector General de Gestión Corporativa, y el Subdirector Técnico de Recursos Humanos. Se concluyó que 8 personas de 20 habían recibido la capacitación y el porcentaje de avance se calculó en 40 % en el periodo. Con base en esto y dado que el acumuulado anual del cuatrimestre 1 fue de 25 %, en el segundo cuatrimestre llegó a 38,3 %. 
Ahora bien, la STRH informó que en el marco del mismo contrato efectuaron el Curso de auditores internos. Sin embargo, esto no puede considerarse parte de esta acción porque los auditores no forman parte del equipo técnico antisoborno. En la certificación presentada sobre la 10 horas de acompañamiento al equipo técnico para la auditoría, no se allega listado de asistencia, por lo cual no es posible saber si todos los miembros del equipo técnico recibieron la formación. En cuanto a la formación (sensibilización) de 8 horas, cuyos listados anexaron, se pudo evidenciar que asistieron 16 directivos (OAC, SGDU, SGI, SGGC, DTGC, STEST, STTR, STJEF, STRT, STOP, STRH, STESV, OCI, OCD, DTM, y STMST) de los cuales 11 se consideran nuevos. También se encontró que la asesora de la dirección general asistió. Se verificó el listado del reporte final del curso SGAS y se encontró que fueron formados 2 directivos más (STRF, STMSV). En relación con la ruta de posesión, si bien en el saludo inicial puede estar incluido el tema, de acuerdo con los formatos de ruta de posesión, más o menos 10 de las actividades se llevan a cabo en, aproximadamente, de 2 a 3 horas. Dado que el saludo inicial se daría en un tiempo muy corto, si bien se hace una mención del subsistema, por ser parte de la plataforma estratégica del IDU, posiblemente no permita conocer todos los aspectos del subsistema, considerando además que son 6 los subsistemas certificados en la entidad. 
En correo electrónico del 18/01/2020, la STRH indicó, entre otras cosas, que "[...] en el marco de la preparación institucional para atender la auditoría con miras a la certificación en el SGAS,  la SGGC realizó jornadas de entrenamiento a la totalidad de los líderes de las dependencias y los grupos primarios en materia de gestión antisoborno".  También, que "El 2 de octubre, por convocatoria de la DG, se realizó la jornada de capacitación "Soborno Transnacional y Manejo de Regalos", en la cual participó el equipo directivo de la Entidad y el equipo técnico del SGAS (debe aclararse que el equipo técnico está conformado por servidores del nivel directivo)" allegando un documento que incluye un pantallazo de la citación a la conferencia, en la que se observa que estaban citados todos los hefes de dependencias del IDU, incluyendo el Director General del IDU. 
Según lo descrito, se evidenció que varios directivos y miembros del equipo técnico antisoborno recibieron capacitación sobre el tema, entonces el avance se calcula en 100 % para el periodo y el acumulado anual de 71,7 % (38,3 % acumulado anual anterior + 33,4 % ponderado del periodio actual). Es de aclarar que, dado la única delegación que se conoce es la de la Diección General, esta se contó como parte de los que recibieron la capacitación. También se aclara que, si bien es posible que más personas de las mencionadas en la acción hayan recibido la formación, la calificación del avance se hizo con base en las evidencias allegadas que pudieron comprobarse. Por tal razón, se recomienda precisar los universos de personas que recibirán las capacitaciones y fortalecer la recopilación de soportes de ejecución de las acciones.</t>
    </r>
  </si>
  <si>
    <t>Se evidenció el desarrollo de la sensibilización en SGAS dirigidas a todo el personal del IDU, de acuerdo con las listas presentadas, los días 14, 15 y 29 de octubre, 5 y 12 de noviembre. En los informativos IDU han remitido algunas gráficas relacionadas con el tema. Con base en esto, y dado que no había una meta establecida, se calcula el porcentaje de avance para el periodo en 100 %, lo cual significa que el avance acumulado alcanzó el 66,6 %, toda vez que en el cuatrimestre 1 el avance fue 0 %, el del segundo cuatrimestre fue de 33,3 % y el del tercero 33,3 %. 
Se recomienda establecer una programación para controlar la terminación de las metas propuestas para esta actividad dentro de los términos del plan y establecer metas concretas, medibles.</t>
  </si>
  <si>
    <t>La STRH señaló que difunden permanentemente, en  diversas actividades,  los valores de integridad de la Gente IDU. Anexaron ejemplos de piezas comunicativas que promocionaban actividades efectuadas durante 2020, enviadas a través del correo electrónico institucional, en las cuales fueron incluidos los logos de los 7 valores organizacionales. Se lograron identificar 6 efectuadas en el tercer cuatrimeste. También ejemplos de inclusión del logo de Honestidad en piezas del informativo IDU relacionadas con el SGAS y proyección de los logos de los valores en algunos de los podcasts IDU. Así, con base en los soportes anexados, hubo, como mínimo, 6 'promociones' en el periodo septiembre - diciembre de 2020, distribuidas en los 4 meses. Según esto el avance de la acción se califica en 100 % para el periodo y, dado que la acción estaba para desarrollarse en 11 meses (febrero a diciembre) y el valor del acumulado previo (16,3 %) el acumulado anual se estima en 52,7 % (16,3 % acumulado al cuatrimestre 2 + 36,4% del cuatrimestre actual). 
Se recuerda que la mera presencia de los logos en dichas campañas no implica que la socialización y/o promoción de los valores sea efectiva para su conocimiento en la gente IDU, más cuando a veces no es posible distinguirlos con claridad, dado su tamaño, ni se encuentran descritas las conductas o aspectos asociados a cada valor. 
Por lo anterior, se recomienda efectuar acciones en las que se evidencie más claramente la promoción de los valores y sus significados e implementar mecanismos que permitan medir si estas estrategias están siendo efectivas para la apropiación de los valores en el personal que colabora en el IDU.  
La meta o producto planteado (Promocionar los valores de Integridad en la Gente IDU) corresponde a la misma acción, escrita en palabras diferentes, por lo cual  se recomienta revisar y ajustar la meta, tomando en cuenta, en su planteamiento, que debe ser cuantificable o medible.
NOTA: En el periodo anterior se presentó un error de cálculo y quedó que el caumulado anual era de 14,67 %, no obstante, era de 16,3 (9 % del cuatrimestre 1 + 7,3 % del cuatrimestre 2).</t>
  </si>
  <si>
    <r>
      <t xml:space="preserve">De acuerdo con lo reportado, la acción no se llevó a cabo. Las acciones presentadas como soporte no corresponden a la divulgación a través de los escritorios de los computadores y, si bien manifiestan que cambiaron la actividad, este cambio no se vio reflejado en el PAAC. Para próximas oportunidades y ante la imposibilidad de efectuar una acción, se recomienda gestionar con la Oficina Asesora de Planeación el cambio de la acción, cuando se presenten situaciones como la esgrimida. 
La STRH, en correo del 18/01/2021, indicó que "En el periodo comprendido entre febrero y marzo de 2020, antes de adoptar la modalidad de trabajo en casa, se divulgó a través de los escritorios de los computadores el valor de la Honestidad". Al respecto se alcara que lo indicado por la Subdirección no fue reportado en el avance del primer cuatrimestre, periodo al cual corresponde lo citado, por lo tanto, no puede ser tenido en cuenta para la calificación del periodo actual. De hecho, el reporte de ese cuatrimestre, efectuado por la SGGC y la STRH, señalaba "A la fecha no se ha iniciado con la divulgación de los valores de integridad a través de los escritorios de los computadores, ya que sólo hasta el 7 de mayo de 2020 se recibió por parte de la Oficina Asesora de Comunicaciones el diseño de la nueva imagen de los valores, por otra parte, la contingencia de la pandemia por la COVID-19 ha afectado el desarrollo de las acciones. [...]." No obstante, tomando en cuenta que se divulgó el valor de la Honestidad, es decir 1 de los 7 valores, el porcentaje de avance acumulado anual se ajusta a 14,3 % (1 / 7 * 100%). El porcentaje de cumplimiento en el cuatrimestre es de 0 porque, como lo afirma la STRH, esta divulgación se realizó en febrero y marzo, que corresponden al primer cuatrimestre.
Agregó que "Debe indicarse que </t>
    </r>
    <r>
      <rPr>
        <u/>
        <sz val="10"/>
        <rFont val="Arial Unicode MS"/>
        <family val="2"/>
      </rPr>
      <t>informalmente</t>
    </r>
    <r>
      <rPr>
        <sz val="10"/>
        <rFont val="Arial Unicode MS"/>
        <family val="2"/>
      </rPr>
      <t xml:space="preserve"> se consultó a la OCI respecto a la posibilidad de generar una acción alternativa y de mayor efectividad para efecto de divulgar los valores de integridad y en atención a ello, se reportó lo relacionado con la campaña de Podcast desarrollada entre la OAC y la STRH." (subrayado fuera del texto original). Respecto a esta afirmación se recuerda que la responsabilidad de la OCI respecto al PAAC es efectuar el seguimiento al cumplimiento del mismo, sobre actividades y soportes verificables. Para haber podido evaluar los cambios sugeridos, debió gestionarse el cambio ante la OAP, que es la encargada, junto con la OTC, de la construcción y formalización del plan. </t>
    </r>
  </si>
  <si>
    <t xml:space="preserve">De acuerdo con lo reportado, la acción no se llevó a cabo. Las acciones presentadas como soporte no correspondem a la divulgación a través de los escritorios de los computadores, y si bien manifiestan que cambiaron la actividad, este cambio no se vio reflejado en el PAAC. Para próximas oportunidades y ante la imposibilidad de efectuar una acción, se recomienda gestionar con la Oficina Asesora de Planeación el cambio de la acción, cuando se presenten situaciones como la esgrimida.
La STRH, en correo del 18/01/2021, indicó que "Debe indicarse que informalmente se consultó a la OCI respecto a la posibilidad de generar una acción alternativa y de mayor efectividad para efecto de divulgar los valores de integridad y en atención a ello, se reportó lo relacionado con la campaña de Podcast desarrollada entre la OAC y la STRH." (subrayado fuera del texto original). Respecto a esta afirmación se recuerda que la responsabilidad de la OCI respecto al PAAC es efectuar el seguimiento al cumplimiento del mismo, sobre actividades y soportes verificables. Para haber podido evaluar los cambios sugeridos, debió gestionarse el cambio ante la OAP, que es la encargada, junto con la OTC, de la construcción y formalización del plan. </t>
  </si>
  <si>
    <t>18 de enero de 2021</t>
  </si>
  <si>
    <r>
      <t>Nota</t>
    </r>
    <r>
      <rPr>
        <sz val="12"/>
        <rFont val="Arial"/>
        <family val="2"/>
      </rPr>
      <t>:  Este documento no contiene firmas autógrafas, en consideración al trabajo adelantado en casa, como consecuencia de las medidas de aislamiento preventivo obligatorio decretadas por el Gobierno Nacional y Distrital, con ocasión de la COVID-19 y en concordancia con la circular IDU 58 de 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</si>
</sst>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240A]dd\-mmm\-yy"/>
  </numFmts>
  <fonts count="29" x14ac:knownFonts="1">
    <font>
      <sz val="11"/>
      <color theme="1"/>
      <name val="Calibri"/>
      <family val="2"/>
      <scheme val="minor"/>
    </font>
    <font>
      <sz val="8"/>
      <name val="Arial"/>
      <family val="2"/>
    </font>
    <font>
      <b/>
      <sz val="8"/>
      <name val="Arial"/>
      <family val="2"/>
    </font>
    <font>
      <b/>
      <sz val="14"/>
      <name val="Arial"/>
      <family val="2"/>
    </font>
    <font>
      <sz val="14"/>
      <name val="Arial"/>
      <family val="2"/>
    </font>
    <font>
      <sz val="8"/>
      <name val="Arial Unicode MS"/>
      <family val="2"/>
    </font>
    <font>
      <sz val="9"/>
      <name val="Arial"/>
      <family val="2"/>
    </font>
    <font>
      <sz val="9"/>
      <name val="Arial Unicode MS"/>
      <family val="2"/>
    </font>
    <font>
      <b/>
      <sz val="12"/>
      <name val="Arial"/>
      <family val="2"/>
    </font>
    <font>
      <sz val="12"/>
      <name val="Arial"/>
      <family val="2"/>
    </font>
    <font>
      <sz val="11"/>
      <color theme="1"/>
      <name val="Calibri"/>
      <family val="2"/>
      <scheme val="minor"/>
    </font>
    <font>
      <b/>
      <sz val="9"/>
      <name val="Arial"/>
      <family val="2"/>
    </font>
    <font>
      <i/>
      <sz val="8"/>
      <name val="Arial"/>
      <family val="2"/>
    </font>
    <font>
      <i/>
      <sz val="9"/>
      <name val="Arial"/>
      <family val="2"/>
    </font>
    <font>
      <i/>
      <sz val="8"/>
      <name val="Arial Unicode MS"/>
      <family val="2"/>
    </font>
    <font>
      <i/>
      <u/>
      <sz val="8"/>
      <name val="Arial"/>
      <family val="2"/>
    </font>
    <font>
      <b/>
      <i/>
      <sz val="8"/>
      <name val="Arial"/>
      <family val="2"/>
    </font>
    <font>
      <sz val="9"/>
      <name val="Arial"/>
      <family val="2"/>
      <charset val="1"/>
    </font>
    <font>
      <u/>
      <sz val="8"/>
      <name val="Arial"/>
      <family val="2"/>
    </font>
    <font>
      <sz val="11"/>
      <name val="Arial"/>
      <family val="2"/>
    </font>
    <font>
      <sz val="9"/>
      <color indexed="81"/>
      <name val="Tahoma"/>
      <family val="2"/>
    </font>
    <font>
      <b/>
      <sz val="9"/>
      <color indexed="81"/>
      <name val="Tahoma"/>
      <family val="2"/>
    </font>
    <font>
      <sz val="10"/>
      <name val="Arial Unicode MS"/>
      <family val="2"/>
    </font>
    <font>
      <i/>
      <sz val="10"/>
      <name val="Arial Unicode MS"/>
      <family val="2"/>
    </font>
    <font>
      <b/>
      <sz val="10"/>
      <name val="Arial Unicode MS"/>
      <family val="2"/>
    </font>
    <font>
      <u/>
      <sz val="10"/>
      <name val="Arial Unicode MS"/>
      <family val="2"/>
    </font>
    <font>
      <b/>
      <u/>
      <sz val="10"/>
      <name val="Arial Unicode MS"/>
      <family val="2"/>
    </font>
    <font>
      <u/>
      <sz val="12"/>
      <name val="Arial"/>
      <family val="2"/>
    </font>
    <font>
      <i/>
      <u/>
      <sz val="10"/>
      <name val="Arial Unicode MS"/>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FF00"/>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9" fontId="10" fillId="0" borderId="0" applyFont="0" applyFill="0" applyBorder="0" applyAlignment="0" applyProtection="0"/>
  </cellStyleXfs>
  <cellXfs count="311">
    <xf numFmtId="0" fontId="0" fillId="0" borderId="0" xfId="0"/>
    <xf numFmtId="0" fontId="2" fillId="0" borderId="0" xfId="0" applyFont="1" applyFill="1" applyBorder="1" applyAlignment="1">
      <alignment horizontal="center" vertical="center" wrapText="1"/>
    </xf>
    <xf numFmtId="15" fontId="1" fillId="0" borderId="0" xfId="0" applyNumberFormat="1" applyFont="1" applyFill="1" applyBorder="1" applyAlignment="1">
      <alignment vertical="center" wrapText="1"/>
    </xf>
    <xf numFmtId="0" fontId="1" fillId="3"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0" xfId="0" applyFont="1" applyFill="1" applyBorder="1" applyAlignment="1">
      <alignment vertical="center" wrapText="1"/>
    </xf>
    <xf numFmtId="15" fontId="1" fillId="0" borderId="0" xfId="0" applyNumberFormat="1" applyFont="1" applyFill="1" applyBorder="1" applyAlignment="1">
      <alignment horizontal="justify" vertical="center" wrapText="1"/>
    </xf>
    <xf numFmtId="0" fontId="1" fillId="0" borderId="0" xfId="0" applyFont="1" applyFill="1" applyBorder="1" applyAlignment="1">
      <alignment horizontal="justify" vertical="center" wrapText="1"/>
    </xf>
    <xf numFmtId="0" fontId="2" fillId="0" borderId="0" xfId="0" applyFont="1" applyFill="1" applyAlignment="1">
      <alignment horizontal="center" vertical="center" wrapText="1"/>
    </xf>
    <xf numFmtId="0" fontId="1" fillId="3" borderId="20"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20" xfId="0" applyFont="1" applyFill="1" applyBorder="1" applyAlignment="1">
      <alignment vertical="center" wrapText="1"/>
    </xf>
    <xf numFmtId="0" fontId="1" fillId="0" borderId="0" xfId="0" applyFont="1" applyFill="1" applyAlignment="1">
      <alignment vertical="center"/>
    </xf>
    <xf numFmtId="9" fontId="1" fillId="0" borderId="0" xfId="0" applyNumberFormat="1" applyFont="1" applyFill="1" applyBorder="1" applyAlignment="1">
      <alignment horizontal="center" vertical="center" wrapText="1"/>
    </xf>
    <xf numFmtId="0" fontId="1" fillId="0" borderId="0" xfId="0" applyFont="1" applyFill="1" applyBorder="1" applyAlignment="1">
      <alignment vertical="center"/>
    </xf>
    <xf numFmtId="0" fontId="1" fillId="0" borderId="13" xfId="0" applyFont="1" applyFill="1" applyBorder="1" applyAlignment="1">
      <alignment vertical="center" wrapText="1"/>
    </xf>
    <xf numFmtId="0" fontId="1" fillId="0" borderId="0" xfId="0" applyNumberFormat="1" applyFont="1" applyFill="1" applyBorder="1" applyAlignment="1">
      <alignment vertical="center" wrapText="1"/>
    </xf>
    <xf numFmtId="0" fontId="2" fillId="0" borderId="0" xfId="0" applyFont="1" applyFill="1" applyBorder="1" applyAlignment="1">
      <alignment vertical="center" wrapText="1"/>
    </xf>
    <xf numFmtId="15" fontId="1" fillId="0" borderId="11" xfId="0" applyNumberFormat="1" applyFont="1" applyFill="1" applyBorder="1" applyAlignment="1">
      <alignment vertical="center" wrapText="1"/>
    </xf>
    <xf numFmtId="0" fontId="1" fillId="0" borderId="29" xfId="0" applyFont="1" applyFill="1" applyBorder="1" applyAlignment="1">
      <alignment vertical="center" wrapText="1"/>
    </xf>
    <xf numFmtId="0" fontId="1" fillId="0" borderId="30" xfId="0" applyFont="1" applyFill="1" applyBorder="1" applyAlignment="1">
      <alignment vertical="center" wrapText="1"/>
    </xf>
    <xf numFmtId="0" fontId="1" fillId="0" borderId="31" xfId="0" applyFont="1" applyFill="1" applyBorder="1" applyAlignment="1">
      <alignment vertical="center" wrapText="1"/>
    </xf>
    <xf numFmtId="0" fontId="1" fillId="0" borderId="0" xfId="0" applyFont="1" applyFill="1" applyAlignment="1">
      <alignment vertical="center" wrapText="1"/>
    </xf>
    <xf numFmtId="0" fontId="4" fillId="0" borderId="0" xfId="0" applyFont="1" applyFill="1" applyAlignment="1">
      <alignment vertical="center"/>
    </xf>
    <xf numFmtId="0" fontId="1" fillId="3" borderId="0" xfId="0" applyFont="1" applyFill="1" applyAlignment="1">
      <alignment vertical="center"/>
    </xf>
    <xf numFmtId="0" fontId="2" fillId="0" borderId="0" xfId="0" applyFont="1" applyFill="1" applyAlignment="1">
      <alignment horizontal="justify" vertical="center" wrapText="1"/>
    </xf>
    <xf numFmtId="0" fontId="1" fillId="0" borderId="0" xfId="0" applyFont="1" applyFill="1" applyAlignment="1">
      <alignment horizontal="justify" vertical="center"/>
    </xf>
    <xf numFmtId="0" fontId="1" fillId="0" borderId="0" xfId="0" applyFont="1" applyFill="1" applyBorder="1" applyAlignment="1">
      <alignment horizontal="justify" vertical="center"/>
    </xf>
    <xf numFmtId="9" fontId="1" fillId="0" borderId="1" xfId="0" applyNumberFormat="1" applyFont="1" applyFill="1" applyBorder="1" applyAlignment="1">
      <alignment horizontal="center" vertical="center" wrapText="1"/>
    </xf>
    <xf numFmtId="0" fontId="1" fillId="0" borderId="21" xfId="0" applyFont="1" applyFill="1" applyBorder="1" applyAlignment="1">
      <alignment horizontal="justify" vertical="center" wrapText="1"/>
    </xf>
    <xf numFmtId="0" fontId="1" fillId="0" borderId="22" xfId="0" applyFont="1" applyFill="1" applyBorder="1" applyAlignment="1">
      <alignment vertical="center" wrapText="1"/>
    </xf>
    <xf numFmtId="0" fontId="1" fillId="0" borderId="0" xfId="0" applyFont="1" applyFill="1" applyBorder="1" applyAlignment="1">
      <alignment horizontal="center" vertical="center"/>
    </xf>
    <xf numFmtId="0" fontId="1" fillId="0" borderId="11" xfId="0" applyFont="1" applyFill="1" applyBorder="1" applyAlignment="1">
      <alignment vertical="center"/>
    </xf>
    <xf numFmtId="0" fontId="1" fillId="0" borderId="12" xfId="0" applyFont="1" applyFill="1" applyBorder="1" applyAlignment="1">
      <alignment horizontal="center" vertical="center"/>
    </xf>
    <xf numFmtId="0" fontId="1" fillId="0" borderId="12" xfId="0" applyFont="1" applyFill="1" applyBorder="1" applyAlignment="1">
      <alignment vertical="center"/>
    </xf>
    <xf numFmtId="9" fontId="1" fillId="0" borderId="10" xfId="0" applyNumberFormat="1" applyFont="1" applyFill="1" applyBorder="1" applyAlignment="1">
      <alignment horizontal="center" vertical="center" wrapText="1"/>
    </xf>
    <xf numFmtId="0" fontId="1" fillId="0" borderId="0" xfId="0" applyFont="1" applyFill="1" applyAlignment="1">
      <alignment horizontal="center" vertical="center"/>
    </xf>
    <xf numFmtId="0" fontId="9" fillId="0" borderId="0" xfId="0" applyFont="1" applyFill="1" applyAlignment="1">
      <alignment horizontal="justify" vertical="center"/>
    </xf>
    <xf numFmtId="0" fontId="9" fillId="0" borderId="0" xfId="0" applyFont="1" applyFill="1" applyAlignment="1">
      <alignment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justify" vertical="center"/>
    </xf>
    <xf numFmtId="0" fontId="8" fillId="0" borderId="0" xfId="0" applyFont="1" applyFill="1" applyBorder="1" applyAlignment="1">
      <alignment horizontal="center" vertical="center"/>
    </xf>
    <xf numFmtId="165" fontId="1" fillId="0" borderId="0" xfId="0" applyNumberFormat="1" applyFont="1" applyFill="1" applyAlignment="1">
      <alignment vertical="center"/>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49" fontId="1" fillId="0" borderId="44" xfId="0" applyNumberFormat="1" applyFont="1" applyFill="1" applyBorder="1" applyAlignment="1">
      <alignment horizontal="center" vertical="center" wrapText="1"/>
    </xf>
    <xf numFmtId="49" fontId="1" fillId="0" borderId="45" xfId="0" applyNumberFormat="1"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0" borderId="41" xfId="0" applyNumberFormat="1" applyFont="1" applyFill="1" applyBorder="1" applyAlignment="1">
      <alignment horizontal="center" vertical="center" wrapText="1"/>
    </xf>
    <xf numFmtId="49" fontId="1" fillId="0" borderId="13" xfId="0" applyNumberFormat="1" applyFont="1" applyFill="1" applyBorder="1" applyAlignment="1">
      <alignment horizontal="center" vertical="center" wrapText="1"/>
    </xf>
    <xf numFmtId="49" fontId="1" fillId="0" borderId="43" xfId="0" applyNumberFormat="1" applyFont="1" applyFill="1" applyBorder="1" applyAlignment="1">
      <alignment horizontal="center" vertical="center" wrapText="1"/>
    </xf>
    <xf numFmtId="14" fontId="1" fillId="3" borderId="20" xfId="0" applyNumberFormat="1" applyFont="1" applyFill="1" applyBorder="1" applyAlignment="1">
      <alignment horizontal="center" vertical="center" wrapText="1"/>
    </xf>
    <xf numFmtId="14" fontId="1" fillId="3" borderId="21" xfId="0" applyNumberFormat="1" applyFont="1" applyFill="1" applyBorder="1" applyAlignment="1">
      <alignment horizontal="center" vertical="center" wrapText="1"/>
    </xf>
    <xf numFmtId="14" fontId="1" fillId="0" borderId="20" xfId="0" applyNumberFormat="1" applyFont="1" applyFill="1" applyBorder="1" applyAlignment="1">
      <alignment horizontal="center" vertical="center" wrapText="1"/>
    </xf>
    <xf numFmtId="14" fontId="1" fillId="0" borderId="2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9" fontId="6" fillId="0" borderId="10"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1" fillId="6" borderId="32" xfId="0" applyFont="1" applyFill="1" applyBorder="1" applyAlignment="1">
      <alignment horizontal="center" vertical="center" wrapText="1"/>
    </xf>
    <xf numFmtId="0" fontId="1" fillId="7" borderId="31" xfId="0" applyFont="1" applyFill="1" applyBorder="1" applyAlignment="1">
      <alignment vertical="center" wrapText="1"/>
    </xf>
    <xf numFmtId="49" fontId="1" fillId="6" borderId="13" xfId="0" applyNumberFormat="1" applyFont="1" applyFill="1" applyBorder="1" applyAlignment="1">
      <alignment horizontal="center" vertical="center" wrapText="1"/>
    </xf>
    <xf numFmtId="9" fontId="22" fillId="0" borderId="1" xfId="0" applyNumberFormat="1" applyFont="1" applyFill="1" applyBorder="1" applyAlignment="1">
      <alignment horizontal="center" vertical="center" wrapText="1"/>
    </xf>
    <xf numFmtId="9" fontId="22" fillId="0" borderId="10" xfId="0" applyNumberFormat="1" applyFont="1" applyFill="1" applyBorder="1" applyAlignment="1">
      <alignment horizontal="center" vertical="center" wrapText="1"/>
    </xf>
    <xf numFmtId="0" fontId="22" fillId="0" borderId="0" xfId="0" applyFont="1" applyFill="1" applyAlignment="1">
      <alignment vertical="center"/>
    </xf>
    <xf numFmtId="0" fontId="24" fillId="0" borderId="0" xfId="0" applyFont="1" applyFill="1" applyAlignment="1">
      <alignment horizontal="center" vertical="center" wrapText="1"/>
    </xf>
    <xf numFmtId="0" fontId="22" fillId="0" borderId="0" xfId="0" applyFont="1" applyFill="1" applyBorder="1" applyAlignment="1">
      <alignment vertical="center"/>
    </xf>
    <xf numFmtId="0" fontId="22" fillId="0" borderId="0" xfId="0" applyFont="1" applyFill="1" applyAlignment="1">
      <alignment horizontal="center" vertical="center"/>
    </xf>
    <xf numFmtId="0" fontId="22" fillId="0" borderId="0" xfId="0" applyFont="1" applyFill="1" applyAlignment="1">
      <alignment vertical="center" wrapText="1"/>
    </xf>
    <xf numFmtId="0" fontId="22"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0" fontId="24" fillId="0" borderId="0" xfId="0" applyFont="1" applyFill="1" applyBorder="1" applyAlignment="1">
      <alignment horizontal="center" vertical="center" wrapText="1"/>
    </xf>
    <xf numFmtId="10" fontId="22" fillId="0" borderId="1" xfId="0" applyNumberFormat="1" applyFont="1" applyFill="1" applyBorder="1" applyAlignment="1">
      <alignment horizontal="center" vertical="center" wrapText="1"/>
    </xf>
    <xf numFmtId="0" fontId="22" fillId="3" borderId="0" xfId="0" applyFont="1" applyFill="1" applyAlignment="1">
      <alignment vertical="center"/>
    </xf>
    <xf numFmtId="2" fontId="22" fillId="3" borderId="0" xfId="0" applyNumberFormat="1" applyFont="1" applyFill="1" applyAlignment="1">
      <alignment vertical="center"/>
    </xf>
    <xf numFmtId="9" fontId="22" fillId="0" borderId="1" xfId="1" applyFont="1" applyFill="1" applyBorder="1" applyAlignment="1">
      <alignment horizontal="center" vertical="center" wrapText="1"/>
    </xf>
    <xf numFmtId="2" fontId="22" fillId="0" borderId="0" xfId="0" applyNumberFormat="1" applyFont="1" applyFill="1" applyAlignment="1">
      <alignment vertical="center"/>
    </xf>
    <xf numFmtId="10" fontId="22" fillId="0" borderId="10" xfId="0" applyNumberFormat="1" applyFont="1" applyFill="1" applyBorder="1" applyAlignment="1">
      <alignment horizontal="center" vertical="center" wrapText="1"/>
    </xf>
    <xf numFmtId="0" fontId="24" fillId="0" borderId="0" xfId="0" applyFont="1" applyFill="1" applyBorder="1" applyAlignment="1">
      <alignment vertical="center"/>
    </xf>
    <xf numFmtId="0" fontId="24" fillId="0" borderId="0" xfId="0" applyFont="1" applyFill="1" applyBorder="1" applyAlignment="1">
      <alignment horizontal="center" vertical="center"/>
    </xf>
    <xf numFmtId="0" fontId="27" fillId="0" borderId="0" xfId="0" applyFont="1"/>
    <xf numFmtId="0" fontId="1" fillId="8" borderId="29" xfId="0" applyFont="1" applyFill="1" applyBorder="1" applyAlignment="1">
      <alignment vertical="center" wrapText="1"/>
    </xf>
    <xf numFmtId="0" fontId="1" fillId="8" borderId="25" xfId="0" applyFont="1" applyFill="1" applyBorder="1" applyAlignment="1">
      <alignment horizontal="center" vertical="center" wrapText="1"/>
    </xf>
    <xf numFmtId="49" fontId="1" fillId="8" borderId="44" xfId="0" applyNumberFormat="1" applyFont="1" applyFill="1" applyBorder="1" applyAlignment="1">
      <alignment horizontal="center" vertical="center" wrapText="1"/>
    </xf>
    <xf numFmtId="49" fontId="1" fillId="8" borderId="45" xfId="0" applyNumberFormat="1" applyFont="1" applyFill="1" applyBorder="1" applyAlignment="1">
      <alignment horizontal="center" vertical="center" wrapText="1"/>
    </xf>
    <xf numFmtId="0" fontId="1" fillId="8" borderId="39" xfId="0" applyFont="1" applyFill="1" applyBorder="1" applyAlignment="1">
      <alignment vertical="center" wrapText="1"/>
    </xf>
    <xf numFmtId="0" fontId="1" fillId="8" borderId="32" xfId="0" applyFont="1" applyFill="1" applyBorder="1" applyAlignment="1">
      <alignment horizontal="center" vertical="center" wrapText="1"/>
    </xf>
    <xf numFmtId="49" fontId="1" fillId="8" borderId="39" xfId="0" applyNumberFormat="1" applyFont="1" applyFill="1" applyBorder="1" applyAlignment="1">
      <alignment horizontal="center" vertical="center" wrapText="1"/>
    </xf>
    <xf numFmtId="49" fontId="1" fillId="8" borderId="41" xfId="0" applyNumberFormat="1" applyFont="1" applyFill="1" applyBorder="1" applyAlignment="1">
      <alignment horizontal="center" vertical="center" wrapText="1"/>
    </xf>
    <xf numFmtId="9" fontId="22" fillId="0" borderId="1" xfId="0" applyNumberFormat="1" applyFont="1" applyBorder="1" applyAlignment="1">
      <alignment horizontal="center" vertical="center" wrapText="1"/>
    </xf>
    <xf numFmtId="164" fontId="22" fillId="0" borderId="1" xfId="0" applyNumberFormat="1" applyFont="1" applyBorder="1" applyAlignment="1">
      <alignment horizontal="center" vertical="center" wrapText="1"/>
    </xf>
    <xf numFmtId="165" fontId="22" fillId="0" borderId="0" xfId="0" applyNumberFormat="1" applyFont="1" applyFill="1" applyAlignment="1">
      <alignment vertical="center"/>
    </xf>
    <xf numFmtId="9" fontId="22" fillId="0" borderId="1" xfId="1" applyFont="1" applyBorder="1" applyAlignment="1">
      <alignment horizontal="center" vertical="center" wrapText="1"/>
    </xf>
    <xf numFmtId="9" fontId="22" fillId="10" borderId="1" xfId="0" applyNumberFormat="1" applyFont="1" applyFill="1" applyBorder="1" applyAlignment="1">
      <alignment horizontal="center" vertical="center" wrapText="1"/>
    </xf>
    <xf numFmtId="164" fontId="22" fillId="10" borderId="10" xfId="0" applyNumberFormat="1" applyFont="1" applyFill="1" applyBorder="1" applyAlignment="1">
      <alignment horizontal="center" vertical="center" wrapText="1"/>
    </xf>
    <xf numFmtId="9" fontId="22" fillId="10" borderId="10" xfId="0" applyNumberFormat="1" applyFont="1" applyFill="1" applyBorder="1" applyAlignment="1">
      <alignment horizontal="center" vertical="center" wrapText="1"/>
    </xf>
    <xf numFmtId="9" fontId="22" fillId="11" borderId="10" xfId="0" applyNumberFormat="1" applyFont="1" applyFill="1" applyBorder="1" applyAlignment="1">
      <alignment horizontal="center" vertical="center" wrapText="1"/>
    </xf>
    <xf numFmtId="164" fontId="22" fillId="11" borderId="10" xfId="0" applyNumberFormat="1" applyFont="1" applyFill="1" applyBorder="1" applyAlignment="1">
      <alignment horizontal="center" vertical="center" wrapText="1"/>
    </xf>
    <xf numFmtId="10" fontId="22" fillId="11" borderId="10" xfId="0" applyNumberFormat="1"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26" xfId="0" applyFont="1" applyFill="1" applyBorder="1" applyAlignment="1">
      <alignment horizontal="justify" vertical="center" wrapText="1"/>
    </xf>
    <xf numFmtId="0" fontId="1" fillId="0" borderId="32" xfId="0" applyFont="1" applyFill="1" applyBorder="1" applyAlignment="1">
      <alignment horizontal="justify" vertical="center" wrapText="1"/>
    </xf>
    <xf numFmtId="0" fontId="1" fillId="0" borderId="32"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2" xfId="0" applyFont="1" applyFill="1" applyBorder="1" applyAlignment="1">
      <alignment horizontal="center" vertical="center" wrapText="1"/>
    </xf>
    <xf numFmtId="0" fontId="9" fillId="0" borderId="0" xfId="0" applyFont="1" applyFill="1" applyBorder="1" applyAlignment="1">
      <alignment horizontal="center" vertical="center"/>
    </xf>
    <xf numFmtId="0" fontId="2" fillId="2" borderId="1" xfId="0" applyFont="1" applyFill="1" applyBorder="1" applyAlignment="1">
      <alignment horizontal="center" vertical="center" wrapText="1"/>
    </xf>
    <xf numFmtId="0" fontId="1" fillId="0" borderId="25" xfId="0" applyFont="1" applyFill="1" applyBorder="1" applyAlignment="1">
      <alignment horizontal="justify" vertical="center" wrapText="1"/>
    </xf>
    <xf numFmtId="0" fontId="2" fillId="2" borderId="27" xfId="0" applyFont="1" applyFill="1" applyBorder="1" applyAlignment="1">
      <alignment horizontal="center" vertical="center" wrapText="1"/>
    </xf>
    <xf numFmtId="0" fontId="1" fillId="3" borderId="1" xfId="0" applyFont="1" applyFill="1" applyBorder="1" applyAlignment="1">
      <alignment horizontal="justify" vertical="center" wrapText="1"/>
    </xf>
    <xf numFmtId="0" fontId="24" fillId="2" borderId="27" xfId="0" applyFont="1" applyFill="1" applyBorder="1" applyAlignment="1">
      <alignment horizontal="center" vertical="center" wrapText="1"/>
    </xf>
    <xf numFmtId="0" fontId="9"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27" xfId="0" applyFont="1" applyFill="1" applyBorder="1" applyAlignment="1">
      <alignment horizontal="center" vertical="center" wrapText="1"/>
    </xf>
    <xf numFmtId="15" fontId="22" fillId="0" borderId="10" xfId="0" applyNumberFormat="1" applyFont="1" applyFill="1" applyBorder="1" applyAlignment="1">
      <alignment horizontal="justify" vertical="center" wrapText="1"/>
    </xf>
    <xf numFmtId="15" fontId="22" fillId="0" borderId="9" xfId="0" applyNumberFormat="1" applyFont="1" applyFill="1" applyBorder="1" applyAlignment="1">
      <alignment horizontal="justify" vertical="center" wrapText="1"/>
    </xf>
    <xf numFmtId="15" fontId="22" fillId="0" borderId="2" xfId="0" applyNumberFormat="1" applyFont="1" applyFill="1" applyBorder="1" applyAlignment="1">
      <alignment horizontal="justify" vertical="center" wrapText="1"/>
    </xf>
    <xf numFmtId="15" fontId="22" fillId="0" borderId="10" xfId="0" applyNumberFormat="1" applyFont="1" applyFill="1" applyBorder="1" applyAlignment="1">
      <alignment horizontal="justify" vertical="top" wrapText="1"/>
    </xf>
    <xf numFmtId="15" fontId="22" fillId="0" borderId="9" xfId="0" applyNumberFormat="1" applyFont="1" applyFill="1" applyBorder="1" applyAlignment="1">
      <alignment horizontal="justify" vertical="top" wrapText="1"/>
    </xf>
    <xf numFmtId="15" fontId="22" fillId="0" borderId="2" xfId="0" applyNumberFormat="1" applyFont="1" applyFill="1" applyBorder="1" applyAlignment="1">
      <alignment horizontal="justify" vertical="top" wrapText="1"/>
    </xf>
    <xf numFmtId="2" fontId="22" fillId="0" borderId="10" xfId="0" applyNumberFormat="1" applyFont="1" applyFill="1" applyBorder="1" applyAlignment="1">
      <alignment horizontal="justify" vertical="center" wrapText="1"/>
    </xf>
    <xf numFmtId="2" fontId="22" fillId="0" borderId="9" xfId="0" applyNumberFormat="1" applyFont="1" applyFill="1" applyBorder="1" applyAlignment="1">
      <alignment horizontal="justify" vertical="center" wrapText="1"/>
    </xf>
    <xf numFmtId="2" fontId="22" fillId="0" borderId="2" xfId="0" applyNumberFormat="1" applyFont="1" applyFill="1" applyBorder="1" applyAlignment="1">
      <alignment horizontal="justify" vertical="center" wrapText="1"/>
    </xf>
    <xf numFmtId="15" fontId="22" fillId="0" borderId="10" xfId="0" applyNumberFormat="1" applyFont="1" applyBorder="1" applyAlignment="1">
      <alignment horizontal="justify" vertical="center" wrapText="1"/>
    </xf>
    <xf numFmtId="15" fontId="22" fillId="0" borderId="9" xfId="0" applyNumberFormat="1" applyFont="1" applyBorder="1" applyAlignment="1">
      <alignment horizontal="justify" vertical="center" wrapText="1"/>
    </xf>
    <xf numFmtId="15" fontId="22" fillId="0" borderId="2" xfId="0" applyNumberFormat="1" applyFont="1" applyBorder="1" applyAlignment="1">
      <alignment horizontal="justify" vertical="center" wrapText="1"/>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3" xfId="0" applyFont="1" applyFill="1" applyBorder="1" applyAlignment="1">
      <alignment horizontal="center" vertical="center" wrapText="1"/>
    </xf>
    <xf numFmtId="15" fontId="22" fillId="0" borderId="1" xfId="0" applyNumberFormat="1" applyFont="1" applyBorder="1" applyAlignment="1">
      <alignment horizontal="justify" vertical="center" wrapText="1"/>
    </xf>
    <xf numFmtId="0" fontId="24" fillId="2" borderId="1" xfId="0" applyFont="1" applyFill="1" applyBorder="1" applyAlignment="1">
      <alignment horizontal="center" vertical="center"/>
    </xf>
    <xf numFmtId="0" fontId="24" fillId="2" borderId="10"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2" xfId="0" applyFont="1" applyFill="1" applyBorder="1" applyAlignment="1">
      <alignment horizontal="center" vertical="center" wrapText="1"/>
    </xf>
    <xf numFmtId="15" fontId="22" fillId="0" borderId="1" xfId="0" applyNumberFormat="1" applyFont="1" applyBorder="1" applyAlignment="1">
      <alignment horizontal="left" vertical="center" wrapText="1"/>
    </xf>
    <xf numFmtId="15" fontId="22" fillId="0" borderId="10" xfId="0" applyNumberFormat="1" applyFont="1" applyBorder="1" applyAlignment="1">
      <alignment horizontal="justify" vertical="top" wrapText="1"/>
    </xf>
    <xf numFmtId="15" fontId="22" fillId="0" borderId="9" xfId="0" applyNumberFormat="1" applyFont="1" applyBorder="1" applyAlignment="1">
      <alignment horizontal="justify" vertical="top" wrapText="1"/>
    </xf>
    <xf numFmtId="15" fontId="22" fillId="0" borderId="2" xfId="0" applyNumberFormat="1" applyFont="1" applyBorder="1" applyAlignment="1">
      <alignment horizontal="justify" vertical="top" wrapText="1"/>
    </xf>
    <xf numFmtId="15" fontId="22" fillId="0" borderId="10" xfId="0" applyNumberFormat="1" applyFont="1" applyFill="1" applyBorder="1" applyAlignment="1">
      <alignment horizontal="left" vertical="center" wrapText="1"/>
    </xf>
    <xf numFmtId="15" fontId="22" fillId="0" borderId="9" xfId="0" applyNumberFormat="1" applyFont="1" applyFill="1" applyBorder="1" applyAlignment="1">
      <alignment horizontal="left" vertical="center" wrapText="1"/>
    </xf>
    <xf numFmtId="15" fontId="22" fillId="0" borderId="2" xfId="0" applyNumberFormat="1" applyFont="1" applyFill="1" applyBorder="1" applyAlignment="1">
      <alignment horizontal="left" vertical="center" wrapText="1"/>
    </xf>
    <xf numFmtId="15" fontId="22" fillId="0" borderId="10" xfId="0" quotePrefix="1" applyNumberFormat="1" applyFont="1" applyFill="1" applyBorder="1" applyAlignment="1">
      <alignment horizontal="justify" vertical="top"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25" xfId="0" applyFont="1" applyFill="1" applyBorder="1" applyAlignment="1">
      <alignment horizontal="justify" vertical="center" wrapText="1"/>
    </xf>
    <xf numFmtId="0" fontId="1" fillId="0" borderId="29" xfId="0" applyFont="1" applyFill="1" applyBorder="1" applyAlignment="1">
      <alignment horizontal="justify" vertical="center" wrapText="1"/>
    </xf>
    <xf numFmtId="0" fontId="1" fillId="0" borderId="17" xfId="0" applyFont="1" applyFill="1" applyBorder="1" applyAlignment="1">
      <alignment horizontal="justify" vertical="center" wrapText="1"/>
    </xf>
    <xf numFmtId="15" fontId="1" fillId="0" borderId="10" xfId="0" applyNumberFormat="1" applyFont="1" applyFill="1" applyBorder="1" applyAlignment="1">
      <alignment horizontal="justify" vertical="top" wrapText="1"/>
    </xf>
    <xf numFmtId="15" fontId="1" fillId="0" borderId="9" xfId="0" applyNumberFormat="1" applyFont="1" applyFill="1" applyBorder="1" applyAlignment="1">
      <alignment horizontal="justify" vertical="top" wrapText="1"/>
    </xf>
    <xf numFmtId="15" fontId="1" fillId="0" borderId="2" xfId="0" applyNumberFormat="1" applyFont="1" applyFill="1" applyBorder="1" applyAlignment="1">
      <alignment horizontal="justify" vertical="top" wrapText="1"/>
    </xf>
    <xf numFmtId="15" fontId="12" fillId="0" borderId="10" xfId="0" applyNumberFormat="1" applyFont="1" applyBorder="1" applyAlignment="1">
      <alignment horizontal="justify" vertical="center" wrapText="1"/>
    </xf>
    <xf numFmtId="15" fontId="12" fillId="0" borderId="9" xfId="0" applyNumberFormat="1" applyFont="1" applyBorder="1" applyAlignment="1">
      <alignment horizontal="justify" vertical="center" wrapText="1"/>
    </xf>
    <xf numFmtId="15" fontId="12" fillId="0" borderId="2" xfId="0" applyNumberFormat="1" applyFont="1" applyBorder="1" applyAlignment="1">
      <alignment horizontal="justify" vertical="center" wrapText="1"/>
    </xf>
    <xf numFmtId="15" fontId="1" fillId="0" borderId="10" xfId="0" applyNumberFormat="1" applyFont="1" applyBorder="1" applyAlignment="1">
      <alignment horizontal="justify" vertical="center" wrapText="1"/>
    </xf>
    <xf numFmtId="15" fontId="1" fillId="0" borderId="9" xfId="0" applyNumberFormat="1" applyFont="1" applyBorder="1" applyAlignment="1">
      <alignment horizontal="justify" vertical="center" wrapText="1"/>
    </xf>
    <xf numFmtId="15" fontId="1" fillId="0" borderId="2" xfId="0" applyNumberFormat="1" applyFont="1" applyBorder="1" applyAlignment="1">
      <alignment horizontal="justify" vertical="center" wrapText="1"/>
    </xf>
    <xf numFmtId="15" fontId="1" fillId="0" borderId="10" xfId="0" applyNumberFormat="1" applyFont="1" applyFill="1" applyBorder="1" applyAlignment="1">
      <alignment horizontal="justify" vertical="center" wrapText="1"/>
    </xf>
    <xf numFmtId="15" fontId="1" fillId="0" borderId="9" xfId="0" applyNumberFormat="1" applyFont="1" applyFill="1" applyBorder="1" applyAlignment="1">
      <alignment horizontal="justify" vertical="center" wrapText="1"/>
    </xf>
    <xf numFmtId="15" fontId="1" fillId="0" borderId="2" xfId="0" applyNumberFormat="1" applyFont="1" applyFill="1" applyBorder="1" applyAlignment="1">
      <alignment horizontal="justify" vertical="center" wrapText="1"/>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1" xfId="0" applyFont="1" applyFill="1" applyBorder="1" applyAlignment="1">
      <alignment horizontal="center" vertical="center"/>
    </xf>
    <xf numFmtId="15" fontId="6" fillId="0" borderId="10" xfId="0" applyNumberFormat="1" applyFont="1" applyBorder="1" applyAlignment="1">
      <alignment horizontal="justify" vertical="center" wrapText="1"/>
    </xf>
    <xf numFmtId="15" fontId="6" fillId="0" borderId="9" xfId="0" applyNumberFormat="1" applyFont="1" applyBorder="1" applyAlignment="1">
      <alignment horizontal="justify" vertical="center" wrapText="1"/>
    </xf>
    <xf numFmtId="15" fontId="6" fillId="0" borderId="2" xfId="0" applyNumberFormat="1" applyFont="1" applyBorder="1" applyAlignment="1">
      <alignment horizontal="justify" vertical="center" wrapText="1"/>
    </xf>
    <xf numFmtId="15" fontId="6" fillId="0" borderId="10" xfId="0" applyNumberFormat="1" applyFont="1" applyFill="1" applyBorder="1" applyAlignment="1">
      <alignment horizontal="justify" vertical="center" wrapText="1"/>
    </xf>
    <xf numFmtId="15" fontId="6" fillId="0" borderId="9" xfId="0" applyNumberFormat="1" applyFont="1" applyFill="1" applyBorder="1" applyAlignment="1">
      <alignment horizontal="justify" vertical="center" wrapText="1"/>
    </xf>
    <xf numFmtId="15" fontId="6" fillId="0" borderId="2" xfId="0" applyNumberFormat="1" applyFont="1" applyFill="1" applyBorder="1" applyAlignment="1">
      <alignment horizontal="justify" vertical="center" wrapText="1"/>
    </xf>
    <xf numFmtId="0" fontId="22" fillId="0" borderId="1" xfId="0" applyFont="1" applyBorder="1" applyAlignment="1">
      <alignment horizontal="justify" vertical="center" wrapText="1"/>
    </xf>
    <xf numFmtId="0" fontId="2" fillId="2" borderId="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4" xfId="0" applyFont="1" applyFill="1" applyBorder="1" applyAlignment="1">
      <alignment horizontal="justify" vertical="center" wrapText="1"/>
    </xf>
    <xf numFmtId="0" fontId="1" fillId="0" borderId="2" xfId="0" applyFont="1" applyFill="1" applyBorder="1" applyAlignment="1">
      <alignment horizontal="justify" vertical="center" wrapText="1"/>
    </xf>
    <xf numFmtId="0" fontId="1" fillId="0" borderId="1" xfId="0" applyFont="1" applyFill="1" applyBorder="1" applyAlignment="1">
      <alignment horizontal="justify" vertical="center" wrapText="1"/>
    </xf>
    <xf numFmtId="15" fontId="1" fillId="0" borderId="10" xfId="0" applyNumberFormat="1" applyFont="1" applyFill="1" applyBorder="1" applyAlignment="1">
      <alignment horizontal="center" vertical="center" wrapText="1"/>
    </xf>
    <xf numFmtId="15" fontId="1" fillId="0" borderId="2" xfId="0" applyNumberFormat="1" applyFont="1" applyFill="1" applyBorder="1" applyAlignment="1">
      <alignment horizontal="center" vertical="center" wrapText="1"/>
    </xf>
    <xf numFmtId="15" fontId="6" fillId="0" borderId="1" xfId="0" applyNumberFormat="1" applyFont="1" applyFill="1" applyBorder="1" applyAlignment="1">
      <alignment horizontal="justify"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4" xfId="0" applyFont="1" applyFill="1" applyBorder="1" applyAlignment="1">
      <alignment horizontal="justify" vertical="center" wrapText="1"/>
    </xf>
    <xf numFmtId="0" fontId="1" fillId="0" borderId="18" xfId="0" applyFont="1" applyFill="1" applyBorder="1" applyAlignment="1">
      <alignment horizontal="justify" vertical="center" wrapText="1"/>
    </xf>
    <xf numFmtId="0" fontId="1" fillId="0" borderId="32" xfId="0" applyFont="1" applyFill="1" applyBorder="1" applyAlignment="1">
      <alignment horizontal="justify" vertical="center" wrapText="1"/>
    </xf>
    <xf numFmtId="0" fontId="1" fillId="0" borderId="32" xfId="0" applyFont="1" applyFill="1" applyBorder="1" applyAlignment="1">
      <alignment horizontal="center" vertical="center" wrapText="1"/>
    </xf>
    <xf numFmtId="0" fontId="1" fillId="0" borderId="15" xfId="0" applyFont="1" applyFill="1" applyBorder="1" applyAlignment="1">
      <alignment horizontal="justify" vertical="center" wrapText="1"/>
    </xf>
    <xf numFmtId="0" fontId="1" fillId="0" borderId="19" xfId="0" applyFont="1" applyFill="1" applyBorder="1" applyAlignment="1">
      <alignment horizontal="justify" vertical="center" wrapText="1"/>
    </xf>
    <xf numFmtId="0" fontId="1" fillId="0" borderId="26" xfId="0" applyFont="1" applyFill="1" applyBorder="1" applyAlignment="1">
      <alignment horizontal="justify" vertical="center" wrapText="1"/>
    </xf>
    <xf numFmtId="15" fontId="5" fillId="0" borderId="10" xfId="0" quotePrefix="1" applyNumberFormat="1" applyFont="1" applyBorder="1" applyAlignment="1">
      <alignment horizontal="justify" vertical="top" wrapText="1"/>
    </xf>
    <xf numFmtId="15" fontId="5" fillId="0" borderId="9" xfId="0" applyNumberFormat="1" applyFont="1" applyBorder="1" applyAlignment="1">
      <alignment horizontal="justify" vertical="top" wrapText="1"/>
    </xf>
    <xf numFmtId="15" fontId="5" fillId="0" borderId="2" xfId="0" applyNumberFormat="1" applyFont="1" applyBorder="1" applyAlignment="1">
      <alignment horizontal="justify" vertical="top" wrapText="1"/>
    </xf>
    <xf numFmtId="0" fontId="11" fillId="4" borderId="0" xfId="0" applyFont="1" applyFill="1" applyAlignment="1">
      <alignment horizontal="center" vertical="center" wrapText="1"/>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1" fillId="0" borderId="24" xfId="0" applyFont="1" applyFill="1" applyBorder="1" applyAlignment="1">
      <alignment vertical="center" wrapText="1"/>
    </xf>
    <xf numFmtId="0" fontId="1" fillId="0" borderId="2" xfId="0" applyFont="1" applyFill="1" applyBorder="1" applyAlignment="1">
      <alignment vertical="center" wrapText="1"/>
    </xf>
    <xf numFmtId="0" fontId="24" fillId="2" borderId="1" xfId="0" applyFont="1" applyFill="1" applyBorder="1" applyAlignment="1">
      <alignment horizontal="center" vertical="center" wrapText="1"/>
    </xf>
    <xf numFmtId="15" fontId="6" fillId="0" borderId="1" xfId="0" applyNumberFormat="1" applyFont="1" applyBorder="1" applyAlignment="1">
      <alignment horizontal="justify" vertical="center" wrapText="1"/>
    </xf>
    <xf numFmtId="0" fontId="1" fillId="0" borderId="26" xfId="0" applyFont="1" applyFill="1" applyBorder="1" applyAlignment="1">
      <alignment horizontal="center" vertical="center" wrapText="1"/>
    </xf>
    <xf numFmtId="15" fontId="1" fillId="0" borderId="1" xfId="0" applyNumberFormat="1" applyFont="1" applyBorder="1" applyAlignment="1">
      <alignment horizontal="justify" vertical="center" wrapText="1"/>
    </xf>
    <xf numFmtId="0" fontId="1" fillId="0" borderId="38" xfId="0" applyFont="1" applyFill="1" applyBorder="1" applyAlignment="1">
      <alignment horizontal="justify" vertical="center" wrapText="1"/>
    </xf>
    <xf numFmtId="0" fontId="1" fillId="0" borderId="5" xfId="0" applyFont="1" applyFill="1" applyBorder="1" applyAlignment="1">
      <alignment horizontal="justify" vertical="center" wrapText="1"/>
    </xf>
    <xf numFmtId="0" fontId="1" fillId="0" borderId="6" xfId="0" applyFont="1" applyFill="1" applyBorder="1" applyAlignment="1">
      <alignment horizontal="justify" vertical="center" wrapText="1"/>
    </xf>
    <xf numFmtId="0" fontId="1" fillId="0" borderId="37" xfId="0" applyFont="1" applyFill="1" applyBorder="1" applyAlignment="1">
      <alignment horizontal="justify" vertical="center" wrapText="1"/>
    </xf>
    <xf numFmtId="15" fontId="1" fillId="0" borderId="1" xfId="0" applyNumberFormat="1" applyFont="1" applyFill="1" applyBorder="1" applyAlignment="1">
      <alignment horizontal="justify" vertical="center" wrapText="1"/>
    </xf>
    <xf numFmtId="15" fontId="22" fillId="3" borderId="10" xfId="0" applyNumberFormat="1" applyFont="1" applyFill="1" applyBorder="1" applyAlignment="1">
      <alignment horizontal="justify" vertical="top" wrapText="1"/>
    </xf>
    <xf numFmtId="15" fontId="22" fillId="3" borderId="9" xfId="0" applyNumberFormat="1" applyFont="1" applyFill="1" applyBorder="1" applyAlignment="1">
      <alignment horizontal="justify" vertical="top" wrapText="1"/>
    </xf>
    <xf numFmtId="15" fontId="22" fillId="3" borderId="2" xfId="0" applyNumberFormat="1" applyFont="1" applyFill="1" applyBorder="1" applyAlignment="1">
      <alignment horizontal="justify" vertical="top" wrapText="1"/>
    </xf>
    <xf numFmtId="0" fontId="1" fillId="0" borderId="25" xfId="0" applyFont="1" applyFill="1" applyBorder="1" applyAlignment="1">
      <alignment horizontal="center" vertical="center" wrapText="1"/>
    </xf>
    <xf numFmtId="0" fontId="1" fillId="0" borderId="9" xfId="0" applyFont="1" applyFill="1" applyBorder="1" applyAlignment="1">
      <alignment horizontal="justify" vertical="center" wrapText="1"/>
    </xf>
    <xf numFmtId="0" fontId="1" fillId="0" borderId="10"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3" fillId="0" borderId="0" xfId="0" applyFont="1" applyFill="1" applyAlignment="1">
      <alignment horizontal="center" vertical="center" wrapText="1"/>
    </xf>
    <xf numFmtId="0" fontId="2" fillId="2" borderId="9" xfId="0" applyFont="1" applyFill="1" applyBorder="1" applyAlignment="1">
      <alignment horizontal="center" vertical="center" wrapText="1"/>
    </xf>
    <xf numFmtId="0" fontId="3" fillId="0" borderId="0" xfId="0" applyFont="1" applyFill="1" applyAlignment="1">
      <alignment horizontal="center" vertical="center"/>
    </xf>
    <xf numFmtId="0" fontId="24" fillId="0" borderId="0" xfId="0" applyFont="1" applyFill="1" applyAlignment="1">
      <alignment horizontal="center" vertical="center"/>
    </xf>
    <xf numFmtId="0" fontId="1" fillId="6" borderId="1"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0" fontId="1" fillId="0" borderId="31" xfId="0" applyFont="1" applyFill="1" applyBorder="1" applyAlignment="1">
      <alignment horizontal="justify" vertical="center" wrapText="1"/>
    </xf>
    <xf numFmtId="0" fontId="1" fillId="0" borderId="30"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9" xfId="0" applyFont="1" applyFill="1" applyBorder="1" applyAlignment="1">
      <alignment horizontal="justify" vertical="center" wrapText="1"/>
    </xf>
    <xf numFmtId="0" fontId="2" fillId="2" borderId="2" xfId="0" applyFont="1" applyFill="1" applyBorder="1" applyAlignment="1">
      <alignment horizontal="justify" vertical="center" wrapText="1"/>
    </xf>
    <xf numFmtId="2" fontId="1" fillId="0" borderId="10" xfId="0" applyNumberFormat="1" applyFont="1" applyFill="1" applyBorder="1" applyAlignment="1">
      <alignment horizontal="justify" vertical="center" wrapText="1"/>
    </xf>
    <xf numFmtId="2" fontId="1" fillId="0" borderId="9" xfId="0" applyNumberFormat="1" applyFont="1" applyFill="1" applyBorder="1" applyAlignment="1">
      <alignment horizontal="justify" vertical="center" wrapText="1"/>
    </xf>
    <xf numFmtId="2" fontId="1" fillId="0" borderId="2" xfId="0" applyNumberFormat="1" applyFont="1" applyFill="1" applyBorder="1" applyAlignment="1">
      <alignment horizontal="justify" vertical="center" wrapText="1"/>
    </xf>
    <xf numFmtId="15" fontId="6" fillId="0" borderId="10" xfId="0" applyNumberFormat="1" applyFont="1" applyFill="1" applyBorder="1" applyAlignment="1">
      <alignment horizontal="justify" vertical="top" wrapText="1"/>
    </xf>
    <xf numFmtId="15" fontId="6" fillId="0" borderId="9" xfId="0" applyNumberFormat="1" applyFont="1" applyFill="1" applyBorder="1" applyAlignment="1">
      <alignment horizontal="justify" vertical="top" wrapText="1"/>
    </xf>
    <xf numFmtId="15" fontId="6" fillId="0" borderId="2" xfId="0" applyNumberFormat="1" applyFont="1" applyFill="1" applyBorder="1" applyAlignment="1">
      <alignment horizontal="justify" vertical="top" wrapText="1"/>
    </xf>
    <xf numFmtId="17" fontId="1" fillId="0" borderId="26" xfId="0" applyNumberFormat="1" applyFont="1" applyFill="1" applyBorder="1" applyAlignment="1">
      <alignment horizontal="center" vertical="center" wrapText="1"/>
    </xf>
    <xf numFmtId="166" fontId="6" fillId="0" borderId="1" xfId="0" applyNumberFormat="1" applyFont="1" applyBorder="1" applyAlignment="1">
      <alignment horizontal="justify" vertical="top" wrapText="1"/>
    </xf>
    <xf numFmtId="166" fontId="17" fillId="0" borderId="1" xfId="0" applyNumberFormat="1" applyFont="1" applyBorder="1" applyAlignment="1">
      <alignment horizontal="justify" vertical="top" wrapText="1"/>
    </xf>
    <xf numFmtId="0" fontId="1" fillId="6" borderId="14" xfId="0" applyFont="1" applyFill="1" applyBorder="1" applyAlignment="1">
      <alignment horizontal="justify" vertical="center" wrapText="1"/>
    </xf>
    <xf numFmtId="0" fontId="1" fillId="6" borderId="18" xfId="0" applyFont="1" applyFill="1" applyBorder="1" applyAlignment="1">
      <alignment horizontal="justify" vertical="center" wrapText="1"/>
    </xf>
    <xf numFmtId="0" fontId="1" fillId="8" borderId="40" xfId="0" applyFont="1" applyFill="1" applyBorder="1" applyAlignment="1">
      <alignment horizontal="justify" vertical="center" wrapText="1"/>
    </xf>
    <xf numFmtId="0" fontId="1" fillId="8" borderId="41" xfId="0" applyFont="1" applyFill="1" applyBorder="1" applyAlignment="1">
      <alignment horizontal="justify" vertical="center" wrapText="1"/>
    </xf>
    <xf numFmtId="0" fontId="1" fillId="8" borderId="32" xfId="0" applyFont="1" applyFill="1" applyBorder="1" applyAlignment="1">
      <alignment horizontal="justify" vertical="center" wrapText="1"/>
    </xf>
    <xf numFmtId="0" fontId="1" fillId="3" borderId="1" xfId="0" applyFont="1" applyFill="1" applyBorder="1" applyAlignment="1">
      <alignment horizontal="justify" vertical="center" wrapText="1"/>
    </xf>
    <xf numFmtId="0" fontId="1" fillId="0" borderId="16" xfId="0" applyFont="1" applyFill="1" applyBorder="1" applyAlignment="1">
      <alignment horizontal="justify" vertical="center" wrapText="1"/>
    </xf>
    <xf numFmtId="15" fontId="22" fillId="0" borderId="10" xfId="0" applyNumberFormat="1" applyFont="1" applyFill="1" applyBorder="1" applyAlignment="1">
      <alignment horizontal="center" vertical="center" wrapText="1"/>
    </xf>
    <xf numFmtId="15" fontId="22" fillId="0" borderId="9" xfId="0" applyNumberFormat="1" applyFont="1" applyFill="1" applyBorder="1" applyAlignment="1">
      <alignment horizontal="center" vertical="center" wrapText="1"/>
    </xf>
    <xf numFmtId="15" fontId="22" fillId="0" borderId="2" xfId="0" applyNumberFormat="1" applyFont="1" applyFill="1" applyBorder="1" applyAlignment="1">
      <alignment horizontal="center" vertical="center" wrapText="1"/>
    </xf>
    <xf numFmtId="164" fontId="22" fillId="0" borderId="10" xfId="0" applyNumberFormat="1" applyFont="1" applyFill="1" applyBorder="1" applyAlignment="1">
      <alignment horizontal="left" vertical="center" wrapText="1"/>
    </xf>
    <xf numFmtId="164" fontId="22" fillId="0" borderId="9" xfId="0" applyNumberFormat="1" applyFont="1" applyFill="1" applyBorder="1" applyAlignment="1">
      <alignment horizontal="left" vertical="center" wrapText="1"/>
    </xf>
    <xf numFmtId="164" fontId="22" fillId="0" borderId="2" xfId="0" applyNumberFormat="1"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8" fillId="0" borderId="0" xfId="0" applyFont="1" applyFill="1" applyAlignment="1">
      <alignment horizontal="center" vertical="center" wrapText="1"/>
    </xf>
    <xf numFmtId="14" fontId="8" fillId="5" borderId="0" xfId="0" applyNumberFormat="1" applyFont="1" applyFill="1" applyBorder="1" applyAlignment="1">
      <alignment horizontal="justify" vertical="center"/>
    </xf>
    <xf numFmtId="0" fontId="8" fillId="5" borderId="0" xfId="0" applyFont="1" applyFill="1" applyBorder="1" applyAlignment="1">
      <alignment horizontal="justify" vertical="center"/>
    </xf>
    <xf numFmtId="15" fontId="6" fillId="0" borderId="46" xfId="0" applyNumberFormat="1" applyFont="1" applyBorder="1" applyAlignment="1">
      <alignment horizontal="justify" vertical="center" wrapText="1"/>
    </xf>
    <xf numFmtId="0" fontId="1" fillId="6" borderId="42" xfId="0" applyFont="1" applyFill="1" applyBorder="1" applyAlignment="1">
      <alignment horizontal="justify" vertical="center" wrapText="1"/>
    </xf>
    <xf numFmtId="0" fontId="1" fillId="6" borderId="43" xfId="0" applyFont="1" applyFill="1" applyBorder="1" applyAlignment="1">
      <alignment horizontal="justify" vertical="center" wrapText="1"/>
    </xf>
    <xf numFmtId="0" fontId="1" fillId="8" borderId="16" xfId="0" applyFont="1" applyFill="1" applyBorder="1" applyAlignment="1">
      <alignment horizontal="justify" vertical="center" wrapText="1"/>
    </xf>
    <xf numFmtId="0" fontId="1" fillId="8" borderId="17" xfId="0" applyFont="1" applyFill="1" applyBorder="1" applyAlignment="1">
      <alignment horizontal="justify" vertical="center" wrapText="1"/>
    </xf>
    <xf numFmtId="2" fontId="1" fillId="0" borderId="10" xfId="0" applyNumberFormat="1" applyFont="1" applyFill="1" applyBorder="1" applyAlignment="1">
      <alignment horizontal="justify" vertical="top" wrapText="1"/>
    </xf>
    <xf numFmtId="2" fontId="1" fillId="0" borderId="9" xfId="0" applyNumberFormat="1" applyFont="1" applyFill="1" applyBorder="1" applyAlignment="1">
      <alignment horizontal="justify" vertical="top" wrapText="1"/>
    </xf>
    <xf numFmtId="2" fontId="1" fillId="0" borderId="2" xfId="0" applyNumberFormat="1" applyFont="1" applyFill="1" applyBorder="1" applyAlignment="1">
      <alignment horizontal="justify" vertical="top" wrapText="1"/>
    </xf>
    <xf numFmtId="15" fontId="1" fillId="0" borderId="10" xfId="0" applyNumberFormat="1" applyFont="1" applyFill="1" applyBorder="1" applyAlignment="1">
      <alignment vertical="top" wrapText="1"/>
    </xf>
    <xf numFmtId="15" fontId="1" fillId="0" borderId="9" xfId="0" applyNumberFormat="1" applyFont="1" applyFill="1" applyBorder="1" applyAlignment="1">
      <alignment vertical="top" wrapText="1"/>
    </xf>
    <xf numFmtId="15" fontId="1" fillId="0" borderId="2" xfId="0" applyNumberFormat="1" applyFont="1" applyFill="1" applyBorder="1" applyAlignment="1">
      <alignment vertical="top" wrapText="1"/>
    </xf>
    <xf numFmtId="15" fontId="22" fillId="0" borderId="40" xfId="0" applyNumberFormat="1" applyFont="1" applyFill="1" applyBorder="1" applyAlignment="1">
      <alignment horizontal="justify" vertical="center" wrapText="1"/>
    </xf>
    <xf numFmtId="0" fontId="1" fillId="8" borderId="25" xfId="0" applyFont="1" applyFill="1" applyBorder="1" applyAlignment="1">
      <alignment horizontal="justify" vertical="center" wrapText="1"/>
    </xf>
    <xf numFmtId="15" fontId="1" fillId="0" borderId="10" xfId="0" applyNumberFormat="1" applyFont="1" applyBorder="1" applyAlignment="1">
      <alignment horizontal="justify" vertical="top" wrapText="1"/>
    </xf>
    <xf numFmtId="15" fontId="1" fillId="0" borderId="9" xfId="0" applyNumberFormat="1" applyFont="1" applyBorder="1" applyAlignment="1">
      <alignment horizontal="justify" vertical="top" wrapText="1"/>
    </xf>
    <xf numFmtId="15" fontId="1" fillId="0" borderId="2" xfId="0" applyNumberFormat="1" applyFont="1" applyBorder="1" applyAlignment="1">
      <alignment horizontal="justify" vertical="top" wrapText="1"/>
    </xf>
    <xf numFmtId="0" fontId="1" fillId="0" borderId="22"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1" fillId="0" borderId="22"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23"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8" xfId="0" applyFont="1" applyFill="1" applyBorder="1" applyAlignment="1">
      <alignment horizontal="justify" vertical="center" wrapText="1"/>
    </xf>
    <xf numFmtId="2" fontId="22" fillId="0" borderId="10" xfId="0" applyNumberFormat="1" applyFont="1" applyBorder="1" applyAlignment="1">
      <alignment horizontal="justify" vertical="center" wrapText="1"/>
    </xf>
    <xf numFmtId="2" fontId="22" fillId="0" borderId="9" xfId="0" applyNumberFormat="1" applyFont="1" applyBorder="1" applyAlignment="1">
      <alignment horizontal="justify" vertical="center" wrapText="1"/>
    </xf>
    <xf numFmtId="2" fontId="22" fillId="0" borderId="2" xfId="0" applyNumberFormat="1" applyFont="1" applyBorder="1" applyAlignment="1">
      <alignment horizontal="justify" vertical="center" wrapText="1"/>
    </xf>
    <xf numFmtId="15" fontId="1" fillId="0" borderId="9" xfId="0" applyNumberFormat="1" applyFont="1" applyFill="1" applyBorder="1" applyAlignment="1">
      <alignment horizontal="center" vertical="center" wrapText="1"/>
    </xf>
    <xf numFmtId="15" fontId="6" fillId="0" borderId="10" xfId="0" applyNumberFormat="1" applyFont="1" applyBorder="1" applyAlignment="1">
      <alignment horizontal="center" vertical="center" wrapText="1"/>
    </xf>
    <xf numFmtId="15" fontId="6" fillId="0" borderId="9" xfId="0" applyNumberFormat="1" applyFont="1" applyBorder="1" applyAlignment="1">
      <alignment horizontal="center" vertical="center" wrapText="1"/>
    </xf>
    <xf numFmtId="15" fontId="6" fillId="0" borderId="2" xfId="0" applyNumberFormat="1" applyFont="1" applyBorder="1" applyAlignment="1">
      <alignment horizontal="center" vertical="center" wrapText="1"/>
    </xf>
    <xf numFmtId="0" fontId="19" fillId="9" borderId="10" xfId="0" applyFont="1" applyFill="1" applyBorder="1" applyAlignment="1">
      <alignment horizontal="left" vertical="center"/>
    </xf>
    <xf numFmtId="0" fontId="19" fillId="9" borderId="2" xfId="0" applyFont="1" applyFill="1" applyBorder="1" applyAlignment="1">
      <alignment horizontal="left" vertical="center"/>
    </xf>
    <xf numFmtId="15" fontId="22" fillId="0" borderId="20" xfId="0" applyNumberFormat="1" applyFont="1" applyFill="1" applyBorder="1" applyAlignment="1">
      <alignment horizontal="justify" vertical="center" wrapText="1"/>
    </xf>
    <xf numFmtId="15" fontId="22" fillId="0" borderId="47" xfId="0" applyNumberFormat="1" applyFont="1" applyFill="1" applyBorder="1" applyAlignment="1">
      <alignment horizontal="justify" vertical="center" wrapText="1"/>
    </xf>
    <xf numFmtId="15" fontId="22" fillId="0" borderId="21" xfId="0" applyNumberFormat="1" applyFont="1" applyFill="1" applyBorder="1" applyAlignment="1">
      <alignment horizontal="justify" vertical="center" wrapText="1"/>
    </xf>
  </cellXfs>
  <cellStyles count="2">
    <cellStyle name="Normal" xfId="0" builtinId="0"/>
    <cellStyle name="Porcentaje" xfId="1" builtinId="5"/>
  </cellStyles>
  <dxfs count="0"/>
  <tableStyles count="0" defaultTableStyle="TableStyleMedium2" defaultPivotStyle="PivotStyleLight16"/>
  <colors>
    <mruColors>
      <color rgb="FF0000FF"/>
      <color rgb="FFFFFF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CR158"/>
  <sheetViews>
    <sheetView tabSelected="1" zoomScale="66" zoomScaleNormal="66" zoomScaleSheetLayoutView="93" workbookViewId="0">
      <pane xSplit="11" ySplit="5" topLeftCell="BO56" activePane="bottomRight" state="frozen"/>
      <selection pane="topRight" activeCell="L1" sqref="L1"/>
      <selection pane="bottomLeft" activeCell="A6" sqref="A6"/>
      <selection pane="bottomRight" activeCell="BP57" sqref="BP57"/>
    </sheetView>
  </sheetViews>
  <sheetFormatPr baseColWidth="10" defaultRowHeight="15" x14ac:dyDescent="0.25"/>
  <cols>
    <col min="1" max="1" width="3.140625" style="13" bestFit="1" customWidth="1"/>
    <col min="2" max="2" width="16.85546875" style="13" customWidth="1"/>
    <col min="3" max="3" width="4.7109375" style="13" customWidth="1"/>
    <col min="4" max="4" width="16.85546875" style="13" customWidth="1"/>
    <col min="5" max="5" width="20.85546875" style="13" customWidth="1"/>
    <col min="6" max="6" width="18.28515625" style="13" customWidth="1"/>
    <col min="7" max="7" width="12.85546875" style="13" customWidth="1"/>
    <col min="8" max="8" width="16.140625" style="13" customWidth="1"/>
    <col min="9" max="9" width="16.28515625" style="13" customWidth="1"/>
    <col min="10" max="10" width="10.28515625" style="13" customWidth="1"/>
    <col min="11" max="11" width="10.28515625" style="13" bestFit="1" customWidth="1"/>
    <col min="12" max="12" width="2.140625" style="13" customWidth="1"/>
    <col min="13" max="13" width="2.140625" style="13" hidden="1" customWidth="1"/>
    <col min="14" max="20" width="20.140625" style="27" hidden="1" customWidth="1"/>
    <col min="21" max="21" width="7.7109375" style="13" hidden="1" customWidth="1"/>
    <col min="22" max="22" width="8.5703125" style="37" hidden="1" customWidth="1"/>
    <col min="23" max="34" width="21" style="13" hidden="1" customWidth="1"/>
    <col min="35" max="35" width="3" style="13" customWidth="1"/>
    <col min="36" max="36" width="3" style="13" hidden="1" customWidth="1"/>
    <col min="37" max="43" width="28.5703125" style="65" hidden="1" customWidth="1"/>
    <col min="44" max="44" width="8.7109375" style="67" hidden="1" customWidth="1"/>
    <col min="45" max="45" width="11" style="67" hidden="1" customWidth="1"/>
    <col min="46" max="52" width="36.5703125" style="65" hidden="1" customWidth="1"/>
    <col min="53" max="53" width="36.5703125" style="68" hidden="1" customWidth="1"/>
    <col min="54" max="57" width="36.5703125" style="65" hidden="1" customWidth="1"/>
    <col min="58" max="58" width="4.85546875" style="65" hidden="1" customWidth="1"/>
    <col min="59" max="59" width="2.28515625" style="65" customWidth="1"/>
    <col min="60" max="66" width="33.7109375" style="65" customWidth="1"/>
    <col min="67" max="67" width="8.42578125" style="68" customWidth="1"/>
    <col min="68" max="68" width="8.5703125" style="68" customWidth="1"/>
    <col min="69" max="77" width="18.28515625" style="65" customWidth="1"/>
    <col min="78" max="78" width="18.28515625" style="67" customWidth="1"/>
    <col min="79" max="81" width="18.28515625" style="65" customWidth="1"/>
    <col min="82" max="82" width="23.140625" style="65" customWidth="1"/>
    <col min="83" max="90" width="11.42578125" style="65"/>
    <col min="91" max="16384" width="11.42578125" style="13"/>
  </cols>
  <sheetData>
    <row r="1" spans="1:90" s="24" customFormat="1" ht="18.75" customHeight="1" x14ac:dyDescent="0.25">
      <c r="A1" s="230" t="s">
        <v>145</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230"/>
      <c r="AY1" s="230"/>
      <c r="AZ1" s="230"/>
      <c r="BA1" s="230"/>
      <c r="BB1" s="230"/>
      <c r="BC1" s="230"/>
      <c r="BD1" s="230"/>
      <c r="BE1" s="230"/>
      <c r="BF1" s="230"/>
      <c r="BG1" s="230"/>
      <c r="BH1" s="230"/>
      <c r="BI1" s="230"/>
      <c r="BJ1" s="230"/>
      <c r="BK1" s="230"/>
      <c r="BL1" s="230"/>
      <c r="BM1" s="230"/>
      <c r="BN1" s="230"/>
      <c r="BO1" s="230"/>
      <c r="BP1" s="230"/>
      <c r="BQ1" s="230"/>
      <c r="BR1" s="230"/>
      <c r="BS1" s="230"/>
      <c r="BT1" s="230"/>
      <c r="BU1" s="230"/>
      <c r="BV1" s="230"/>
      <c r="BW1" s="230"/>
      <c r="BX1" s="230"/>
      <c r="BY1" s="230"/>
      <c r="BZ1" s="230"/>
      <c r="CA1" s="230"/>
      <c r="CB1" s="230"/>
      <c r="CC1" s="230"/>
      <c r="CD1" s="65"/>
      <c r="CE1" s="65"/>
      <c r="CF1" s="65"/>
      <c r="CG1" s="65"/>
      <c r="CH1" s="65"/>
      <c r="CI1" s="65"/>
      <c r="CJ1" s="65"/>
      <c r="CK1" s="65"/>
      <c r="CL1" s="65"/>
    </row>
    <row r="2" spans="1:90" ht="7.5" customHeight="1" x14ac:dyDescent="0.25">
      <c r="A2" s="8"/>
      <c r="B2" s="8"/>
      <c r="C2" s="8"/>
      <c r="D2" s="8"/>
      <c r="E2" s="8"/>
      <c r="F2" s="8"/>
      <c r="G2" s="8"/>
      <c r="H2" s="8"/>
      <c r="I2" s="8"/>
      <c r="J2" s="8"/>
      <c r="K2" s="8"/>
      <c r="L2" s="8"/>
      <c r="M2" s="8"/>
      <c r="N2" s="26"/>
      <c r="O2" s="26"/>
      <c r="P2" s="26"/>
      <c r="Q2" s="26"/>
      <c r="R2" s="26"/>
      <c r="S2" s="26"/>
      <c r="T2" s="26"/>
      <c r="U2" s="8"/>
      <c r="V2" s="8"/>
      <c r="W2" s="8"/>
      <c r="X2" s="8"/>
      <c r="Y2" s="8"/>
      <c r="Z2" s="8"/>
      <c r="AA2" s="8"/>
      <c r="AB2" s="8"/>
      <c r="AC2" s="8"/>
      <c r="AD2" s="8"/>
      <c r="AE2" s="8"/>
      <c r="AF2" s="8"/>
      <c r="AG2" s="8"/>
      <c r="AH2" s="8"/>
      <c r="AI2" s="8"/>
      <c r="AJ2" s="8"/>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row>
    <row r="3" spans="1:90" s="24" customFormat="1" ht="18.75" customHeight="1" x14ac:dyDescent="0.25">
      <c r="A3" s="230" t="s">
        <v>72</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0"/>
      <c r="BF3" s="230"/>
      <c r="BG3" s="230"/>
      <c r="BH3" s="230"/>
      <c r="BI3" s="230"/>
      <c r="BJ3" s="230"/>
      <c r="BK3" s="230"/>
      <c r="BL3" s="230"/>
      <c r="BM3" s="230"/>
      <c r="BN3" s="230"/>
      <c r="BO3" s="230"/>
      <c r="BP3" s="230"/>
      <c r="BQ3" s="230"/>
      <c r="BR3" s="230"/>
      <c r="BS3" s="230"/>
      <c r="BT3" s="230"/>
      <c r="BU3" s="230"/>
      <c r="BV3" s="230"/>
      <c r="BW3" s="230"/>
      <c r="BX3" s="230"/>
      <c r="BY3" s="230"/>
      <c r="BZ3" s="230"/>
      <c r="CA3" s="230"/>
      <c r="CB3" s="230"/>
      <c r="CC3" s="230"/>
      <c r="CD3" s="65"/>
      <c r="CE3" s="65"/>
      <c r="CF3" s="65"/>
      <c r="CG3" s="65"/>
      <c r="CH3" s="65"/>
      <c r="CI3" s="65"/>
      <c r="CJ3" s="65"/>
      <c r="CK3" s="65"/>
      <c r="CL3" s="65"/>
    </row>
    <row r="4" spans="1:90" ht="7.5" customHeight="1" x14ac:dyDescent="0.25"/>
    <row r="5" spans="1:90" ht="18" customHeight="1" x14ac:dyDescent="0.25">
      <c r="A5" s="232">
        <v>2020</v>
      </c>
      <c r="B5" s="232"/>
      <c r="C5" s="232"/>
      <c r="D5" s="232"/>
      <c r="E5" s="232"/>
      <c r="F5" s="232"/>
      <c r="G5" s="232"/>
      <c r="H5" s="232"/>
      <c r="I5" s="232"/>
      <c r="J5" s="232"/>
      <c r="K5" s="232"/>
      <c r="N5" s="232" t="s">
        <v>146</v>
      </c>
      <c r="O5" s="232"/>
      <c r="P5" s="232"/>
      <c r="Q5" s="232"/>
      <c r="R5" s="232"/>
      <c r="S5" s="232"/>
      <c r="T5" s="232"/>
      <c r="U5" s="232"/>
      <c r="V5" s="232"/>
      <c r="W5" s="232"/>
      <c r="X5" s="232"/>
      <c r="Y5" s="232"/>
      <c r="Z5" s="232"/>
      <c r="AA5" s="232"/>
      <c r="AB5" s="232"/>
      <c r="AC5" s="232"/>
      <c r="AD5" s="232"/>
      <c r="AE5" s="232"/>
      <c r="AF5" s="232"/>
      <c r="AG5" s="232"/>
      <c r="AH5" s="232"/>
      <c r="AJ5" s="23"/>
      <c r="AK5" s="233" t="s">
        <v>147</v>
      </c>
      <c r="AL5" s="233"/>
      <c r="AM5" s="233"/>
      <c r="AN5" s="233"/>
      <c r="AO5" s="233"/>
      <c r="AP5" s="233"/>
      <c r="AQ5" s="233"/>
      <c r="AR5" s="233"/>
      <c r="AS5" s="233"/>
      <c r="AT5" s="233"/>
      <c r="AU5" s="233"/>
      <c r="AV5" s="233"/>
      <c r="AW5" s="233"/>
      <c r="AX5" s="233"/>
      <c r="AY5" s="233"/>
      <c r="AZ5" s="233"/>
      <c r="BA5" s="233"/>
      <c r="BB5" s="233"/>
      <c r="BC5" s="233"/>
      <c r="BD5" s="233"/>
      <c r="BE5" s="233"/>
      <c r="BF5" s="69"/>
      <c r="BG5" s="69"/>
      <c r="BH5" s="233" t="s">
        <v>148</v>
      </c>
      <c r="BI5" s="233"/>
      <c r="BJ5" s="233"/>
      <c r="BK5" s="233"/>
      <c r="BL5" s="233"/>
      <c r="BM5" s="233"/>
      <c r="BN5" s="233"/>
      <c r="BO5" s="233"/>
      <c r="BP5" s="233"/>
      <c r="BQ5" s="233"/>
      <c r="BR5" s="233"/>
      <c r="BS5" s="233"/>
      <c r="BT5" s="233"/>
      <c r="BU5" s="233"/>
      <c r="BV5" s="233"/>
      <c r="BW5" s="233"/>
      <c r="BX5" s="233"/>
      <c r="BY5" s="233"/>
      <c r="BZ5" s="233"/>
      <c r="CA5" s="233"/>
      <c r="CB5" s="233"/>
      <c r="CC5" s="233"/>
    </row>
    <row r="6" spans="1:90" ht="5.25" customHeight="1" x14ac:dyDescent="0.25">
      <c r="AJ6" s="23"/>
      <c r="AR6" s="65"/>
      <c r="AS6" s="65"/>
      <c r="BA6" s="65"/>
      <c r="BF6" s="69"/>
      <c r="BG6" s="69"/>
      <c r="BZ6" s="65"/>
    </row>
    <row r="7" spans="1:90" ht="23.25" customHeight="1" x14ac:dyDescent="0.25">
      <c r="A7" s="208" t="s">
        <v>256</v>
      </c>
      <c r="B7" s="208"/>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row>
    <row r="8" spans="1:90" ht="6" customHeight="1" thickBot="1" x14ac:dyDescent="0.3">
      <c r="A8" s="8"/>
      <c r="B8" s="8"/>
      <c r="C8" s="8"/>
      <c r="D8" s="8"/>
      <c r="E8" s="8"/>
      <c r="F8" s="8"/>
      <c r="G8" s="8"/>
      <c r="H8" s="8"/>
      <c r="I8" s="8"/>
      <c r="J8" s="8"/>
      <c r="K8" s="8"/>
      <c r="L8" s="8"/>
      <c r="M8" s="8"/>
      <c r="N8" s="26"/>
      <c r="O8" s="26"/>
      <c r="P8" s="26"/>
      <c r="Q8" s="26"/>
      <c r="R8" s="26"/>
      <c r="S8" s="26"/>
      <c r="T8" s="26"/>
      <c r="U8" s="8"/>
      <c r="V8" s="8"/>
      <c r="W8" s="8"/>
      <c r="X8" s="8"/>
      <c r="Y8" s="8"/>
      <c r="Z8" s="8"/>
      <c r="AA8" s="8"/>
      <c r="AB8" s="8"/>
      <c r="AC8" s="8"/>
      <c r="AD8" s="8"/>
      <c r="AE8" s="8"/>
      <c r="AF8" s="8"/>
      <c r="AG8" s="8"/>
      <c r="AH8" s="8"/>
      <c r="AI8" s="8"/>
      <c r="AJ8" s="8"/>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row>
    <row r="9" spans="1:90" s="15" customFormat="1" ht="12.75" customHeight="1" thickBot="1" x14ac:dyDescent="0.3">
      <c r="A9" s="1"/>
      <c r="B9" s="1"/>
      <c r="C9" s="1"/>
      <c r="D9" s="1"/>
      <c r="E9" s="1"/>
      <c r="F9" s="1"/>
      <c r="G9" s="1"/>
      <c r="H9" s="1"/>
      <c r="I9" s="1"/>
      <c r="J9" s="1"/>
      <c r="K9" s="1"/>
      <c r="L9" s="1"/>
      <c r="M9" s="1"/>
      <c r="N9" s="175" t="s">
        <v>149</v>
      </c>
      <c r="O9" s="175"/>
      <c r="P9" s="175"/>
      <c r="Q9" s="175"/>
      <c r="R9" s="175"/>
      <c r="S9" s="175"/>
      <c r="T9" s="175"/>
      <c r="U9" s="175"/>
      <c r="V9" s="175"/>
      <c r="W9" s="175"/>
      <c r="X9" s="175"/>
      <c r="Y9" s="175"/>
      <c r="Z9" s="175"/>
      <c r="AA9" s="175"/>
      <c r="AB9" s="175"/>
      <c r="AC9" s="175"/>
      <c r="AD9" s="175"/>
      <c r="AE9" s="175"/>
      <c r="AF9" s="175"/>
      <c r="AG9" s="175"/>
      <c r="AH9" s="175"/>
      <c r="AI9" s="33"/>
      <c r="AJ9" s="109"/>
      <c r="AK9" s="138" t="s">
        <v>150</v>
      </c>
      <c r="AL9" s="138"/>
      <c r="AM9" s="138"/>
      <c r="AN9" s="138"/>
      <c r="AO9" s="138"/>
      <c r="AP9" s="138"/>
      <c r="AQ9" s="138"/>
      <c r="AR9" s="138"/>
      <c r="AS9" s="138"/>
      <c r="AT9" s="138"/>
      <c r="AU9" s="138"/>
      <c r="AV9" s="138"/>
      <c r="AW9" s="138"/>
      <c r="AX9" s="138"/>
      <c r="AY9" s="138"/>
      <c r="AZ9" s="138"/>
      <c r="BA9" s="138"/>
      <c r="BB9" s="138"/>
      <c r="BC9" s="138"/>
      <c r="BD9" s="138"/>
      <c r="BE9" s="138"/>
      <c r="BF9" s="70"/>
      <c r="BG9" s="70"/>
      <c r="BH9" s="138" t="s">
        <v>151</v>
      </c>
      <c r="BI9" s="138"/>
      <c r="BJ9" s="138"/>
      <c r="BK9" s="138"/>
      <c r="BL9" s="138"/>
      <c r="BM9" s="138"/>
      <c r="BN9" s="138"/>
      <c r="BO9" s="138"/>
      <c r="BP9" s="138"/>
      <c r="BQ9" s="138"/>
      <c r="BR9" s="138"/>
      <c r="BS9" s="138"/>
      <c r="BT9" s="138"/>
      <c r="BU9" s="138"/>
      <c r="BV9" s="138"/>
      <c r="BW9" s="138"/>
      <c r="BX9" s="138"/>
      <c r="BY9" s="138"/>
      <c r="BZ9" s="138"/>
      <c r="CA9" s="138"/>
      <c r="CB9" s="138"/>
      <c r="CC9" s="138"/>
      <c r="CD9" s="67"/>
      <c r="CE9" s="67"/>
      <c r="CF9" s="67"/>
      <c r="CG9" s="67"/>
      <c r="CH9" s="67"/>
      <c r="CI9" s="67"/>
      <c r="CJ9" s="67"/>
      <c r="CK9" s="67"/>
      <c r="CL9" s="67"/>
    </row>
    <row r="10" spans="1:90" s="32" customFormat="1" ht="44.25" customHeight="1" thickBot="1" x14ac:dyDescent="0.3">
      <c r="A10" s="171" t="s">
        <v>0</v>
      </c>
      <c r="B10" s="172"/>
      <c r="C10" s="171" t="s">
        <v>1</v>
      </c>
      <c r="D10" s="231"/>
      <c r="E10" s="172"/>
      <c r="F10" s="171" t="s">
        <v>2</v>
      </c>
      <c r="G10" s="231"/>
      <c r="H10" s="172"/>
      <c r="I10" s="111" t="s">
        <v>3</v>
      </c>
      <c r="J10" s="183" t="s">
        <v>20</v>
      </c>
      <c r="K10" s="183"/>
      <c r="N10" s="183" t="s">
        <v>48</v>
      </c>
      <c r="O10" s="183"/>
      <c r="P10" s="183"/>
      <c r="Q10" s="183"/>
      <c r="R10" s="183"/>
      <c r="S10" s="183"/>
      <c r="T10" s="183"/>
      <c r="U10" s="111" t="s">
        <v>49</v>
      </c>
      <c r="V10" s="111" t="s">
        <v>144</v>
      </c>
      <c r="W10" s="183" t="s">
        <v>50</v>
      </c>
      <c r="X10" s="183"/>
      <c r="Y10" s="183"/>
      <c r="Z10" s="183"/>
      <c r="AA10" s="183"/>
      <c r="AB10" s="183"/>
      <c r="AC10" s="183"/>
      <c r="AD10" s="183"/>
      <c r="AE10" s="183"/>
      <c r="AF10" s="183"/>
      <c r="AG10" s="183"/>
      <c r="AH10" s="183"/>
      <c r="AI10" s="106"/>
      <c r="AJ10" s="34"/>
      <c r="AK10" s="213" t="s">
        <v>48</v>
      </c>
      <c r="AL10" s="213"/>
      <c r="AM10" s="213"/>
      <c r="AN10" s="213"/>
      <c r="AO10" s="213"/>
      <c r="AP10" s="213"/>
      <c r="AQ10" s="213"/>
      <c r="AR10" s="104" t="s">
        <v>143</v>
      </c>
      <c r="AS10" s="104" t="s">
        <v>144</v>
      </c>
      <c r="AT10" s="213" t="s">
        <v>50</v>
      </c>
      <c r="AU10" s="213"/>
      <c r="AV10" s="213"/>
      <c r="AW10" s="213"/>
      <c r="AX10" s="213"/>
      <c r="AY10" s="213"/>
      <c r="AZ10" s="213"/>
      <c r="BA10" s="213"/>
      <c r="BB10" s="213"/>
      <c r="BC10" s="213"/>
      <c r="BD10" s="213"/>
      <c r="BE10" s="213"/>
      <c r="BF10" s="71"/>
      <c r="BG10" s="71"/>
      <c r="BH10" s="213" t="s">
        <v>48</v>
      </c>
      <c r="BI10" s="213"/>
      <c r="BJ10" s="213"/>
      <c r="BK10" s="213"/>
      <c r="BL10" s="213"/>
      <c r="BM10" s="213"/>
      <c r="BN10" s="213"/>
      <c r="BO10" s="111" t="s">
        <v>499</v>
      </c>
      <c r="BP10" s="111" t="s">
        <v>144</v>
      </c>
      <c r="BQ10" s="213" t="s">
        <v>50</v>
      </c>
      <c r="BR10" s="213"/>
      <c r="BS10" s="213"/>
      <c r="BT10" s="213"/>
      <c r="BU10" s="213"/>
      <c r="BV10" s="213"/>
      <c r="BW10" s="213"/>
      <c r="BX10" s="213"/>
      <c r="BY10" s="213"/>
      <c r="BZ10" s="213"/>
      <c r="CA10" s="213"/>
      <c r="CB10" s="213"/>
      <c r="CC10" s="213"/>
      <c r="CD10" s="71"/>
      <c r="CE10" s="71"/>
      <c r="CF10" s="71"/>
      <c r="CG10" s="71"/>
      <c r="CH10" s="71"/>
      <c r="CI10" s="71"/>
      <c r="CJ10" s="71"/>
      <c r="CK10" s="71"/>
      <c r="CL10" s="71"/>
    </row>
    <row r="11" spans="1:90" s="15" customFormat="1" ht="85.5" customHeight="1" thickBot="1" x14ac:dyDescent="0.3">
      <c r="A11" s="184" t="s">
        <v>4</v>
      </c>
      <c r="B11" s="185"/>
      <c r="C11" s="12" t="s">
        <v>9</v>
      </c>
      <c r="D11" s="186" t="s">
        <v>130</v>
      </c>
      <c r="E11" s="187"/>
      <c r="F11" s="227" t="s">
        <v>52</v>
      </c>
      <c r="G11" s="226"/>
      <c r="H11" s="187"/>
      <c r="I11" s="117" t="s">
        <v>66</v>
      </c>
      <c r="J11" s="234" t="s">
        <v>369</v>
      </c>
      <c r="K11" s="234"/>
      <c r="L11" s="1"/>
      <c r="M11" s="1"/>
      <c r="N11" s="214" t="s">
        <v>268</v>
      </c>
      <c r="O11" s="214"/>
      <c r="P11" s="214"/>
      <c r="Q11" s="214"/>
      <c r="R11" s="214"/>
      <c r="S11" s="214"/>
      <c r="T11" s="214"/>
      <c r="U11" s="57">
        <v>0</v>
      </c>
      <c r="V11" s="58">
        <v>0</v>
      </c>
      <c r="W11" s="221" t="s">
        <v>336</v>
      </c>
      <c r="X11" s="221"/>
      <c r="Y11" s="221"/>
      <c r="Z11" s="221"/>
      <c r="AA11" s="221"/>
      <c r="AB11" s="221"/>
      <c r="AC11" s="221"/>
      <c r="AD11" s="221"/>
      <c r="AE11" s="221"/>
      <c r="AF11" s="221"/>
      <c r="AG11" s="221"/>
      <c r="AH11" s="221"/>
      <c r="AI11" s="106"/>
      <c r="AJ11" s="35"/>
      <c r="AK11" s="119" t="s">
        <v>393</v>
      </c>
      <c r="AL11" s="120"/>
      <c r="AM11" s="120"/>
      <c r="AN11" s="120"/>
      <c r="AO11" s="120"/>
      <c r="AP11" s="120"/>
      <c r="AQ11" s="121"/>
      <c r="AR11" s="63" t="s">
        <v>334</v>
      </c>
      <c r="AS11" s="64">
        <v>0</v>
      </c>
      <c r="AT11" s="119" t="s">
        <v>479</v>
      </c>
      <c r="AU11" s="120"/>
      <c r="AV11" s="120"/>
      <c r="AW11" s="120"/>
      <c r="AX11" s="120"/>
      <c r="AY11" s="120"/>
      <c r="AZ11" s="120"/>
      <c r="BA11" s="120"/>
      <c r="BB11" s="120"/>
      <c r="BC11" s="120"/>
      <c r="BD11" s="120"/>
      <c r="BE11" s="121"/>
      <c r="BF11" s="67"/>
      <c r="BG11" s="67"/>
      <c r="BH11" s="222" t="s">
        <v>500</v>
      </c>
      <c r="BI11" s="223"/>
      <c r="BJ11" s="223"/>
      <c r="BK11" s="223"/>
      <c r="BL11" s="223"/>
      <c r="BM11" s="223"/>
      <c r="BN11" s="224"/>
      <c r="BO11" s="90">
        <v>1</v>
      </c>
      <c r="BP11" s="94">
        <v>1</v>
      </c>
      <c r="BQ11" s="128" t="s">
        <v>565</v>
      </c>
      <c r="BR11" s="129"/>
      <c r="BS11" s="129"/>
      <c r="BT11" s="129"/>
      <c r="BU11" s="129"/>
      <c r="BV11" s="129"/>
      <c r="BW11" s="129"/>
      <c r="BX11" s="129"/>
      <c r="BY11" s="129"/>
      <c r="BZ11" s="129"/>
      <c r="CA11" s="129"/>
      <c r="CB11" s="129"/>
      <c r="CC11" s="130"/>
      <c r="CD11" s="67"/>
      <c r="CE11" s="67"/>
      <c r="CF11" s="67"/>
      <c r="CG11" s="67"/>
      <c r="CH11" s="67"/>
      <c r="CI11" s="67"/>
      <c r="CJ11" s="67"/>
      <c r="CK11" s="67"/>
      <c r="CL11" s="67"/>
    </row>
    <row r="12" spans="1:90" s="15" customFormat="1" ht="45.75" customHeight="1" thickBot="1" x14ac:dyDescent="0.3">
      <c r="A12" s="184" t="s">
        <v>5</v>
      </c>
      <c r="B12" s="185"/>
      <c r="C12" s="31" t="s">
        <v>11</v>
      </c>
      <c r="D12" s="217" t="s">
        <v>152</v>
      </c>
      <c r="E12" s="219"/>
      <c r="F12" s="217" t="s">
        <v>153</v>
      </c>
      <c r="G12" s="218"/>
      <c r="H12" s="219"/>
      <c r="I12" s="118" t="s">
        <v>41</v>
      </c>
      <c r="J12" s="225" t="s">
        <v>154</v>
      </c>
      <c r="K12" s="225"/>
      <c r="L12" s="1"/>
      <c r="M12" s="1"/>
      <c r="N12" s="214" t="s">
        <v>269</v>
      </c>
      <c r="O12" s="214"/>
      <c r="P12" s="214"/>
      <c r="Q12" s="214"/>
      <c r="R12" s="214"/>
      <c r="S12" s="214"/>
      <c r="T12" s="214"/>
      <c r="U12" s="57">
        <v>1</v>
      </c>
      <c r="V12" s="58">
        <v>1</v>
      </c>
      <c r="W12" s="221" t="s">
        <v>333</v>
      </c>
      <c r="X12" s="221"/>
      <c r="Y12" s="221"/>
      <c r="Z12" s="221"/>
      <c r="AA12" s="221"/>
      <c r="AB12" s="221"/>
      <c r="AC12" s="221"/>
      <c r="AD12" s="221"/>
      <c r="AE12" s="221"/>
      <c r="AF12" s="221"/>
      <c r="AG12" s="221"/>
      <c r="AH12" s="221"/>
      <c r="AI12" s="106"/>
      <c r="AJ12" s="35"/>
      <c r="AK12" s="119" t="s">
        <v>433</v>
      </c>
      <c r="AL12" s="120"/>
      <c r="AM12" s="120"/>
      <c r="AN12" s="120"/>
      <c r="AO12" s="120"/>
      <c r="AP12" s="120"/>
      <c r="AQ12" s="121"/>
      <c r="AR12" s="63" t="s">
        <v>334</v>
      </c>
      <c r="AS12" s="64">
        <v>1</v>
      </c>
      <c r="AT12" s="119" t="s">
        <v>480</v>
      </c>
      <c r="AU12" s="120"/>
      <c r="AV12" s="120"/>
      <c r="AW12" s="120"/>
      <c r="AX12" s="120"/>
      <c r="AY12" s="120"/>
      <c r="AZ12" s="120"/>
      <c r="BA12" s="120"/>
      <c r="BB12" s="120"/>
      <c r="BC12" s="120"/>
      <c r="BD12" s="120"/>
      <c r="BE12" s="121"/>
      <c r="BF12" s="67"/>
      <c r="BG12" s="67"/>
      <c r="BH12" s="222" t="s">
        <v>501</v>
      </c>
      <c r="BI12" s="223"/>
      <c r="BJ12" s="223"/>
      <c r="BK12" s="223"/>
      <c r="BL12" s="223"/>
      <c r="BM12" s="223"/>
      <c r="BN12" s="224"/>
      <c r="BO12" s="90" t="s">
        <v>334</v>
      </c>
      <c r="BP12" s="94">
        <v>1</v>
      </c>
      <c r="BQ12" s="128" t="s">
        <v>480</v>
      </c>
      <c r="BR12" s="129"/>
      <c r="BS12" s="129"/>
      <c r="BT12" s="129"/>
      <c r="BU12" s="129"/>
      <c r="BV12" s="129"/>
      <c r="BW12" s="129"/>
      <c r="BX12" s="129"/>
      <c r="BY12" s="129"/>
      <c r="BZ12" s="129"/>
      <c r="CA12" s="129"/>
      <c r="CB12" s="129"/>
      <c r="CC12" s="130"/>
      <c r="CD12" s="67"/>
      <c r="CE12" s="67"/>
      <c r="CF12" s="67"/>
      <c r="CG12" s="67"/>
      <c r="CH12" s="67"/>
      <c r="CI12" s="67"/>
      <c r="CJ12" s="67"/>
      <c r="CK12" s="67"/>
      <c r="CL12" s="67"/>
    </row>
    <row r="13" spans="1:90" s="15" customFormat="1" ht="65.25" customHeight="1" thickBot="1" x14ac:dyDescent="0.3">
      <c r="A13" s="192" t="s">
        <v>7</v>
      </c>
      <c r="B13" s="193"/>
      <c r="C13" s="31" t="s">
        <v>14</v>
      </c>
      <c r="D13" s="217" t="s">
        <v>155</v>
      </c>
      <c r="E13" s="219"/>
      <c r="F13" s="217" t="s">
        <v>129</v>
      </c>
      <c r="G13" s="218"/>
      <c r="H13" s="219"/>
      <c r="I13" s="118" t="s">
        <v>41</v>
      </c>
      <c r="J13" s="229" t="s">
        <v>156</v>
      </c>
      <c r="K13" s="229"/>
      <c r="L13" s="1"/>
      <c r="M13" s="1"/>
      <c r="N13" s="214" t="s">
        <v>270</v>
      </c>
      <c r="O13" s="214"/>
      <c r="P13" s="214"/>
      <c r="Q13" s="214"/>
      <c r="R13" s="214"/>
      <c r="S13" s="214"/>
      <c r="T13" s="214"/>
      <c r="U13" s="57" t="s">
        <v>334</v>
      </c>
      <c r="V13" s="58">
        <v>0</v>
      </c>
      <c r="W13" s="221" t="s">
        <v>337</v>
      </c>
      <c r="X13" s="221"/>
      <c r="Y13" s="221"/>
      <c r="Z13" s="221"/>
      <c r="AA13" s="221"/>
      <c r="AB13" s="221"/>
      <c r="AC13" s="221"/>
      <c r="AD13" s="221"/>
      <c r="AE13" s="221"/>
      <c r="AF13" s="221"/>
      <c r="AG13" s="221"/>
      <c r="AH13" s="221"/>
      <c r="AI13" s="106"/>
      <c r="AJ13" s="35"/>
      <c r="AK13" s="119" t="s">
        <v>434</v>
      </c>
      <c r="AL13" s="120"/>
      <c r="AM13" s="120"/>
      <c r="AN13" s="120"/>
      <c r="AO13" s="120"/>
      <c r="AP13" s="120"/>
      <c r="AQ13" s="121"/>
      <c r="AR13" s="63" t="s">
        <v>334</v>
      </c>
      <c r="AS13" s="64">
        <v>0</v>
      </c>
      <c r="AT13" s="119" t="s">
        <v>436</v>
      </c>
      <c r="AU13" s="120"/>
      <c r="AV13" s="120"/>
      <c r="AW13" s="120"/>
      <c r="AX13" s="120"/>
      <c r="AY13" s="120"/>
      <c r="AZ13" s="120"/>
      <c r="BA13" s="120"/>
      <c r="BB13" s="120"/>
      <c r="BC13" s="120"/>
      <c r="BD13" s="120"/>
      <c r="BE13" s="121"/>
      <c r="BF13" s="67"/>
      <c r="BG13" s="67"/>
      <c r="BH13" s="222" t="s">
        <v>502</v>
      </c>
      <c r="BI13" s="223"/>
      <c r="BJ13" s="223"/>
      <c r="BK13" s="223"/>
      <c r="BL13" s="223"/>
      <c r="BM13" s="223"/>
      <c r="BN13" s="224"/>
      <c r="BO13" s="90">
        <v>1</v>
      </c>
      <c r="BP13" s="94">
        <v>1</v>
      </c>
      <c r="BQ13" s="128" t="s">
        <v>565</v>
      </c>
      <c r="BR13" s="129"/>
      <c r="BS13" s="129"/>
      <c r="BT13" s="129"/>
      <c r="BU13" s="129"/>
      <c r="BV13" s="129"/>
      <c r="BW13" s="129"/>
      <c r="BX13" s="129"/>
      <c r="BY13" s="129"/>
      <c r="BZ13" s="129"/>
      <c r="CA13" s="129"/>
      <c r="CB13" s="129"/>
      <c r="CC13" s="130"/>
      <c r="CD13" s="67"/>
      <c r="CE13" s="67"/>
      <c r="CF13" s="67"/>
      <c r="CG13" s="67"/>
      <c r="CH13" s="67"/>
      <c r="CI13" s="67"/>
      <c r="CJ13" s="67"/>
      <c r="CK13" s="67"/>
      <c r="CL13" s="67"/>
    </row>
    <row r="14" spans="1:90" s="15" customFormat="1" ht="159" customHeight="1" thickBot="1" x14ac:dyDescent="0.3">
      <c r="A14" s="196"/>
      <c r="B14" s="197"/>
      <c r="C14" s="16" t="s">
        <v>31</v>
      </c>
      <c r="D14" s="202" t="s">
        <v>157</v>
      </c>
      <c r="E14" s="203"/>
      <c r="F14" s="202" t="s">
        <v>67</v>
      </c>
      <c r="G14" s="220"/>
      <c r="H14" s="203"/>
      <c r="I14" s="105" t="s">
        <v>41</v>
      </c>
      <c r="J14" s="215" t="s">
        <v>158</v>
      </c>
      <c r="K14" s="215"/>
      <c r="L14" s="1"/>
      <c r="M14" s="1"/>
      <c r="N14" s="216" t="s">
        <v>285</v>
      </c>
      <c r="O14" s="216"/>
      <c r="P14" s="216"/>
      <c r="Q14" s="216"/>
      <c r="R14" s="216"/>
      <c r="S14" s="216"/>
      <c r="T14" s="216"/>
      <c r="U14" s="57">
        <v>1</v>
      </c>
      <c r="V14" s="58">
        <v>0.33</v>
      </c>
      <c r="W14" s="221" t="s">
        <v>363</v>
      </c>
      <c r="X14" s="221"/>
      <c r="Y14" s="221"/>
      <c r="Z14" s="221"/>
      <c r="AA14" s="221"/>
      <c r="AB14" s="221"/>
      <c r="AC14" s="221"/>
      <c r="AD14" s="221"/>
      <c r="AE14" s="221"/>
      <c r="AF14" s="221"/>
      <c r="AG14" s="221"/>
      <c r="AH14" s="221"/>
      <c r="AI14" s="106"/>
      <c r="AJ14" s="35"/>
      <c r="AK14" s="119" t="s">
        <v>476</v>
      </c>
      <c r="AL14" s="120"/>
      <c r="AM14" s="120"/>
      <c r="AN14" s="120"/>
      <c r="AO14" s="120"/>
      <c r="AP14" s="120"/>
      <c r="AQ14" s="121"/>
      <c r="AR14" s="63">
        <v>1</v>
      </c>
      <c r="AS14" s="78">
        <v>0.66669999999999996</v>
      </c>
      <c r="AT14" s="119" t="s">
        <v>478</v>
      </c>
      <c r="AU14" s="120"/>
      <c r="AV14" s="120"/>
      <c r="AW14" s="120"/>
      <c r="AX14" s="120"/>
      <c r="AY14" s="120"/>
      <c r="AZ14" s="120"/>
      <c r="BA14" s="120"/>
      <c r="BB14" s="120"/>
      <c r="BC14" s="120"/>
      <c r="BD14" s="120"/>
      <c r="BE14" s="121"/>
      <c r="BF14" s="67"/>
      <c r="BG14" s="67"/>
      <c r="BH14" s="222" t="s">
        <v>504</v>
      </c>
      <c r="BI14" s="223"/>
      <c r="BJ14" s="223"/>
      <c r="BK14" s="223"/>
      <c r="BL14" s="223"/>
      <c r="BM14" s="223"/>
      <c r="BN14" s="224"/>
      <c r="BO14" s="90">
        <v>1</v>
      </c>
      <c r="BP14" s="94">
        <v>1</v>
      </c>
      <c r="BQ14" s="128" t="s">
        <v>566</v>
      </c>
      <c r="BR14" s="129"/>
      <c r="BS14" s="129"/>
      <c r="BT14" s="129"/>
      <c r="BU14" s="129"/>
      <c r="BV14" s="129"/>
      <c r="BW14" s="129"/>
      <c r="BX14" s="129"/>
      <c r="BY14" s="129"/>
      <c r="BZ14" s="129"/>
      <c r="CA14" s="129"/>
      <c r="CB14" s="129"/>
      <c r="CC14" s="130"/>
      <c r="CD14" s="67"/>
      <c r="CE14" s="67"/>
      <c r="CF14" s="67"/>
      <c r="CG14" s="67"/>
      <c r="CH14" s="67"/>
      <c r="CI14" s="67"/>
      <c r="CJ14" s="67"/>
      <c r="CK14" s="67"/>
      <c r="CL14" s="67"/>
    </row>
    <row r="15" spans="1:90" s="15" customFormat="1" ht="138" customHeight="1" thickBot="1" x14ac:dyDescent="0.3">
      <c r="A15" s="184" t="s">
        <v>6</v>
      </c>
      <c r="B15" s="185"/>
      <c r="C15" s="12" t="s">
        <v>15</v>
      </c>
      <c r="D15" s="211" t="s">
        <v>68</v>
      </c>
      <c r="E15" s="212"/>
      <c r="F15" s="186" t="s">
        <v>69</v>
      </c>
      <c r="G15" s="226"/>
      <c r="H15" s="187"/>
      <c r="I15" s="117" t="s">
        <v>22</v>
      </c>
      <c r="J15" s="228" t="s">
        <v>159</v>
      </c>
      <c r="K15" s="228"/>
      <c r="L15" s="1"/>
      <c r="M15" s="1"/>
      <c r="N15" s="214" t="s">
        <v>298</v>
      </c>
      <c r="O15" s="214"/>
      <c r="P15" s="214"/>
      <c r="Q15" s="214"/>
      <c r="R15" s="214"/>
      <c r="S15" s="214"/>
      <c r="T15" s="214"/>
      <c r="U15" s="57">
        <v>1</v>
      </c>
      <c r="V15" s="58">
        <v>0.33</v>
      </c>
      <c r="W15" s="221" t="s">
        <v>364</v>
      </c>
      <c r="X15" s="221"/>
      <c r="Y15" s="221"/>
      <c r="Z15" s="221"/>
      <c r="AA15" s="221"/>
      <c r="AB15" s="221"/>
      <c r="AC15" s="221"/>
      <c r="AD15" s="221"/>
      <c r="AE15" s="221"/>
      <c r="AF15" s="221"/>
      <c r="AG15" s="221"/>
      <c r="AH15" s="221"/>
      <c r="AI15" s="106"/>
      <c r="AJ15" s="35"/>
      <c r="AK15" s="119" t="s">
        <v>477</v>
      </c>
      <c r="AL15" s="120"/>
      <c r="AM15" s="120"/>
      <c r="AN15" s="120"/>
      <c r="AO15" s="120"/>
      <c r="AP15" s="120"/>
      <c r="AQ15" s="121"/>
      <c r="AR15" s="63">
        <v>1</v>
      </c>
      <c r="AS15" s="78">
        <v>0.66669999999999996</v>
      </c>
      <c r="AT15" s="119" t="s">
        <v>478</v>
      </c>
      <c r="AU15" s="120"/>
      <c r="AV15" s="120"/>
      <c r="AW15" s="120"/>
      <c r="AX15" s="120"/>
      <c r="AY15" s="120"/>
      <c r="AZ15" s="120"/>
      <c r="BA15" s="120"/>
      <c r="BB15" s="120"/>
      <c r="BC15" s="120"/>
      <c r="BD15" s="120"/>
      <c r="BE15" s="121"/>
      <c r="BF15" s="67"/>
      <c r="BG15" s="67"/>
      <c r="BH15" s="222" t="s">
        <v>505</v>
      </c>
      <c r="BI15" s="223"/>
      <c r="BJ15" s="223"/>
      <c r="BK15" s="223"/>
      <c r="BL15" s="223"/>
      <c r="BM15" s="223"/>
      <c r="BN15" s="224"/>
      <c r="BO15" s="90">
        <v>1</v>
      </c>
      <c r="BP15" s="94">
        <v>1</v>
      </c>
      <c r="BQ15" s="128" t="s">
        <v>567</v>
      </c>
      <c r="BR15" s="129"/>
      <c r="BS15" s="129"/>
      <c r="BT15" s="129"/>
      <c r="BU15" s="129"/>
      <c r="BV15" s="129"/>
      <c r="BW15" s="129"/>
      <c r="BX15" s="129"/>
      <c r="BY15" s="129"/>
      <c r="BZ15" s="129"/>
      <c r="CA15" s="129"/>
      <c r="CB15" s="129"/>
      <c r="CC15" s="130"/>
      <c r="CD15" s="67"/>
      <c r="CE15" s="67"/>
      <c r="CF15" s="67"/>
      <c r="CG15" s="67"/>
      <c r="CH15" s="67"/>
      <c r="CI15" s="67"/>
      <c r="CJ15" s="67"/>
      <c r="CK15" s="67"/>
      <c r="CL15" s="67"/>
    </row>
    <row r="16" spans="1:90" s="15" customFormat="1" ht="69.75" customHeight="1" thickBot="1" x14ac:dyDescent="0.3">
      <c r="A16" s="184" t="s">
        <v>8</v>
      </c>
      <c r="B16" s="185"/>
      <c r="C16" s="12" t="s">
        <v>16</v>
      </c>
      <c r="D16" s="186" t="s">
        <v>70</v>
      </c>
      <c r="E16" s="187"/>
      <c r="F16" s="186" t="s">
        <v>71</v>
      </c>
      <c r="G16" s="226"/>
      <c r="H16" s="187"/>
      <c r="I16" s="117" t="s">
        <v>51</v>
      </c>
      <c r="J16" s="228" t="s">
        <v>160</v>
      </c>
      <c r="K16" s="228"/>
      <c r="L16" s="1"/>
      <c r="M16" s="1"/>
      <c r="N16" s="214" t="s">
        <v>332</v>
      </c>
      <c r="O16" s="214"/>
      <c r="P16" s="214"/>
      <c r="Q16" s="214"/>
      <c r="R16" s="214"/>
      <c r="S16" s="214"/>
      <c r="T16" s="214"/>
      <c r="U16" s="57">
        <v>1</v>
      </c>
      <c r="V16" s="58">
        <v>0.33333333332999998</v>
      </c>
      <c r="W16" s="221" t="s">
        <v>365</v>
      </c>
      <c r="X16" s="221"/>
      <c r="Y16" s="221"/>
      <c r="Z16" s="221"/>
      <c r="AA16" s="221"/>
      <c r="AB16" s="221"/>
      <c r="AC16" s="221"/>
      <c r="AD16" s="221"/>
      <c r="AE16" s="221"/>
      <c r="AF16" s="221"/>
      <c r="AG16" s="221"/>
      <c r="AH16" s="221"/>
      <c r="AI16" s="106"/>
      <c r="AJ16" s="35"/>
      <c r="AK16" s="119" t="s">
        <v>435</v>
      </c>
      <c r="AL16" s="120"/>
      <c r="AM16" s="120"/>
      <c r="AN16" s="120"/>
      <c r="AO16" s="120"/>
      <c r="AP16" s="120"/>
      <c r="AQ16" s="121"/>
      <c r="AR16" s="63">
        <v>1</v>
      </c>
      <c r="AS16" s="78">
        <v>0.66669999999999996</v>
      </c>
      <c r="AT16" s="119"/>
      <c r="AU16" s="120"/>
      <c r="AV16" s="120"/>
      <c r="AW16" s="120"/>
      <c r="AX16" s="120"/>
      <c r="AY16" s="120"/>
      <c r="AZ16" s="120"/>
      <c r="BA16" s="120"/>
      <c r="BB16" s="120"/>
      <c r="BC16" s="120"/>
      <c r="BD16" s="120"/>
      <c r="BE16" s="121"/>
      <c r="BF16" s="67"/>
      <c r="BG16" s="67"/>
      <c r="BH16" s="143" t="s">
        <v>503</v>
      </c>
      <c r="BI16" s="144"/>
      <c r="BJ16" s="144"/>
      <c r="BK16" s="144"/>
      <c r="BL16" s="144"/>
      <c r="BM16" s="144"/>
      <c r="BN16" s="145"/>
      <c r="BO16" s="90">
        <v>1</v>
      </c>
      <c r="BP16" s="94">
        <v>1</v>
      </c>
      <c r="BQ16" s="128" t="s">
        <v>568</v>
      </c>
      <c r="BR16" s="129"/>
      <c r="BS16" s="129"/>
      <c r="BT16" s="129"/>
      <c r="BU16" s="129"/>
      <c r="BV16" s="129"/>
      <c r="BW16" s="129"/>
      <c r="BX16" s="129"/>
      <c r="BY16" s="129"/>
      <c r="BZ16" s="129"/>
      <c r="CA16" s="129"/>
      <c r="CB16" s="129"/>
      <c r="CC16" s="130"/>
      <c r="CD16" s="67"/>
      <c r="CE16" s="67"/>
      <c r="CF16" s="67"/>
      <c r="CG16" s="67"/>
      <c r="CH16" s="67"/>
      <c r="CI16" s="67"/>
      <c r="CJ16" s="67"/>
      <c r="CK16" s="67"/>
      <c r="CL16" s="67"/>
    </row>
    <row r="17" spans="1:96" s="15" customFormat="1" x14ac:dyDescent="0.25">
      <c r="A17" s="107"/>
      <c r="B17" s="107"/>
      <c r="C17" s="11"/>
      <c r="D17" s="11"/>
      <c r="E17" s="11"/>
      <c r="F17" s="11"/>
      <c r="G17" s="11"/>
      <c r="H17" s="11"/>
      <c r="I17" s="107"/>
      <c r="J17" s="107"/>
      <c r="K17" s="107"/>
      <c r="L17" s="1"/>
      <c r="M17" s="1"/>
      <c r="N17" s="6"/>
      <c r="O17" s="7"/>
      <c r="P17" s="7"/>
      <c r="Q17" s="7"/>
      <c r="R17" s="7"/>
      <c r="S17" s="7"/>
      <c r="T17" s="7"/>
      <c r="U17" s="14"/>
      <c r="V17" s="32"/>
      <c r="W17" s="17"/>
      <c r="X17" s="17"/>
      <c r="Y17" s="6"/>
      <c r="Z17" s="6"/>
      <c r="AA17" s="6"/>
      <c r="AB17" s="6"/>
      <c r="AC17" s="6"/>
      <c r="AD17" s="6"/>
      <c r="AE17" s="6"/>
      <c r="AF17" s="6"/>
      <c r="AG17" s="6"/>
      <c r="AH17" s="6"/>
      <c r="AI17" s="6"/>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71"/>
      <c r="BP17" s="71"/>
      <c r="BQ17" s="67"/>
      <c r="BR17" s="67"/>
      <c r="BS17" s="67"/>
      <c r="BT17" s="67"/>
      <c r="BU17" s="67"/>
      <c r="BV17" s="67"/>
      <c r="BW17" s="67"/>
      <c r="BX17" s="67"/>
      <c r="BY17" s="67"/>
      <c r="BZ17" s="67"/>
      <c r="CA17" s="67"/>
      <c r="CB17" s="67"/>
      <c r="CC17" s="67"/>
      <c r="CD17" s="67"/>
      <c r="CE17" s="67"/>
      <c r="CF17" s="67"/>
      <c r="CG17" s="67"/>
      <c r="CH17" s="67"/>
      <c r="CI17" s="67"/>
      <c r="CJ17" s="67"/>
      <c r="CK17" s="67"/>
      <c r="CL17" s="67"/>
    </row>
    <row r="18" spans="1:96" s="15" customFormat="1" x14ac:dyDescent="0.25">
      <c r="N18" s="28"/>
      <c r="O18" s="28"/>
      <c r="P18" s="28"/>
      <c r="Q18" s="28"/>
      <c r="R18" s="28"/>
      <c r="S18" s="28"/>
      <c r="T18" s="28"/>
      <c r="V18" s="32"/>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71"/>
      <c r="BP18" s="71"/>
      <c r="BQ18" s="67"/>
      <c r="BR18" s="67"/>
      <c r="BS18" s="67"/>
      <c r="BT18" s="67"/>
      <c r="BU18" s="67"/>
      <c r="BV18" s="67"/>
      <c r="BW18" s="67"/>
      <c r="BX18" s="67"/>
      <c r="BY18" s="67"/>
      <c r="BZ18" s="67"/>
      <c r="CA18" s="67"/>
      <c r="CB18" s="67"/>
      <c r="CC18" s="67"/>
      <c r="CD18" s="67"/>
      <c r="CE18" s="67"/>
      <c r="CF18" s="67"/>
      <c r="CG18" s="67"/>
      <c r="CH18" s="67"/>
      <c r="CI18" s="67"/>
      <c r="CJ18" s="67"/>
      <c r="CK18" s="67"/>
      <c r="CL18" s="67"/>
    </row>
    <row r="19" spans="1:96" ht="25.5" customHeight="1" x14ac:dyDescent="0.25">
      <c r="A19" s="208" t="s">
        <v>230</v>
      </c>
      <c r="B19" s="208"/>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8"/>
      <c r="BA19" s="208"/>
      <c r="BB19" s="208"/>
      <c r="BC19" s="208"/>
      <c r="BD19" s="208"/>
      <c r="BE19" s="208"/>
      <c r="BF19" s="208"/>
      <c r="BG19" s="208"/>
      <c r="BH19" s="208"/>
      <c r="BI19" s="208"/>
      <c r="BJ19" s="208"/>
      <c r="BK19" s="208"/>
      <c r="BL19" s="208"/>
      <c r="BM19" s="208"/>
      <c r="BN19" s="208"/>
      <c r="BO19" s="208"/>
      <c r="BP19" s="208"/>
      <c r="BQ19" s="208"/>
      <c r="BR19" s="208"/>
      <c r="BS19" s="208"/>
      <c r="BT19" s="208"/>
      <c r="BU19" s="208"/>
      <c r="BV19" s="208"/>
      <c r="BW19" s="208"/>
      <c r="BX19" s="208"/>
      <c r="BY19" s="208"/>
      <c r="BZ19" s="208"/>
      <c r="CA19" s="208"/>
      <c r="CB19" s="208"/>
      <c r="CC19" s="208"/>
    </row>
    <row r="20" spans="1:96" ht="14.25" customHeight="1" thickBot="1" x14ac:dyDescent="0.3">
      <c r="A20" s="8"/>
      <c r="B20" s="8"/>
      <c r="C20" s="8"/>
      <c r="D20" s="8"/>
      <c r="E20" s="8"/>
      <c r="F20" s="8"/>
      <c r="G20" s="8"/>
      <c r="H20" s="8"/>
      <c r="I20" s="8"/>
      <c r="J20" s="8"/>
      <c r="K20" s="8"/>
      <c r="L20" s="8"/>
      <c r="M20" s="8"/>
      <c r="N20" s="26"/>
      <c r="O20" s="26"/>
      <c r="P20" s="26"/>
      <c r="Q20" s="26"/>
      <c r="R20" s="26"/>
      <c r="S20" s="26"/>
      <c r="T20" s="26"/>
      <c r="U20" s="8"/>
      <c r="V20" s="107"/>
      <c r="W20" s="8"/>
      <c r="X20" s="8"/>
      <c r="Y20" s="8"/>
      <c r="Z20" s="8"/>
      <c r="AA20" s="8"/>
      <c r="AB20" s="8"/>
      <c r="AC20" s="8"/>
      <c r="AD20" s="8"/>
      <c r="AE20" s="8"/>
      <c r="AF20" s="8"/>
      <c r="AG20" s="8"/>
      <c r="AH20" s="8"/>
      <c r="AI20" s="8"/>
      <c r="AJ20" s="8"/>
      <c r="AK20" s="66"/>
      <c r="AL20" s="66"/>
      <c r="AM20" s="66"/>
      <c r="AN20" s="66"/>
      <c r="AO20" s="66"/>
      <c r="AP20" s="66"/>
      <c r="AQ20" s="72"/>
      <c r="AR20" s="72"/>
      <c r="AS20" s="72"/>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row>
    <row r="21" spans="1:96" s="15" customFormat="1" ht="15.75" thickBot="1" x14ac:dyDescent="0.3">
      <c r="A21" s="1"/>
      <c r="B21" s="1"/>
      <c r="C21" s="1"/>
      <c r="D21" s="1"/>
      <c r="E21" s="1"/>
      <c r="F21" s="1"/>
      <c r="G21" s="1"/>
      <c r="H21" s="1"/>
      <c r="I21" s="1"/>
      <c r="J21" s="1"/>
      <c r="K21" s="1"/>
      <c r="L21" s="1"/>
      <c r="M21" s="1"/>
      <c r="N21" s="175" t="s">
        <v>149</v>
      </c>
      <c r="O21" s="175"/>
      <c r="P21" s="175"/>
      <c r="Q21" s="175"/>
      <c r="R21" s="175"/>
      <c r="S21" s="175"/>
      <c r="T21" s="175"/>
      <c r="U21" s="175"/>
      <c r="V21" s="175"/>
      <c r="W21" s="175"/>
      <c r="X21" s="175"/>
      <c r="Y21" s="175"/>
      <c r="Z21" s="175"/>
      <c r="AA21" s="175"/>
      <c r="AB21" s="175"/>
      <c r="AC21" s="175"/>
      <c r="AD21" s="175"/>
      <c r="AE21" s="175"/>
      <c r="AF21" s="175"/>
      <c r="AG21" s="175"/>
      <c r="AH21" s="175"/>
      <c r="AI21" s="33"/>
      <c r="AJ21" s="109"/>
      <c r="AK21" s="138" t="s">
        <v>150</v>
      </c>
      <c r="AL21" s="138"/>
      <c r="AM21" s="138"/>
      <c r="AN21" s="138"/>
      <c r="AO21" s="138"/>
      <c r="AP21" s="138"/>
      <c r="AQ21" s="138"/>
      <c r="AR21" s="138"/>
      <c r="AS21" s="138"/>
      <c r="AT21" s="138"/>
      <c r="AU21" s="138"/>
      <c r="AV21" s="138"/>
      <c r="AW21" s="138"/>
      <c r="AX21" s="138"/>
      <c r="AY21" s="138"/>
      <c r="AZ21" s="138"/>
      <c r="BA21" s="138"/>
      <c r="BB21" s="138"/>
      <c r="BC21" s="138"/>
      <c r="BD21" s="138"/>
      <c r="BE21" s="138"/>
      <c r="BF21" s="70"/>
      <c r="BG21" s="70"/>
      <c r="BH21" s="138" t="s">
        <v>151</v>
      </c>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67"/>
      <c r="CE21" s="67"/>
      <c r="CF21" s="67"/>
      <c r="CG21" s="67"/>
      <c r="CH21" s="67"/>
      <c r="CI21" s="67"/>
      <c r="CJ21" s="67"/>
      <c r="CK21" s="67"/>
      <c r="CL21" s="67"/>
    </row>
    <row r="22" spans="1:96" ht="26.25" customHeight="1" thickBot="1" x14ac:dyDescent="0.3">
      <c r="A22" s="183" t="s">
        <v>17</v>
      </c>
      <c r="B22" s="173" t="s">
        <v>73</v>
      </c>
      <c r="C22" s="154" t="s">
        <v>74</v>
      </c>
      <c r="D22" s="154"/>
      <c r="E22" s="150" t="s">
        <v>78</v>
      </c>
      <c r="F22" s="150" t="s">
        <v>75</v>
      </c>
      <c r="G22" s="173" t="s">
        <v>79</v>
      </c>
      <c r="H22" s="173" t="s">
        <v>131</v>
      </c>
      <c r="I22" s="173" t="s">
        <v>76</v>
      </c>
      <c r="J22" s="171" t="s">
        <v>77</v>
      </c>
      <c r="K22" s="172"/>
      <c r="M22" s="15"/>
      <c r="N22" s="183" t="s">
        <v>48</v>
      </c>
      <c r="O22" s="183"/>
      <c r="P22" s="183"/>
      <c r="Q22" s="183"/>
      <c r="R22" s="183"/>
      <c r="S22" s="183"/>
      <c r="T22" s="183"/>
      <c r="U22" s="183" t="s">
        <v>49</v>
      </c>
      <c r="V22" s="173" t="s">
        <v>144</v>
      </c>
      <c r="W22" s="150" t="s">
        <v>50</v>
      </c>
      <c r="X22" s="154"/>
      <c r="Y22" s="154"/>
      <c r="Z22" s="154"/>
      <c r="AA22" s="154"/>
      <c r="AB22" s="154"/>
      <c r="AC22" s="154"/>
      <c r="AD22" s="154"/>
      <c r="AE22" s="154"/>
      <c r="AF22" s="154"/>
      <c r="AG22" s="154"/>
      <c r="AH22" s="151"/>
      <c r="AI22" s="18"/>
      <c r="AJ22" s="18"/>
      <c r="AK22" s="213" t="s">
        <v>48</v>
      </c>
      <c r="AL22" s="213"/>
      <c r="AM22" s="213"/>
      <c r="AN22" s="213"/>
      <c r="AO22" s="213"/>
      <c r="AP22" s="213"/>
      <c r="AQ22" s="213"/>
      <c r="AR22" s="209" t="s">
        <v>143</v>
      </c>
      <c r="AS22" s="209" t="s">
        <v>144</v>
      </c>
      <c r="AT22" s="131" t="s">
        <v>50</v>
      </c>
      <c r="AU22" s="132"/>
      <c r="AV22" s="132"/>
      <c r="AW22" s="132"/>
      <c r="AX22" s="132"/>
      <c r="AY22" s="132"/>
      <c r="AZ22" s="132"/>
      <c r="BA22" s="132"/>
      <c r="BB22" s="132"/>
      <c r="BC22" s="132"/>
      <c r="BD22" s="132"/>
      <c r="BE22" s="133"/>
      <c r="BF22" s="70"/>
      <c r="BG22" s="70"/>
      <c r="BH22" s="213" t="s">
        <v>48</v>
      </c>
      <c r="BI22" s="213"/>
      <c r="BJ22" s="213"/>
      <c r="BK22" s="213"/>
      <c r="BL22" s="213"/>
      <c r="BM22" s="213"/>
      <c r="BN22" s="213"/>
      <c r="BO22" s="209" t="s">
        <v>143</v>
      </c>
      <c r="BP22" s="209" t="s">
        <v>144</v>
      </c>
      <c r="BQ22" s="131" t="s">
        <v>50</v>
      </c>
      <c r="BR22" s="132"/>
      <c r="BS22" s="132"/>
      <c r="BT22" s="132"/>
      <c r="BU22" s="132"/>
      <c r="BV22" s="132"/>
      <c r="BW22" s="132"/>
      <c r="BX22" s="132"/>
      <c r="BY22" s="132"/>
      <c r="BZ22" s="132"/>
      <c r="CA22" s="132"/>
      <c r="CB22" s="132"/>
      <c r="CC22" s="133"/>
    </row>
    <row r="23" spans="1:96" ht="26.25" customHeight="1" thickBot="1" x14ac:dyDescent="0.3">
      <c r="A23" s="183"/>
      <c r="B23" s="174"/>
      <c r="C23" s="155"/>
      <c r="D23" s="155"/>
      <c r="E23" s="152"/>
      <c r="F23" s="152"/>
      <c r="G23" s="174"/>
      <c r="H23" s="174"/>
      <c r="I23" s="174"/>
      <c r="J23" s="45" t="s">
        <v>18</v>
      </c>
      <c r="K23" s="46" t="s">
        <v>19</v>
      </c>
      <c r="M23" s="15"/>
      <c r="N23" s="183"/>
      <c r="O23" s="183"/>
      <c r="P23" s="183"/>
      <c r="Q23" s="183"/>
      <c r="R23" s="183"/>
      <c r="S23" s="183"/>
      <c r="T23" s="183"/>
      <c r="U23" s="183"/>
      <c r="V23" s="174"/>
      <c r="W23" s="152"/>
      <c r="X23" s="155"/>
      <c r="Y23" s="155"/>
      <c r="Z23" s="155"/>
      <c r="AA23" s="155"/>
      <c r="AB23" s="155"/>
      <c r="AC23" s="155"/>
      <c r="AD23" s="155"/>
      <c r="AE23" s="155"/>
      <c r="AF23" s="155"/>
      <c r="AG23" s="155"/>
      <c r="AH23" s="153"/>
      <c r="AI23" s="18"/>
      <c r="AJ23" s="18"/>
      <c r="AK23" s="213"/>
      <c r="AL23" s="213"/>
      <c r="AM23" s="213"/>
      <c r="AN23" s="213"/>
      <c r="AO23" s="213"/>
      <c r="AP23" s="213"/>
      <c r="AQ23" s="213"/>
      <c r="AR23" s="210"/>
      <c r="AS23" s="210"/>
      <c r="AT23" s="134"/>
      <c r="AU23" s="135"/>
      <c r="AV23" s="135"/>
      <c r="AW23" s="135"/>
      <c r="AX23" s="135"/>
      <c r="AY23" s="135"/>
      <c r="AZ23" s="135"/>
      <c r="BA23" s="135"/>
      <c r="BB23" s="135"/>
      <c r="BC23" s="135"/>
      <c r="BD23" s="135"/>
      <c r="BE23" s="136"/>
      <c r="BF23" s="70"/>
      <c r="BG23" s="70"/>
      <c r="BH23" s="213"/>
      <c r="BI23" s="213"/>
      <c r="BJ23" s="213"/>
      <c r="BK23" s="213"/>
      <c r="BL23" s="213"/>
      <c r="BM23" s="213"/>
      <c r="BN23" s="213"/>
      <c r="BO23" s="210"/>
      <c r="BP23" s="210"/>
      <c r="BQ23" s="134"/>
      <c r="BR23" s="135"/>
      <c r="BS23" s="135"/>
      <c r="BT23" s="135"/>
      <c r="BU23" s="135"/>
      <c r="BV23" s="135"/>
      <c r="BW23" s="135"/>
      <c r="BX23" s="135"/>
      <c r="BY23" s="135"/>
      <c r="BZ23" s="135"/>
      <c r="CA23" s="135"/>
      <c r="CB23" s="135"/>
      <c r="CC23" s="136"/>
    </row>
    <row r="24" spans="1:96" s="25" customFormat="1" ht="408.75" customHeight="1" thickBot="1" x14ac:dyDescent="0.3">
      <c r="A24" s="9">
        <v>1</v>
      </c>
      <c r="B24" s="30" t="s">
        <v>139</v>
      </c>
      <c r="C24" s="258" t="s">
        <v>161</v>
      </c>
      <c r="D24" s="258"/>
      <c r="E24" s="114" t="s">
        <v>162</v>
      </c>
      <c r="F24" s="114" t="s">
        <v>163</v>
      </c>
      <c r="G24" s="3" t="s">
        <v>80</v>
      </c>
      <c r="H24" s="114" t="s">
        <v>164</v>
      </c>
      <c r="I24" s="3" t="s">
        <v>165</v>
      </c>
      <c r="J24" s="53">
        <v>43922</v>
      </c>
      <c r="K24" s="54">
        <v>44176</v>
      </c>
      <c r="L24" s="13"/>
      <c r="M24" s="15"/>
      <c r="N24" s="205" t="s">
        <v>367</v>
      </c>
      <c r="O24" s="206"/>
      <c r="P24" s="206"/>
      <c r="Q24" s="206"/>
      <c r="R24" s="206"/>
      <c r="S24" s="206"/>
      <c r="T24" s="207"/>
      <c r="U24" s="29">
        <v>0.06</v>
      </c>
      <c r="V24" s="36">
        <v>0.06</v>
      </c>
      <c r="W24" s="159" t="s">
        <v>368</v>
      </c>
      <c r="X24" s="160"/>
      <c r="Y24" s="160"/>
      <c r="Z24" s="160"/>
      <c r="AA24" s="160"/>
      <c r="AB24" s="160"/>
      <c r="AC24" s="160"/>
      <c r="AD24" s="160"/>
      <c r="AE24" s="160"/>
      <c r="AF24" s="160"/>
      <c r="AG24" s="160"/>
      <c r="AH24" s="161"/>
      <c r="AI24" s="19"/>
      <c r="AJ24" s="2"/>
      <c r="AK24" s="122" t="s">
        <v>481</v>
      </c>
      <c r="AL24" s="123"/>
      <c r="AM24" s="123"/>
      <c r="AN24" s="123"/>
      <c r="AO24" s="123"/>
      <c r="AP24" s="123"/>
      <c r="AQ24" s="124"/>
      <c r="AR24" s="73">
        <v>0.39389999999999997</v>
      </c>
      <c r="AS24" s="73">
        <v>0.39389999999999997</v>
      </c>
      <c r="AT24" s="122" t="s">
        <v>412</v>
      </c>
      <c r="AU24" s="123"/>
      <c r="AV24" s="123"/>
      <c r="AW24" s="123"/>
      <c r="AX24" s="123"/>
      <c r="AY24" s="123"/>
      <c r="AZ24" s="123"/>
      <c r="BA24" s="123"/>
      <c r="BB24" s="123"/>
      <c r="BC24" s="123"/>
      <c r="BD24" s="123"/>
      <c r="BE24" s="124"/>
      <c r="BF24" s="70"/>
      <c r="BG24" s="70"/>
      <c r="BH24" s="119" t="s">
        <v>511</v>
      </c>
      <c r="BI24" s="120"/>
      <c r="BJ24" s="120"/>
      <c r="BK24" s="120"/>
      <c r="BL24" s="120"/>
      <c r="BM24" s="120"/>
      <c r="BN24" s="121"/>
      <c r="BO24" s="63">
        <v>1</v>
      </c>
      <c r="BP24" s="96">
        <v>1</v>
      </c>
      <c r="BQ24" s="122" t="s">
        <v>593</v>
      </c>
      <c r="BR24" s="123"/>
      <c r="BS24" s="123"/>
      <c r="BT24" s="123"/>
      <c r="BU24" s="123"/>
      <c r="BV24" s="123"/>
      <c r="BW24" s="123"/>
      <c r="BX24" s="123"/>
      <c r="BY24" s="123"/>
      <c r="BZ24" s="123"/>
      <c r="CA24" s="123"/>
      <c r="CB24" s="123"/>
      <c r="CC24" s="124"/>
      <c r="CD24" s="74"/>
      <c r="CE24" s="75"/>
      <c r="CF24" s="74"/>
      <c r="CG24" s="74"/>
      <c r="CH24" s="74"/>
      <c r="CI24" s="74"/>
      <c r="CJ24" s="65"/>
      <c r="CK24" s="65"/>
      <c r="CL24" s="65"/>
      <c r="CM24" s="13"/>
      <c r="CN24" s="13"/>
      <c r="CO24" s="13"/>
      <c r="CP24" s="13"/>
      <c r="CQ24" s="13"/>
      <c r="CR24" s="13"/>
    </row>
    <row r="25" spans="1:96" ht="409.5" customHeight="1" thickBot="1" x14ac:dyDescent="0.3">
      <c r="A25" s="10">
        <v>2</v>
      </c>
      <c r="B25" s="30" t="s">
        <v>139</v>
      </c>
      <c r="C25" s="188" t="s">
        <v>167</v>
      </c>
      <c r="D25" s="188"/>
      <c r="E25" s="108" t="s">
        <v>168</v>
      </c>
      <c r="F25" s="108" t="s">
        <v>169</v>
      </c>
      <c r="G25" s="117" t="s">
        <v>170</v>
      </c>
      <c r="H25" s="108" t="s">
        <v>164</v>
      </c>
      <c r="I25" s="117" t="s">
        <v>171</v>
      </c>
      <c r="J25" s="55">
        <v>43922</v>
      </c>
      <c r="K25" s="56">
        <v>44176</v>
      </c>
      <c r="M25" s="15"/>
      <c r="N25" s="205" t="s">
        <v>273</v>
      </c>
      <c r="O25" s="206"/>
      <c r="P25" s="206"/>
      <c r="Q25" s="206"/>
      <c r="R25" s="206"/>
      <c r="S25" s="206"/>
      <c r="T25" s="207"/>
      <c r="U25" s="29">
        <v>0.05</v>
      </c>
      <c r="V25" s="36">
        <v>0.05</v>
      </c>
      <c r="W25" s="159" t="s">
        <v>312</v>
      </c>
      <c r="X25" s="160"/>
      <c r="Y25" s="160"/>
      <c r="Z25" s="160"/>
      <c r="AA25" s="160"/>
      <c r="AB25" s="160"/>
      <c r="AC25" s="160"/>
      <c r="AD25" s="160"/>
      <c r="AE25" s="160"/>
      <c r="AF25" s="160"/>
      <c r="AG25" s="160"/>
      <c r="AH25" s="161"/>
      <c r="AI25" s="19"/>
      <c r="AJ25" s="2"/>
      <c r="AK25" s="119" t="s">
        <v>437</v>
      </c>
      <c r="AL25" s="120"/>
      <c r="AM25" s="120"/>
      <c r="AN25" s="120"/>
      <c r="AO25" s="120"/>
      <c r="AP25" s="120"/>
      <c r="AQ25" s="121"/>
      <c r="AR25" s="73">
        <v>0.18379999999999999</v>
      </c>
      <c r="AS25" s="73">
        <v>0.18379999999999999</v>
      </c>
      <c r="AT25" s="122" t="s">
        <v>411</v>
      </c>
      <c r="AU25" s="123"/>
      <c r="AV25" s="123"/>
      <c r="AW25" s="123"/>
      <c r="AX25" s="123"/>
      <c r="AY25" s="123"/>
      <c r="AZ25" s="123"/>
      <c r="BA25" s="123"/>
      <c r="BB25" s="123"/>
      <c r="BC25" s="123"/>
      <c r="BD25" s="123"/>
      <c r="BE25" s="124"/>
      <c r="BF25" s="70"/>
      <c r="BG25" s="70"/>
      <c r="BH25" s="119" t="s">
        <v>508</v>
      </c>
      <c r="BI25" s="120"/>
      <c r="BJ25" s="120"/>
      <c r="BK25" s="120"/>
      <c r="BL25" s="120"/>
      <c r="BM25" s="120"/>
      <c r="BN25" s="121"/>
      <c r="BO25" s="63">
        <v>1</v>
      </c>
      <c r="BP25" s="96">
        <v>1</v>
      </c>
      <c r="BQ25" s="119" t="s">
        <v>594</v>
      </c>
      <c r="BR25" s="120"/>
      <c r="BS25" s="120"/>
      <c r="BT25" s="120"/>
      <c r="BU25" s="120"/>
      <c r="BV25" s="120"/>
      <c r="BW25" s="120"/>
      <c r="BX25" s="120"/>
      <c r="BY25" s="120"/>
      <c r="BZ25" s="120"/>
      <c r="CA25" s="120"/>
      <c r="CB25" s="120"/>
      <c r="CC25" s="121"/>
    </row>
    <row r="26" spans="1:96" ht="387" customHeight="1" thickBot="1" x14ac:dyDescent="0.3">
      <c r="A26" s="10">
        <v>3</v>
      </c>
      <c r="B26" s="30" t="s">
        <v>172</v>
      </c>
      <c r="C26" s="188" t="s">
        <v>173</v>
      </c>
      <c r="D26" s="188"/>
      <c r="E26" s="108" t="s">
        <v>174</v>
      </c>
      <c r="F26" s="108" t="s">
        <v>175</v>
      </c>
      <c r="G26" s="117" t="s">
        <v>80</v>
      </c>
      <c r="H26" s="108" t="s">
        <v>164</v>
      </c>
      <c r="I26" s="117" t="s">
        <v>171</v>
      </c>
      <c r="J26" s="55">
        <v>43922</v>
      </c>
      <c r="K26" s="56">
        <v>44176</v>
      </c>
      <c r="M26" s="15"/>
      <c r="N26" s="205" t="s">
        <v>274</v>
      </c>
      <c r="O26" s="206"/>
      <c r="P26" s="206"/>
      <c r="Q26" s="206"/>
      <c r="R26" s="206"/>
      <c r="S26" s="206"/>
      <c r="T26" s="207"/>
      <c r="U26" s="29">
        <v>0.03</v>
      </c>
      <c r="V26" s="36">
        <v>0.03</v>
      </c>
      <c r="W26" s="159" t="s">
        <v>313</v>
      </c>
      <c r="X26" s="160"/>
      <c r="Y26" s="160"/>
      <c r="Z26" s="160"/>
      <c r="AA26" s="160"/>
      <c r="AB26" s="160"/>
      <c r="AC26" s="160"/>
      <c r="AD26" s="160"/>
      <c r="AE26" s="160"/>
      <c r="AF26" s="160"/>
      <c r="AG26" s="160"/>
      <c r="AH26" s="161"/>
      <c r="AI26" s="19"/>
      <c r="AJ26" s="2"/>
      <c r="AK26" s="119" t="s">
        <v>438</v>
      </c>
      <c r="AL26" s="120"/>
      <c r="AM26" s="120"/>
      <c r="AN26" s="120"/>
      <c r="AO26" s="120"/>
      <c r="AP26" s="120"/>
      <c r="AQ26" s="121"/>
      <c r="AR26" s="63">
        <v>1</v>
      </c>
      <c r="AS26" s="64">
        <v>0.75</v>
      </c>
      <c r="AT26" s="119" t="s">
        <v>414</v>
      </c>
      <c r="AU26" s="120"/>
      <c r="AV26" s="120"/>
      <c r="AW26" s="120"/>
      <c r="AX26" s="120"/>
      <c r="AY26" s="120"/>
      <c r="AZ26" s="120"/>
      <c r="BA26" s="120"/>
      <c r="BB26" s="120"/>
      <c r="BC26" s="120"/>
      <c r="BD26" s="120"/>
      <c r="BE26" s="121"/>
      <c r="BF26" s="70"/>
      <c r="BG26" s="70"/>
      <c r="BH26" s="119" t="s">
        <v>509</v>
      </c>
      <c r="BI26" s="120"/>
      <c r="BJ26" s="120"/>
      <c r="BK26" s="120"/>
      <c r="BL26" s="120"/>
      <c r="BM26" s="120"/>
      <c r="BN26" s="121"/>
      <c r="BO26" s="63">
        <v>1</v>
      </c>
      <c r="BP26" s="96">
        <v>1</v>
      </c>
      <c r="BQ26" s="122" t="s">
        <v>595</v>
      </c>
      <c r="BR26" s="123"/>
      <c r="BS26" s="123"/>
      <c r="BT26" s="123"/>
      <c r="BU26" s="123"/>
      <c r="BV26" s="123"/>
      <c r="BW26" s="123"/>
      <c r="BX26" s="123"/>
      <c r="BY26" s="123"/>
      <c r="BZ26" s="123"/>
      <c r="CA26" s="123"/>
      <c r="CB26" s="123"/>
      <c r="CC26" s="124"/>
    </row>
    <row r="27" spans="1:96" s="25" customFormat="1" ht="409.5" customHeight="1" thickBot="1" x14ac:dyDescent="0.3">
      <c r="A27" s="9">
        <v>4</v>
      </c>
      <c r="B27" s="30" t="s">
        <v>172</v>
      </c>
      <c r="C27" s="258" t="s">
        <v>176</v>
      </c>
      <c r="D27" s="258"/>
      <c r="E27" s="114" t="s">
        <v>177</v>
      </c>
      <c r="F27" s="114" t="s">
        <v>178</v>
      </c>
      <c r="G27" s="3" t="s">
        <v>80</v>
      </c>
      <c r="H27" s="114" t="s">
        <v>179</v>
      </c>
      <c r="I27" s="3" t="s">
        <v>171</v>
      </c>
      <c r="J27" s="53">
        <v>43922</v>
      </c>
      <c r="K27" s="54">
        <v>44176</v>
      </c>
      <c r="L27" s="13"/>
      <c r="M27" s="15"/>
      <c r="N27" s="205" t="s">
        <v>275</v>
      </c>
      <c r="O27" s="206"/>
      <c r="P27" s="206"/>
      <c r="Q27" s="206"/>
      <c r="R27" s="206"/>
      <c r="S27" s="206"/>
      <c r="T27" s="207"/>
      <c r="U27" s="29">
        <v>0.03</v>
      </c>
      <c r="V27" s="36">
        <v>0.03</v>
      </c>
      <c r="W27" s="159" t="s">
        <v>313</v>
      </c>
      <c r="X27" s="160"/>
      <c r="Y27" s="160"/>
      <c r="Z27" s="160"/>
      <c r="AA27" s="160"/>
      <c r="AB27" s="160"/>
      <c r="AC27" s="160"/>
      <c r="AD27" s="160"/>
      <c r="AE27" s="160"/>
      <c r="AF27" s="160"/>
      <c r="AG27" s="160"/>
      <c r="AH27" s="161"/>
      <c r="AI27" s="19"/>
      <c r="AJ27" s="2"/>
      <c r="AK27" s="119" t="s">
        <v>439</v>
      </c>
      <c r="AL27" s="120"/>
      <c r="AM27" s="120"/>
      <c r="AN27" s="120"/>
      <c r="AO27" s="120"/>
      <c r="AP27" s="120"/>
      <c r="AQ27" s="121"/>
      <c r="AR27" s="63">
        <v>1</v>
      </c>
      <c r="AS27" s="64">
        <v>0.75</v>
      </c>
      <c r="AT27" s="119" t="s">
        <v>413</v>
      </c>
      <c r="AU27" s="120"/>
      <c r="AV27" s="120"/>
      <c r="AW27" s="120"/>
      <c r="AX27" s="120"/>
      <c r="AY27" s="120"/>
      <c r="AZ27" s="120"/>
      <c r="BA27" s="120"/>
      <c r="BB27" s="120"/>
      <c r="BC27" s="120"/>
      <c r="BD27" s="120"/>
      <c r="BE27" s="121"/>
      <c r="BF27" s="70"/>
      <c r="BG27" s="70"/>
      <c r="BH27" s="263" t="s">
        <v>510</v>
      </c>
      <c r="BI27" s="264"/>
      <c r="BJ27" s="264"/>
      <c r="BK27" s="264"/>
      <c r="BL27" s="264"/>
      <c r="BM27" s="264"/>
      <c r="BN27" s="265"/>
      <c r="BO27" s="64">
        <v>1</v>
      </c>
      <c r="BP27" s="96">
        <v>1</v>
      </c>
      <c r="BQ27" s="122" t="s">
        <v>596</v>
      </c>
      <c r="BR27" s="123"/>
      <c r="BS27" s="123"/>
      <c r="BT27" s="123"/>
      <c r="BU27" s="123"/>
      <c r="BV27" s="123"/>
      <c r="BW27" s="123"/>
      <c r="BX27" s="123"/>
      <c r="BY27" s="123"/>
      <c r="BZ27" s="123"/>
      <c r="CA27" s="123"/>
      <c r="CB27" s="123"/>
      <c r="CC27" s="124"/>
      <c r="CD27" s="74"/>
      <c r="CE27" s="74"/>
      <c r="CF27" s="74"/>
      <c r="CG27" s="74"/>
      <c r="CH27" s="74"/>
      <c r="CI27" s="74"/>
      <c r="CJ27" s="65"/>
      <c r="CK27" s="65"/>
      <c r="CL27" s="65"/>
      <c r="CM27" s="13"/>
      <c r="CN27" s="13"/>
      <c r="CO27" s="13"/>
      <c r="CP27" s="13"/>
      <c r="CQ27" s="13"/>
      <c r="CR27" s="13"/>
    </row>
    <row r="28" spans="1:96" x14ac:dyDescent="0.25">
      <c r="AQ28" s="67"/>
    </row>
    <row r="29" spans="1:96" x14ac:dyDescent="0.25">
      <c r="AQ29" s="67"/>
    </row>
    <row r="30" spans="1:96" ht="25.5" customHeight="1" x14ac:dyDescent="0.25">
      <c r="A30" s="208" t="s">
        <v>229</v>
      </c>
      <c r="B30" s="208"/>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8"/>
      <c r="BH30" s="208"/>
      <c r="BI30" s="208"/>
      <c r="BJ30" s="208"/>
      <c r="BK30" s="208"/>
      <c r="BL30" s="208"/>
      <c r="BM30" s="208"/>
      <c r="BN30" s="208"/>
      <c r="BO30" s="208"/>
      <c r="BP30" s="208"/>
      <c r="BQ30" s="208"/>
      <c r="BR30" s="208"/>
      <c r="BS30" s="208"/>
      <c r="BT30" s="208"/>
      <c r="BU30" s="208"/>
      <c r="BV30" s="208"/>
      <c r="BW30" s="208"/>
      <c r="BX30" s="208"/>
      <c r="BY30" s="208"/>
      <c r="BZ30" s="208"/>
      <c r="CA30" s="208"/>
      <c r="CB30" s="208"/>
      <c r="CC30" s="208"/>
    </row>
    <row r="31" spans="1:96" ht="15.75" thickBot="1" x14ac:dyDescent="0.3">
      <c r="AR31" s="65"/>
      <c r="AS31" s="65"/>
      <c r="BA31" s="65"/>
      <c r="BZ31" s="65"/>
    </row>
    <row r="32" spans="1:96" s="15" customFormat="1" ht="15.75" thickBot="1" x14ac:dyDescent="0.3">
      <c r="A32" s="1"/>
      <c r="B32" s="1"/>
      <c r="C32" s="1"/>
      <c r="D32" s="1"/>
      <c r="E32" s="1"/>
      <c r="F32" s="1"/>
      <c r="G32" s="1"/>
      <c r="H32" s="1"/>
      <c r="I32" s="1"/>
      <c r="J32" s="1"/>
      <c r="K32" s="1"/>
      <c r="L32" s="1"/>
      <c r="M32" s="1"/>
      <c r="N32" s="175" t="s">
        <v>149</v>
      </c>
      <c r="O32" s="175"/>
      <c r="P32" s="175"/>
      <c r="Q32" s="175"/>
      <c r="R32" s="175"/>
      <c r="S32" s="175"/>
      <c r="T32" s="175"/>
      <c r="U32" s="175"/>
      <c r="V32" s="175"/>
      <c r="W32" s="175"/>
      <c r="X32" s="175"/>
      <c r="Y32" s="175"/>
      <c r="Z32" s="175"/>
      <c r="AA32" s="175"/>
      <c r="AB32" s="175"/>
      <c r="AC32" s="175"/>
      <c r="AD32" s="175"/>
      <c r="AE32" s="175"/>
      <c r="AF32" s="175"/>
      <c r="AG32" s="175"/>
      <c r="AH32" s="175"/>
      <c r="AI32" s="33"/>
      <c r="AJ32" s="109"/>
      <c r="AK32" s="138" t="s">
        <v>150</v>
      </c>
      <c r="AL32" s="138"/>
      <c r="AM32" s="138"/>
      <c r="AN32" s="138"/>
      <c r="AO32" s="138"/>
      <c r="AP32" s="138"/>
      <c r="AQ32" s="138"/>
      <c r="AR32" s="138"/>
      <c r="AS32" s="138"/>
      <c r="AT32" s="138"/>
      <c r="AU32" s="138"/>
      <c r="AV32" s="138"/>
      <c r="AW32" s="138"/>
      <c r="AX32" s="138"/>
      <c r="AY32" s="138"/>
      <c r="AZ32" s="138"/>
      <c r="BA32" s="138"/>
      <c r="BB32" s="138"/>
      <c r="BC32" s="138"/>
      <c r="BD32" s="138"/>
      <c r="BE32" s="138"/>
      <c r="BF32" s="70"/>
      <c r="BG32" s="70"/>
      <c r="BH32" s="138" t="s">
        <v>151</v>
      </c>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67"/>
      <c r="CE32" s="67"/>
      <c r="CF32" s="67"/>
      <c r="CG32" s="67"/>
      <c r="CH32" s="67"/>
      <c r="CI32" s="67"/>
      <c r="CJ32" s="67"/>
      <c r="CK32" s="67"/>
      <c r="CL32" s="67"/>
    </row>
    <row r="33" spans="1:82" ht="75.75" thickBot="1" x14ac:dyDescent="0.3">
      <c r="A33" s="171" t="s">
        <v>0</v>
      </c>
      <c r="B33" s="172"/>
      <c r="C33" s="171" t="s">
        <v>1</v>
      </c>
      <c r="D33" s="231"/>
      <c r="E33" s="172"/>
      <c r="F33" s="183" t="s">
        <v>2</v>
      </c>
      <c r="G33" s="183"/>
      <c r="H33" s="183"/>
      <c r="I33" s="111" t="s">
        <v>3</v>
      </c>
      <c r="J33" s="183" t="s">
        <v>20</v>
      </c>
      <c r="K33" s="183"/>
      <c r="N33" s="171" t="s">
        <v>48</v>
      </c>
      <c r="O33" s="231"/>
      <c r="P33" s="231"/>
      <c r="Q33" s="231"/>
      <c r="R33" s="231"/>
      <c r="S33" s="231"/>
      <c r="T33" s="172"/>
      <c r="U33" s="111" t="s">
        <v>49</v>
      </c>
      <c r="V33" s="111" t="s">
        <v>144</v>
      </c>
      <c r="W33" s="171" t="s">
        <v>50</v>
      </c>
      <c r="X33" s="231"/>
      <c r="Y33" s="231"/>
      <c r="Z33" s="231"/>
      <c r="AA33" s="231"/>
      <c r="AB33" s="231"/>
      <c r="AC33" s="231"/>
      <c r="AD33" s="231"/>
      <c r="AE33" s="231"/>
      <c r="AF33" s="231"/>
      <c r="AG33" s="231"/>
      <c r="AH33" s="172"/>
      <c r="AK33" s="139" t="s">
        <v>48</v>
      </c>
      <c r="AL33" s="140"/>
      <c r="AM33" s="140"/>
      <c r="AN33" s="140"/>
      <c r="AO33" s="140"/>
      <c r="AP33" s="140"/>
      <c r="AQ33" s="141"/>
      <c r="AR33" s="104" t="s">
        <v>143</v>
      </c>
      <c r="AS33" s="104" t="s">
        <v>144</v>
      </c>
      <c r="AT33" s="139" t="s">
        <v>50</v>
      </c>
      <c r="AU33" s="140"/>
      <c r="AV33" s="140"/>
      <c r="AW33" s="140"/>
      <c r="AX33" s="140"/>
      <c r="AY33" s="140"/>
      <c r="AZ33" s="140"/>
      <c r="BA33" s="140"/>
      <c r="BB33" s="140"/>
      <c r="BC33" s="140"/>
      <c r="BD33" s="140"/>
      <c r="BE33" s="141"/>
      <c r="BH33" s="139" t="s">
        <v>48</v>
      </c>
      <c r="BI33" s="140"/>
      <c r="BJ33" s="140"/>
      <c r="BK33" s="140"/>
      <c r="BL33" s="140"/>
      <c r="BM33" s="140"/>
      <c r="BN33" s="141"/>
      <c r="BO33" s="104" t="s">
        <v>143</v>
      </c>
      <c r="BP33" s="104" t="s">
        <v>144</v>
      </c>
      <c r="BQ33" s="139" t="s">
        <v>50</v>
      </c>
      <c r="BR33" s="140"/>
      <c r="BS33" s="140"/>
      <c r="BT33" s="140"/>
      <c r="BU33" s="140"/>
      <c r="BV33" s="140"/>
      <c r="BW33" s="140"/>
      <c r="BX33" s="140"/>
      <c r="BY33" s="140"/>
      <c r="BZ33" s="140"/>
      <c r="CA33" s="140"/>
      <c r="CB33" s="140"/>
      <c r="CC33" s="141"/>
    </row>
    <row r="34" spans="1:82" ht="409.5" customHeight="1" thickBot="1" x14ac:dyDescent="0.3">
      <c r="A34" s="192" t="s">
        <v>21</v>
      </c>
      <c r="B34" s="266"/>
      <c r="C34" s="20" t="s">
        <v>9</v>
      </c>
      <c r="D34" s="259" t="s">
        <v>81</v>
      </c>
      <c r="E34" s="158"/>
      <c r="F34" s="156" t="s">
        <v>82</v>
      </c>
      <c r="G34" s="156"/>
      <c r="H34" s="156"/>
      <c r="I34" s="100" t="s">
        <v>59</v>
      </c>
      <c r="J34" s="225" t="s">
        <v>83</v>
      </c>
      <c r="K34" s="225"/>
      <c r="N34" s="247" t="s">
        <v>340</v>
      </c>
      <c r="O34" s="248"/>
      <c r="P34" s="248"/>
      <c r="Q34" s="248"/>
      <c r="R34" s="248"/>
      <c r="S34" s="248"/>
      <c r="T34" s="249"/>
      <c r="U34" s="57">
        <v>1</v>
      </c>
      <c r="V34" s="58">
        <v>0.33333333300000001</v>
      </c>
      <c r="W34" s="179" t="s">
        <v>339</v>
      </c>
      <c r="X34" s="180"/>
      <c r="Y34" s="180"/>
      <c r="Z34" s="180"/>
      <c r="AA34" s="180"/>
      <c r="AB34" s="180"/>
      <c r="AC34" s="180"/>
      <c r="AD34" s="180"/>
      <c r="AE34" s="180"/>
      <c r="AF34" s="180"/>
      <c r="AG34" s="180"/>
      <c r="AH34" s="181"/>
      <c r="AK34" s="146" t="s">
        <v>463</v>
      </c>
      <c r="AL34" s="147"/>
      <c r="AM34" s="147"/>
      <c r="AN34" s="147"/>
      <c r="AO34" s="147"/>
      <c r="AP34" s="147"/>
      <c r="AQ34" s="148"/>
      <c r="AR34" s="63">
        <v>1</v>
      </c>
      <c r="AS34" s="64">
        <v>0.66</v>
      </c>
      <c r="AT34" s="260"/>
      <c r="AU34" s="261"/>
      <c r="AV34" s="261"/>
      <c r="AW34" s="261"/>
      <c r="AX34" s="261"/>
      <c r="AY34" s="261"/>
      <c r="AZ34" s="261"/>
      <c r="BA34" s="261"/>
      <c r="BB34" s="261"/>
      <c r="BC34" s="261"/>
      <c r="BD34" s="261"/>
      <c r="BE34" s="262"/>
      <c r="BH34" s="119" t="s">
        <v>517</v>
      </c>
      <c r="BI34" s="120"/>
      <c r="BJ34" s="120"/>
      <c r="BK34" s="120"/>
      <c r="BL34" s="120"/>
      <c r="BM34" s="120"/>
      <c r="BN34" s="121"/>
      <c r="BO34" s="90">
        <v>1</v>
      </c>
      <c r="BP34" s="96">
        <v>1</v>
      </c>
      <c r="BQ34" s="128" t="s">
        <v>569</v>
      </c>
      <c r="BR34" s="129"/>
      <c r="BS34" s="129"/>
      <c r="BT34" s="129"/>
      <c r="BU34" s="129"/>
      <c r="BV34" s="129"/>
      <c r="BW34" s="129"/>
      <c r="BX34" s="129"/>
      <c r="BY34" s="129"/>
      <c r="BZ34" s="129"/>
      <c r="CA34" s="129"/>
      <c r="CB34" s="129"/>
      <c r="CC34" s="130"/>
    </row>
    <row r="35" spans="1:82" ht="230.25" customHeight="1" thickBot="1" x14ac:dyDescent="0.3">
      <c r="A35" s="194"/>
      <c r="B35" s="267"/>
      <c r="C35" s="22" t="s">
        <v>10</v>
      </c>
      <c r="D35" s="198" t="s">
        <v>84</v>
      </c>
      <c r="E35" s="199"/>
      <c r="F35" s="200" t="s">
        <v>61</v>
      </c>
      <c r="G35" s="200"/>
      <c r="H35" s="200"/>
      <c r="I35" s="103" t="s">
        <v>22</v>
      </c>
      <c r="J35" s="201" t="s">
        <v>83</v>
      </c>
      <c r="K35" s="201"/>
      <c r="N35" s="247" t="s">
        <v>341</v>
      </c>
      <c r="O35" s="248"/>
      <c r="P35" s="248"/>
      <c r="Q35" s="248"/>
      <c r="R35" s="248"/>
      <c r="S35" s="248"/>
      <c r="T35" s="249"/>
      <c r="U35" s="57">
        <v>1</v>
      </c>
      <c r="V35" s="58">
        <v>0.33333332999999998</v>
      </c>
      <c r="W35" s="179" t="s">
        <v>339</v>
      </c>
      <c r="X35" s="180"/>
      <c r="Y35" s="180"/>
      <c r="Z35" s="180"/>
      <c r="AA35" s="180"/>
      <c r="AB35" s="180"/>
      <c r="AC35" s="180"/>
      <c r="AD35" s="180"/>
      <c r="AE35" s="180"/>
      <c r="AF35" s="180"/>
      <c r="AG35" s="180"/>
      <c r="AH35" s="181"/>
      <c r="AK35" s="146" t="s">
        <v>394</v>
      </c>
      <c r="AL35" s="147"/>
      <c r="AM35" s="147"/>
      <c r="AN35" s="147"/>
      <c r="AO35" s="147"/>
      <c r="AP35" s="147"/>
      <c r="AQ35" s="148"/>
      <c r="AR35" s="63">
        <v>1</v>
      </c>
      <c r="AS35" s="64">
        <v>0.66</v>
      </c>
      <c r="AT35" s="119"/>
      <c r="AU35" s="120"/>
      <c r="AV35" s="120"/>
      <c r="AW35" s="120"/>
      <c r="AX35" s="120"/>
      <c r="AY35" s="120"/>
      <c r="AZ35" s="120"/>
      <c r="BA35" s="120"/>
      <c r="BB35" s="120"/>
      <c r="BC35" s="120"/>
      <c r="BD35" s="120"/>
      <c r="BE35" s="121"/>
      <c r="BH35" s="119" t="s">
        <v>516</v>
      </c>
      <c r="BI35" s="120"/>
      <c r="BJ35" s="120"/>
      <c r="BK35" s="120"/>
      <c r="BL35" s="120"/>
      <c r="BM35" s="120"/>
      <c r="BN35" s="121"/>
      <c r="BO35" s="90">
        <v>1</v>
      </c>
      <c r="BP35" s="96">
        <v>1</v>
      </c>
      <c r="BQ35" s="128" t="s">
        <v>569</v>
      </c>
      <c r="BR35" s="129"/>
      <c r="BS35" s="129"/>
      <c r="BT35" s="129"/>
      <c r="BU35" s="129"/>
      <c r="BV35" s="129"/>
      <c r="BW35" s="129"/>
      <c r="BX35" s="129"/>
      <c r="BY35" s="129"/>
      <c r="BZ35" s="129"/>
      <c r="CA35" s="129"/>
      <c r="CB35" s="129"/>
      <c r="CC35" s="130"/>
    </row>
    <row r="36" spans="1:82" ht="162.75" customHeight="1" thickBot="1" x14ac:dyDescent="0.3">
      <c r="A36" s="194"/>
      <c r="B36" s="267"/>
      <c r="C36" s="22" t="s">
        <v>23</v>
      </c>
      <c r="D36" s="198" t="s">
        <v>85</v>
      </c>
      <c r="E36" s="199"/>
      <c r="F36" s="200" t="s">
        <v>62</v>
      </c>
      <c r="G36" s="200"/>
      <c r="H36" s="200"/>
      <c r="I36" s="103" t="s">
        <v>34</v>
      </c>
      <c r="J36" s="201" t="s">
        <v>83</v>
      </c>
      <c r="K36" s="201"/>
      <c r="N36" s="247" t="s">
        <v>342</v>
      </c>
      <c r="O36" s="160"/>
      <c r="P36" s="160"/>
      <c r="Q36" s="160"/>
      <c r="R36" s="160"/>
      <c r="S36" s="160"/>
      <c r="T36" s="161"/>
      <c r="U36" s="57">
        <v>1</v>
      </c>
      <c r="V36" s="58">
        <v>0.33333332999999998</v>
      </c>
      <c r="W36" s="179" t="s">
        <v>339</v>
      </c>
      <c r="X36" s="180"/>
      <c r="Y36" s="180"/>
      <c r="Z36" s="180"/>
      <c r="AA36" s="180"/>
      <c r="AB36" s="180"/>
      <c r="AC36" s="180"/>
      <c r="AD36" s="180"/>
      <c r="AE36" s="180"/>
      <c r="AF36" s="180"/>
      <c r="AG36" s="180"/>
      <c r="AH36" s="181"/>
      <c r="AK36" s="146" t="s">
        <v>440</v>
      </c>
      <c r="AL36" s="147"/>
      <c r="AM36" s="147"/>
      <c r="AN36" s="147"/>
      <c r="AO36" s="147"/>
      <c r="AP36" s="147"/>
      <c r="AQ36" s="148"/>
      <c r="AR36" s="63">
        <v>1</v>
      </c>
      <c r="AS36" s="64">
        <v>0.66</v>
      </c>
      <c r="AT36" s="119"/>
      <c r="AU36" s="120"/>
      <c r="AV36" s="120"/>
      <c r="AW36" s="120"/>
      <c r="AX36" s="120"/>
      <c r="AY36" s="120"/>
      <c r="AZ36" s="120"/>
      <c r="BA36" s="120"/>
      <c r="BB36" s="120"/>
      <c r="BC36" s="120"/>
      <c r="BD36" s="120"/>
      <c r="BE36" s="121"/>
      <c r="BH36" s="119" t="s">
        <v>515</v>
      </c>
      <c r="BI36" s="120"/>
      <c r="BJ36" s="120"/>
      <c r="BK36" s="120"/>
      <c r="BL36" s="120"/>
      <c r="BM36" s="120"/>
      <c r="BN36" s="121"/>
      <c r="BO36" s="90">
        <v>1</v>
      </c>
      <c r="BP36" s="96">
        <v>1</v>
      </c>
      <c r="BQ36" s="128" t="s">
        <v>569</v>
      </c>
      <c r="BR36" s="129"/>
      <c r="BS36" s="129"/>
      <c r="BT36" s="129"/>
      <c r="BU36" s="129"/>
      <c r="BV36" s="129"/>
      <c r="BW36" s="129"/>
      <c r="BX36" s="129"/>
      <c r="BY36" s="129"/>
      <c r="BZ36" s="129"/>
      <c r="CA36" s="129"/>
      <c r="CB36" s="129"/>
      <c r="CC36" s="130"/>
    </row>
    <row r="37" spans="1:82" ht="173.25" customHeight="1" thickBot="1" x14ac:dyDescent="0.3">
      <c r="A37" s="194"/>
      <c r="B37" s="267"/>
      <c r="C37" s="22" t="s">
        <v>24</v>
      </c>
      <c r="D37" s="198" t="s">
        <v>86</v>
      </c>
      <c r="E37" s="199"/>
      <c r="F37" s="200" t="s">
        <v>25</v>
      </c>
      <c r="G37" s="200"/>
      <c r="H37" s="200"/>
      <c r="I37" s="103" t="s">
        <v>26</v>
      </c>
      <c r="J37" s="201" t="s">
        <v>83</v>
      </c>
      <c r="K37" s="201"/>
      <c r="N37" s="247" t="s">
        <v>299</v>
      </c>
      <c r="O37" s="248"/>
      <c r="P37" s="248"/>
      <c r="Q37" s="248"/>
      <c r="R37" s="248"/>
      <c r="S37" s="248"/>
      <c r="T37" s="249"/>
      <c r="U37" s="57">
        <v>1</v>
      </c>
      <c r="V37" s="58">
        <v>0.33333332999999998</v>
      </c>
      <c r="W37" s="179" t="s">
        <v>339</v>
      </c>
      <c r="X37" s="180"/>
      <c r="Y37" s="180"/>
      <c r="Z37" s="180"/>
      <c r="AA37" s="180"/>
      <c r="AB37" s="180"/>
      <c r="AC37" s="180"/>
      <c r="AD37" s="180"/>
      <c r="AE37" s="180"/>
      <c r="AF37" s="180"/>
      <c r="AG37" s="180"/>
      <c r="AH37" s="181"/>
      <c r="AK37" s="146" t="s">
        <v>441</v>
      </c>
      <c r="AL37" s="147"/>
      <c r="AM37" s="147"/>
      <c r="AN37" s="147"/>
      <c r="AO37" s="147"/>
      <c r="AP37" s="147"/>
      <c r="AQ37" s="148"/>
      <c r="AR37" s="63">
        <v>1</v>
      </c>
      <c r="AS37" s="64">
        <v>0.66</v>
      </c>
      <c r="AT37" s="119" t="s">
        <v>442</v>
      </c>
      <c r="AU37" s="120"/>
      <c r="AV37" s="120"/>
      <c r="AW37" s="120"/>
      <c r="AX37" s="120"/>
      <c r="AY37" s="120"/>
      <c r="AZ37" s="120"/>
      <c r="BA37" s="120"/>
      <c r="BB37" s="120"/>
      <c r="BC37" s="120"/>
      <c r="BD37" s="120"/>
      <c r="BE37" s="121"/>
      <c r="BH37" s="119" t="s">
        <v>514</v>
      </c>
      <c r="BI37" s="120"/>
      <c r="BJ37" s="120"/>
      <c r="BK37" s="120"/>
      <c r="BL37" s="120"/>
      <c r="BM37" s="120"/>
      <c r="BN37" s="121"/>
      <c r="BO37" s="90">
        <v>1</v>
      </c>
      <c r="BP37" s="96">
        <v>1</v>
      </c>
      <c r="BQ37" s="128" t="s">
        <v>569</v>
      </c>
      <c r="BR37" s="129"/>
      <c r="BS37" s="129"/>
      <c r="BT37" s="129"/>
      <c r="BU37" s="129"/>
      <c r="BV37" s="129"/>
      <c r="BW37" s="129"/>
      <c r="BX37" s="129"/>
      <c r="BY37" s="129"/>
      <c r="BZ37" s="129"/>
      <c r="CA37" s="129"/>
      <c r="CB37" s="129"/>
      <c r="CC37" s="130"/>
    </row>
    <row r="38" spans="1:82" ht="72.75" customHeight="1" thickBot="1" x14ac:dyDescent="0.3">
      <c r="A38" s="196"/>
      <c r="B38" s="268"/>
      <c r="C38" s="21" t="s">
        <v>60</v>
      </c>
      <c r="D38" s="202" t="s">
        <v>65</v>
      </c>
      <c r="E38" s="203"/>
      <c r="F38" s="204" t="s">
        <v>64</v>
      </c>
      <c r="G38" s="204"/>
      <c r="H38" s="204"/>
      <c r="I38" s="105" t="s">
        <v>28</v>
      </c>
      <c r="J38" s="215" t="s">
        <v>180</v>
      </c>
      <c r="K38" s="215"/>
      <c r="N38" s="247" t="s">
        <v>277</v>
      </c>
      <c r="O38" s="248"/>
      <c r="P38" s="248"/>
      <c r="Q38" s="248"/>
      <c r="R38" s="248"/>
      <c r="S38" s="248"/>
      <c r="T38" s="249"/>
      <c r="U38" s="57">
        <v>0</v>
      </c>
      <c r="V38" s="58">
        <v>0</v>
      </c>
      <c r="W38" s="179" t="s">
        <v>344</v>
      </c>
      <c r="X38" s="180"/>
      <c r="Y38" s="180"/>
      <c r="Z38" s="180"/>
      <c r="AA38" s="180"/>
      <c r="AB38" s="180"/>
      <c r="AC38" s="180"/>
      <c r="AD38" s="180"/>
      <c r="AE38" s="180"/>
      <c r="AF38" s="180"/>
      <c r="AG38" s="180"/>
      <c r="AH38" s="181"/>
      <c r="AK38" s="142" t="s">
        <v>395</v>
      </c>
      <c r="AL38" s="142"/>
      <c r="AM38" s="142"/>
      <c r="AN38" s="142"/>
      <c r="AO38" s="142"/>
      <c r="AP38" s="142"/>
      <c r="AQ38" s="142"/>
      <c r="AR38" s="63">
        <v>0</v>
      </c>
      <c r="AS38" s="64">
        <v>0</v>
      </c>
      <c r="AT38" s="119" t="s">
        <v>443</v>
      </c>
      <c r="AU38" s="120"/>
      <c r="AV38" s="120"/>
      <c r="AW38" s="120"/>
      <c r="AX38" s="120"/>
      <c r="AY38" s="120"/>
      <c r="AZ38" s="120"/>
      <c r="BA38" s="120"/>
      <c r="BB38" s="120"/>
      <c r="BC38" s="120"/>
      <c r="BD38" s="120"/>
      <c r="BE38" s="121"/>
      <c r="BH38" s="142" t="s">
        <v>518</v>
      </c>
      <c r="BI38" s="142"/>
      <c r="BJ38" s="142"/>
      <c r="BK38" s="142"/>
      <c r="BL38" s="142"/>
      <c r="BM38" s="142"/>
      <c r="BN38" s="142"/>
      <c r="BO38" s="90">
        <v>1</v>
      </c>
      <c r="BP38" s="96">
        <v>1</v>
      </c>
      <c r="BQ38" s="128" t="s">
        <v>587</v>
      </c>
      <c r="BR38" s="129"/>
      <c r="BS38" s="129"/>
      <c r="BT38" s="129"/>
      <c r="BU38" s="129"/>
      <c r="BV38" s="129"/>
      <c r="BW38" s="129"/>
      <c r="BX38" s="129"/>
      <c r="BY38" s="129"/>
      <c r="BZ38" s="129"/>
      <c r="CA38" s="129"/>
      <c r="CB38" s="129"/>
      <c r="CC38" s="130"/>
      <c r="CD38" s="65" t="s">
        <v>584</v>
      </c>
    </row>
    <row r="39" spans="1:82" ht="159.75" customHeight="1" thickBot="1" x14ac:dyDescent="0.3">
      <c r="A39" s="192" t="s">
        <v>27</v>
      </c>
      <c r="B39" s="266"/>
      <c r="C39" s="20" t="s">
        <v>11</v>
      </c>
      <c r="D39" s="259" t="s">
        <v>181</v>
      </c>
      <c r="E39" s="158"/>
      <c r="F39" s="156" t="s">
        <v>182</v>
      </c>
      <c r="G39" s="156"/>
      <c r="H39" s="156"/>
      <c r="I39" s="100" t="s">
        <v>28</v>
      </c>
      <c r="J39" s="225" t="s">
        <v>191</v>
      </c>
      <c r="K39" s="225"/>
      <c r="N39" s="247" t="s">
        <v>276</v>
      </c>
      <c r="O39" s="248"/>
      <c r="P39" s="248"/>
      <c r="Q39" s="248"/>
      <c r="R39" s="248"/>
      <c r="S39" s="248"/>
      <c r="T39" s="249"/>
      <c r="U39" s="57">
        <v>1</v>
      </c>
      <c r="V39" s="58">
        <v>0.33333332999999998</v>
      </c>
      <c r="W39" s="179" t="s">
        <v>338</v>
      </c>
      <c r="X39" s="180"/>
      <c r="Y39" s="180"/>
      <c r="Z39" s="180"/>
      <c r="AA39" s="180"/>
      <c r="AB39" s="180"/>
      <c r="AC39" s="180"/>
      <c r="AD39" s="180"/>
      <c r="AE39" s="180"/>
      <c r="AF39" s="180"/>
      <c r="AG39" s="180"/>
      <c r="AH39" s="181"/>
      <c r="AK39" s="142" t="s">
        <v>396</v>
      </c>
      <c r="AL39" s="142"/>
      <c r="AM39" s="142"/>
      <c r="AN39" s="142"/>
      <c r="AO39" s="142"/>
      <c r="AP39" s="142"/>
      <c r="AQ39" s="142"/>
      <c r="AR39" s="63">
        <v>1</v>
      </c>
      <c r="AS39" s="64">
        <f>112/170</f>
        <v>0.6588235294117647</v>
      </c>
      <c r="AT39" s="119" t="s">
        <v>444</v>
      </c>
      <c r="AU39" s="120"/>
      <c r="AV39" s="120"/>
      <c r="AW39" s="120"/>
      <c r="AX39" s="120"/>
      <c r="AY39" s="120"/>
      <c r="AZ39" s="120"/>
      <c r="BA39" s="120"/>
      <c r="BB39" s="120"/>
      <c r="BC39" s="120"/>
      <c r="BD39" s="120"/>
      <c r="BE39" s="121"/>
      <c r="BH39" s="142" t="s">
        <v>519</v>
      </c>
      <c r="BI39" s="142"/>
      <c r="BJ39" s="142"/>
      <c r="BK39" s="142"/>
      <c r="BL39" s="142"/>
      <c r="BM39" s="142"/>
      <c r="BN39" s="142"/>
      <c r="BO39" s="90">
        <v>1</v>
      </c>
      <c r="BP39" s="96">
        <v>1</v>
      </c>
      <c r="BQ39" s="128" t="s">
        <v>570</v>
      </c>
      <c r="BR39" s="129"/>
      <c r="BS39" s="129"/>
      <c r="BT39" s="129"/>
      <c r="BU39" s="129"/>
      <c r="BV39" s="129"/>
      <c r="BW39" s="129"/>
      <c r="BX39" s="129"/>
      <c r="BY39" s="129"/>
      <c r="BZ39" s="129"/>
      <c r="CA39" s="129"/>
      <c r="CB39" s="129"/>
      <c r="CC39" s="130"/>
    </row>
    <row r="40" spans="1:82" ht="67.5" customHeight="1" thickBot="1" x14ac:dyDescent="0.3">
      <c r="A40" s="194"/>
      <c r="B40" s="267"/>
      <c r="C40" s="22" t="s">
        <v>12</v>
      </c>
      <c r="D40" s="198" t="s">
        <v>183</v>
      </c>
      <c r="E40" s="199"/>
      <c r="F40" s="200" t="s">
        <v>87</v>
      </c>
      <c r="G40" s="200"/>
      <c r="H40" s="200"/>
      <c r="I40" s="103" t="s">
        <v>28</v>
      </c>
      <c r="J40" s="201" t="s">
        <v>191</v>
      </c>
      <c r="K40" s="201"/>
      <c r="N40" s="247" t="s">
        <v>278</v>
      </c>
      <c r="O40" s="248"/>
      <c r="P40" s="248"/>
      <c r="Q40" s="248"/>
      <c r="R40" s="248"/>
      <c r="S40" s="248"/>
      <c r="T40" s="249"/>
      <c r="U40" s="57">
        <v>0</v>
      </c>
      <c r="V40" s="58">
        <v>0</v>
      </c>
      <c r="W40" s="179" t="s">
        <v>343</v>
      </c>
      <c r="X40" s="180"/>
      <c r="Y40" s="180"/>
      <c r="Z40" s="180"/>
      <c r="AA40" s="180"/>
      <c r="AB40" s="180"/>
      <c r="AC40" s="180"/>
      <c r="AD40" s="180"/>
      <c r="AE40" s="180"/>
      <c r="AF40" s="180"/>
      <c r="AG40" s="180"/>
      <c r="AH40" s="181"/>
      <c r="AK40" s="142" t="s">
        <v>397</v>
      </c>
      <c r="AL40" s="142"/>
      <c r="AM40" s="142"/>
      <c r="AN40" s="142"/>
      <c r="AO40" s="142"/>
      <c r="AP40" s="142"/>
      <c r="AQ40" s="142"/>
      <c r="AR40" s="63">
        <f>0.789473684210526%*100</f>
        <v>0.78947368421052599</v>
      </c>
      <c r="AS40" s="64">
        <f>15/38</f>
        <v>0.39473684210526316</v>
      </c>
      <c r="AT40" s="119" t="s">
        <v>445</v>
      </c>
      <c r="AU40" s="120"/>
      <c r="AV40" s="120"/>
      <c r="AW40" s="120"/>
      <c r="AX40" s="120"/>
      <c r="AY40" s="120"/>
      <c r="AZ40" s="120"/>
      <c r="BA40" s="120"/>
      <c r="BB40" s="120"/>
      <c r="BC40" s="120"/>
      <c r="BD40" s="120"/>
      <c r="BE40" s="121"/>
      <c r="BH40" s="142" t="s">
        <v>520</v>
      </c>
      <c r="BI40" s="142"/>
      <c r="BJ40" s="142"/>
      <c r="BK40" s="142"/>
      <c r="BL40" s="142"/>
      <c r="BM40" s="142"/>
      <c r="BN40" s="142"/>
      <c r="BO40" s="76">
        <v>0.68420000000000003</v>
      </c>
      <c r="BP40" s="96">
        <f>32/38</f>
        <v>0.84210526315789469</v>
      </c>
      <c r="BQ40" s="128" t="s">
        <v>571</v>
      </c>
      <c r="BR40" s="129"/>
      <c r="BS40" s="129"/>
      <c r="BT40" s="129"/>
      <c r="BU40" s="129"/>
      <c r="BV40" s="129"/>
      <c r="BW40" s="129"/>
      <c r="BX40" s="129"/>
      <c r="BY40" s="129"/>
      <c r="BZ40" s="129"/>
      <c r="CA40" s="129"/>
      <c r="CB40" s="129"/>
      <c r="CC40" s="130"/>
    </row>
    <row r="41" spans="1:82" ht="87" customHeight="1" thickBot="1" x14ac:dyDescent="0.3">
      <c r="A41" s="194"/>
      <c r="B41" s="267"/>
      <c r="C41" s="22" t="s">
        <v>13</v>
      </c>
      <c r="D41" s="198" t="s">
        <v>88</v>
      </c>
      <c r="E41" s="199"/>
      <c r="F41" s="200" t="s">
        <v>184</v>
      </c>
      <c r="G41" s="200"/>
      <c r="H41" s="200"/>
      <c r="I41" s="103" t="s">
        <v>28</v>
      </c>
      <c r="J41" s="201" t="s">
        <v>191</v>
      </c>
      <c r="K41" s="201"/>
      <c r="N41" s="247" t="s">
        <v>279</v>
      </c>
      <c r="O41" s="248"/>
      <c r="P41" s="248"/>
      <c r="Q41" s="248"/>
      <c r="R41" s="248"/>
      <c r="S41" s="248"/>
      <c r="T41" s="249"/>
      <c r="U41" s="59">
        <f>156/127</f>
        <v>1.2283464566929134</v>
      </c>
      <c r="V41" s="58">
        <v>0.41049999999999998</v>
      </c>
      <c r="W41" s="179" t="s">
        <v>338</v>
      </c>
      <c r="X41" s="180"/>
      <c r="Y41" s="180"/>
      <c r="Z41" s="180"/>
      <c r="AA41" s="180"/>
      <c r="AB41" s="180"/>
      <c r="AC41" s="180"/>
      <c r="AD41" s="180"/>
      <c r="AE41" s="180"/>
      <c r="AF41" s="180"/>
      <c r="AG41" s="180"/>
      <c r="AH41" s="181"/>
      <c r="AK41" s="142" t="s">
        <v>398</v>
      </c>
      <c r="AL41" s="142"/>
      <c r="AM41" s="142"/>
      <c r="AN41" s="142"/>
      <c r="AO41" s="142"/>
      <c r="AP41" s="142"/>
      <c r="AQ41" s="142"/>
      <c r="AR41" s="63">
        <f>29/33</f>
        <v>0.87878787878787878</v>
      </c>
      <c r="AS41" s="64">
        <f>(112+156)/380</f>
        <v>0.70526315789473681</v>
      </c>
      <c r="AT41" s="119" t="s">
        <v>446</v>
      </c>
      <c r="AU41" s="120"/>
      <c r="AV41" s="120"/>
      <c r="AW41" s="120"/>
      <c r="AX41" s="120"/>
      <c r="AY41" s="120"/>
      <c r="AZ41" s="120"/>
      <c r="BA41" s="120"/>
      <c r="BB41" s="120"/>
      <c r="BC41" s="120"/>
      <c r="BD41" s="120"/>
      <c r="BE41" s="121"/>
      <c r="BH41" s="128" t="s">
        <v>521</v>
      </c>
      <c r="BI41" s="129"/>
      <c r="BJ41" s="129"/>
      <c r="BK41" s="129"/>
      <c r="BL41" s="129"/>
      <c r="BM41" s="129"/>
      <c r="BN41" s="130"/>
      <c r="BO41" s="76">
        <v>1</v>
      </c>
      <c r="BP41" s="96">
        <v>1</v>
      </c>
      <c r="BQ41" s="128" t="s">
        <v>572</v>
      </c>
      <c r="BR41" s="129"/>
      <c r="BS41" s="129"/>
      <c r="BT41" s="129"/>
      <c r="BU41" s="129"/>
      <c r="BV41" s="129"/>
      <c r="BW41" s="129"/>
      <c r="BX41" s="129"/>
      <c r="BY41" s="129"/>
      <c r="BZ41" s="129"/>
      <c r="CA41" s="129"/>
      <c r="CB41" s="129"/>
      <c r="CC41" s="130"/>
    </row>
    <row r="42" spans="1:82" ht="409.5" customHeight="1" thickBot="1" x14ac:dyDescent="0.3">
      <c r="A42" s="194"/>
      <c r="B42" s="267"/>
      <c r="C42" s="22" t="s">
        <v>29</v>
      </c>
      <c r="D42" s="198" t="s">
        <v>185</v>
      </c>
      <c r="E42" s="199"/>
      <c r="F42" s="200" t="s">
        <v>186</v>
      </c>
      <c r="G42" s="200"/>
      <c r="H42" s="200"/>
      <c r="I42" s="103" t="s">
        <v>187</v>
      </c>
      <c r="J42" s="201" t="s">
        <v>370</v>
      </c>
      <c r="K42" s="201"/>
      <c r="N42" s="247" t="s">
        <v>300</v>
      </c>
      <c r="O42" s="248"/>
      <c r="P42" s="248"/>
      <c r="Q42" s="248"/>
      <c r="R42" s="248"/>
      <c r="S42" s="248"/>
      <c r="T42" s="249"/>
      <c r="U42" s="57">
        <v>0</v>
      </c>
      <c r="V42" s="58">
        <v>0</v>
      </c>
      <c r="W42" s="179" t="s">
        <v>345</v>
      </c>
      <c r="X42" s="180"/>
      <c r="Y42" s="180"/>
      <c r="Z42" s="180"/>
      <c r="AA42" s="180"/>
      <c r="AB42" s="180"/>
      <c r="AC42" s="180"/>
      <c r="AD42" s="180"/>
      <c r="AE42" s="180"/>
      <c r="AF42" s="180"/>
      <c r="AG42" s="180"/>
      <c r="AH42" s="181"/>
      <c r="AK42" s="142" t="s">
        <v>399</v>
      </c>
      <c r="AL42" s="142"/>
      <c r="AM42" s="142"/>
      <c r="AN42" s="142"/>
      <c r="AO42" s="142"/>
      <c r="AP42" s="142"/>
      <c r="AQ42" s="142"/>
      <c r="AR42" s="63">
        <f>(0.333333333333333%)*100</f>
        <v>0.33333333333333298</v>
      </c>
      <c r="AS42" s="64">
        <v>0.33</v>
      </c>
      <c r="AT42" s="119" t="s">
        <v>447</v>
      </c>
      <c r="AU42" s="120"/>
      <c r="AV42" s="120"/>
      <c r="AW42" s="120"/>
      <c r="AX42" s="120"/>
      <c r="AY42" s="120"/>
      <c r="AZ42" s="120"/>
      <c r="BA42" s="120"/>
      <c r="BB42" s="120"/>
      <c r="BC42" s="120"/>
      <c r="BD42" s="120"/>
      <c r="BE42" s="121"/>
      <c r="BH42" s="128" t="s">
        <v>522</v>
      </c>
      <c r="BI42" s="129"/>
      <c r="BJ42" s="129"/>
      <c r="BK42" s="129"/>
      <c r="BL42" s="129"/>
      <c r="BM42" s="129"/>
      <c r="BN42" s="130"/>
      <c r="BO42" s="90">
        <v>1</v>
      </c>
      <c r="BP42" s="97">
        <v>0.66</v>
      </c>
      <c r="BQ42" s="128" t="s">
        <v>588</v>
      </c>
      <c r="BR42" s="129"/>
      <c r="BS42" s="129"/>
      <c r="BT42" s="129"/>
      <c r="BU42" s="129"/>
      <c r="BV42" s="129"/>
      <c r="BW42" s="129"/>
      <c r="BX42" s="129"/>
      <c r="BY42" s="129"/>
      <c r="BZ42" s="129"/>
      <c r="CA42" s="129"/>
      <c r="CB42" s="129"/>
      <c r="CC42" s="130"/>
    </row>
    <row r="43" spans="1:82" ht="408.75" customHeight="1" thickBot="1" x14ac:dyDescent="0.3">
      <c r="A43" s="194"/>
      <c r="B43" s="267"/>
      <c r="C43" s="21" t="s">
        <v>53</v>
      </c>
      <c r="D43" s="202" t="s">
        <v>188</v>
      </c>
      <c r="E43" s="203"/>
      <c r="F43" s="204" t="s">
        <v>189</v>
      </c>
      <c r="G43" s="204"/>
      <c r="H43" s="204"/>
      <c r="I43" s="105" t="s">
        <v>190</v>
      </c>
      <c r="J43" s="250">
        <v>44166</v>
      </c>
      <c r="K43" s="215"/>
      <c r="N43" s="247" t="s">
        <v>301</v>
      </c>
      <c r="O43" s="248"/>
      <c r="P43" s="248"/>
      <c r="Q43" s="248"/>
      <c r="R43" s="248"/>
      <c r="S43" s="248"/>
      <c r="T43" s="249"/>
      <c r="U43" s="57" t="s">
        <v>334</v>
      </c>
      <c r="V43" s="57">
        <v>0</v>
      </c>
      <c r="W43" s="191" t="s">
        <v>346</v>
      </c>
      <c r="X43" s="191"/>
      <c r="Y43" s="191"/>
      <c r="Z43" s="191"/>
      <c r="AA43" s="191"/>
      <c r="AB43" s="191"/>
      <c r="AC43" s="191"/>
      <c r="AD43" s="191"/>
      <c r="AE43" s="191"/>
      <c r="AF43" s="191"/>
      <c r="AG43" s="191"/>
      <c r="AH43" s="191"/>
      <c r="AK43" s="142"/>
      <c r="AL43" s="142"/>
      <c r="AM43" s="142"/>
      <c r="AN43" s="142"/>
      <c r="AO43" s="142"/>
      <c r="AP43" s="142"/>
      <c r="AQ43" s="142"/>
      <c r="AR43" s="63" t="s">
        <v>334</v>
      </c>
      <c r="AS43" s="64">
        <v>0</v>
      </c>
      <c r="AT43" s="119" t="s">
        <v>436</v>
      </c>
      <c r="AU43" s="120"/>
      <c r="AV43" s="120"/>
      <c r="AW43" s="120"/>
      <c r="AX43" s="120"/>
      <c r="AY43" s="120"/>
      <c r="AZ43" s="120"/>
      <c r="BA43" s="120"/>
      <c r="BB43" s="120"/>
      <c r="BC43" s="120"/>
      <c r="BD43" s="120"/>
      <c r="BE43" s="121"/>
      <c r="BH43" s="128" t="s">
        <v>597</v>
      </c>
      <c r="BI43" s="129"/>
      <c r="BJ43" s="129"/>
      <c r="BK43" s="129"/>
      <c r="BL43" s="129"/>
      <c r="BM43" s="129"/>
      <c r="BN43" s="130"/>
      <c r="BO43" s="90">
        <v>0</v>
      </c>
      <c r="BP43" s="90">
        <v>0</v>
      </c>
      <c r="BQ43" s="128" t="s">
        <v>573</v>
      </c>
      <c r="BR43" s="129"/>
      <c r="BS43" s="129"/>
      <c r="BT43" s="129"/>
      <c r="BU43" s="129"/>
      <c r="BV43" s="129"/>
      <c r="BW43" s="129"/>
      <c r="BX43" s="129"/>
      <c r="BY43" s="129"/>
      <c r="BZ43" s="129"/>
      <c r="CA43" s="129"/>
      <c r="CB43" s="129"/>
      <c r="CC43" s="130"/>
    </row>
    <row r="44" spans="1:82" ht="102.75" customHeight="1" thickBot="1" x14ac:dyDescent="0.3">
      <c r="A44" s="192" t="s">
        <v>30</v>
      </c>
      <c r="B44" s="193"/>
      <c r="C44" s="20" t="s">
        <v>14</v>
      </c>
      <c r="D44" s="259" t="s">
        <v>192</v>
      </c>
      <c r="E44" s="158"/>
      <c r="F44" s="156" t="s">
        <v>193</v>
      </c>
      <c r="G44" s="156"/>
      <c r="H44" s="156"/>
      <c r="I44" s="100" t="s">
        <v>28</v>
      </c>
      <c r="J44" s="225" t="s">
        <v>194</v>
      </c>
      <c r="K44" s="225"/>
      <c r="N44" s="247" t="s">
        <v>281</v>
      </c>
      <c r="O44" s="248"/>
      <c r="P44" s="248"/>
      <c r="Q44" s="248"/>
      <c r="R44" s="248"/>
      <c r="S44" s="248"/>
      <c r="T44" s="249"/>
      <c r="U44" s="57" t="s">
        <v>334</v>
      </c>
      <c r="V44" s="58">
        <v>0</v>
      </c>
      <c r="W44" s="191" t="s">
        <v>347</v>
      </c>
      <c r="X44" s="191"/>
      <c r="Y44" s="191"/>
      <c r="Z44" s="191"/>
      <c r="AA44" s="191"/>
      <c r="AB44" s="191"/>
      <c r="AC44" s="191"/>
      <c r="AD44" s="191"/>
      <c r="AE44" s="191"/>
      <c r="AF44" s="191"/>
      <c r="AG44" s="191"/>
      <c r="AH44" s="191"/>
      <c r="AK44" s="119" t="s">
        <v>400</v>
      </c>
      <c r="AL44" s="120"/>
      <c r="AM44" s="120"/>
      <c r="AN44" s="120"/>
      <c r="AO44" s="120"/>
      <c r="AP44" s="120"/>
      <c r="AQ44" s="121"/>
      <c r="AR44" s="63">
        <v>0.59</v>
      </c>
      <c r="AS44" s="64">
        <f>53/90</f>
        <v>0.58888888888888891</v>
      </c>
      <c r="AT44" s="119" t="s">
        <v>448</v>
      </c>
      <c r="AU44" s="120"/>
      <c r="AV44" s="120"/>
      <c r="AW44" s="120"/>
      <c r="AX44" s="120"/>
      <c r="AY44" s="120"/>
      <c r="AZ44" s="120"/>
      <c r="BA44" s="120"/>
      <c r="BB44" s="120"/>
      <c r="BC44" s="120"/>
      <c r="BD44" s="120"/>
      <c r="BE44" s="121"/>
      <c r="BH44" s="143" t="s">
        <v>523</v>
      </c>
      <c r="BI44" s="144"/>
      <c r="BJ44" s="144"/>
      <c r="BK44" s="144"/>
      <c r="BL44" s="144"/>
      <c r="BM44" s="144"/>
      <c r="BN44" s="145"/>
      <c r="BO44" s="90">
        <v>0.37</v>
      </c>
      <c r="BP44" s="96">
        <v>0.71</v>
      </c>
      <c r="BQ44" s="128" t="s">
        <v>574</v>
      </c>
      <c r="BR44" s="129"/>
      <c r="BS44" s="129"/>
      <c r="BT44" s="129"/>
      <c r="BU44" s="129"/>
      <c r="BV44" s="129"/>
      <c r="BW44" s="129"/>
      <c r="BX44" s="129"/>
      <c r="BY44" s="129"/>
      <c r="BZ44" s="129"/>
      <c r="CA44" s="129"/>
      <c r="CB44" s="129"/>
      <c r="CC44" s="130"/>
    </row>
    <row r="45" spans="1:82" ht="102.75" customHeight="1" thickBot="1" x14ac:dyDescent="0.3">
      <c r="A45" s="194"/>
      <c r="B45" s="195"/>
      <c r="C45" s="22" t="s">
        <v>31</v>
      </c>
      <c r="D45" s="198" t="s">
        <v>195</v>
      </c>
      <c r="E45" s="199"/>
      <c r="F45" s="200" t="s">
        <v>196</v>
      </c>
      <c r="G45" s="200"/>
      <c r="H45" s="200"/>
      <c r="I45" s="103" t="s">
        <v>28</v>
      </c>
      <c r="J45" s="201" t="s">
        <v>194</v>
      </c>
      <c r="K45" s="201"/>
      <c r="N45" s="247" t="s">
        <v>282</v>
      </c>
      <c r="O45" s="248"/>
      <c r="P45" s="248"/>
      <c r="Q45" s="248"/>
      <c r="R45" s="248"/>
      <c r="S45" s="248"/>
      <c r="T45" s="249"/>
      <c r="U45" s="57" t="s">
        <v>334</v>
      </c>
      <c r="V45" s="58">
        <v>0</v>
      </c>
      <c r="W45" s="191" t="s">
        <v>347</v>
      </c>
      <c r="X45" s="191"/>
      <c r="Y45" s="191"/>
      <c r="Z45" s="191"/>
      <c r="AA45" s="191"/>
      <c r="AB45" s="191"/>
      <c r="AC45" s="191"/>
      <c r="AD45" s="191"/>
      <c r="AE45" s="191"/>
      <c r="AF45" s="191"/>
      <c r="AG45" s="191"/>
      <c r="AH45" s="191"/>
      <c r="AK45" s="119" t="s">
        <v>401</v>
      </c>
      <c r="AL45" s="120"/>
      <c r="AM45" s="120"/>
      <c r="AN45" s="120"/>
      <c r="AO45" s="120"/>
      <c r="AP45" s="120"/>
      <c r="AQ45" s="121"/>
      <c r="AR45" s="63">
        <v>1.25</v>
      </c>
      <c r="AS45" s="64">
        <v>1</v>
      </c>
      <c r="AT45" s="119" t="s">
        <v>449</v>
      </c>
      <c r="AU45" s="120"/>
      <c r="AV45" s="120"/>
      <c r="AW45" s="120"/>
      <c r="AX45" s="120"/>
      <c r="AY45" s="120"/>
      <c r="AZ45" s="120"/>
      <c r="BA45" s="120"/>
      <c r="BB45" s="120"/>
      <c r="BC45" s="120"/>
      <c r="BD45" s="120"/>
      <c r="BE45" s="121"/>
      <c r="BH45" s="143" t="s">
        <v>526</v>
      </c>
      <c r="BI45" s="144"/>
      <c r="BJ45" s="144"/>
      <c r="BK45" s="144"/>
      <c r="BL45" s="144"/>
      <c r="BM45" s="144"/>
      <c r="BN45" s="145"/>
      <c r="BO45" s="90">
        <v>1</v>
      </c>
      <c r="BP45" s="96">
        <v>1</v>
      </c>
      <c r="BQ45" s="128" t="s">
        <v>575</v>
      </c>
      <c r="BR45" s="129"/>
      <c r="BS45" s="129"/>
      <c r="BT45" s="129"/>
      <c r="BU45" s="129"/>
      <c r="BV45" s="129"/>
      <c r="BW45" s="129"/>
      <c r="BX45" s="129"/>
      <c r="BY45" s="129"/>
      <c r="BZ45" s="129"/>
      <c r="CA45" s="129"/>
      <c r="CB45" s="129"/>
      <c r="CC45" s="130"/>
    </row>
    <row r="46" spans="1:82" ht="102.75" customHeight="1" thickBot="1" x14ac:dyDescent="0.3">
      <c r="A46" s="196"/>
      <c r="B46" s="197"/>
      <c r="C46" s="21" t="s">
        <v>93</v>
      </c>
      <c r="D46" s="202" t="s">
        <v>89</v>
      </c>
      <c r="E46" s="203"/>
      <c r="F46" s="204" t="s">
        <v>197</v>
      </c>
      <c r="G46" s="204"/>
      <c r="H46" s="204"/>
      <c r="I46" s="105" t="s">
        <v>28</v>
      </c>
      <c r="J46" s="250" t="s">
        <v>194</v>
      </c>
      <c r="K46" s="215"/>
      <c r="N46" s="247" t="s">
        <v>283</v>
      </c>
      <c r="O46" s="248"/>
      <c r="P46" s="248"/>
      <c r="Q46" s="248"/>
      <c r="R46" s="248"/>
      <c r="S46" s="248"/>
      <c r="T46" s="249"/>
      <c r="U46" s="57" t="s">
        <v>334</v>
      </c>
      <c r="V46" s="58">
        <v>0</v>
      </c>
      <c r="W46" s="191" t="s">
        <v>347</v>
      </c>
      <c r="X46" s="191"/>
      <c r="Y46" s="191"/>
      <c r="Z46" s="191"/>
      <c r="AA46" s="191"/>
      <c r="AB46" s="191"/>
      <c r="AC46" s="191"/>
      <c r="AD46" s="191"/>
      <c r="AE46" s="191"/>
      <c r="AF46" s="191"/>
      <c r="AG46" s="191"/>
      <c r="AH46" s="191"/>
      <c r="AK46" s="119" t="s">
        <v>402</v>
      </c>
      <c r="AL46" s="120"/>
      <c r="AM46" s="120"/>
      <c r="AN46" s="120"/>
      <c r="AO46" s="120"/>
      <c r="AP46" s="120"/>
      <c r="AQ46" s="121"/>
      <c r="AR46" s="63">
        <v>0.33</v>
      </c>
      <c r="AS46" s="64">
        <v>0.18</v>
      </c>
      <c r="AT46" s="119" t="s">
        <v>450</v>
      </c>
      <c r="AU46" s="120"/>
      <c r="AV46" s="120"/>
      <c r="AW46" s="120"/>
      <c r="AX46" s="120"/>
      <c r="AY46" s="120"/>
      <c r="AZ46" s="120"/>
      <c r="BA46" s="120"/>
      <c r="BB46" s="120"/>
      <c r="BC46" s="120"/>
      <c r="BD46" s="120"/>
      <c r="BE46" s="121"/>
      <c r="BH46" s="143" t="s">
        <v>525</v>
      </c>
      <c r="BI46" s="144"/>
      <c r="BJ46" s="144"/>
      <c r="BK46" s="144"/>
      <c r="BL46" s="144"/>
      <c r="BM46" s="144"/>
      <c r="BN46" s="145"/>
      <c r="BO46" s="90">
        <v>0</v>
      </c>
      <c r="BP46" s="97">
        <v>0.33</v>
      </c>
      <c r="BQ46" s="128" t="s">
        <v>576</v>
      </c>
      <c r="BR46" s="129"/>
      <c r="BS46" s="129"/>
      <c r="BT46" s="129"/>
      <c r="BU46" s="129"/>
      <c r="BV46" s="129"/>
      <c r="BW46" s="129"/>
      <c r="BX46" s="129"/>
      <c r="BY46" s="129"/>
      <c r="BZ46" s="129"/>
      <c r="CA46" s="129"/>
      <c r="CB46" s="129"/>
      <c r="CC46" s="130"/>
    </row>
    <row r="47" spans="1:82" ht="67.5" customHeight="1" thickBot="1" x14ac:dyDescent="0.3">
      <c r="A47" s="184" t="s">
        <v>32</v>
      </c>
      <c r="B47" s="185"/>
      <c r="C47" s="5" t="s">
        <v>15</v>
      </c>
      <c r="D47" s="186" t="s">
        <v>54</v>
      </c>
      <c r="E47" s="187"/>
      <c r="F47" s="188" t="s">
        <v>33</v>
      </c>
      <c r="G47" s="188"/>
      <c r="H47" s="188"/>
      <c r="I47" s="117" t="s">
        <v>28</v>
      </c>
      <c r="J47" s="189" t="s">
        <v>140</v>
      </c>
      <c r="K47" s="190"/>
      <c r="N47" s="247" t="s">
        <v>280</v>
      </c>
      <c r="O47" s="248"/>
      <c r="P47" s="248"/>
      <c r="Q47" s="248"/>
      <c r="R47" s="248"/>
      <c r="S47" s="248"/>
      <c r="T47" s="249"/>
      <c r="U47" s="57">
        <v>0</v>
      </c>
      <c r="V47" s="58">
        <v>0</v>
      </c>
      <c r="W47" s="191" t="s">
        <v>335</v>
      </c>
      <c r="X47" s="191"/>
      <c r="Y47" s="191"/>
      <c r="Z47" s="191"/>
      <c r="AA47" s="191"/>
      <c r="AB47" s="191"/>
      <c r="AC47" s="191"/>
      <c r="AD47" s="191"/>
      <c r="AE47" s="191"/>
      <c r="AF47" s="191"/>
      <c r="AG47" s="191"/>
      <c r="AH47" s="191"/>
      <c r="AK47" s="128" t="s">
        <v>403</v>
      </c>
      <c r="AL47" s="129"/>
      <c r="AM47" s="129"/>
      <c r="AN47" s="129"/>
      <c r="AO47" s="129"/>
      <c r="AP47" s="129"/>
      <c r="AQ47" s="130"/>
      <c r="AR47" s="63">
        <v>0</v>
      </c>
      <c r="AS47" s="64">
        <v>0</v>
      </c>
      <c r="AT47" s="119" t="s">
        <v>451</v>
      </c>
      <c r="AU47" s="120"/>
      <c r="AV47" s="120"/>
      <c r="AW47" s="120"/>
      <c r="AX47" s="120"/>
      <c r="AY47" s="120"/>
      <c r="AZ47" s="120"/>
      <c r="BA47" s="120"/>
      <c r="BB47" s="120"/>
      <c r="BC47" s="120"/>
      <c r="BD47" s="120"/>
      <c r="BE47" s="121"/>
      <c r="BH47" s="128" t="s">
        <v>524</v>
      </c>
      <c r="BI47" s="129"/>
      <c r="BJ47" s="129"/>
      <c r="BK47" s="129"/>
      <c r="BL47" s="129"/>
      <c r="BM47" s="129"/>
      <c r="BN47" s="130"/>
      <c r="BO47" s="90">
        <f>84%*95%</f>
        <v>0.79799999999999993</v>
      </c>
      <c r="BP47" s="96">
        <v>0.8</v>
      </c>
      <c r="BQ47" s="128" t="s">
        <v>577</v>
      </c>
      <c r="BR47" s="129"/>
      <c r="BS47" s="129"/>
      <c r="BT47" s="129"/>
      <c r="BU47" s="129"/>
      <c r="BV47" s="129"/>
      <c r="BW47" s="129"/>
      <c r="BX47" s="129"/>
      <c r="BY47" s="129"/>
      <c r="BZ47" s="129"/>
      <c r="CA47" s="129"/>
      <c r="CB47" s="129"/>
      <c r="CC47" s="130"/>
    </row>
    <row r="48" spans="1:82" x14ac:dyDescent="0.25">
      <c r="AQ48" s="67"/>
      <c r="BY48" s="67"/>
    </row>
    <row r="49" spans="1:90" x14ac:dyDescent="0.25">
      <c r="AQ49" s="67"/>
      <c r="BY49" s="67"/>
    </row>
    <row r="50" spans="1:90" ht="25.5" customHeight="1" x14ac:dyDescent="0.25">
      <c r="A50" s="208" t="s">
        <v>228</v>
      </c>
      <c r="B50" s="208"/>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8"/>
      <c r="BR50" s="208"/>
      <c r="BS50" s="208"/>
      <c r="BT50" s="208"/>
      <c r="BU50" s="208"/>
      <c r="BV50" s="208"/>
      <c r="BW50" s="208"/>
      <c r="BX50" s="208"/>
      <c r="BY50" s="208"/>
      <c r="BZ50" s="208"/>
      <c r="CA50" s="208"/>
      <c r="CB50" s="208"/>
      <c r="CC50" s="208"/>
    </row>
    <row r="51" spans="1:90" ht="15.75" thickBot="1" x14ac:dyDescent="0.3">
      <c r="AR51" s="65"/>
      <c r="AS51" s="65"/>
      <c r="BA51" s="65"/>
      <c r="BZ51" s="65"/>
    </row>
    <row r="52" spans="1:90" s="15" customFormat="1" ht="15.75" thickBot="1" x14ac:dyDescent="0.3">
      <c r="A52" s="1"/>
      <c r="B52" s="1"/>
      <c r="C52" s="1"/>
      <c r="D52" s="1"/>
      <c r="E52" s="1"/>
      <c r="F52" s="1"/>
      <c r="G52" s="1"/>
      <c r="H52" s="1"/>
      <c r="I52" s="1"/>
      <c r="J52" s="1"/>
      <c r="K52" s="1"/>
      <c r="L52" s="1"/>
      <c r="M52" s="1"/>
      <c r="N52" s="175" t="s">
        <v>149</v>
      </c>
      <c r="O52" s="175"/>
      <c r="P52" s="175"/>
      <c r="Q52" s="175"/>
      <c r="R52" s="175"/>
      <c r="S52" s="175"/>
      <c r="T52" s="175"/>
      <c r="U52" s="175"/>
      <c r="V52" s="175"/>
      <c r="W52" s="175"/>
      <c r="X52" s="175"/>
      <c r="Y52" s="175"/>
      <c r="Z52" s="175"/>
      <c r="AA52" s="175"/>
      <c r="AB52" s="175"/>
      <c r="AC52" s="175"/>
      <c r="AD52" s="175"/>
      <c r="AE52" s="175"/>
      <c r="AF52" s="175"/>
      <c r="AG52" s="175"/>
      <c r="AH52" s="175"/>
      <c r="AI52" s="33"/>
      <c r="AJ52" s="109"/>
      <c r="AK52" s="138" t="s">
        <v>150</v>
      </c>
      <c r="AL52" s="138"/>
      <c r="AM52" s="138"/>
      <c r="AN52" s="138"/>
      <c r="AO52" s="138"/>
      <c r="AP52" s="138"/>
      <c r="AQ52" s="138"/>
      <c r="AR52" s="138"/>
      <c r="AS52" s="138"/>
      <c r="AT52" s="138"/>
      <c r="AU52" s="138"/>
      <c r="AV52" s="138"/>
      <c r="AW52" s="138"/>
      <c r="AX52" s="138"/>
      <c r="AY52" s="138"/>
      <c r="AZ52" s="138"/>
      <c r="BA52" s="138"/>
      <c r="BB52" s="138"/>
      <c r="BC52" s="138"/>
      <c r="BD52" s="138"/>
      <c r="BE52" s="138"/>
      <c r="BF52" s="70"/>
      <c r="BG52" s="70"/>
      <c r="BH52" s="138" t="s">
        <v>151</v>
      </c>
      <c r="BI52" s="138"/>
      <c r="BJ52" s="138"/>
      <c r="BK52" s="138"/>
      <c r="BL52" s="138"/>
      <c r="BM52" s="138"/>
      <c r="BN52" s="138"/>
      <c r="BO52" s="138"/>
      <c r="BP52" s="138"/>
      <c r="BQ52" s="138"/>
      <c r="BR52" s="138"/>
      <c r="BS52" s="138"/>
      <c r="BT52" s="138"/>
      <c r="BU52" s="138"/>
      <c r="BV52" s="138"/>
      <c r="BW52" s="138"/>
      <c r="BX52" s="138"/>
      <c r="BY52" s="138"/>
      <c r="BZ52" s="138"/>
      <c r="CA52" s="138"/>
      <c r="CB52" s="138"/>
      <c r="CC52" s="138"/>
      <c r="CD52" s="67"/>
      <c r="CE52" s="67"/>
      <c r="CF52" s="67"/>
      <c r="CG52" s="67"/>
      <c r="CH52" s="67"/>
      <c r="CI52" s="67"/>
      <c r="CJ52" s="67"/>
      <c r="CK52" s="67"/>
      <c r="CL52" s="67"/>
    </row>
    <row r="53" spans="1:90" ht="75.75" thickBot="1" x14ac:dyDescent="0.3">
      <c r="A53" s="171" t="s">
        <v>96</v>
      </c>
      <c r="B53" s="172"/>
      <c r="C53" s="171" t="s">
        <v>97</v>
      </c>
      <c r="D53" s="231"/>
      <c r="E53" s="172"/>
      <c r="F53" s="183" t="s">
        <v>98</v>
      </c>
      <c r="G53" s="183"/>
      <c r="H53" s="183"/>
      <c r="I53" s="111" t="s">
        <v>100</v>
      </c>
      <c r="J53" s="183" t="s">
        <v>95</v>
      </c>
      <c r="K53" s="183"/>
      <c r="N53" s="241" t="s">
        <v>48</v>
      </c>
      <c r="O53" s="242"/>
      <c r="P53" s="242"/>
      <c r="Q53" s="242"/>
      <c r="R53" s="242"/>
      <c r="S53" s="242"/>
      <c r="T53" s="243"/>
      <c r="U53" s="111" t="s">
        <v>49</v>
      </c>
      <c r="V53" s="111" t="s">
        <v>144</v>
      </c>
      <c r="W53" s="171" t="s">
        <v>50</v>
      </c>
      <c r="X53" s="231"/>
      <c r="Y53" s="231"/>
      <c r="Z53" s="231"/>
      <c r="AA53" s="231"/>
      <c r="AB53" s="231"/>
      <c r="AC53" s="231"/>
      <c r="AD53" s="231"/>
      <c r="AE53" s="231"/>
      <c r="AF53" s="231"/>
      <c r="AG53" s="231"/>
      <c r="AH53" s="172"/>
      <c r="AK53" s="139" t="s">
        <v>48</v>
      </c>
      <c r="AL53" s="140"/>
      <c r="AM53" s="140"/>
      <c r="AN53" s="140"/>
      <c r="AO53" s="140"/>
      <c r="AP53" s="140"/>
      <c r="AQ53" s="141"/>
      <c r="AR53" s="104" t="s">
        <v>143</v>
      </c>
      <c r="AS53" s="104" t="s">
        <v>144</v>
      </c>
      <c r="AT53" s="139" t="s">
        <v>50</v>
      </c>
      <c r="AU53" s="140"/>
      <c r="AV53" s="140"/>
      <c r="AW53" s="140"/>
      <c r="AX53" s="140"/>
      <c r="AY53" s="140"/>
      <c r="AZ53" s="140"/>
      <c r="BA53" s="140"/>
      <c r="BB53" s="140"/>
      <c r="BC53" s="140"/>
      <c r="BD53" s="140"/>
      <c r="BE53" s="141"/>
      <c r="BH53" s="139" t="s">
        <v>48</v>
      </c>
      <c r="BI53" s="140"/>
      <c r="BJ53" s="140"/>
      <c r="BK53" s="140"/>
      <c r="BL53" s="140"/>
      <c r="BM53" s="140"/>
      <c r="BN53" s="141"/>
      <c r="BO53" s="104" t="s">
        <v>143</v>
      </c>
      <c r="BP53" s="104" t="s">
        <v>144</v>
      </c>
      <c r="BQ53" s="139" t="s">
        <v>50</v>
      </c>
      <c r="BR53" s="140"/>
      <c r="BS53" s="140"/>
      <c r="BT53" s="140"/>
      <c r="BU53" s="140"/>
      <c r="BV53" s="140"/>
      <c r="BW53" s="140"/>
      <c r="BX53" s="140"/>
      <c r="BY53" s="140"/>
      <c r="BZ53" s="140"/>
      <c r="CA53" s="140"/>
      <c r="CB53" s="140"/>
      <c r="CC53" s="141"/>
    </row>
    <row r="54" spans="1:90" ht="312.75" customHeight="1" thickBot="1" x14ac:dyDescent="0.3">
      <c r="A54" s="184" t="s">
        <v>35</v>
      </c>
      <c r="B54" s="185"/>
      <c r="C54" s="5" t="s">
        <v>11</v>
      </c>
      <c r="D54" s="186" t="s">
        <v>198</v>
      </c>
      <c r="E54" s="187"/>
      <c r="F54" s="188" t="s">
        <v>199</v>
      </c>
      <c r="G54" s="188"/>
      <c r="H54" s="188"/>
      <c r="I54" s="117" t="s">
        <v>200</v>
      </c>
      <c r="J54" s="189" t="s">
        <v>371</v>
      </c>
      <c r="K54" s="190"/>
      <c r="N54" s="247" t="s">
        <v>284</v>
      </c>
      <c r="O54" s="248"/>
      <c r="P54" s="248"/>
      <c r="Q54" s="248"/>
      <c r="R54" s="248"/>
      <c r="S54" s="248"/>
      <c r="T54" s="249"/>
      <c r="U54" s="57">
        <v>1</v>
      </c>
      <c r="V54" s="58">
        <v>0.33333332999999998</v>
      </c>
      <c r="W54" s="168" t="s">
        <v>355</v>
      </c>
      <c r="X54" s="169"/>
      <c r="Y54" s="169"/>
      <c r="Z54" s="169"/>
      <c r="AA54" s="169"/>
      <c r="AB54" s="169"/>
      <c r="AC54" s="169"/>
      <c r="AD54" s="169"/>
      <c r="AE54" s="169"/>
      <c r="AF54" s="169"/>
      <c r="AG54" s="169"/>
      <c r="AH54" s="170"/>
      <c r="AK54" s="149" t="s">
        <v>475</v>
      </c>
      <c r="AL54" s="123"/>
      <c r="AM54" s="123"/>
      <c r="AN54" s="123"/>
      <c r="AO54" s="123"/>
      <c r="AP54" s="123"/>
      <c r="AQ54" s="124"/>
      <c r="AR54" s="63">
        <v>1</v>
      </c>
      <c r="AS54" s="64">
        <v>0.66</v>
      </c>
      <c r="AT54" s="119" t="s">
        <v>487</v>
      </c>
      <c r="AU54" s="120"/>
      <c r="AV54" s="120"/>
      <c r="AW54" s="120"/>
      <c r="AX54" s="120"/>
      <c r="AY54" s="120"/>
      <c r="AZ54" s="120"/>
      <c r="BA54" s="120"/>
      <c r="BB54" s="120"/>
      <c r="BC54" s="120"/>
      <c r="BD54" s="120"/>
      <c r="BE54" s="121"/>
      <c r="BH54" s="119" t="s">
        <v>581</v>
      </c>
      <c r="BI54" s="120"/>
      <c r="BJ54" s="120"/>
      <c r="BK54" s="120"/>
      <c r="BL54" s="120"/>
      <c r="BM54" s="120"/>
      <c r="BN54" s="121"/>
      <c r="BO54" s="90">
        <v>1</v>
      </c>
      <c r="BP54" s="96">
        <v>1</v>
      </c>
      <c r="BQ54" s="128" t="s">
        <v>589</v>
      </c>
      <c r="BR54" s="129"/>
      <c r="BS54" s="129"/>
      <c r="BT54" s="129"/>
      <c r="BU54" s="129"/>
      <c r="BV54" s="129"/>
      <c r="BW54" s="129"/>
      <c r="BX54" s="129"/>
      <c r="BY54" s="129"/>
      <c r="BZ54" s="129"/>
      <c r="CA54" s="129"/>
      <c r="CB54" s="129"/>
      <c r="CC54" s="130"/>
    </row>
    <row r="55" spans="1:90" ht="342.75" customHeight="1" thickBot="1" x14ac:dyDescent="0.3">
      <c r="A55" s="192" t="s">
        <v>36</v>
      </c>
      <c r="B55" s="193"/>
      <c r="C55" s="20" t="s">
        <v>14</v>
      </c>
      <c r="D55" s="259" t="s">
        <v>90</v>
      </c>
      <c r="E55" s="158"/>
      <c r="F55" s="156" t="s">
        <v>91</v>
      </c>
      <c r="G55" s="156"/>
      <c r="H55" s="156"/>
      <c r="I55" s="100" t="s">
        <v>56</v>
      </c>
      <c r="J55" s="225" t="s">
        <v>215</v>
      </c>
      <c r="K55" s="225"/>
      <c r="N55" s="247" t="s">
        <v>302</v>
      </c>
      <c r="O55" s="248"/>
      <c r="P55" s="248"/>
      <c r="Q55" s="248"/>
      <c r="R55" s="248"/>
      <c r="S55" s="248"/>
      <c r="T55" s="249"/>
      <c r="U55" s="57">
        <v>0</v>
      </c>
      <c r="V55" s="58">
        <v>0</v>
      </c>
      <c r="W55" s="168" t="s">
        <v>366</v>
      </c>
      <c r="X55" s="169"/>
      <c r="Y55" s="169"/>
      <c r="Z55" s="169"/>
      <c r="AA55" s="169"/>
      <c r="AB55" s="169"/>
      <c r="AC55" s="169"/>
      <c r="AD55" s="169"/>
      <c r="AE55" s="169"/>
      <c r="AF55" s="169"/>
      <c r="AG55" s="169"/>
      <c r="AH55" s="170"/>
      <c r="AK55" s="182" t="s">
        <v>488</v>
      </c>
      <c r="AL55" s="182"/>
      <c r="AM55" s="182"/>
      <c r="AN55" s="182"/>
      <c r="AO55" s="182"/>
      <c r="AP55" s="182"/>
      <c r="AQ55" s="182"/>
      <c r="AR55" s="63">
        <v>1.2</v>
      </c>
      <c r="AS55" s="64">
        <v>0.4</v>
      </c>
      <c r="AT55" s="119" t="s">
        <v>486</v>
      </c>
      <c r="AU55" s="120"/>
      <c r="AV55" s="120"/>
      <c r="AW55" s="120"/>
      <c r="AX55" s="120"/>
      <c r="AY55" s="120"/>
      <c r="AZ55" s="120"/>
      <c r="BA55" s="120"/>
      <c r="BB55" s="120"/>
      <c r="BC55" s="120"/>
      <c r="BD55" s="120"/>
      <c r="BE55" s="121"/>
      <c r="BH55" s="143" t="s">
        <v>582</v>
      </c>
      <c r="BI55" s="144"/>
      <c r="BJ55" s="144"/>
      <c r="BK55" s="144"/>
      <c r="BL55" s="144"/>
      <c r="BM55" s="144"/>
      <c r="BN55" s="145"/>
      <c r="BO55" s="90">
        <v>0</v>
      </c>
      <c r="BP55" s="97">
        <v>0.4</v>
      </c>
      <c r="BQ55" s="128" t="s">
        <v>583</v>
      </c>
      <c r="BR55" s="129"/>
      <c r="BS55" s="129"/>
      <c r="BT55" s="129"/>
      <c r="BU55" s="129"/>
      <c r="BV55" s="129"/>
      <c r="BW55" s="129"/>
      <c r="BX55" s="129"/>
      <c r="BY55" s="129"/>
      <c r="BZ55" s="129"/>
      <c r="CA55" s="129"/>
      <c r="CB55" s="129"/>
      <c r="CC55" s="130"/>
    </row>
    <row r="56" spans="1:90" ht="70.5" customHeight="1" thickBot="1" x14ac:dyDescent="0.3">
      <c r="A56" s="194"/>
      <c r="B56" s="195"/>
      <c r="C56" s="22" t="s">
        <v>31</v>
      </c>
      <c r="D56" s="198" t="s">
        <v>92</v>
      </c>
      <c r="E56" s="199"/>
      <c r="F56" s="200" t="s">
        <v>201</v>
      </c>
      <c r="G56" s="200"/>
      <c r="H56" s="200"/>
      <c r="I56" s="103" t="s">
        <v>28</v>
      </c>
      <c r="J56" s="201" t="s">
        <v>215</v>
      </c>
      <c r="K56" s="201"/>
      <c r="N56" s="251" t="s">
        <v>357</v>
      </c>
      <c r="O56" s="252"/>
      <c r="P56" s="252"/>
      <c r="Q56" s="252"/>
      <c r="R56" s="252"/>
      <c r="S56" s="252"/>
      <c r="T56" s="252"/>
      <c r="U56" s="57">
        <v>0</v>
      </c>
      <c r="V56" s="58">
        <v>0</v>
      </c>
      <c r="W56" s="168" t="s">
        <v>366</v>
      </c>
      <c r="X56" s="169"/>
      <c r="Y56" s="169"/>
      <c r="Z56" s="169"/>
      <c r="AA56" s="169"/>
      <c r="AB56" s="169"/>
      <c r="AC56" s="169"/>
      <c r="AD56" s="169"/>
      <c r="AE56" s="169"/>
      <c r="AF56" s="169"/>
      <c r="AG56" s="169"/>
      <c r="AH56" s="170"/>
      <c r="AK56" s="137" t="s">
        <v>404</v>
      </c>
      <c r="AL56" s="137"/>
      <c r="AM56" s="137"/>
      <c r="AN56" s="137"/>
      <c r="AO56" s="137"/>
      <c r="AP56" s="137"/>
      <c r="AQ56" s="137"/>
      <c r="AR56" s="63">
        <v>0.5</v>
      </c>
      <c r="AS56" s="64">
        <v>0.17</v>
      </c>
      <c r="AT56" s="119" t="s">
        <v>452</v>
      </c>
      <c r="AU56" s="120"/>
      <c r="AV56" s="120"/>
      <c r="AW56" s="120"/>
      <c r="AX56" s="120"/>
      <c r="AY56" s="120"/>
      <c r="AZ56" s="120"/>
      <c r="BA56" s="120"/>
      <c r="BB56" s="120"/>
      <c r="BC56" s="120"/>
      <c r="BD56" s="120"/>
      <c r="BE56" s="121"/>
      <c r="BH56" s="119" t="s">
        <v>579</v>
      </c>
      <c r="BI56" s="120"/>
      <c r="BJ56" s="120"/>
      <c r="BK56" s="120"/>
      <c r="BL56" s="120"/>
      <c r="BM56" s="120"/>
      <c r="BN56" s="121"/>
      <c r="BO56" s="90">
        <v>1</v>
      </c>
      <c r="BP56" s="97">
        <v>0.5</v>
      </c>
      <c r="BQ56" s="128" t="s">
        <v>578</v>
      </c>
      <c r="BR56" s="129"/>
      <c r="BS56" s="129"/>
      <c r="BT56" s="129"/>
      <c r="BU56" s="129"/>
      <c r="BV56" s="129"/>
      <c r="BW56" s="129"/>
      <c r="BX56" s="129"/>
      <c r="BY56" s="129"/>
      <c r="BZ56" s="129"/>
      <c r="CA56" s="129"/>
      <c r="CB56" s="129"/>
      <c r="CC56" s="130"/>
    </row>
    <row r="57" spans="1:90" ht="97.5" customHeight="1" thickBot="1" x14ac:dyDescent="0.3">
      <c r="A57" s="194"/>
      <c r="B57" s="195"/>
      <c r="C57" s="22" t="s">
        <v>93</v>
      </c>
      <c r="D57" s="198" t="s">
        <v>202</v>
      </c>
      <c r="E57" s="199"/>
      <c r="F57" s="200" t="s">
        <v>203</v>
      </c>
      <c r="G57" s="200"/>
      <c r="H57" s="200"/>
      <c r="I57" s="103" t="s">
        <v>28</v>
      </c>
      <c r="J57" s="201" t="s">
        <v>215</v>
      </c>
      <c r="K57" s="201"/>
      <c r="N57" s="251" t="s">
        <v>489</v>
      </c>
      <c r="O57" s="252"/>
      <c r="P57" s="252"/>
      <c r="Q57" s="252"/>
      <c r="R57" s="252"/>
      <c r="S57" s="252"/>
      <c r="T57" s="252"/>
      <c r="U57" s="57">
        <v>1</v>
      </c>
      <c r="V57" s="58">
        <v>0.33333333300000001</v>
      </c>
      <c r="W57" s="168" t="s">
        <v>358</v>
      </c>
      <c r="X57" s="169"/>
      <c r="Y57" s="169"/>
      <c r="Z57" s="169"/>
      <c r="AA57" s="169"/>
      <c r="AB57" s="169"/>
      <c r="AC57" s="169"/>
      <c r="AD57" s="169"/>
      <c r="AE57" s="169"/>
      <c r="AF57" s="169"/>
      <c r="AG57" s="169"/>
      <c r="AH57" s="170"/>
      <c r="AK57" s="137" t="s">
        <v>405</v>
      </c>
      <c r="AL57" s="137"/>
      <c r="AM57" s="137"/>
      <c r="AN57" s="137"/>
      <c r="AO57" s="137"/>
      <c r="AP57" s="137"/>
      <c r="AQ57" s="137"/>
      <c r="AR57" s="63">
        <v>1</v>
      </c>
      <c r="AS57" s="64">
        <v>0.66</v>
      </c>
      <c r="AT57" s="119" t="s">
        <v>453</v>
      </c>
      <c r="AU57" s="120"/>
      <c r="AV57" s="120"/>
      <c r="AW57" s="120"/>
      <c r="AX57" s="120"/>
      <c r="AY57" s="120"/>
      <c r="AZ57" s="120"/>
      <c r="BA57" s="120"/>
      <c r="BB57" s="120"/>
      <c r="BC57" s="120"/>
      <c r="BD57" s="120"/>
      <c r="BE57" s="121"/>
      <c r="BH57" s="119" t="s">
        <v>580</v>
      </c>
      <c r="BI57" s="120"/>
      <c r="BJ57" s="120"/>
      <c r="BK57" s="120"/>
      <c r="BL57" s="120"/>
      <c r="BM57" s="120"/>
      <c r="BN57" s="121"/>
      <c r="BO57" s="90">
        <v>1</v>
      </c>
      <c r="BP57" s="96">
        <v>1</v>
      </c>
      <c r="BQ57" s="128" t="s">
        <v>590</v>
      </c>
      <c r="BR57" s="129"/>
      <c r="BS57" s="129"/>
      <c r="BT57" s="129"/>
      <c r="BU57" s="129"/>
      <c r="BV57" s="129"/>
      <c r="BW57" s="129"/>
      <c r="BX57" s="129"/>
      <c r="BY57" s="129"/>
      <c r="BZ57" s="129"/>
      <c r="CA57" s="129"/>
      <c r="CB57" s="129"/>
      <c r="CC57" s="130"/>
    </row>
    <row r="58" spans="1:90" ht="70.5" customHeight="1" thickBot="1" x14ac:dyDescent="0.3">
      <c r="A58" s="196"/>
      <c r="B58" s="197"/>
      <c r="C58" s="22" t="s">
        <v>204</v>
      </c>
      <c r="D58" s="198" t="s">
        <v>205</v>
      </c>
      <c r="E58" s="199"/>
      <c r="F58" s="200" t="s">
        <v>206</v>
      </c>
      <c r="G58" s="200"/>
      <c r="H58" s="200"/>
      <c r="I58" s="103" t="s">
        <v>28</v>
      </c>
      <c r="J58" s="201" t="s">
        <v>215</v>
      </c>
      <c r="K58" s="201"/>
      <c r="N58" s="251" t="s">
        <v>490</v>
      </c>
      <c r="O58" s="252"/>
      <c r="P58" s="252"/>
      <c r="Q58" s="252"/>
      <c r="R58" s="252"/>
      <c r="S58" s="252"/>
      <c r="T58" s="252"/>
      <c r="U58" s="57">
        <v>1</v>
      </c>
      <c r="V58" s="58">
        <v>0.33333333300000001</v>
      </c>
      <c r="W58" s="168" t="s">
        <v>358</v>
      </c>
      <c r="X58" s="169"/>
      <c r="Y58" s="169"/>
      <c r="Z58" s="169"/>
      <c r="AA58" s="169"/>
      <c r="AB58" s="169"/>
      <c r="AC58" s="169"/>
      <c r="AD58" s="169"/>
      <c r="AE58" s="169"/>
      <c r="AF58" s="169"/>
      <c r="AG58" s="169"/>
      <c r="AH58" s="170"/>
      <c r="AK58" s="137" t="s">
        <v>406</v>
      </c>
      <c r="AL58" s="137"/>
      <c r="AM58" s="137"/>
      <c r="AN58" s="137"/>
      <c r="AO58" s="137"/>
      <c r="AP58" s="137"/>
      <c r="AQ58" s="137"/>
      <c r="AR58" s="63">
        <v>1</v>
      </c>
      <c r="AS58" s="64">
        <v>0.66</v>
      </c>
      <c r="AT58" s="119" t="s">
        <v>454</v>
      </c>
      <c r="AU58" s="120"/>
      <c r="AV58" s="120"/>
      <c r="AW58" s="120"/>
      <c r="AX58" s="120"/>
      <c r="AY58" s="120"/>
      <c r="AZ58" s="120"/>
      <c r="BA58" s="120"/>
      <c r="BB58" s="120"/>
      <c r="BC58" s="120"/>
      <c r="BD58" s="120"/>
      <c r="BE58" s="121"/>
      <c r="BH58" s="119" t="s">
        <v>580</v>
      </c>
      <c r="BI58" s="120"/>
      <c r="BJ58" s="120"/>
      <c r="BK58" s="120"/>
      <c r="BL58" s="120"/>
      <c r="BM58" s="120"/>
      <c r="BN58" s="121"/>
      <c r="BO58" s="90">
        <v>1</v>
      </c>
      <c r="BP58" s="96">
        <v>1</v>
      </c>
      <c r="BQ58" s="128" t="s">
        <v>591</v>
      </c>
      <c r="BR58" s="129"/>
      <c r="BS58" s="129"/>
      <c r="BT58" s="129"/>
      <c r="BU58" s="129"/>
      <c r="BV58" s="129"/>
      <c r="BW58" s="129"/>
      <c r="BX58" s="129"/>
      <c r="BY58" s="129"/>
      <c r="BZ58" s="129"/>
      <c r="CA58" s="129"/>
      <c r="CB58" s="129"/>
      <c r="CC58" s="130"/>
    </row>
    <row r="59" spans="1:90" ht="55.5" customHeight="1" thickBot="1" x14ac:dyDescent="0.3">
      <c r="A59" s="184" t="s">
        <v>37</v>
      </c>
      <c r="B59" s="185"/>
      <c r="C59" s="5" t="s">
        <v>16</v>
      </c>
      <c r="D59" s="186" t="s">
        <v>141</v>
      </c>
      <c r="E59" s="187"/>
      <c r="F59" s="188" t="s">
        <v>38</v>
      </c>
      <c r="G59" s="188"/>
      <c r="H59" s="188"/>
      <c r="I59" s="117" t="s">
        <v>28</v>
      </c>
      <c r="J59" s="189" t="s">
        <v>94</v>
      </c>
      <c r="K59" s="190"/>
      <c r="N59" s="251" t="s">
        <v>491</v>
      </c>
      <c r="O59" s="252"/>
      <c r="P59" s="252"/>
      <c r="Q59" s="252"/>
      <c r="R59" s="252"/>
      <c r="S59" s="252"/>
      <c r="T59" s="252"/>
      <c r="U59" s="57">
        <v>1</v>
      </c>
      <c r="V59" s="58">
        <v>0.33333333300000001</v>
      </c>
      <c r="W59" s="168" t="s">
        <v>356</v>
      </c>
      <c r="X59" s="169"/>
      <c r="Y59" s="169"/>
      <c r="Z59" s="169"/>
      <c r="AA59" s="169"/>
      <c r="AB59" s="169"/>
      <c r="AC59" s="169"/>
      <c r="AD59" s="169"/>
      <c r="AE59" s="169"/>
      <c r="AF59" s="169"/>
      <c r="AG59" s="169"/>
      <c r="AH59" s="170"/>
      <c r="AK59" s="137" t="s">
        <v>407</v>
      </c>
      <c r="AL59" s="137"/>
      <c r="AM59" s="137"/>
      <c r="AN59" s="137"/>
      <c r="AO59" s="137"/>
      <c r="AP59" s="137"/>
      <c r="AQ59" s="137"/>
      <c r="AR59" s="63">
        <v>1</v>
      </c>
      <c r="AS59" s="64">
        <v>0.66</v>
      </c>
      <c r="AT59" s="119" t="s">
        <v>356</v>
      </c>
      <c r="AU59" s="120"/>
      <c r="AV59" s="120"/>
      <c r="AW59" s="120"/>
      <c r="AX59" s="120"/>
      <c r="AY59" s="120"/>
      <c r="AZ59" s="120"/>
      <c r="BA59" s="120"/>
      <c r="BB59" s="120"/>
      <c r="BC59" s="120"/>
      <c r="BD59" s="120"/>
      <c r="BE59" s="121"/>
      <c r="BH59" s="119" t="s">
        <v>580</v>
      </c>
      <c r="BI59" s="120"/>
      <c r="BJ59" s="120"/>
      <c r="BK59" s="120"/>
      <c r="BL59" s="120"/>
      <c r="BM59" s="120"/>
      <c r="BN59" s="121"/>
      <c r="BO59" s="90">
        <v>1</v>
      </c>
      <c r="BP59" s="96">
        <v>1</v>
      </c>
      <c r="BQ59" s="128" t="s">
        <v>592</v>
      </c>
      <c r="BR59" s="129"/>
      <c r="BS59" s="129"/>
      <c r="BT59" s="129"/>
      <c r="BU59" s="129"/>
      <c r="BV59" s="129"/>
      <c r="BW59" s="129"/>
      <c r="BX59" s="129"/>
      <c r="BY59" s="129"/>
      <c r="BZ59" s="129"/>
      <c r="CA59" s="129"/>
      <c r="CB59" s="129"/>
      <c r="CC59" s="130"/>
    </row>
    <row r="60" spans="1:90" ht="20.25" customHeight="1" x14ac:dyDescent="0.25">
      <c r="AQ60" s="67"/>
    </row>
    <row r="61" spans="1:90" ht="20.25" customHeight="1" x14ac:dyDescent="0.25">
      <c r="AQ61" s="67"/>
      <c r="CH61" s="77"/>
    </row>
    <row r="62" spans="1:90" ht="25.5" customHeight="1" x14ac:dyDescent="0.25">
      <c r="A62" s="208" t="s">
        <v>39</v>
      </c>
      <c r="B62" s="208"/>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c r="AR62" s="208"/>
      <c r="AS62" s="208"/>
      <c r="AT62" s="208"/>
      <c r="AU62" s="208"/>
      <c r="AV62" s="208"/>
      <c r="AW62" s="208"/>
      <c r="AX62" s="208"/>
      <c r="AY62" s="208"/>
      <c r="AZ62" s="208"/>
      <c r="BA62" s="208"/>
      <c r="BB62" s="208"/>
      <c r="BC62" s="208"/>
      <c r="BD62" s="208"/>
      <c r="BE62" s="208"/>
      <c r="BF62" s="208"/>
      <c r="BG62" s="208"/>
      <c r="BH62" s="208"/>
      <c r="BI62" s="208"/>
      <c r="BJ62" s="208"/>
      <c r="BK62" s="208"/>
      <c r="BL62" s="208"/>
      <c r="BM62" s="208"/>
      <c r="BN62" s="208"/>
      <c r="BO62" s="208"/>
      <c r="BP62" s="208"/>
      <c r="BQ62" s="208"/>
      <c r="BR62" s="208"/>
      <c r="BS62" s="208"/>
      <c r="BT62" s="208"/>
      <c r="BU62" s="208"/>
      <c r="BV62" s="208"/>
      <c r="BW62" s="208"/>
      <c r="BX62" s="208"/>
      <c r="BY62" s="208"/>
      <c r="BZ62" s="208"/>
      <c r="CA62" s="208"/>
      <c r="CB62" s="208"/>
      <c r="CC62" s="208"/>
      <c r="CK62" s="77"/>
    </row>
    <row r="63" spans="1:90" ht="15.75" thickBot="1" x14ac:dyDescent="0.3">
      <c r="A63" s="8"/>
      <c r="B63" s="8"/>
      <c r="C63" s="8"/>
      <c r="D63" s="8"/>
      <c r="E63" s="8"/>
      <c r="F63" s="8"/>
      <c r="G63" s="8"/>
      <c r="H63" s="8"/>
      <c r="I63" s="8"/>
      <c r="J63" s="8"/>
      <c r="K63" s="8"/>
      <c r="L63" s="8"/>
      <c r="M63" s="8"/>
      <c r="N63" s="26"/>
      <c r="O63" s="26"/>
      <c r="P63" s="26"/>
      <c r="Q63" s="26"/>
      <c r="R63" s="26"/>
      <c r="S63" s="26"/>
      <c r="T63" s="26"/>
      <c r="U63" s="8"/>
      <c r="W63" s="8"/>
      <c r="X63" s="8"/>
      <c r="Y63" s="8"/>
      <c r="Z63" s="8"/>
      <c r="AA63" s="8"/>
      <c r="AB63" s="8"/>
      <c r="AC63" s="8"/>
      <c r="AD63" s="8"/>
      <c r="AE63" s="8"/>
      <c r="AF63" s="8"/>
      <c r="AG63" s="8"/>
      <c r="AR63" s="65"/>
      <c r="AS63" s="65"/>
      <c r="BA63" s="65"/>
      <c r="BZ63" s="65"/>
    </row>
    <row r="64" spans="1:90" s="15" customFormat="1" ht="15.75" thickBot="1" x14ac:dyDescent="0.3">
      <c r="A64" s="1"/>
      <c r="B64" s="1"/>
      <c r="C64" s="1"/>
      <c r="D64" s="1"/>
      <c r="E64" s="1"/>
      <c r="F64" s="1"/>
      <c r="G64" s="1"/>
      <c r="H64" s="1"/>
      <c r="I64" s="1"/>
      <c r="J64" s="1"/>
      <c r="K64" s="1"/>
      <c r="L64" s="1"/>
      <c r="M64" s="1"/>
      <c r="N64" s="175" t="s">
        <v>149</v>
      </c>
      <c r="O64" s="175"/>
      <c r="P64" s="175"/>
      <c r="Q64" s="175"/>
      <c r="R64" s="175"/>
      <c r="S64" s="175"/>
      <c r="T64" s="175"/>
      <c r="U64" s="175"/>
      <c r="V64" s="175"/>
      <c r="W64" s="175"/>
      <c r="X64" s="175"/>
      <c r="Y64" s="175"/>
      <c r="Z64" s="175"/>
      <c r="AA64" s="175"/>
      <c r="AB64" s="175"/>
      <c r="AC64" s="175"/>
      <c r="AD64" s="175"/>
      <c r="AE64" s="175"/>
      <c r="AF64" s="175"/>
      <c r="AG64" s="175"/>
      <c r="AH64" s="175"/>
      <c r="AI64" s="33"/>
      <c r="AJ64" s="109"/>
      <c r="AK64" s="138" t="s">
        <v>150</v>
      </c>
      <c r="AL64" s="138"/>
      <c r="AM64" s="138"/>
      <c r="AN64" s="138"/>
      <c r="AO64" s="138"/>
      <c r="AP64" s="138"/>
      <c r="AQ64" s="138"/>
      <c r="AR64" s="138"/>
      <c r="AS64" s="138"/>
      <c r="AT64" s="138"/>
      <c r="AU64" s="138"/>
      <c r="AV64" s="138"/>
      <c r="AW64" s="138"/>
      <c r="AX64" s="138"/>
      <c r="AY64" s="138"/>
      <c r="AZ64" s="138"/>
      <c r="BA64" s="138"/>
      <c r="BB64" s="138"/>
      <c r="BC64" s="138"/>
      <c r="BD64" s="138"/>
      <c r="BE64" s="138"/>
      <c r="BF64" s="70"/>
      <c r="BG64" s="70"/>
      <c r="BH64" s="138" t="s">
        <v>151</v>
      </c>
      <c r="BI64" s="138"/>
      <c r="BJ64" s="138"/>
      <c r="BK64" s="138"/>
      <c r="BL64" s="138"/>
      <c r="BM64" s="138"/>
      <c r="BN64" s="138"/>
      <c r="BO64" s="138"/>
      <c r="BP64" s="138"/>
      <c r="BQ64" s="138"/>
      <c r="BR64" s="138"/>
      <c r="BS64" s="138"/>
      <c r="BT64" s="138"/>
      <c r="BU64" s="138"/>
      <c r="BV64" s="138"/>
      <c r="BW64" s="138"/>
      <c r="BX64" s="138"/>
      <c r="BY64" s="138"/>
      <c r="BZ64" s="138"/>
      <c r="CA64" s="138"/>
      <c r="CB64" s="138"/>
      <c r="CC64" s="138"/>
      <c r="CD64" s="67"/>
      <c r="CE64" s="67"/>
      <c r="CF64" s="67"/>
      <c r="CG64" s="67"/>
      <c r="CH64" s="67"/>
      <c r="CI64" s="67"/>
      <c r="CJ64" s="67"/>
      <c r="CK64" s="67"/>
      <c r="CL64" s="67"/>
    </row>
    <row r="65" spans="1:90" ht="75.75" thickBot="1" x14ac:dyDescent="0.3">
      <c r="A65" s="171" t="s">
        <v>96</v>
      </c>
      <c r="B65" s="172"/>
      <c r="C65" s="171" t="s">
        <v>97</v>
      </c>
      <c r="D65" s="231"/>
      <c r="E65" s="172"/>
      <c r="F65" s="171" t="s">
        <v>98</v>
      </c>
      <c r="G65" s="172"/>
      <c r="H65" s="111" t="s">
        <v>99</v>
      </c>
      <c r="I65" s="111" t="s">
        <v>100</v>
      </c>
      <c r="J65" s="171" t="s">
        <v>95</v>
      </c>
      <c r="K65" s="172"/>
      <c r="N65" s="150" t="s">
        <v>48</v>
      </c>
      <c r="O65" s="154"/>
      <c r="P65" s="154"/>
      <c r="Q65" s="154"/>
      <c r="R65" s="154"/>
      <c r="S65" s="154"/>
      <c r="T65" s="151"/>
      <c r="U65" s="113" t="s">
        <v>49</v>
      </c>
      <c r="V65" s="113" t="s">
        <v>144</v>
      </c>
      <c r="W65" s="150" t="s">
        <v>50</v>
      </c>
      <c r="X65" s="154"/>
      <c r="Y65" s="154"/>
      <c r="Z65" s="154"/>
      <c r="AA65" s="154"/>
      <c r="AB65" s="154"/>
      <c r="AC65" s="154"/>
      <c r="AD65" s="154"/>
      <c r="AE65" s="154"/>
      <c r="AF65" s="154"/>
      <c r="AG65" s="154"/>
      <c r="AH65" s="151"/>
      <c r="AK65" s="131" t="s">
        <v>48</v>
      </c>
      <c r="AL65" s="132"/>
      <c r="AM65" s="132"/>
      <c r="AN65" s="132"/>
      <c r="AO65" s="132"/>
      <c r="AP65" s="132"/>
      <c r="AQ65" s="133"/>
      <c r="AR65" s="115" t="s">
        <v>143</v>
      </c>
      <c r="AS65" s="115" t="s">
        <v>144</v>
      </c>
      <c r="AT65" s="131" t="s">
        <v>50</v>
      </c>
      <c r="AU65" s="132"/>
      <c r="AV65" s="132"/>
      <c r="AW65" s="132"/>
      <c r="AX65" s="132"/>
      <c r="AY65" s="132"/>
      <c r="AZ65" s="132"/>
      <c r="BA65" s="132"/>
      <c r="BB65" s="132"/>
      <c r="BC65" s="132"/>
      <c r="BD65" s="132"/>
      <c r="BE65" s="133"/>
      <c r="BH65" s="131" t="s">
        <v>48</v>
      </c>
      <c r="BI65" s="132"/>
      <c r="BJ65" s="132"/>
      <c r="BK65" s="132"/>
      <c r="BL65" s="132"/>
      <c r="BM65" s="132"/>
      <c r="BN65" s="133"/>
      <c r="BO65" s="115" t="s">
        <v>143</v>
      </c>
      <c r="BP65" s="115" t="s">
        <v>144</v>
      </c>
      <c r="BQ65" s="131" t="s">
        <v>50</v>
      </c>
      <c r="BR65" s="132"/>
      <c r="BS65" s="132"/>
      <c r="BT65" s="132"/>
      <c r="BU65" s="132"/>
      <c r="BV65" s="132"/>
      <c r="BW65" s="132"/>
      <c r="BX65" s="132"/>
      <c r="BY65" s="132"/>
      <c r="BZ65" s="132"/>
      <c r="CA65" s="132"/>
      <c r="CB65" s="132"/>
      <c r="CC65" s="133"/>
      <c r="CF65" s="77"/>
      <c r="CJ65" s="77"/>
    </row>
    <row r="66" spans="1:90" ht="384.75" customHeight="1" thickBot="1" x14ac:dyDescent="0.3">
      <c r="A66" s="192" t="s">
        <v>113</v>
      </c>
      <c r="B66" s="193"/>
      <c r="C66" s="20" t="s">
        <v>9</v>
      </c>
      <c r="D66" s="259" t="s">
        <v>207</v>
      </c>
      <c r="E66" s="158"/>
      <c r="F66" s="157" t="s">
        <v>208</v>
      </c>
      <c r="G66" s="158"/>
      <c r="H66" s="112" t="s">
        <v>209</v>
      </c>
      <c r="I66" s="100" t="s">
        <v>63</v>
      </c>
      <c r="J66" s="225" t="s">
        <v>210</v>
      </c>
      <c r="K66" s="225"/>
      <c r="N66" s="165" t="s">
        <v>303</v>
      </c>
      <c r="O66" s="166"/>
      <c r="P66" s="166"/>
      <c r="Q66" s="166"/>
      <c r="R66" s="166"/>
      <c r="S66" s="166"/>
      <c r="T66" s="167"/>
      <c r="U66" s="57">
        <v>0.56979999999999997</v>
      </c>
      <c r="V66" s="58">
        <v>0.56979999999999997</v>
      </c>
      <c r="W66" s="159" t="s">
        <v>314</v>
      </c>
      <c r="X66" s="160"/>
      <c r="Y66" s="160"/>
      <c r="Z66" s="160"/>
      <c r="AA66" s="160"/>
      <c r="AB66" s="160"/>
      <c r="AC66" s="160"/>
      <c r="AD66" s="160"/>
      <c r="AE66" s="160"/>
      <c r="AF66" s="160"/>
      <c r="AG66" s="160"/>
      <c r="AH66" s="161"/>
      <c r="AK66" s="119" t="s">
        <v>462</v>
      </c>
      <c r="AL66" s="120"/>
      <c r="AM66" s="120"/>
      <c r="AN66" s="120"/>
      <c r="AO66" s="120"/>
      <c r="AP66" s="120"/>
      <c r="AQ66" s="121"/>
      <c r="AR66" s="73">
        <v>0.99429999999999996</v>
      </c>
      <c r="AS66" s="73">
        <v>0.99429999999999996</v>
      </c>
      <c r="AT66" s="119" t="s">
        <v>415</v>
      </c>
      <c r="AU66" s="120"/>
      <c r="AV66" s="120"/>
      <c r="AW66" s="120"/>
      <c r="AX66" s="120"/>
      <c r="AY66" s="120"/>
      <c r="AZ66" s="120"/>
      <c r="BA66" s="120"/>
      <c r="BB66" s="120"/>
      <c r="BC66" s="120"/>
      <c r="BD66" s="120"/>
      <c r="BE66" s="121"/>
      <c r="BH66" s="128" t="s">
        <v>528</v>
      </c>
      <c r="BI66" s="129"/>
      <c r="BJ66" s="129"/>
      <c r="BK66" s="129"/>
      <c r="BL66" s="129"/>
      <c r="BM66" s="129"/>
      <c r="BN66" s="130"/>
      <c r="BO66" s="90" t="s">
        <v>334</v>
      </c>
      <c r="BP66" s="96">
        <v>1</v>
      </c>
      <c r="BQ66" s="119" t="s">
        <v>545</v>
      </c>
      <c r="BR66" s="120"/>
      <c r="BS66" s="120"/>
      <c r="BT66" s="120"/>
      <c r="BU66" s="120"/>
      <c r="BV66" s="120"/>
      <c r="BW66" s="120"/>
      <c r="BX66" s="120"/>
      <c r="BY66" s="120"/>
      <c r="BZ66" s="120"/>
      <c r="CA66" s="120"/>
      <c r="CB66" s="120"/>
      <c r="CC66" s="121"/>
    </row>
    <row r="67" spans="1:90" ht="409.5" customHeight="1" thickBot="1" x14ac:dyDescent="0.3">
      <c r="A67" s="194"/>
      <c r="B67" s="195"/>
      <c r="C67" s="22" t="s">
        <v>10</v>
      </c>
      <c r="D67" s="198" t="s">
        <v>101</v>
      </c>
      <c r="E67" s="199"/>
      <c r="F67" s="239" t="s">
        <v>211</v>
      </c>
      <c r="G67" s="199"/>
      <c r="H67" s="102" t="s">
        <v>212</v>
      </c>
      <c r="I67" s="103" t="s">
        <v>42</v>
      </c>
      <c r="J67" s="201" t="s">
        <v>372</v>
      </c>
      <c r="K67" s="201"/>
      <c r="N67" s="162" t="s">
        <v>304</v>
      </c>
      <c r="O67" s="163"/>
      <c r="P67" s="163"/>
      <c r="Q67" s="163"/>
      <c r="R67" s="163"/>
      <c r="S67" s="163"/>
      <c r="T67" s="164"/>
      <c r="U67" s="57">
        <v>0.96860000000000002</v>
      </c>
      <c r="V67" s="58">
        <v>0.32300000000000001</v>
      </c>
      <c r="W67" s="159" t="s">
        <v>315</v>
      </c>
      <c r="X67" s="160"/>
      <c r="Y67" s="160"/>
      <c r="Z67" s="160"/>
      <c r="AA67" s="160"/>
      <c r="AB67" s="160"/>
      <c r="AC67" s="160"/>
      <c r="AD67" s="160"/>
      <c r="AE67" s="160"/>
      <c r="AF67" s="160"/>
      <c r="AG67" s="160"/>
      <c r="AH67" s="161"/>
      <c r="AK67" s="119" t="s">
        <v>466</v>
      </c>
      <c r="AL67" s="120"/>
      <c r="AM67" s="120"/>
      <c r="AN67" s="120"/>
      <c r="AO67" s="120"/>
      <c r="AP67" s="120"/>
      <c r="AQ67" s="121"/>
      <c r="AR67" s="63">
        <v>0.97</v>
      </c>
      <c r="AS67" s="78">
        <v>0.64700000000000002</v>
      </c>
      <c r="AT67" s="122" t="s">
        <v>416</v>
      </c>
      <c r="AU67" s="123"/>
      <c r="AV67" s="123"/>
      <c r="AW67" s="123"/>
      <c r="AX67" s="123"/>
      <c r="AY67" s="123"/>
      <c r="AZ67" s="123"/>
      <c r="BA67" s="123"/>
      <c r="BB67" s="123"/>
      <c r="BC67" s="123"/>
      <c r="BD67" s="123"/>
      <c r="BE67" s="124"/>
      <c r="BH67" s="128" t="s">
        <v>529</v>
      </c>
      <c r="BI67" s="129"/>
      <c r="BJ67" s="129"/>
      <c r="BK67" s="129"/>
      <c r="BL67" s="129"/>
      <c r="BM67" s="129"/>
      <c r="BN67" s="130"/>
      <c r="BO67" s="91">
        <v>0.98599999999999999</v>
      </c>
      <c r="BP67" s="95">
        <v>0.98599999999999999</v>
      </c>
      <c r="BQ67" s="119" t="s">
        <v>546</v>
      </c>
      <c r="BR67" s="120"/>
      <c r="BS67" s="120"/>
      <c r="BT67" s="120"/>
      <c r="BU67" s="120"/>
      <c r="BV67" s="120"/>
      <c r="BW67" s="120"/>
      <c r="BX67" s="120"/>
      <c r="BY67" s="120"/>
      <c r="BZ67" s="120"/>
      <c r="CA67" s="120"/>
      <c r="CB67" s="120"/>
      <c r="CC67" s="121"/>
    </row>
    <row r="68" spans="1:90" ht="222.75" customHeight="1" thickBot="1" x14ac:dyDescent="0.3">
      <c r="A68" s="194"/>
      <c r="B68" s="195"/>
      <c r="C68" s="22" t="s">
        <v>23</v>
      </c>
      <c r="D68" s="198" t="s">
        <v>40</v>
      </c>
      <c r="E68" s="199"/>
      <c r="F68" s="239" t="s">
        <v>44</v>
      </c>
      <c r="G68" s="199"/>
      <c r="H68" s="102" t="s">
        <v>213</v>
      </c>
      <c r="I68" s="103" t="s">
        <v>57</v>
      </c>
      <c r="J68" s="201" t="s">
        <v>214</v>
      </c>
      <c r="K68" s="201"/>
      <c r="N68" s="165" t="s">
        <v>297</v>
      </c>
      <c r="O68" s="166"/>
      <c r="P68" s="166"/>
      <c r="Q68" s="166"/>
      <c r="R68" s="166"/>
      <c r="S68" s="166"/>
      <c r="T68" s="167"/>
      <c r="U68" s="57">
        <v>1</v>
      </c>
      <c r="V68" s="58">
        <v>0.33300000000000002</v>
      </c>
      <c r="W68" s="159" t="s">
        <v>316</v>
      </c>
      <c r="X68" s="160"/>
      <c r="Y68" s="160"/>
      <c r="Z68" s="160"/>
      <c r="AA68" s="160"/>
      <c r="AB68" s="160"/>
      <c r="AC68" s="160"/>
      <c r="AD68" s="160"/>
      <c r="AE68" s="160"/>
      <c r="AF68" s="160"/>
      <c r="AG68" s="160"/>
      <c r="AH68" s="161"/>
      <c r="AK68" s="119" t="s">
        <v>461</v>
      </c>
      <c r="AL68" s="120"/>
      <c r="AM68" s="120"/>
      <c r="AN68" s="120"/>
      <c r="AO68" s="120"/>
      <c r="AP68" s="120"/>
      <c r="AQ68" s="121"/>
      <c r="AR68" s="63">
        <v>0.5</v>
      </c>
      <c r="AS68" s="78">
        <v>0.66669999999999996</v>
      </c>
      <c r="AT68" s="122" t="s">
        <v>417</v>
      </c>
      <c r="AU68" s="123"/>
      <c r="AV68" s="123"/>
      <c r="AW68" s="123"/>
      <c r="AX68" s="123"/>
      <c r="AY68" s="123"/>
      <c r="AZ68" s="123"/>
      <c r="BA68" s="123"/>
      <c r="BB68" s="123"/>
      <c r="BC68" s="123"/>
      <c r="BD68" s="123"/>
      <c r="BE68" s="124"/>
      <c r="BH68" s="128" t="s">
        <v>530</v>
      </c>
      <c r="BI68" s="129"/>
      <c r="BJ68" s="129"/>
      <c r="BK68" s="129"/>
      <c r="BL68" s="129"/>
      <c r="BM68" s="129"/>
      <c r="BN68" s="130"/>
      <c r="BO68" s="90">
        <v>1</v>
      </c>
      <c r="BP68" s="96">
        <v>1</v>
      </c>
      <c r="BQ68" s="119" t="s">
        <v>547</v>
      </c>
      <c r="BR68" s="120"/>
      <c r="BS68" s="120"/>
      <c r="BT68" s="120"/>
      <c r="BU68" s="120"/>
      <c r="BV68" s="120"/>
      <c r="BW68" s="120"/>
      <c r="BX68" s="120"/>
      <c r="BY68" s="120"/>
      <c r="BZ68" s="120"/>
      <c r="CA68" s="120"/>
      <c r="CB68" s="120"/>
      <c r="CC68" s="121"/>
      <c r="CE68" s="77"/>
    </row>
    <row r="69" spans="1:90" ht="208.5" customHeight="1" thickBot="1" x14ac:dyDescent="0.3">
      <c r="A69" s="196"/>
      <c r="B69" s="197"/>
      <c r="C69" s="22" t="s">
        <v>24</v>
      </c>
      <c r="D69" s="198" t="s">
        <v>216</v>
      </c>
      <c r="E69" s="199"/>
      <c r="F69" s="240" t="s">
        <v>102</v>
      </c>
      <c r="G69" s="203"/>
      <c r="H69" s="102" t="s">
        <v>58</v>
      </c>
      <c r="I69" s="103" t="s">
        <v>43</v>
      </c>
      <c r="J69" s="201" t="s">
        <v>215</v>
      </c>
      <c r="K69" s="201"/>
      <c r="N69" s="165" t="s">
        <v>286</v>
      </c>
      <c r="O69" s="166"/>
      <c r="P69" s="166"/>
      <c r="Q69" s="166"/>
      <c r="R69" s="166"/>
      <c r="S69" s="166"/>
      <c r="T69" s="167"/>
      <c r="U69" s="57">
        <v>0.9</v>
      </c>
      <c r="V69" s="58">
        <v>0.3</v>
      </c>
      <c r="W69" s="159" t="s">
        <v>317</v>
      </c>
      <c r="X69" s="160"/>
      <c r="Y69" s="160"/>
      <c r="Z69" s="160"/>
      <c r="AA69" s="160"/>
      <c r="AB69" s="160"/>
      <c r="AC69" s="160"/>
      <c r="AD69" s="160"/>
      <c r="AE69" s="160"/>
      <c r="AF69" s="160"/>
      <c r="AG69" s="160"/>
      <c r="AH69" s="161"/>
      <c r="AK69" s="119" t="s">
        <v>418</v>
      </c>
      <c r="AL69" s="120"/>
      <c r="AM69" s="120"/>
      <c r="AN69" s="120"/>
      <c r="AO69" s="120"/>
      <c r="AP69" s="120"/>
      <c r="AQ69" s="121"/>
      <c r="AR69" s="63">
        <v>0.9</v>
      </c>
      <c r="AS69" s="64">
        <v>0.6</v>
      </c>
      <c r="AT69" s="122" t="s">
        <v>492</v>
      </c>
      <c r="AU69" s="123"/>
      <c r="AV69" s="123"/>
      <c r="AW69" s="123"/>
      <c r="AX69" s="123"/>
      <c r="AY69" s="123"/>
      <c r="AZ69" s="123"/>
      <c r="BA69" s="123"/>
      <c r="BB69" s="123"/>
      <c r="BC69" s="123"/>
      <c r="BD69" s="123"/>
      <c r="BE69" s="124"/>
      <c r="BH69" s="128" t="s">
        <v>531</v>
      </c>
      <c r="BI69" s="129"/>
      <c r="BJ69" s="129"/>
      <c r="BK69" s="129"/>
      <c r="BL69" s="129"/>
      <c r="BM69" s="129"/>
      <c r="BN69" s="130"/>
      <c r="BO69" s="91">
        <v>0.99399999999999999</v>
      </c>
      <c r="BP69" s="95">
        <v>0.93140000000000001</v>
      </c>
      <c r="BQ69" s="122" t="s">
        <v>548</v>
      </c>
      <c r="BR69" s="123"/>
      <c r="BS69" s="123"/>
      <c r="BT69" s="123"/>
      <c r="BU69" s="123"/>
      <c r="BV69" s="123"/>
      <c r="BW69" s="123"/>
      <c r="BX69" s="123"/>
      <c r="BY69" s="123"/>
      <c r="BZ69" s="123"/>
      <c r="CA69" s="123"/>
      <c r="CB69" s="123"/>
      <c r="CC69" s="124"/>
    </row>
    <row r="70" spans="1:90" ht="234.75" customHeight="1" thickBot="1" x14ac:dyDescent="0.3">
      <c r="A70" s="184" t="s">
        <v>217</v>
      </c>
      <c r="B70" s="185"/>
      <c r="C70" s="5" t="s">
        <v>11</v>
      </c>
      <c r="D70" s="186" t="s">
        <v>218</v>
      </c>
      <c r="E70" s="187"/>
      <c r="F70" s="240" t="s">
        <v>219</v>
      </c>
      <c r="G70" s="203"/>
      <c r="H70" s="108" t="s">
        <v>220</v>
      </c>
      <c r="I70" s="117" t="s">
        <v>221</v>
      </c>
      <c r="J70" s="189" t="s">
        <v>373</v>
      </c>
      <c r="K70" s="190"/>
      <c r="N70" s="165" t="s">
        <v>305</v>
      </c>
      <c r="O70" s="166"/>
      <c r="P70" s="166"/>
      <c r="Q70" s="166"/>
      <c r="R70" s="166"/>
      <c r="S70" s="166"/>
      <c r="T70" s="167"/>
      <c r="U70" s="57" t="s">
        <v>334</v>
      </c>
      <c r="V70" s="58">
        <v>0.33300000000000002</v>
      </c>
      <c r="W70" s="159" t="s">
        <v>318</v>
      </c>
      <c r="X70" s="160"/>
      <c r="Y70" s="160"/>
      <c r="Z70" s="160"/>
      <c r="AA70" s="160"/>
      <c r="AB70" s="160"/>
      <c r="AC70" s="160"/>
      <c r="AD70" s="160"/>
      <c r="AE70" s="160"/>
      <c r="AF70" s="160"/>
      <c r="AG70" s="160"/>
      <c r="AH70" s="161"/>
      <c r="AK70" s="119" t="s">
        <v>493</v>
      </c>
      <c r="AL70" s="120"/>
      <c r="AM70" s="120"/>
      <c r="AN70" s="120"/>
      <c r="AO70" s="120"/>
      <c r="AP70" s="120"/>
      <c r="AQ70" s="121"/>
      <c r="AR70" s="63">
        <v>1</v>
      </c>
      <c r="AS70" s="78">
        <v>0.66669999999999996</v>
      </c>
      <c r="AT70" s="122" t="s">
        <v>467</v>
      </c>
      <c r="AU70" s="123"/>
      <c r="AV70" s="123"/>
      <c r="AW70" s="123"/>
      <c r="AX70" s="123"/>
      <c r="AY70" s="123"/>
      <c r="AZ70" s="123"/>
      <c r="BA70" s="123"/>
      <c r="BB70" s="123"/>
      <c r="BC70" s="123"/>
      <c r="BD70" s="123"/>
      <c r="BE70" s="124"/>
      <c r="BH70" s="128" t="s">
        <v>549</v>
      </c>
      <c r="BI70" s="129"/>
      <c r="BJ70" s="129"/>
      <c r="BK70" s="129"/>
      <c r="BL70" s="129"/>
      <c r="BM70" s="129"/>
      <c r="BN70" s="130"/>
      <c r="BO70" s="93">
        <v>1</v>
      </c>
      <c r="BP70" s="96">
        <v>1</v>
      </c>
      <c r="BQ70" s="119" t="s">
        <v>552</v>
      </c>
      <c r="BR70" s="120"/>
      <c r="BS70" s="120"/>
      <c r="BT70" s="120"/>
      <c r="BU70" s="120"/>
      <c r="BV70" s="120"/>
      <c r="BW70" s="120"/>
      <c r="BX70" s="120"/>
      <c r="BY70" s="120"/>
      <c r="BZ70" s="120"/>
      <c r="CA70" s="120"/>
      <c r="CB70" s="120"/>
      <c r="CC70" s="121"/>
    </row>
    <row r="71" spans="1:90" ht="127.5" customHeight="1" thickBot="1" x14ac:dyDescent="0.3">
      <c r="A71" s="192" t="s">
        <v>103</v>
      </c>
      <c r="B71" s="266"/>
      <c r="C71" s="20" t="s">
        <v>104</v>
      </c>
      <c r="D71" s="259" t="s">
        <v>45</v>
      </c>
      <c r="E71" s="158"/>
      <c r="F71" s="157" t="s">
        <v>106</v>
      </c>
      <c r="G71" s="158"/>
      <c r="H71" s="112" t="s">
        <v>374</v>
      </c>
      <c r="I71" s="100" t="s">
        <v>55</v>
      </c>
      <c r="J71" s="225" t="s">
        <v>375</v>
      </c>
      <c r="K71" s="225"/>
      <c r="N71" s="165" t="s">
        <v>271</v>
      </c>
      <c r="O71" s="166"/>
      <c r="P71" s="166"/>
      <c r="Q71" s="166"/>
      <c r="R71" s="166"/>
      <c r="S71" s="166"/>
      <c r="T71" s="167"/>
      <c r="U71" s="57">
        <v>0</v>
      </c>
      <c r="V71" s="58">
        <v>0</v>
      </c>
      <c r="W71" s="277" t="s">
        <v>320</v>
      </c>
      <c r="X71" s="278"/>
      <c r="Y71" s="278"/>
      <c r="Z71" s="278"/>
      <c r="AA71" s="278"/>
      <c r="AB71" s="278"/>
      <c r="AC71" s="278"/>
      <c r="AD71" s="278"/>
      <c r="AE71" s="278"/>
      <c r="AF71" s="278"/>
      <c r="AG71" s="278"/>
      <c r="AH71" s="279"/>
      <c r="AK71" s="119" t="s">
        <v>419</v>
      </c>
      <c r="AL71" s="120"/>
      <c r="AM71" s="120"/>
      <c r="AN71" s="120"/>
      <c r="AO71" s="120"/>
      <c r="AP71" s="120"/>
      <c r="AQ71" s="121"/>
      <c r="AR71" s="63">
        <v>1</v>
      </c>
      <c r="AS71" s="64">
        <v>1</v>
      </c>
      <c r="AT71" s="119" t="s">
        <v>420</v>
      </c>
      <c r="AU71" s="120"/>
      <c r="AV71" s="120"/>
      <c r="AW71" s="120"/>
      <c r="AX71" s="120"/>
      <c r="AY71" s="120"/>
      <c r="AZ71" s="120"/>
      <c r="BA71" s="120"/>
      <c r="BB71" s="120"/>
      <c r="BC71" s="120"/>
      <c r="BD71" s="120"/>
      <c r="BE71" s="121"/>
      <c r="BH71" s="128" t="s">
        <v>506</v>
      </c>
      <c r="BI71" s="129"/>
      <c r="BJ71" s="129"/>
      <c r="BK71" s="129"/>
      <c r="BL71" s="129"/>
      <c r="BM71" s="129"/>
      <c r="BN71" s="130"/>
      <c r="BO71" s="90" t="s">
        <v>334</v>
      </c>
      <c r="BP71" s="96">
        <v>1</v>
      </c>
      <c r="BQ71" s="119" t="s">
        <v>551</v>
      </c>
      <c r="BR71" s="120"/>
      <c r="BS71" s="120"/>
      <c r="BT71" s="120"/>
      <c r="BU71" s="120"/>
      <c r="BV71" s="120"/>
      <c r="BW71" s="120"/>
      <c r="BX71" s="120"/>
      <c r="BY71" s="120"/>
      <c r="BZ71" s="120"/>
      <c r="CA71" s="120"/>
      <c r="CB71" s="120"/>
      <c r="CC71" s="121"/>
    </row>
    <row r="72" spans="1:90" ht="140.25" customHeight="1" thickBot="1" x14ac:dyDescent="0.3">
      <c r="A72" s="194"/>
      <c r="B72" s="267"/>
      <c r="C72" s="22" t="s">
        <v>105</v>
      </c>
      <c r="D72" s="198" t="s">
        <v>45</v>
      </c>
      <c r="E72" s="199"/>
      <c r="F72" s="240" t="s">
        <v>222</v>
      </c>
      <c r="G72" s="203"/>
      <c r="H72" s="102" t="s">
        <v>223</v>
      </c>
      <c r="I72" s="103" t="s">
        <v>26</v>
      </c>
      <c r="J72" s="201" t="s">
        <v>376</v>
      </c>
      <c r="K72" s="201"/>
      <c r="N72" s="165" t="s">
        <v>306</v>
      </c>
      <c r="O72" s="166"/>
      <c r="P72" s="166"/>
      <c r="Q72" s="166"/>
      <c r="R72" s="166"/>
      <c r="S72" s="166"/>
      <c r="T72" s="167"/>
      <c r="U72" s="57" t="s">
        <v>334</v>
      </c>
      <c r="V72" s="58">
        <v>0</v>
      </c>
      <c r="W72" s="280" t="s">
        <v>319</v>
      </c>
      <c r="X72" s="281"/>
      <c r="Y72" s="281"/>
      <c r="Z72" s="281"/>
      <c r="AA72" s="281"/>
      <c r="AB72" s="281"/>
      <c r="AC72" s="281"/>
      <c r="AD72" s="281"/>
      <c r="AE72" s="281"/>
      <c r="AF72" s="281"/>
      <c r="AG72" s="281"/>
      <c r="AH72" s="282"/>
      <c r="AK72" s="119" t="s">
        <v>494</v>
      </c>
      <c r="AL72" s="120"/>
      <c r="AM72" s="120"/>
      <c r="AN72" s="120"/>
      <c r="AO72" s="120"/>
      <c r="AP72" s="120"/>
      <c r="AQ72" s="121"/>
      <c r="AR72" s="63">
        <v>1</v>
      </c>
      <c r="AS72" s="64">
        <v>0.5</v>
      </c>
      <c r="AT72" s="119" t="s">
        <v>421</v>
      </c>
      <c r="AU72" s="120"/>
      <c r="AV72" s="120"/>
      <c r="AW72" s="120"/>
      <c r="AX72" s="120"/>
      <c r="AY72" s="120"/>
      <c r="AZ72" s="120"/>
      <c r="BA72" s="120"/>
      <c r="BB72" s="120"/>
      <c r="BC72" s="120"/>
      <c r="BD72" s="120"/>
      <c r="BE72" s="121"/>
      <c r="BH72" s="128" t="s">
        <v>513</v>
      </c>
      <c r="BI72" s="129"/>
      <c r="BJ72" s="129"/>
      <c r="BK72" s="129"/>
      <c r="BL72" s="129"/>
      <c r="BM72" s="129"/>
      <c r="BN72" s="130"/>
      <c r="BO72" s="90">
        <v>1</v>
      </c>
      <c r="BP72" s="96">
        <v>1</v>
      </c>
      <c r="BQ72" s="119" t="s">
        <v>550</v>
      </c>
      <c r="BR72" s="120"/>
      <c r="BS72" s="120"/>
      <c r="BT72" s="120"/>
      <c r="BU72" s="120"/>
      <c r="BV72" s="120"/>
      <c r="BW72" s="120"/>
      <c r="BX72" s="120"/>
      <c r="BY72" s="120"/>
      <c r="BZ72" s="120"/>
      <c r="CA72" s="120"/>
      <c r="CB72" s="120"/>
      <c r="CC72" s="121"/>
      <c r="CE72" s="92"/>
    </row>
    <row r="73" spans="1:90" ht="173.25" customHeight="1" thickBot="1" x14ac:dyDescent="0.3">
      <c r="A73" s="184" t="s">
        <v>112</v>
      </c>
      <c r="B73" s="185"/>
      <c r="C73" s="5" t="s">
        <v>16</v>
      </c>
      <c r="D73" s="186" t="s">
        <v>46</v>
      </c>
      <c r="E73" s="187"/>
      <c r="F73" s="227" t="s">
        <v>47</v>
      </c>
      <c r="G73" s="187"/>
      <c r="H73" s="4" t="s">
        <v>224</v>
      </c>
      <c r="I73" s="117" t="s">
        <v>28</v>
      </c>
      <c r="J73" s="189" t="s">
        <v>377</v>
      </c>
      <c r="K73" s="190"/>
      <c r="N73" s="165" t="s">
        <v>495</v>
      </c>
      <c r="O73" s="166"/>
      <c r="P73" s="166"/>
      <c r="Q73" s="166"/>
      <c r="R73" s="166"/>
      <c r="S73" s="166"/>
      <c r="T73" s="167"/>
      <c r="U73" s="57">
        <v>1</v>
      </c>
      <c r="V73" s="58">
        <v>0.5</v>
      </c>
      <c r="W73" s="159" t="s">
        <v>321</v>
      </c>
      <c r="X73" s="160"/>
      <c r="Y73" s="160"/>
      <c r="Z73" s="160"/>
      <c r="AA73" s="160"/>
      <c r="AB73" s="160"/>
      <c r="AC73" s="160"/>
      <c r="AD73" s="160"/>
      <c r="AE73" s="160"/>
      <c r="AF73" s="160"/>
      <c r="AG73" s="160"/>
      <c r="AH73" s="161"/>
      <c r="AK73" s="119" t="s">
        <v>422</v>
      </c>
      <c r="AL73" s="120"/>
      <c r="AM73" s="120"/>
      <c r="AN73" s="120"/>
      <c r="AO73" s="120"/>
      <c r="AP73" s="120"/>
      <c r="AQ73" s="121"/>
      <c r="AR73" s="63">
        <v>1</v>
      </c>
      <c r="AS73" s="64">
        <v>1</v>
      </c>
      <c r="AT73" s="119" t="s">
        <v>423</v>
      </c>
      <c r="AU73" s="120"/>
      <c r="AV73" s="120"/>
      <c r="AW73" s="120"/>
      <c r="AX73" s="120"/>
      <c r="AY73" s="120"/>
      <c r="AZ73" s="120"/>
      <c r="BA73" s="120"/>
      <c r="BB73" s="120"/>
      <c r="BC73" s="120"/>
      <c r="BD73" s="120"/>
      <c r="BE73" s="121"/>
      <c r="BH73" s="128" t="s">
        <v>527</v>
      </c>
      <c r="BI73" s="129"/>
      <c r="BJ73" s="129"/>
      <c r="BK73" s="129"/>
      <c r="BL73" s="129"/>
      <c r="BM73" s="129"/>
      <c r="BN73" s="130"/>
      <c r="BO73" s="90" t="s">
        <v>334</v>
      </c>
      <c r="BP73" s="96">
        <v>1</v>
      </c>
      <c r="BQ73" s="119" t="s">
        <v>553</v>
      </c>
      <c r="BR73" s="120"/>
      <c r="BS73" s="120"/>
      <c r="BT73" s="120"/>
      <c r="BU73" s="120"/>
      <c r="BV73" s="120"/>
      <c r="BW73" s="120"/>
      <c r="BX73" s="120"/>
      <c r="BY73" s="120"/>
      <c r="BZ73" s="120"/>
      <c r="CA73" s="120"/>
      <c r="CB73" s="120"/>
      <c r="CC73" s="121"/>
    </row>
    <row r="74" spans="1:90" ht="155.25" customHeight="1" thickBot="1" x14ac:dyDescent="0.3">
      <c r="A74" s="192" t="s">
        <v>107</v>
      </c>
      <c r="B74" s="266"/>
      <c r="C74" s="20" t="s">
        <v>114</v>
      </c>
      <c r="D74" s="259" t="s">
        <v>108</v>
      </c>
      <c r="E74" s="158"/>
      <c r="F74" s="157" t="s">
        <v>110</v>
      </c>
      <c r="G74" s="158"/>
      <c r="H74" s="112" t="s">
        <v>142</v>
      </c>
      <c r="I74" s="100" t="s">
        <v>43</v>
      </c>
      <c r="J74" s="225" t="s">
        <v>225</v>
      </c>
      <c r="K74" s="225"/>
      <c r="N74" s="165" t="s">
        <v>287</v>
      </c>
      <c r="O74" s="166"/>
      <c r="P74" s="166"/>
      <c r="Q74" s="166"/>
      <c r="R74" s="166"/>
      <c r="S74" s="166"/>
      <c r="T74" s="167"/>
      <c r="U74" s="57">
        <v>0.2</v>
      </c>
      <c r="V74" s="58">
        <v>6.6666666666666693E-2</v>
      </c>
      <c r="W74" s="285" t="s">
        <v>322</v>
      </c>
      <c r="X74" s="286"/>
      <c r="Y74" s="286"/>
      <c r="Z74" s="286"/>
      <c r="AA74" s="286"/>
      <c r="AB74" s="286"/>
      <c r="AC74" s="286"/>
      <c r="AD74" s="286"/>
      <c r="AE74" s="286"/>
      <c r="AF74" s="286"/>
      <c r="AG74" s="286"/>
      <c r="AH74" s="287"/>
      <c r="AK74" s="119" t="s">
        <v>424</v>
      </c>
      <c r="AL74" s="120"/>
      <c r="AM74" s="120"/>
      <c r="AN74" s="120"/>
      <c r="AO74" s="120"/>
      <c r="AP74" s="120"/>
      <c r="AQ74" s="121"/>
      <c r="AR74" s="63">
        <v>0.2</v>
      </c>
      <c r="AS74" s="78">
        <v>0.1333</v>
      </c>
      <c r="AT74" s="122" t="s">
        <v>464</v>
      </c>
      <c r="AU74" s="123"/>
      <c r="AV74" s="123"/>
      <c r="AW74" s="123"/>
      <c r="AX74" s="123"/>
      <c r="AY74" s="123"/>
      <c r="AZ74" s="123"/>
      <c r="BA74" s="123"/>
      <c r="BB74" s="123"/>
      <c r="BC74" s="123"/>
      <c r="BD74" s="123"/>
      <c r="BE74" s="124"/>
      <c r="BH74" s="128" t="s">
        <v>532</v>
      </c>
      <c r="BI74" s="129"/>
      <c r="BJ74" s="129"/>
      <c r="BK74" s="129"/>
      <c r="BL74" s="129"/>
      <c r="BM74" s="129"/>
      <c r="BN74" s="130"/>
      <c r="BO74" s="90" t="s">
        <v>334</v>
      </c>
      <c r="BP74" s="96">
        <v>1</v>
      </c>
      <c r="BQ74" s="119" t="s">
        <v>598</v>
      </c>
      <c r="BR74" s="120"/>
      <c r="BS74" s="120"/>
      <c r="BT74" s="120"/>
      <c r="BU74" s="120"/>
      <c r="BV74" s="120"/>
      <c r="BW74" s="120"/>
      <c r="BX74" s="120"/>
      <c r="BY74" s="120"/>
      <c r="BZ74" s="120"/>
      <c r="CA74" s="120"/>
      <c r="CB74" s="120"/>
      <c r="CC74" s="121"/>
    </row>
    <row r="75" spans="1:90" ht="117.75" customHeight="1" thickBot="1" x14ac:dyDescent="0.3">
      <c r="A75" s="196"/>
      <c r="B75" s="268"/>
      <c r="C75" s="21" t="s">
        <v>115</v>
      </c>
      <c r="D75" s="202" t="s">
        <v>109</v>
      </c>
      <c r="E75" s="203"/>
      <c r="F75" s="240" t="s">
        <v>226</v>
      </c>
      <c r="G75" s="203"/>
      <c r="H75" s="101" t="s">
        <v>111</v>
      </c>
      <c r="I75" s="105" t="s">
        <v>255</v>
      </c>
      <c r="J75" s="215" t="s">
        <v>378</v>
      </c>
      <c r="K75" s="215"/>
      <c r="N75" s="165" t="s">
        <v>307</v>
      </c>
      <c r="O75" s="166"/>
      <c r="P75" s="166"/>
      <c r="Q75" s="166"/>
      <c r="R75" s="166"/>
      <c r="S75" s="166"/>
      <c r="T75" s="167"/>
      <c r="U75" s="57" t="s">
        <v>334</v>
      </c>
      <c r="V75" s="58">
        <v>0</v>
      </c>
      <c r="W75" s="168" t="s">
        <v>323</v>
      </c>
      <c r="X75" s="169"/>
      <c r="Y75" s="169"/>
      <c r="Z75" s="169"/>
      <c r="AA75" s="169"/>
      <c r="AB75" s="169"/>
      <c r="AC75" s="169"/>
      <c r="AD75" s="169"/>
      <c r="AE75" s="169"/>
      <c r="AF75" s="169"/>
      <c r="AG75" s="169"/>
      <c r="AH75" s="170"/>
      <c r="AK75" s="119" t="s">
        <v>496</v>
      </c>
      <c r="AL75" s="120"/>
      <c r="AM75" s="120"/>
      <c r="AN75" s="120"/>
      <c r="AO75" s="120"/>
      <c r="AP75" s="120"/>
      <c r="AQ75" s="121"/>
      <c r="AR75" s="63">
        <v>0.22220000000000001</v>
      </c>
      <c r="AS75" s="64">
        <v>0.22220000000000001</v>
      </c>
      <c r="AT75" s="119" t="s">
        <v>425</v>
      </c>
      <c r="AU75" s="120"/>
      <c r="AV75" s="120"/>
      <c r="AW75" s="120"/>
      <c r="AX75" s="120"/>
      <c r="AY75" s="120"/>
      <c r="AZ75" s="120"/>
      <c r="BA75" s="120"/>
      <c r="BB75" s="120"/>
      <c r="BC75" s="120"/>
      <c r="BD75" s="120"/>
      <c r="BE75" s="121"/>
      <c r="BH75" s="128" t="s">
        <v>512</v>
      </c>
      <c r="BI75" s="129"/>
      <c r="BJ75" s="129"/>
      <c r="BK75" s="129"/>
      <c r="BL75" s="129"/>
      <c r="BM75" s="129"/>
      <c r="BN75" s="130"/>
      <c r="BO75" s="90">
        <v>0.5</v>
      </c>
      <c r="BP75" s="98">
        <v>0.61099999999999999</v>
      </c>
      <c r="BQ75" s="299" t="s">
        <v>554</v>
      </c>
      <c r="BR75" s="300"/>
      <c r="BS75" s="300"/>
      <c r="BT75" s="300"/>
      <c r="BU75" s="300"/>
      <c r="BV75" s="300"/>
      <c r="BW75" s="300"/>
      <c r="BX75" s="300"/>
      <c r="BY75" s="300"/>
      <c r="BZ75" s="300"/>
      <c r="CA75" s="300"/>
      <c r="CB75" s="300"/>
      <c r="CC75" s="301"/>
    </row>
    <row r="76" spans="1:90" ht="23.25" customHeight="1" x14ac:dyDescent="0.25">
      <c r="AQ76" s="67"/>
    </row>
    <row r="77" spans="1:90" ht="25.5" customHeight="1" x14ac:dyDescent="0.25">
      <c r="A77" s="208" t="s">
        <v>257</v>
      </c>
      <c r="B77" s="208"/>
      <c r="C77" s="208"/>
      <c r="D77" s="208"/>
      <c r="E77" s="208"/>
      <c r="F77" s="208"/>
      <c r="G77" s="208"/>
      <c r="H77" s="208"/>
      <c r="I77" s="208"/>
      <c r="J77" s="208"/>
      <c r="K77" s="208"/>
      <c r="L77" s="208"/>
      <c r="M77" s="208"/>
      <c r="N77" s="208"/>
      <c r="O77" s="208"/>
      <c r="P77" s="208"/>
      <c r="Q77" s="208"/>
      <c r="R77" s="208"/>
      <c r="S77" s="208"/>
      <c r="T77" s="208"/>
      <c r="U77" s="208"/>
      <c r="V77" s="208"/>
      <c r="W77" s="208"/>
      <c r="X77" s="208"/>
      <c r="Y77" s="208"/>
      <c r="Z77" s="208"/>
      <c r="AA77" s="208"/>
      <c r="AB77" s="208"/>
      <c r="AC77" s="208"/>
      <c r="AD77" s="208"/>
      <c r="AE77" s="208"/>
      <c r="AF77" s="208"/>
      <c r="AG77" s="208"/>
      <c r="AH77" s="208"/>
      <c r="AI77" s="208"/>
      <c r="AJ77" s="208"/>
      <c r="AK77" s="208"/>
      <c r="AL77" s="208"/>
      <c r="AM77" s="208"/>
      <c r="AN77" s="208"/>
      <c r="AO77" s="208"/>
      <c r="AP77" s="208"/>
      <c r="AQ77" s="208"/>
      <c r="AR77" s="208"/>
      <c r="AS77" s="208"/>
      <c r="AT77" s="208"/>
      <c r="AU77" s="208"/>
      <c r="AV77" s="208"/>
      <c r="AW77" s="208"/>
      <c r="AX77" s="208"/>
      <c r="AY77" s="208"/>
      <c r="AZ77" s="208"/>
      <c r="BA77" s="208"/>
      <c r="BB77" s="208"/>
      <c r="BC77" s="208"/>
      <c r="BD77" s="208"/>
      <c r="BE77" s="208"/>
      <c r="BF77" s="208"/>
      <c r="BG77" s="208"/>
      <c r="BH77" s="208"/>
      <c r="BI77" s="208"/>
      <c r="BJ77" s="208"/>
      <c r="BK77" s="208"/>
      <c r="BL77" s="208"/>
      <c r="BM77" s="208"/>
      <c r="BN77" s="208"/>
      <c r="BO77" s="208"/>
      <c r="BP77" s="208"/>
      <c r="BQ77" s="208"/>
      <c r="BR77" s="208"/>
      <c r="BS77" s="208"/>
      <c r="BT77" s="208"/>
      <c r="BU77" s="208"/>
      <c r="BV77" s="208"/>
      <c r="BW77" s="208"/>
      <c r="BX77" s="208"/>
      <c r="BY77" s="208"/>
      <c r="BZ77" s="208"/>
      <c r="CA77" s="208"/>
      <c r="CB77" s="208"/>
      <c r="CC77" s="208"/>
    </row>
    <row r="78" spans="1:90" ht="15.75" thickBot="1" x14ac:dyDescent="0.3">
      <c r="AR78" s="65"/>
      <c r="AS78" s="65"/>
      <c r="BA78" s="65"/>
      <c r="BZ78" s="65"/>
    </row>
    <row r="79" spans="1:90" s="15" customFormat="1" ht="15.75" thickBot="1" x14ac:dyDescent="0.3">
      <c r="A79" s="1"/>
      <c r="B79" s="1"/>
      <c r="C79" s="1"/>
      <c r="D79" s="1"/>
      <c r="E79" s="1"/>
      <c r="F79" s="1"/>
      <c r="G79" s="1"/>
      <c r="H79" s="1"/>
      <c r="I79" s="1"/>
      <c r="J79" s="1"/>
      <c r="K79" s="1"/>
      <c r="L79" s="1"/>
      <c r="M79" s="1"/>
      <c r="N79" s="175" t="s">
        <v>149</v>
      </c>
      <c r="O79" s="175"/>
      <c r="P79" s="175"/>
      <c r="Q79" s="175"/>
      <c r="R79" s="175"/>
      <c r="S79" s="175"/>
      <c r="T79" s="175"/>
      <c r="U79" s="175"/>
      <c r="V79" s="175"/>
      <c r="W79" s="175"/>
      <c r="X79" s="175"/>
      <c r="Y79" s="175"/>
      <c r="Z79" s="175"/>
      <c r="AA79" s="175"/>
      <c r="AB79" s="175"/>
      <c r="AC79" s="175"/>
      <c r="AD79" s="175"/>
      <c r="AE79" s="175"/>
      <c r="AF79" s="175"/>
      <c r="AG79" s="175"/>
      <c r="AH79" s="175"/>
      <c r="AI79" s="33"/>
      <c r="AJ79" s="109"/>
      <c r="AK79" s="138" t="s">
        <v>150</v>
      </c>
      <c r="AL79" s="138"/>
      <c r="AM79" s="138"/>
      <c r="AN79" s="138"/>
      <c r="AO79" s="138"/>
      <c r="AP79" s="138"/>
      <c r="AQ79" s="138"/>
      <c r="AR79" s="138"/>
      <c r="AS79" s="138"/>
      <c r="AT79" s="138"/>
      <c r="AU79" s="138"/>
      <c r="AV79" s="138"/>
      <c r="AW79" s="138"/>
      <c r="AX79" s="138"/>
      <c r="AY79" s="138"/>
      <c r="AZ79" s="138"/>
      <c r="BA79" s="138"/>
      <c r="BB79" s="138"/>
      <c r="BC79" s="138"/>
      <c r="BD79" s="138"/>
      <c r="BE79" s="138"/>
      <c r="BF79" s="70"/>
      <c r="BG79" s="70"/>
      <c r="BH79" s="138" t="s">
        <v>151</v>
      </c>
      <c r="BI79" s="138"/>
      <c r="BJ79" s="138"/>
      <c r="BK79" s="138"/>
      <c r="BL79" s="138"/>
      <c r="BM79" s="138"/>
      <c r="BN79" s="138"/>
      <c r="BO79" s="138"/>
      <c r="BP79" s="138"/>
      <c r="BQ79" s="138"/>
      <c r="BR79" s="138"/>
      <c r="BS79" s="138"/>
      <c r="BT79" s="138"/>
      <c r="BU79" s="138"/>
      <c r="BV79" s="138"/>
      <c r="BW79" s="138"/>
      <c r="BX79" s="138"/>
      <c r="BY79" s="138"/>
      <c r="BZ79" s="138"/>
      <c r="CA79" s="138"/>
      <c r="CB79" s="138"/>
      <c r="CC79" s="138"/>
      <c r="CD79" s="67"/>
      <c r="CE79" s="67"/>
      <c r="CF79" s="67"/>
      <c r="CG79" s="67"/>
      <c r="CH79" s="67"/>
      <c r="CI79" s="67"/>
      <c r="CJ79" s="67"/>
      <c r="CK79" s="67"/>
      <c r="CL79" s="67"/>
    </row>
    <row r="80" spans="1:90" ht="22.5" customHeight="1" thickBot="1" x14ac:dyDescent="0.3">
      <c r="A80" s="150" t="s">
        <v>96</v>
      </c>
      <c r="B80" s="151"/>
      <c r="C80" s="150" t="s">
        <v>97</v>
      </c>
      <c r="D80" s="154"/>
      <c r="E80" s="151"/>
      <c r="F80" s="150" t="s">
        <v>98</v>
      </c>
      <c r="G80" s="154"/>
      <c r="H80" s="151"/>
      <c r="I80" s="173" t="s">
        <v>100</v>
      </c>
      <c r="J80" s="171" t="s">
        <v>227</v>
      </c>
      <c r="K80" s="172"/>
      <c r="N80" s="183" t="s">
        <v>48</v>
      </c>
      <c r="O80" s="183"/>
      <c r="P80" s="183"/>
      <c r="Q80" s="183"/>
      <c r="R80" s="183"/>
      <c r="S80" s="183"/>
      <c r="T80" s="183"/>
      <c r="U80" s="183" t="s">
        <v>49</v>
      </c>
      <c r="V80" s="173" t="s">
        <v>144</v>
      </c>
      <c r="W80" s="150" t="s">
        <v>50</v>
      </c>
      <c r="X80" s="154"/>
      <c r="Y80" s="154"/>
      <c r="Z80" s="154"/>
      <c r="AA80" s="154"/>
      <c r="AB80" s="154"/>
      <c r="AC80" s="154"/>
      <c r="AD80" s="154"/>
      <c r="AE80" s="154"/>
      <c r="AF80" s="154"/>
      <c r="AG80" s="154"/>
      <c r="AH80" s="151"/>
      <c r="AK80" s="213" t="s">
        <v>48</v>
      </c>
      <c r="AL80" s="213"/>
      <c r="AM80" s="213"/>
      <c r="AN80" s="213"/>
      <c r="AO80" s="213"/>
      <c r="AP80" s="213"/>
      <c r="AQ80" s="213"/>
      <c r="AR80" s="209" t="s">
        <v>143</v>
      </c>
      <c r="AS80" s="209" t="s">
        <v>144</v>
      </c>
      <c r="AT80" s="131" t="s">
        <v>50</v>
      </c>
      <c r="AU80" s="132"/>
      <c r="AV80" s="132"/>
      <c r="AW80" s="132"/>
      <c r="AX80" s="132"/>
      <c r="AY80" s="132"/>
      <c r="AZ80" s="132"/>
      <c r="BA80" s="132"/>
      <c r="BB80" s="132"/>
      <c r="BC80" s="132"/>
      <c r="BD80" s="132"/>
      <c r="BE80" s="133"/>
      <c r="BH80" s="213" t="s">
        <v>48</v>
      </c>
      <c r="BI80" s="213"/>
      <c r="BJ80" s="213"/>
      <c r="BK80" s="213"/>
      <c r="BL80" s="213"/>
      <c r="BM80" s="213"/>
      <c r="BN80" s="213"/>
      <c r="BO80" s="209" t="s">
        <v>143</v>
      </c>
      <c r="BP80" s="209" t="s">
        <v>144</v>
      </c>
      <c r="BQ80" s="131" t="s">
        <v>50</v>
      </c>
      <c r="BR80" s="132"/>
      <c r="BS80" s="132"/>
      <c r="BT80" s="132"/>
      <c r="BU80" s="132"/>
      <c r="BV80" s="132"/>
      <c r="BW80" s="132"/>
      <c r="BX80" s="132"/>
      <c r="BY80" s="132"/>
      <c r="BZ80" s="132"/>
      <c r="CA80" s="132"/>
      <c r="CB80" s="132"/>
      <c r="CC80" s="133"/>
    </row>
    <row r="81" spans="1:81" ht="35.25" customHeight="1" thickBot="1" x14ac:dyDescent="0.3">
      <c r="A81" s="152"/>
      <c r="B81" s="153"/>
      <c r="C81" s="152"/>
      <c r="D81" s="155"/>
      <c r="E81" s="153"/>
      <c r="F81" s="152"/>
      <c r="G81" s="155"/>
      <c r="H81" s="153"/>
      <c r="I81" s="174"/>
      <c r="J81" s="45" t="s">
        <v>125</v>
      </c>
      <c r="K81" s="46" t="s">
        <v>126</v>
      </c>
      <c r="N81" s="183"/>
      <c r="O81" s="183"/>
      <c r="P81" s="183"/>
      <c r="Q81" s="183"/>
      <c r="R81" s="183"/>
      <c r="S81" s="183"/>
      <c r="T81" s="183"/>
      <c r="U81" s="183"/>
      <c r="V81" s="174"/>
      <c r="W81" s="152"/>
      <c r="X81" s="155"/>
      <c r="Y81" s="155"/>
      <c r="Z81" s="155"/>
      <c r="AA81" s="155"/>
      <c r="AB81" s="155"/>
      <c r="AC81" s="155"/>
      <c r="AD81" s="155"/>
      <c r="AE81" s="155"/>
      <c r="AF81" s="155"/>
      <c r="AG81" s="155"/>
      <c r="AH81" s="153"/>
      <c r="AK81" s="213"/>
      <c r="AL81" s="213"/>
      <c r="AM81" s="213"/>
      <c r="AN81" s="213"/>
      <c r="AO81" s="213"/>
      <c r="AP81" s="213"/>
      <c r="AQ81" s="213"/>
      <c r="AR81" s="210"/>
      <c r="AS81" s="210"/>
      <c r="AT81" s="134"/>
      <c r="AU81" s="135"/>
      <c r="AV81" s="135"/>
      <c r="AW81" s="135"/>
      <c r="AX81" s="135"/>
      <c r="AY81" s="135"/>
      <c r="AZ81" s="135"/>
      <c r="BA81" s="135"/>
      <c r="BB81" s="135"/>
      <c r="BC81" s="135"/>
      <c r="BD81" s="135"/>
      <c r="BE81" s="136"/>
      <c r="BH81" s="213"/>
      <c r="BI81" s="213"/>
      <c r="BJ81" s="213"/>
      <c r="BK81" s="213"/>
      <c r="BL81" s="213"/>
      <c r="BM81" s="213"/>
      <c r="BN81" s="213"/>
      <c r="BO81" s="210"/>
      <c r="BP81" s="210"/>
      <c r="BQ81" s="134"/>
      <c r="BR81" s="135"/>
      <c r="BS81" s="135"/>
      <c r="BT81" s="135"/>
      <c r="BU81" s="135"/>
      <c r="BV81" s="135"/>
      <c r="BW81" s="135"/>
      <c r="BX81" s="135"/>
      <c r="BY81" s="135"/>
      <c r="BZ81" s="135"/>
      <c r="CA81" s="135"/>
      <c r="CB81" s="135"/>
      <c r="CC81" s="136"/>
    </row>
    <row r="82" spans="1:81" ht="65.25" customHeight="1" thickBot="1" x14ac:dyDescent="0.3">
      <c r="A82" s="294" t="s">
        <v>166</v>
      </c>
      <c r="B82" s="291" t="s">
        <v>231</v>
      </c>
      <c r="C82" s="82" t="s">
        <v>9</v>
      </c>
      <c r="D82" s="275" t="s">
        <v>258</v>
      </c>
      <c r="E82" s="276"/>
      <c r="F82" s="284"/>
      <c r="G82" s="284"/>
      <c r="H82" s="284"/>
      <c r="I82" s="83" t="s">
        <v>243</v>
      </c>
      <c r="J82" s="84" t="s">
        <v>232</v>
      </c>
      <c r="K82" s="85" t="s">
        <v>241</v>
      </c>
      <c r="N82" s="179" t="s">
        <v>272</v>
      </c>
      <c r="O82" s="180"/>
      <c r="P82" s="180"/>
      <c r="Q82" s="180"/>
      <c r="R82" s="180"/>
      <c r="S82" s="180"/>
      <c r="T82" s="181"/>
      <c r="U82" s="57">
        <v>0</v>
      </c>
      <c r="V82" s="58">
        <v>0</v>
      </c>
      <c r="W82" s="221" t="s">
        <v>354</v>
      </c>
      <c r="X82" s="221"/>
      <c r="Y82" s="221"/>
      <c r="Z82" s="221"/>
      <c r="AA82" s="221"/>
      <c r="AB82" s="221"/>
      <c r="AC82" s="221"/>
      <c r="AD82" s="221"/>
      <c r="AE82" s="221"/>
      <c r="AF82" s="221"/>
      <c r="AG82" s="221"/>
      <c r="AH82" s="221"/>
      <c r="AK82" s="119" t="s">
        <v>392</v>
      </c>
      <c r="AL82" s="120"/>
      <c r="AM82" s="120"/>
      <c r="AN82" s="120"/>
      <c r="AO82" s="120"/>
      <c r="AP82" s="120"/>
      <c r="AQ82" s="121"/>
      <c r="AR82" s="63">
        <v>0</v>
      </c>
      <c r="AS82" s="64">
        <v>0</v>
      </c>
      <c r="AT82" s="119" t="s">
        <v>465</v>
      </c>
      <c r="AU82" s="120"/>
      <c r="AV82" s="120"/>
      <c r="AW82" s="120"/>
      <c r="AX82" s="120"/>
      <c r="AY82" s="120"/>
      <c r="AZ82" s="120"/>
      <c r="BA82" s="120"/>
      <c r="BB82" s="120"/>
      <c r="BC82" s="120"/>
      <c r="BD82" s="120"/>
      <c r="BE82" s="121"/>
      <c r="BH82" s="119" t="s">
        <v>392</v>
      </c>
      <c r="BI82" s="120"/>
      <c r="BJ82" s="120"/>
      <c r="BK82" s="120"/>
      <c r="BL82" s="120"/>
      <c r="BM82" s="120"/>
      <c r="BN82" s="121"/>
      <c r="BO82" s="63" t="s">
        <v>334</v>
      </c>
      <c r="BP82" s="64" t="s">
        <v>334</v>
      </c>
      <c r="BQ82" s="119" t="s">
        <v>586</v>
      </c>
      <c r="BR82" s="120"/>
      <c r="BS82" s="120"/>
      <c r="BT82" s="120"/>
      <c r="BU82" s="120"/>
      <c r="BV82" s="120"/>
      <c r="BW82" s="120"/>
      <c r="BX82" s="120"/>
      <c r="BY82" s="120"/>
      <c r="BZ82" s="120"/>
      <c r="CA82" s="120"/>
      <c r="CB82" s="120"/>
      <c r="CC82" s="121"/>
    </row>
    <row r="83" spans="1:81" ht="176.25" customHeight="1" thickBot="1" x14ac:dyDescent="0.3">
      <c r="A83" s="295"/>
      <c r="B83" s="292"/>
      <c r="C83" s="22" t="s">
        <v>10</v>
      </c>
      <c r="D83" s="198" t="s">
        <v>379</v>
      </c>
      <c r="E83" s="199"/>
      <c r="F83" s="200"/>
      <c r="G83" s="200"/>
      <c r="H83" s="200"/>
      <c r="I83" s="60" t="s">
        <v>380</v>
      </c>
      <c r="J83" s="49" t="s">
        <v>234</v>
      </c>
      <c r="K83" s="50" t="s">
        <v>241</v>
      </c>
      <c r="N83" s="176" t="s">
        <v>362</v>
      </c>
      <c r="O83" s="177"/>
      <c r="P83" s="177"/>
      <c r="Q83" s="177"/>
      <c r="R83" s="177"/>
      <c r="S83" s="177"/>
      <c r="T83" s="178"/>
      <c r="U83" s="57">
        <v>1</v>
      </c>
      <c r="V83" s="58">
        <v>0.33333333300000001</v>
      </c>
      <c r="W83" s="221" t="s">
        <v>353</v>
      </c>
      <c r="X83" s="221"/>
      <c r="Y83" s="221"/>
      <c r="Z83" s="221"/>
      <c r="AA83" s="221"/>
      <c r="AB83" s="221"/>
      <c r="AC83" s="221"/>
      <c r="AD83" s="221"/>
      <c r="AE83" s="221"/>
      <c r="AF83" s="221"/>
      <c r="AG83" s="221"/>
      <c r="AH83" s="221"/>
      <c r="AK83" s="119" t="s">
        <v>482</v>
      </c>
      <c r="AL83" s="120"/>
      <c r="AM83" s="120"/>
      <c r="AN83" s="120"/>
      <c r="AO83" s="120"/>
      <c r="AP83" s="120"/>
      <c r="AQ83" s="121"/>
      <c r="AR83" s="63">
        <v>0.7</v>
      </c>
      <c r="AS83" s="78">
        <v>0.56669999999999998</v>
      </c>
      <c r="AT83" s="119" t="s">
        <v>483</v>
      </c>
      <c r="AU83" s="120"/>
      <c r="AV83" s="120"/>
      <c r="AW83" s="120"/>
      <c r="AX83" s="120"/>
      <c r="AY83" s="120"/>
      <c r="AZ83" s="120"/>
      <c r="BA83" s="120"/>
      <c r="BB83" s="120"/>
      <c r="BC83" s="120"/>
      <c r="BD83" s="120"/>
      <c r="BE83" s="121"/>
      <c r="BH83" s="119" t="s">
        <v>507</v>
      </c>
      <c r="BI83" s="120"/>
      <c r="BJ83" s="120"/>
      <c r="BK83" s="120"/>
      <c r="BL83" s="120"/>
      <c r="BM83" s="120"/>
      <c r="BN83" s="121"/>
      <c r="BO83" s="63">
        <v>0</v>
      </c>
      <c r="BP83" s="99">
        <v>0.56669999999999998</v>
      </c>
      <c r="BQ83" s="119" t="s">
        <v>585</v>
      </c>
      <c r="BR83" s="120"/>
      <c r="BS83" s="120"/>
      <c r="BT83" s="120"/>
      <c r="BU83" s="120"/>
      <c r="BV83" s="120"/>
      <c r="BW83" s="120"/>
      <c r="BX83" s="120"/>
      <c r="BY83" s="120"/>
      <c r="BZ83" s="120"/>
      <c r="CA83" s="120"/>
      <c r="CB83" s="120"/>
      <c r="CC83" s="121"/>
    </row>
    <row r="84" spans="1:81" ht="409.5" customHeight="1" thickBot="1" x14ac:dyDescent="0.3">
      <c r="A84" s="295"/>
      <c r="B84" s="292"/>
      <c r="C84" s="22" t="s">
        <v>23</v>
      </c>
      <c r="D84" s="253" t="s">
        <v>382</v>
      </c>
      <c r="E84" s="254"/>
      <c r="F84" s="200"/>
      <c r="G84" s="200"/>
      <c r="H84" s="200"/>
      <c r="I84" s="103" t="s">
        <v>244</v>
      </c>
      <c r="J84" s="49" t="s">
        <v>235</v>
      </c>
      <c r="K84" s="50" t="s">
        <v>241</v>
      </c>
      <c r="N84" s="272" t="s">
        <v>288</v>
      </c>
      <c r="O84" s="272"/>
      <c r="P84" s="272"/>
      <c r="Q84" s="272"/>
      <c r="R84" s="272"/>
      <c r="S84" s="272"/>
      <c r="T84" s="272"/>
      <c r="U84" s="57">
        <v>0.75</v>
      </c>
      <c r="V84" s="58">
        <v>0.25</v>
      </c>
      <c r="W84" s="168" t="s">
        <v>352</v>
      </c>
      <c r="X84" s="169"/>
      <c r="Y84" s="169"/>
      <c r="Z84" s="169"/>
      <c r="AA84" s="169"/>
      <c r="AB84" s="169"/>
      <c r="AC84" s="169"/>
      <c r="AD84" s="169"/>
      <c r="AE84" s="169"/>
      <c r="AF84" s="169"/>
      <c r="AG84" s="169"/>
      <c r="AH84" s="170"/>
      <c r="AK84" s="119" t="s">
        <v>484</v>
      </c>
      <c r="AL84" s="120"/>
      <c r="AM84" s="120"/>
      <c r="AN84" s="120"/>
      <c r="AO84" s="120"/>
      <c r="AP84" s="120"/>
      <c r="AQ84" s="121"/>
      <c r="AR84" s="63">
        <v>0.4</v>
      </c>
      <c r="AS84" s="78">
        <v>0.38329999999999997</v>
      </c>
      <c r="AT84" s="119" t="s">
        <v>497</v>
      </c>
      <c r="AU84" s="120"/>
      <c r="AV84" s="120"/>
      <c r="AW84" s="120"/>
      <c r="AX84" s="120"/>
      <c r="AY84" s="120"/>
      <c r="AZ84" s="120"/>
      <c r="BA84" s="120"/>
      <c r="BB84" s="120"/>
      <c r="BC84" s="120"/>
      <c r="BD84" s="120"/>
      <c r="BE84" s="121"/>
      <c r="BH84" s="119" t="s">
        <v>533</v>
      </c>
      <c r="BI84" s="120"/>
      <c r="BJ84" s="120"/>
      <c r="BK84" s="120"/>
      <c r="BL84" s="120"/>
      <c r="BM84" s="120"/>
      <c r="BN84" s="121"/>
      <c r="BO84" s="63">
        <v>1</v>
      </c>
      <c r="BP84" s="95">
        <v>0.71699999999999997</v>
      </c>
      <c r="BQ84" s="122" t="s">
        <v>599</v>
      </c>
      <c r="BR84" s="123"/>
      <c r="BS84" s="123"/>
      <c r="BT84" s="123"/>
      <c r="BU84" s="123"/>
      <c r="BV84" s="123"/>
      <c r="BW84" s="123"/>
      <c r="BX84" s="123"/>
      <c r="BY84" s="123"/>
      <c r="BZ84" s="123"/>
      <c r="CA84" s="123"/>
      <c r="CB84" s="123"/>
      <c r="CC84" s="124"/>
    </row>
    <row r="85" spans="1:81" ht="201.75" customHeight="1" thickBot="1" x14ac:dyDescent="0.3">
      <c r="A85" s="295"/>
      <c r="B85" s="292"/>
      <c r="C85" s="22" t="s">
        <v>24</v>
      </c>
      <c r="D85" s="253" t="s">
        <v>383</v>
      </c>
      <c r="E85" s="254"/>
      <c r="F85" s="200"/>
      <c r="G85" s="200"/>
      <c r="H85" s="200"/>
      <c r="I85" s="103" t="s">
        <v>244</v>
      </c>
      <c r="J85" s="49" t="s">
        <v>235</v>
      </c>
      <c r="K85" s="50" t="s">
        <v>241</v>
      </c>
      <c r="N85" s="176" t="s">
        <v>289</v>
      </c>
      <c r="O85" s="177"/>
      <c r="P85" s="177"/>
      <c r="Q85" s="177"/>
      <c r="R85" s="177"/>
      <c r="S85" s="177"/>
      <c r="T85" s="178"/>
      <c r="U85" s="57">
        <v>0</v>
      </c>
      <c r="V85" s="58">
        <v>0</v>
      </c>
      <c r="W85" s="168" t="s">
        <v>351</v>
      </c>
      <c r="X85" s="169"/>
      <c r="Y85" s="169"/>
      <c r="Z85" s="169"/>
      <c r="AA85" s="169"/>
      <c r="AB85" s="169"/>
      <c r="AC85" s="169"/>
      <c r="AD85" s="169"/>
      <c r="AE85" s="169"/>
      <c r="AF85" s="169"/>
      <c r="AG85" s="169"/>
      <c r="AH85" s="170"/>
      <c r="AK85" s="119" t="s">
        <v>432</v>
      </c>
      <c r="AL85" s="120"/>
      <c r="AM85" s="120"/>
      <c r="AN85" s="120"/>
      <c r="AO85" s="120"/>
      <c r="AP85" s="120"/>
      <c r="AQ85" s="121"/>
      <c r="AR85" s="63">
        <v>0.6</v>
      </c>
      <c r="AS85" s="78">
        <v>0.33329999999999999</v>
      </c>
      <c r="AT85" s="119" t="s">
        <v>485</v>
      </c>
      <c r="AU85" s="120"/>
      <c r="AV85" s="120"/>
      <c r="AW85" s="120"/>
      <c r="AX85" s="120"/>
      <c r="AY85" s="120"/>
      <c r="AZ85" s="120"/>
      <c r="BA85" s="120"/>
      <c r="BB85" s="120"/>
      <c r="BC85" s="120"/>
      <c r="BD85" s="120"/>
      <c r="BE85" s="121"/>
      <c r="BH85" s="119" t="s">
        <v>534</v>
      </c>
      <c r="BI85" s="120"/>
      <c r="BJ85" s="120"/>
      <c r="BK85" s="120"/>
      <c r="BL85" s="120"/>
      <c r="BM85" s="120"/>
      <c r="BN85" s="121"/>
      <c r="BO85" s="63">
        <v>1</v>
      </c>
      <c r="BP85" s="98">
        <v>0.66600000000000004</v>
      </c>
      <c r="BQ85" s="119" t="s">
        <v>600</v>
      </c>
      <c r="BR85" s="120"/>
      <c r="BS85" s="120"/>
      <c r="BT85" s="120"/>
      <c r="BU85" s="120"/>
      <c r="BV85" s="120"/>
      <c r="BW85" s="120"/>
      <c r="BX85" s="120"/>
      <c r="BY85" s="120"/>
      <c r="BZ85" s="120"/>
      <c r="CA85" s="120"/>
      <c r="CB85" s="120"/>
      <c r="CC85" s="121"/>
    </row>
    <row r="86" spans="1:81" ht="191.25" customHeight="1" thickBot="1" x14ac:dyDescent="0.3">
      <c r="A86" s="295"/>
      <c r="B86" s="292"/>
      <c r="C86" s="61" t="s">
        <v>386</v>
      </c>
      <c r="D86" s="297" t="s">
        <v>385</v>
      </c>
      <c r="E86" s="298"/>
      <c r="F86" s="200"/>
      <c r="G86" s="200"/>
      <c r="H86" s="200"/>
      <c r="I86" s="103" t="s">
        <v>43</v>
      </c>
      <c r="J86" s="49" t="s">
        <v>384</v>
      </c>
      <c r="K86" s="50" t="s">
        <v>242</v>
      </c>
      <c r="N86" s="303"/>
      <c r="O86" s="304"/>
      <c r="P86" s="304"/>
      <c r="Q86" s="304"/>
      <c r="R86" s="304"/>
      <c r="S86" s="304"/>
      <c r="T86" s="305"/>
      <c r="U86" s="57"/>
      <c r="V86" s="58"/>
      <c r="W86" s="189"/>
      <c r="X86" s="302"/>
      <c r="Y86" s="302"/>
      <c r="Z86" s="302"/>
      <c r="AA86" s="302"/>
      <c r="AB86" s="302"/>
      <c r="AC86" s="302"/>
      <c r="AD86" s="302"/>
      <c r="AE86" s="302"/>
      <c r="AF86" s="302"/>
      <c r="AG86" s="302"/>
      <c r="AH86" s="190"/>
      <c r="AK86" s="119" t="s">
        <v>426</v>
      </c>
      <c r="AL86" s="120"/>
      <c r="AM86" s="120"/>
      <c r="AN86" s="120"/>
      <c r="AO86" s="120"/>
      <c r="AP86" s="120"/>
      <c r="AQ86" s="121"/>
      <c r="AR86" s="63">
        <v>0.75</v>
      </c>
      <c r="AS86" s="64">
        <v>0.75</v>
      </c>
      <c r="AT86" s="119" t="s">
        <v>460</v>
      </c>
      <c r="AU86" s="120"/>
      <c r="AV86" s="120"/>
      <c r="AW86" s="120"/>
      <c r="AX86" s="120"/>
      <c r="AY86" s="120"/>
      <c r="AZ86" s="120"/>
      <c r="BA86" s="120"/>
      <c r="BB86" s="120"/>
      <c r="BC86" s="120"/>
      <c r="BD86" s="120"/>
      <c r="BE86" s="121"/>
      <c r="BH86" s="119" t="s">
        <v>535</v>
      </c>
      <c r="BI86" s="120"/>
      <c r="BJ86" s="120"/>
      <c r="BK86" s="120"/>
      <c r="BL86" s="120"/>
      <c r="BM86" s="120"/>
      <c r="BN86" s="121"/>
      <c r="BO86" s="63">
        <v>1</v>
      </c>
      <c r="BP86" s="96">
        <v>1</v>
      </c>
      <c r="BQ86" s="119" t="s">
        <v>555</v>
      </c>
      <c r="BR86" s="120"/>
      <c r="BS86" s="120"/>
      <c r="BT86" s="120"/>
      <c r="BU86" s="120"/>
      <c r="BV86" s="120"/>
      <c r="BW86" s="120"/>
      <c r="BX86" s="120"/>
      <c r="BY86" s="120"/>
      <c r="BZ86" s="120"/>
      <c r="CA86" s="120"/>
      <c r="CB86" s="120"/>
      <c r="CC86" s="121"/>
    </row>
    <row r="87" spans="1:81" ht="65.25" customHeight="1" thickBot="1" x14ac:dyDescent="0.3">
      <c r="A87" s="295"/>
      <c r="B87" s="292"/>
      <c r="C87" s="86" t="s">
        <v>60</v>
      </c>
      <c r="D87" s="255" t="s">
        <v>381</v>
      </c>
      <c r="E87" s="256"/>
      <c r="F87" s="257"/>
      <c r="G87" s="257"/>
      <c r="H87" s="257"/>
      <c r="I87" s="87" t="s">
        <v>245</v>
      </c>
      <c r="J87" s="88" t="s">
        <v>232</v>
      </c>
      <c r="K87" s="89" t="s">
        <v>241</v>
      </c>
      <c r="N87" s="179" t="s">
        <v>308</v>
      </c>
      <c r="O87" s="180"/>
      <c r="P87" s="180"/>
      <c r="Q87" s="180"/>
      <c r="R87" s="180"/>
      <c r="S87" s="180"/>
      <c r="T87" s="181"/>
      <c r="U87" s="57">
        <v>0</v>
      </c>
      <c r="V87" s="58">
        <v>0</v>
      </c>
      <c r="W87" s="168" t="s">
        <v>350</v>
      </c>
      <c r="X87" s="169"/>
      <c r="Y87" s="169"/>
      <c r="Z87" s="169"/>
      <c r="AA87" s="169"/>
      <c r="AB87" s="169"/>
      <c r="AC87" s="169"/>
      <c r="AD87" s="169"/>
      <c r="AE87" s="169"/>
      <c r="AF87" s="169"/>
      <c r="AG87" s="169"/>
      <c r="AH87" s="170"/>
      <c r="AK87" s="119" t="s">
        <v>392</v>
      </c>
      <c r="AL87" s="120"/>
      <c r="AM87" s="120"/>
      <c r="AN87" s="120"/>
      <c r="AO87" s="120"/>
      <c r="AP87" s="120"/>
      <c r="AQ87" s="121"/>
      <c r="AR87" s="63">
        <v>0</v>
      </c>
      <c r="AS87" s="64">
        <v>0</v>
      </c>
      <c r="AT87" s="119" t="s">
        <v>465</v>
      </c>
      <c r="AU87" s="120"/>
      <c r="AV87" s="120"/>
      <c r="AW87" s="120"/>
      <c r="AX87" s="120"/>
      <c r="AY87" s="120"/>
      <c r="AZ87" s="120"/>
      <c r="BA87" s="120"/>
      <c r="BB87" s="120"/>
      <c r="BC87" s="120"/>
      <c r="BD87" s="120"/>
      <c r="BE87" s="121"/>
      <c r="BH87" s="119" t="s">
        <v>392</v>
      </c>
      <c r="BI87" s="120"/>
      <c r="BJ87" s="120"/>
      <c r="BK87" s="120"/>
      <c r="BL87" s="120"/>
      <c r="BM87" s="120"/>
      <c r="BN87" s="121"/>
      <c r="BO87" s="63" t="s">
        <v>334</v>
      </c>
      <c r="BP87" s="64" t="s">
        <v>334</v>
      </c>
      <c r="BQ87" s="119" t="s">
        <v>586</v>
      </c>
      <c r="BR87" s="120"/>
      <c r="BS87" s="120"/>
      <c r="BT87" s="120"/>
      <c r="BU87" s="120"/>
      <c r="BV87" s="120"/>
      <c r="BW87" s="120"/>
      <c r="BX87" s="120"/>
      <c r="BY87" s="120"/>
      <c r="BZ87" s="120"/>
      <c r="CA87" s="120"/>
      <c r="CB87" s="120"/>
      <c r="CC87" s="121"/>
    </row>
    <row r="88" spans="1:81" ht="408.75" customHeight="1" thickBot="1" x14ac:dyDescent="0.3">
      <c r="A88" s="296"/>
      <c r="B88" s="293"/>
      <c r="C88" s="16" t="s">
        <v>117</v>
      </c>
      <c r="D88" s="273" t="s">
        <v>389</v>
      </c>
      <c r="E88" s="274"/>
      <c r="F88" s="204"/>
      <c r="G88" s="204"/>
      <c r="H88" s="204"/>
      <c r="I88" s="105" t="s">
        <v>246</v>
      </c>
      <c r="J88" s="62" t="s">
        <v>387</v>
      </c>
      <c r="K88" s="62" t="s">
        <v>388</v>
      </c>
      <c r="N88" s="179" t="s">
        <v>348</v>
      </c>
      <c r="O88" s="180"/>
      <c r="P88" s="180"/>
      <c r="Q88" s="180"/>
      <c r="R88" s="180"/>
      <c r="S88" s="180"/>
      <c r="T88" s="181"/>
      <c r="U88" s="57">
        <v>0</v>
      </c>
      <c r="V88" s="58">
        <v>0</v>
      </c>
      <c r="W88" s="168" t="s">
        <v>349</v>
      </c>
      <c r="X88" s="169"/>
      <c r="Y88" s="169"/>
      <c r="Z88" s="169"/>
      <c r="AA88" s="169"/>
      <c r="AB88" s="169"/>
      <c r="AC88" s="169"/>
      <c r="AD88" s="169"/>
      <c r="AE88" s="169"/>
      <c r="AF88" s="169"/>
      <c r="AG88" s="169"/>
      <c r="AH88" s="170"/>
      <c r="AK88" s="122" t="s">
        <v>427</v>
      </c>
      <c r="AL88" s="123"/>
      <c r="AM88" s="123"/>
      <c r="AN88" s="123"/>
      <c r="AO88" s="123"/>
      <c r="AP88" s="123"/>
      <c r="AQ88" s="124"/>
      <c r="AR88" s="63">
        <v>1</v>
      </c>
      <c r="AS88" s="78">
        <v>0.44440000000000002</v>
      </c>
      <c r="AT88" s="119" t="s">
        <v>498</v>
      </c>
      <c r="AU88" s="120"/>
      <c r="AV88" s="120"/>
      <c r="AW88" s="120"/>
      <c r="AX88" s="120"/>
      <c r="AY88" s="120"/>
      <c r="AZ88" s="120"/>
      <c r="BA88" s="120"/>
      <c r="BB88" s="120"/>
      <c r="BC88" s="120"/>
      <c r="BD88" s="120"/>
      <c r="BE88" s="121"/>
      <c r="BH88" s="119" t="s">
        <v>556</v>
      </c>
      <c r="BI88" s="120"/>
      <c r="BJ88" s="120"/>
      <c r="BK88" s="120"/>
      <c r="BL88" s="120"/>
      <c r="BM88" s="120"/>
      <c r="BN88" s="121"/>
      <c r="BO88" s="63">
        <v>1</v>
      </c>
      <c r="BP88" s="96">
        <v>1</v>
      </c>
      <c r="BQ88" s="119" t="s">
        <v>557</v>
      </c>
      <c r="BR88" s="120"/>
      <c r="BS88" s="120"/>
      <c r="BT88" s="120"/>
      <c r="BU88" s="120"/>
      <c r="BV88" s="120"/>
      <c r="BW88" s="120"/>
      <c r="BX88" s="120"/>
      <c r="BY88" s="120"/>
      <c r="BZ88" s="120"/>
      <c r="CA88" s="120"/>
      <c r="CB88" s="120"/>
      <c r="CC88" s="121"/>
    </row>
    <row r="89" spans="1:81" ht="165.75" customHeight="1" thickBot="1" x14ac:dyDescent="0.3">
      <c r="A89" s="288" t="s">
        <v>128</v>
      </c>
      <c r="B89" s="291" t="s">
        <v>116</v>
      </c>
      <c r="C89" s="20" t="s">
        <v>11</v>
      </c>
      <c r="D89" s="259" t="s">
        <v>259</v>
      </c>
      <c r="E89" s="158"/>
      <c r="F89" s="156" t="s">
        <v>118</v>
      </c>
      <c r="G89" s="156"/>
      <c r="H89" s="156"/>
      <c r="I89" s="100" t="s">
        <v>123</v>
      </c>
      <c r="J89" s="47" t="s">
        <v>127</v>
      </c>
      <c r="K89" s="48" t="s">
        <v>235</v>
      </c>
      <c r="N89" s="179" t="s">
        <v>290</v>
      </c>
      <c r="O89" s="180"/>
      <c r="P89" s="180"/>
      <c r="Q89" s="180"/>
      <c r="R89" s="180"/>
      <c r="S89" s="180"/>
      <c r="T89" s="181"/>
      <c r="U89" s="57">
        <v>1</v>
      </c>
      <c r="V89" s="58">
        <v>1</v>
      </c>
      <c r="W89" s="168" t="s">
        <v>324</v>
      </c>
      <c r="X89" s="169"/>
      <c r="Y89" s="169"/>
      <c r="Z89" s="169"/>
      <c r="AA89" s="169"/>
      <c r="AB89" s="169"/>
      <c r="AC89" s="169"/>
      <c r="AD89" s="169"/>
      <c r="AE89" s="169"/>
      <c r="AF89" s="169"/>
      <c r="AG89" s="169"/>
      <c r="AH89" s="170"/>
      <c r="AK89" s="119" t="s">
        <v>428</v>
      </c>
      <c r="AL89" s="120"/>
      <c r="AM89" s="120"/>
      <c r="AN89" s="120"/>
      <c r="AO89" s="120"/>
      <c r="AP89" s="120"/>
      <c r="AQ89" s="121"/>
      <c r="AR89" s="63" t="s">
        <v>334</v>
      </c>
      <c r="AS89" s="64">
        <v>1</v>
      </c>
      <c r="AT89" s="119" t="s">
        <v>408</v>
      </c>
      <c r="AU89" s="120"/>
      <c r="AV89" s="120"/>
      <c r="AW89" s="120"/>
      <c r="AX89" s="120"/>
      <c r="AY89" s="120"/>
      <c r="AZ89" s="120"/>
      <c r="BA89" s="120"/>
      <c r="BB89" s="120"/>
      <c r="BC89" s="120"/>
      <c r="BD89" s="120"/>
      <c r="BE89" s="121"/>
      <c r="BH89" s="119" t="s">
        <v>536</v>
      </c>
      <c r="BI89" s="120"/>
      <c r="BJ89" s="120"/>
      <c r="BK89" s="120"/>
      <c r="BL89" s="120"/>
      <c r="BM89" s="120"/>
      <c r="BN89" s="121"/>
      <c r="BO89" s="63" t="s">
        <v>334</v>
      </c>
      <c r="BP89" s="96">
        <v>1</v>
      </c>
      <c r="BQ89" s="119" t="s">
        <v>560</v>
      </c>
      <c r="BR89" s="120"/>
      <c r="BS89" s="120"/>
      <c r="BT89" s="120"/>
      <c r="BU89" s="120"/>
      <c r="BV89" s="120"/>
      <c r="BW89" s="120"/>
      <c r="BX89" s="120"/>
      <c r="BY89" s="120"/>
      <c r="BZ89" s="120"/>
      <c r="CA89" s="120"/>
      <c r="CB89" s="120"/>
      <c r="CC89" s="121"/>
    </row>
    <row r="90" spans="1:81" ht="145.5" customHeight="1" thickBot="1" x14ac:dyDescent="0.3">
      <c r="A90" s="289"/>
      <c r="B90" s="292"/>
      <c r="C90" s="22" t="s">
        <v>12</v>
      </c>
      <c r="D90" s="198" t="s">
        <v>260</v>
      </c>
      <c r="E90" s="199"/>
      <c r="F90" s="200" t="s">
        <v>119</v>
      </c>
      <c r="G90" s="200"/>
      <c r="H90" s="200"/>
      <c r="I90" s="103" t="s">
        <v>124</v>
      </c>
      <c r="J90" s="49" t="s">
        <v>235</v>
      </c>
      <c r="K90" s="50" t="s">
        <v>235</v>
      </c>
      <c r="N90" s="179" t="s">
        <v>291</v>
      </c>
      <c r="O90" s="180"/>
      <c r="P90" s="180"/>
      <c r="Q90" s="180"/>
      <c r="R90" s="180"/>
      <c r="S90" s="180"/>
      <c r="T90" s="181"/>
      <c r="U90" s="57">
        <v>1</v>
      </c>
      <c r="V90" s="58">
        <v>1</v>
      </c>
      <c r="W90" s="168" t="s">
        <v>325</v>
      </c>
      <c r="X90" s="169"/>
      <c r="Y90" s="169"/>
      <c r="Z90" s="169"/>
      <c r="AA90" s="169"/>
      <c r="AB90" s="169"/>
      <c r="AC90" s="169"/>
      <c r="AD90" s="169"/>
      <c r="AE90" s="169"/>
      <c r="AF90" s="169"/>
      <c r="AG90" s="169"/>
      <c r="AH90" s="170"/>
      <c r="AK90" s="283" t="s">
        <v>468</v>
      </c>
      <c r="AL90" s="283"/>
      <c r="AM90" s="283"/>
      <c r="AN90" s="283"/>
      <c r="AO90" s="283"/>
      <c r="AP90" s="283"/>
      <c r="AQ90" s="283"/>
      <c r="AR90" s="63" t="s">
        <v>334</v>
      </c>
      <c r="AS90" s="64">
        <v>1</v>
      </c>
      <c r="AT90" s="119" t="s">
        <v>409</v>
      </c>
      <c r="AU90" s="120"/>
      <c r="AV90" s="120"/>
      <c r="AW90" s="120"/>
      <c r="AX90" s="120"/>
      <c r="AY90" s="120"/>
      <c r="AZ90" s="120"/>
      <c r="BA90" s="120"/>
      <c r="BB90" s="120"/>
      <c r="BC90" s="120"/>
      <c r="BD90" s="120"/>
      <c r="BE90" s="121"/>
      <c r="BH90" s="119" t="s">
        <v>537</v>
      </c>
      <c r="BI90" s="120"/>
      <c r="BJ90" s="120"/>
      <c r="BK90" s="120"/>
      <c r="BL90" s="120"/>
      <c r="BM90" s="120"/>
      <c r="BN90" s="121"/>
      <c r="BO90" s="63" t="s">
        <v>334</v>
      </c>
      <c r="BP90" s="96">
        <v>1</v>
      </c>
      <c r="BQ90" s="119" t="s">
        <v>559</v>
      </c>
      <c r="BR90" s="120"/>
      <c r="BS90" s="120"/>
      <c r="BT90" s="120"/>
      <c r="BU90" s="120"/>
      <c r="BV90" s="120"/>
      <c r="BW90" s="120"/>
      <c r="BX90" s="120"/>
      <c r="BY90" s="120"/>
      <c r="BZ90" s="120"/>
      <c r="CA90" s="120"/>
      <c r="CB90" s="120"/>
      <c r="CC90" s="121"/>
    </row>
    <row r="91" spans="1:81" ht="327.75" customHeight="1" thickBot="1" x14ac:dyDescent="0.3">
      <c r="A91" s="289"/>
      <c r="B91" s="292"/>
      <c r="C91" s="22" t="s">
        <v>13</v>
      </c>
      <c r="D91" s="198" t="s">
        <v>261</v>
      </c>
      <c r="E91" s="199"/>
      <c r="F91" s="200" t="s">
        <v>120</v>
      </c>
      <c r="G91" s="200"/>
      <c r="H91" s="200"/>
      <c r="I91" s="103" t="s">
        <v>238</v>
      </c>
      <c r="J91" s="49" t="s">
        <v>232</v>
      </c>
      <c r="K91" s="50" t="s">
        <v>232</v>
      </c>
      <c r="N91" s="179" t="s">
        <v>309</v>
      </c>
      <c r="O91" s="180"/>
      <c r="P91" s="180"/>
      <c r="Q91" s="180"/>
      <c r="R91" s="180"/>
      <c r="S91" s="180"/>
      <c r="T91" s="181"/>
      <c r="U91" s="57">
        <v>1</v>
      </c>
      <c r="V91" s="58">
        <v>1</v>
      </c>
      <c r="W91" s="168" t="s">
        <v>326</v>
      </c>
      <c r="X91" s="169"/>
      <c r="Y91" s="169"/>
      <c r="Z91" s="169"/>
      <c r="AA91" s="169"/>
      <c r="AB91" s="169"/>
      <c r="AC91" s="169"/>
      <c r="AD91" s="169"/>
      <c r="AE91" s="169"/>
      <c r="AF91" s="169"/>
      <c r="AG91" s="169"/>
      <c r="AH91" s="170"/>
      <c r="AK91" s="283" t="s">
        <v>469</v>
      </c>
      <c r="AL91" s="283"/>
      <c r="AM91" s="283"/>
      <c r="AN91" s="283"/>
      <c r="AO91" s="283"/>
      <c r="AP91" s="283"/>
      <c r="AQ91" s="283"/>
      <c r="AR91" s="63" t="s">
        <v>334</v>
      </c>
      <c r="AS91" s="64">
        <v>1</v>
      </c>
      <c r="AT91" s="119" t="s">
        <v>410</v>
      </c>
      <c r="AU91" s="120"/>
      <c r="AV91" s="120"/>
      <c r="AW91" s="120"/>
      <c r="AX91" s="120"/>
      <c r="AY91" s="120"/>
      <c r="AZ91" s="120"/>
      <c r="BA91" s="120"/>
      <c r="BB91" s="120"/>
      <c r="BC91" s="120"/>
      <c r="BD91" s="120"/>
      <c r="BE91" s="121"/>
      <c r="BH91" s="119" t="s">
        <v>538</v>
      </c>
      <c r="BI91" s="120"/>
      <c r="BJ91" s="120"/>
      <c r="BK91" s="120"/>
      <c r="BL91" s="120"/>
      <c r="BM91" s="120"/>
      <c r="BN91" s="121"/>
      <c r="BO91" s="63" t="s">
        <v>334</v>
      </c>
      <c r="BP91" s="96">
        <v>1</v>
      </c>
      <c r="BQ91" s="119" t="s">
        <v>558</v>
      </c>
      <c r="BR91" s="120"/>
      <c r="BS91" s="120"/>
      <c r="BT91" s="120"/>
      <c r="BU91" s="120"/>
      <c r="BV91" s="120"/>
      <c r="BW91" s="120"/>
      <c r="BX91" s="120"/>
      <c r="BY91" s="120"/>
      <c r="BZ91" s="120"/>
      <c r="CA91" s="120"/>
      <c r="CB91" s="120"/>
      <c r="CC91" s="121"/>
    </row>
    <row r="92" spans="1:81" ht="80.25" customHeight="1" thickBot="1" x14ac:dyDescent="0.3">
      <c r="A92" s="289"/>
      <c r="B92" s="292"/>
      <c r="C92" s="22" t="s">
        <v>29</v>
      </c>
      <c r="D92" s="198" t="s">
        <v>262</v>
      </c>
      <c r="E92" s="199"/>
      <c r="F92" s="200" t="s">
        <v>236</v>
      </c>
      <c r="G92" s="200"/>
      <c r="H92" s="200"/>
      <c r="I92" s="103" t="s">
        <v>43</v>
      </c>
      <c r="J92" s="49" t="s">
        <v>234</v>
      </c>
      <c r="K92" s="50" t="s">
        <v>239</v>
      </c>
      <c r="N92" s="214" t="s">
        <v>292</v>
      </c>
      <c r="O92" s="214"/>
      <c r="P92" s="214"/>
      <c r="Q92" s="214"/>
      <c r="R92" s="214"/>
      <c r="S92" s="214"/>
      <c r="T92" s="214"/>
      <c r="U92" s="57">
        <v>0.25</v>
      </c>
      <c r="V92" s="58">
        <v>0.25</v>
      </c>
      <c r="W92" s="168" t="s">
        <v>327</v>
      </c>
      <c r="X92" s="169"/>
      <c r="Y92" s="169"/>
      <c r="Z92" s="169"/>
      <c r="AA92" s="169"/>
      <c r="AB92" s="169"/>
      <c r="AC92" s="169"/>
      <c r="AD92" s="169"/>
      <c r="AE92" s="169"/>
      <c r="AF92" s="169"/>
      <c r="AG92" s="169"/>
      <c r="AH92" s="170"/>
      <c r="AK92" s="119" t="s">
        <v>470</v>
      </c>
      <c r="AL92" s="120"/>
      <c r="AM92" s="120"/>
      <c r="AN92" s="120"/>
      <c r="AO92" s="120"/>
      <c r="AP92" s="120"/>
      <c r="AQ92" s="121"/>
      <c r="AR92" s="63" t="s">
        <v>334</v>
      </c>
      <c r="AS92" s="64">
        <v>1</v>
      </c>
      <c r="AT92" s="119" t="s">
        <v>455</v>
      </c>
      <c r="AU92" s="120"/>
      <c r="AV92" s="120"/>
      <c r="AW92" s="120"/>
      <c r="AX92" s="120"/>
      <c r="AY92" s="120"/>
      <c r="AZ92" s="120"/>
      <c r="BA92" s="120"/>
      <c r="BB92" s="120"/>
      <c r="BC92" s="120"/>
      <c r="BD92" s="120"/>
      <c r="BE92" s="121"/>
      <c r="BH92" s="119" t="s">
        <v>539</v>
      </c>
      <c r="BI92" s="120"/>
      <c r="BJ92" s="120"/>
      <c r="BK92" s="120"/>
      <c r="BL92" s="120"/>
      <c r="BM92" s="120"/>
      <c r="BN92" s="121"/>
      <c r="BO92" s="63" t="s">
        <v>334</v>
      </c>
      <c r="BP92" s="96">
        <v>1</v>
      </c>
      <c r="BQ92" s="119" t="s">
        <v>561</v>
      </c>
      <c r="BR92" s="120"/>
      <c r="BS92" s="120"/>
      <c r="BT92" s="120"/>
      <c r="BU92" s="120"/>
      <c r="BV92" s="120"/>
      <c r="BW92" s="120"/>
      <c r="BX92" s="120"/>
      <c r="BY92" s="120"/>
      <c r="BZ92" s="120"/>
      <c r="CA92" s="120"/>
      <c r="CB92" s="120"/>
      <c r="CC92" s="121"/>
    </row>
    <row r="93" spans="1:81" ht="90.75" customHeight="1" thickBot="1" x14ac:dyDescent="0.3">
      <c r="A93" s="289"/>
      <c r="B93" s="292"/>
      <c r="C93" s="22" t="s">
        <v>53</v>
      </c>
      <c r="D93" s="198" t="s">
        <v>263</v>
      </c>
      <c r="E93" s="199"/>
      <c r="F93" s="200" t="s">
        <v>237</v>
      </c>
      <c r="G93" s="200"/>
      <c r="H93" s="200"/>
      <c r="I93" s="103" t="s">
        <v>43</v>
      </c>
      <c r="J93" s="49" t="s">
        <v>239</v>
      </c>
      <c r="K93" s="50" t="s">
        <v>240</v>
      </c>
      <c r="N93" s="214" t="s">
        <v>293</v>
      </c>
      <c r="O93" s="214"/>
      <c r="P93" s="214"/>
      <c r="Q93" s="214"/>
      <c r="R93" s="214"/>
      <c r="S93" s="214"/>
      <c r="T93" s="214"/>
      <c r="U93" s="57">
        <v>0</v>
      </c>
      <c r="V93" s="58">
        <v>0</v>
      </c>
      <c r="W93" s="244" t="s">
        <v>328</v>
      </c>
      <c r="X93" s="245"/>
      <c r="Y93" s="245"/>
      <c r="Z93" s="245"/>
      <c r="AA93" s="245"/>
      <c r="AB93" s="245"/>
      <c r="AC93" s="245"/>
      <c r="AD93" s="245"/>
      <c r="AE93" s="245"/>
      <c r="AF93" s="245"/>
      <c r="AG93" s="245"/>
      <c r="AH93" s="246"/>
      <c r="AK93" s="119" t="s">
        <v>471</v>
      </c>
      <c r="AL93" s="120"/>
      <c r="AM93" s="120"/>
      <c r="AN93" s="120"/>
      <c r="AO93" s="120"/>
      <c r="AP93" s="120"/>
      <c r="AQ93" s="121"/>
      <c r="AR93" s="63">
        <v>1</v>
      </c>
      <c r="AS93" s="64">
        <v>1</v>
      </c>
      <c r="AT93" s="119" t="s">
        <v>430</v>
      </c>
      <c r="AU93" s="120"/>
      <c r="AV93" s="120"/>
      <c r="AW93" s="120"/>
      <c r="AX93" s="120"/>
      <c r="AY93" s="120"/>
      <c r="AZ93" s="120"/>
      <c r="BA93" s="120"/>
      <c r="BB93" s="120"/>
      <c r="BC93" s="120"/>
      <c r="BD93" s="120"/>
      <c r="BE93" s="121"/>
      <c r="BH93" s="119" t="s">
        <v>539</v>
      </c>
      <c r="BI93" s="120"/>
      <c r="BJ93" s="120"/>
      <c r="BK93" s="120"/>
      <c r="BL93" s="120"/>
      <c r="BM93" s="120"/>
      <c r="BN93" s="121"/>
      <c r="BO93" s="63" t="s">
        <v>334</v>
      </c>
      <c r="BP93" s="96">
        <v>1</v>
      </c>
      <c r="BQ93" s="119" t="s">
        <v>562</v>
      </c>
      <c r="BR93" s="120"/>
      <c r="BS93" s="120"/>
      <c r="BT93" s="120"/>
      <c r="BU93" s="120"/>
      <c r="BV93" s="120"/>
      <c r="BW93" s="120"/>
      <c r="BX93" s="120"/>
      <c r="BY93" s="120"/>
      <c r="BZ93" s="120"/>
      <c r="CA93" s="120"/>
      <c r="CB93" s="120"/>
      <c r="CC93" s="121"/>
    </row>
    <row r="94" spans="1:81" ht="105" customHeight="1" thickBot="1" x14ac:dyDescent="0.3">
      <c r="A94" s="289"/>
      <c r="B94" s="292"/>
      <c r="C94" s="22" t="s">
        <v>250</v>
      </c>
      <c r="D94" s="198" t="s">
        <v>391</v>
      </c>
      <c r="E94" s="199"/>
      <c r="F94" s="200" t="s">
        <v>121</v>
      </c>
      <c r="G94" s="200"/>
      <c r="H94" s="200"/>
      <c r="I94" s="103" t="s">
        <v>43</v>
      </c>
      <c r="J94" s="49" t="s">
        <v>240</v>
      </c>
      <c r="K94" s="50" t="s">
        <v>233</v>
      </c>
      <c r="N94" s="214" t="s">
        <v>294</v>
      </c>
      <c r="O94" s="214"/>
      <c r="P94" s="214"/>
      <c r="Q94" s="214"/>
      <c r="R94" s="214"/>
      <c r="S94" s="214"/>
      <c r="T94" s="214"/>
      <c r="U94" s="57" t="s">
        <v>334</v>
      </c>
      <c r="V94" s="58">
        <v>0</v>
      </c>
      <c r="W94" s="244" t="s">
        <v>329</v>
      </c>
      <c r="X94" s="245"/>
      <c r="Y94" s="245"/>
      <c r="Z94" s="245"/>
      <c r="AA94" s="245"/>
      <c r="AB94" s="245"/>
      <c r="AC94" s="245"/>
      <c r="AD94" s="245"/>
      <c r="AE94" s="245"/>
      <c r="AF94" s="245"/>
      <c r="AG94" s="245"/>
      <c r="AH94" s="246"/>
      <c r="AK94" s="119" t="s">
        <v>429</v>
      </c>
      <c r="AL94" s="120"/>
      <c r="AM94" s="120"/>
      <c r="AN94" s="120"/>
      <c r="AO94" s="120"/>
      <c r="AP94" s="120"/>
      <c r="AQ94" s="121"/>
      <c r="AR94" s="63">
        <v>0</v>
      </c>
      <c r="AS94" s="64">
        <v>0</v>
      </c>
      <c r="AT94" s="119" t="s">
        <v>456</v>
      </c>
      <c r="AU94" s="120"/>
      <c r="AV94" s="120"/>
      <c r="AW94" s="120"/>
      <c r="AX94" s="120"/>
      <c r="AY94" s="120"/>
      <c r="AZ94" s="120"/>
      <c r="BA94" s="120"/>
      <c r="BB94" s="120"/>
      <c r="BC94" s="120"/>
      <c r="BD94" s="120"/>
      <c r="BE94" s="121"/>
      <c r="BH94" s="119" t="s">
        <v>540</v>
      </c>
      <c r="BI94" s="120"/>
      <c r="BJ94" s="120"/>
      <c r="BK94" s="120"/>
      <c r="BL94" s="120"/>
      <c r="BM94" s="120"/>
      <c r="BN94" s="121"/>
      <c r="BO94" s="63">
        <v>1</v>
      </c>
      <c r="BP94" s="96">
        <v>1</v>
      </c>
      <c r="BQ94" s="119" t="s">
        <v>563</v>
      </c>
      <c r="BR94" s="120"/>
      <c r="BS94" s="120"/>
      <c r="BT94" s="120"/>
      <c r="BU94" s="120"/>
      <c r="BV94" s="120"/>
      <c r="BW94" s="120"/>
      <c r="BX94" s="120"/>
      <c r="BY94" s="120"/>
      <c r="BZ94" s="120"/>
      <c r="CA94" s="120"/>
      <c r="CB94" s="120"/>
      <c r="CC94" s="121"/>
    </row>
    <row r="95" spans="1:81" ht="253.5" customHeight="1" thickBot="1" x14ac:dyDescent="0.3">
      <c r="A95" s="289"/>
      <c r="B95" s="292"/>
      <c r="C95" s="22" t="s">
        <v>251</v>
      </c>
      <c r="D95" s="198" t="s">
        <v>264</v>
      </c>
      <c r="E95" s="199"/>
      <c r="F95" s="200" t="s">
        <v>248</v>
      </c>
      <c r="G95" s="200"/>
      <c r="H95" s="200"/>
      <c r="I95" s="103" t="s">
        <v>43</v>
      </c>
      <c r="J95" s="49" t="s">
        <v>232</v>
      </c>
      <c r="K95" s="50" t="s">
        <v>233</v>
      </c>
      <c r="N95" s="214" t="s">
        <v>295</v>
      </c>
      <c r="O95" s="214"/>
      <c r="P95" s="214"/>
      <c r="Q95" s="214"/>
      <c r="R95" s="214"/>
      <c r="S95" s="214"/>
      <c r="T95" s="214"/>
      <c r="U95" s="57">
        <v>0.33333333333333298</v>
      </c>
      <c r="V95" s="58">
        <v>9.0909090909090898E-2</v>
      </c>
      <c r="W95" s="168" t="s">
        <v>330</v>
      </c>
      <c r="X95" s="169"/>
      <c r="Y95" s="169"/>
      <c r="Z95" s="169"/>
      <c r="AA95" s="169"/>
      <c r="AB95" s="169"/>
      <c r="AC95" s="169"/>
      <c r="AD95" s="169"/>
      <c r="AE95" s="169"/>
      <c r="AF95" s="169"/>
      <c r="AG95" s="169"/>
      <c r="AH95" s="170"/>
      <c r="AK95" s="119" t="s">
        <v>472</v>
      </c>
      <c r="AL95" s="120"/>
      <c r="AM95" s="120"/>
      <c r="AN95" s="120"/>
      <c r="AO95" s="120"/>
      <c r="AP95" s="120"/>
      <c r="AQ95" s="121"/>
      <c r="AR95" s="63">
        <v>0.2</v>
      </c>
      <c r="AS95" s="78">
        <v>0.1467</v>
      </c>
      <c r="AT95" s="119" t="s">
        <v>459</v>
      </c>
      <c r="AU95" s="120"/>
      <c r="AV95" s="120"/>
      <c r="AW95" s="120"/>
      <c r="AX95" s="120"/>
      <c r="AY95" s="120"/>
      <c r="AZ95" s="120"/>
      <c r="BA95" s="120"/>
      <c r="BB95" s="120"/>
      <c r="BC95" s="120"/>
      <c r="BD95" s="120"/>
      <c r="BE95" s="121"/>
      <c r="BH95" s="119" t="s">
        <v>541</v>
      </c>
      <c r="BI95" s="120"/>
      <c r="BJ95" s="120"/>
      <c r="BK95" s="120"/>
      <c r="BL95" s="120"/>
      <c r="BM95" s="120"/>
      <c r="BN95" s="121"/>
      <c r="BO95" s="63">
        <v>1</v>
      </c>
      <c r="BP95" s="98">
        <v>0.52700000000000002</v>
      </c>
      <c r="BQ95" s="119" t="s">
        <v>601</v>
      </c>
      <c r="BR95" s="120"/>
      <c r="BS95" s="120"/>
      <c r="BT95" s="120"/>
      <c r="BU95" s="120"/>
      <c r="BV95" s="120"/>
      <c r="BW95" s="120"/>
      <c r="BX95" s="120"/>
      <c r="BY95" s="120"/>
      <c r="BZ95" s="120"/>
      <c r="CA95" s="120"/>
      <c r="CB95" s="120"/>
      <c r="CC95" s="121"/>
    </row>
    <row r="96" spans="1:81" ht="221.25" customHeight="1" thickBot="1" x14ac:dyDescent="0.3">
      <c r="A96" s="289"/>
      <c r="B96" s="292"/>
      <c r="C96" s="22" t="s">
        <v>252</v>
      </c>
      <c r="D96" s="198" t="s">
        <v>265</v>
      </c>
      <c r="E96" s="199"/>
      <c r="F96" s="200" t="s">
        <v>390</v>
      </c>
      <c r="G96" s="200"/>
      <c r="H96" s="200"/>
      <c r="I96" s="103" t="s">
        <v>247</v>
      </c>
      <c r="J96" s="49" t="s">
        <v>232</v>
      </c>
      <c r="K96" s="50" t="s">
        <v>233</v>
      </c>
      <c r="N96" s="214" t="s">
        <v>310</v>
      </c>
      <c r="O96" s="214"/>
      <c r="P96" s="214"/>
      <c r="Q96" s="214"/>
      <c r="R96" s="214"/>
      <c r="S96" s="214"/>
      <c r="T96" s="214"/>
      <c r="U96" s="57">
        <v>0</v>
      </c>
      <c r="V96" s="58">
        <v>0</v>
      </c>
      <c r="W96" s="168" t="s">
        <v>360</v>
      </c>
      <c r="X96" s="169"/>
      <c r="Y96" s="169"/>
      <c r="Z96" s="169"/>
      <c r="AA96" s="169"/>
      <c r="AB96" s="169"/>
      <c r="AC96" s="169"/>
      <c r="AD96" s="169"/>
      <c r="AE96" s="169"/>
      <c r="AF96" s="169"/>
      <c r="AG96" s="169"/>
      <c r="AH96" s="170"/>
      <c r="AK96" s="119" t="s">
        <v>473</v>
      </c>
      <c r="AL96" s="120"/>
      <c r="AM96" s="120"/>
      <c r="AN96" s="120"/>
      <c r="AO96" s="120"/>
      <c r="AP96" s="120"/>
      <c r="AQ96" s="121"/>
      <c r="AR96" s="63">
        <v>0</v>
      </c>
      <c r="AS96" s="64">
        <v>0</v>
      </c>
      <c r="AT96" s="119" t="s">
        <v>457</v>
      </c>
      <c r="AU96" s="120"/>
      <c r="AV96" s="120"/>
      <c r="AW96" s="120"/>
      <c r="AX96" s="120"/>
      <c r="AY96" s="120"/>
      <c r="AZ96" s="120"/>
      <c r="BA96" s="120"/>
      <c r="BB96" s="120"/>
      <c r="BC96" s="120"/>
      <c r="BD96" s="120"/>
      <c r="BE96" s="121"/>
      <c r="BH96" s="119" t="s">
        <v>542</v>
      </c>
      <c r="BI96" s="120"/>
      <c r="BJ96" s="120"/>
      <c r="BK96" s="120"/>
      <c r="BL96" s="120"/>
      <c r="BM96" s="120"/>
      <c r="BN96" s="121"/>
      <c r="BO96" s="63">
        <v>0</v>
      </c>
      <c r="BP96" s="98">
        <v>0.14299999999999999</v>
      </c>
      <c r="BQ96" s="119" t="s">
        <v>602</v>
      </c>
      <c r="BR96" s="120"/>
      <c r="BS96" s="120"/>
      <c r="BT96" s="120"/>
      <c r="BU96" s="120"/>
      <c r="BV96" s="120"/>
      <c r="BW96" s="120"/>
      <c r="BX96" s="120"/>
      <c r="BY96" s="120"/>
      <c r="BZ96" s="120"/>
      <c r="CA96" s="120"/>
      <c r="CB96" s="120"/>
      <c r="CC96" s="121"/>
    </row>
    <row r="97" spans="1:90" ht="115.5" customHeight="1" thickBot="1" x14ac:dyDescent="0.3">
      <c r="A97" s="289"/>
      <c r="B97" s="292"/>
      <c r="C97" s="22" t="s">
        <v>253</v>
      </c>
      <c r="D97" s="198" t="s">
        <v>266</v>
      </c>
      <c r="E97" s="199"/>
      <c r="F97" s="200" t="s">
        <v>249</v>
      </c>
      <c r="G97" s="200"/>
      <c r="H97" s="200"/>
      <c r="I97" s="103" t="s">
        <v>247</v>
      </c>
      <c r="J97" s="49" t="s">
        <v>232</v>
      </c>
      <c r="K97" s="50" t="s">
        <v>233</v>
      </c>
      <c r="N97" s="214" t="s">
        <v>311</v>
      </c>
      <c r="O97" s="214"/>
      <c r="P97" s="214"/>
      <c r="Q97" s="214"/>
      <c r="R97" s="214"/>
      <c r="S97" s="214"/>
      <c r="T97" s="214"/>
      <c r="U97" s="57">
        <v>0</v>
      </c>
      <c r="V97" s="58">
        <v>0</v>
      </c>
      <c r="W97" s="168" t="s">
        <v>359</v>
      </c>
      <c r="X97" s="169"/>
      <c r="Y97" s="169"/>
      <c r="Z97" s="169"/>
      <c r="AA97" s="169"/>
      <c r="AB97" s="169"/>
      <c r="AC97" s="169"/>
      <c r="AD97" s="169"/>
      <c r="AE97" s="169"/>
      <c r="AF97" s="169"/>
      <c r="AG97" s="169"/>
      <c r="AH97" s="170"/>
      <c r="AK97" s="119" t="s">
        <v>474</v>
      </c>
      <c r="AL97" s="120"/>
      <c r="AM97" s="120"/>
      <c r="AN97" s="120"/>
      <c r="AO97" s="120"/>
      <c r="AP97" s="120"/>
      <c r="AQ97" s="121"/>
      <c r="AR97" s="63">
        <v>0</v>
      </c>
      <c r="AS97" s="64">
        <v>0</v>
      </c>
      <c r="AT97" s="119" t="s">
        <v>458</v>
      </c>
      <c r="AU97" s="120"/>
      <c r="AV97" s="120"/>
      <c r="AW97" s="120"/>
      <c r="AX97" s="120"/>
      <c r="AY97" s="120"/>
      <c r="AZ97" s="120"/>
      <c r="BA97" s="120"/>
      <c r="BB97" s="120"/>
      <c r="BC97" s="120"/>
      <c r="BD97" s="120"/>
      <c r="BE97" s="121"/>
      <c r="BH97" s="119" t="s">
        <v>543</v>
      </c>
      <c r="BI97" s="120"/>
      <c r="BJ97" s="120"/>
      <c r="BK97" s="120"/>
      <c r="BL97" s="120"/>
      <c r="BM97" s="120"/>
      <c r="BN97" s="121"/>
      <c r="BO97" s="63">
        <v>0</v>
      </c>
      <c r="BP97" s="64">
        <v>0</v>
      </c>
      <c r="BQ97" s="119" t="s">
        <v>603</v>
      </c>
      <c r="BR97" s="120"/>
      <c r="BS97" s="120"/>
      <c r="BT97" s="120"/>
      <c r="BU97" s="120"/>
      <c r="BV97" s="120"/>
      <c r="BW97" s="120"/>
      <c r="BX97" s="120"/>
      <c r="BY97" s="120"/>
      <c r="BZ97" s="120"/>
      <c r="CA97" s="120"/>
      <c r="CB97" s="120"/>
      <c r="CC97" s="121"/>
    </row>
    <row r="98" spans="1:90" ht="68.25" customHeight="1" thickBot="1" x14ac:dyDescent="0.3">
      <c r="A98" s="290"/>
      <c r="B98" s="293"/>
      <c r="C98" s="21" t="s">
        <v>254</v>
      </c>
      <c r="D98" s="202" t="s">
        <v>267</v>
      </c>
      <c r="E98" s="203"/>
      <c r="F98" s="204" t="s">
        <v>122</v>
      </c>
      <c r="G98" s="204"/>
      <c r="H98" s="204"/>
      <c r="I98" s="105" t="s">
        <v>43</v>
      </c>
      <c r="J98" s="51" t="s">
        <v>233</v>
      </c>
      <c r="K98" s="52" t="s">
        <v>233</v>
      </c>
      <c r="N98" s="214" t="s">
        <v>296</v>
      </c>
      <c r="O98" s="214"/>
      <c r="P98" s="214"/>
      <c r="Q98" s="214"/>
      <c r="R98" s="214"/>
      <c r="S98" s="214"/>
      <c r="T98" s="214"/>
      <c r="U98" s="57" t="s">
        <v>334</v>
      </c>
      <c r="V98" s="58">
        <v>0</v>
      </c>
      <c r="W98" s="244" t="s">
        <v>331</v>
      </c>
      <c r="X98" s="245"/>
      <c r="Y98" s="245"/>
      <c r="Z98" s="245"/>
      <c r="AA98" s="245"/>
      <c r="AB98" s="245"/>
      <c r="AC98" s="245"/>
      <c r="AD98" s="245"/>
      <c r="AE98" s="245"/>
      <c r="AF98" s="245"/>
      <c r="AG98" s="245"/>
      <c r="AH98" s="246"/>
      <c r="AK98" s="308" t="s">
        <v>431</v>
      </c>
      <c r="AL98" s="309"/>
      <c r="AM98" s="309"/>
      <c r="AN98" s="309"/>
      <c r="AO98" s="309"/>
      <c r="AP98" s="309"/>
      <c r="AQ98" s="310"/>
      <c r="AR98" s="63" t="s">
        <v>334</v>
      </c>
      <c r="AS98" s="64">
        <v>0</v>
      </c>
      <c r="AT98" s="125" t="s">
        <v>331</v>
      </c>
      <c r="AU98" s="126"/>
      <c r="AV98" s="126"/>
      <c r="AW98" s="126"/>
      <c r="AX98" s="126"/>
      <c r="AY98" s="126"/>
      <c r="AZ98" s="126"/>
      <c r="BA98" s="126"/>
      <c r="BB98" s="126"/>
      <c r="BC98" s="126"/>
      <c r="BD98" s="126"/>
      <c r="BE98" s="127"/>
      <c r="BH98" s="119" t="s">
        <v>544</v>
      </c>
      <c r="BI98" s="120"/>
      <c r="BJ98" s="120"/>
      <c r="BK98" s="120"/>
      <c r="BL98" s="120"/>
      <c r="BM98" s="120"/>
      <c r="BN98" s="121"/>
      <c r="BO98" s="63">
        <v>1</v>
      </c>
      <c r="BP98" s="96">
        <v>1</v>
      </c>
      <c r="BQ98" s="119" t="s">
        <v>564</v>
      </c>
      <c r="BR98" s="120"/>
      <c r="BS98" s="120"/>
      <c r="BT98" s="120"/>
      <c r="BU98" s="120"/>
      <c r="BV98" s="120"/>
      <c r="BW98" s="120"/>
      <c r="BX98" s="120"/>
      <c r="BY98" s="120"/>
      <c r="BZ98" s="120"/>
      <c r="CA98" s="120"/>
      <c r="CB98" s="120"/>
      <c r="CC98" s="121"/>
    </row>
    <row r="99" spans="1:90" ht="15" customHeight="1" thickBot="1" x14ac:dyDescent="0.3"/>
    <row r="100" spans="1:90" ht="15" customHeight="1" thickBot="1" x14ac:dyDescent="0.3">
      <c r="B100" s="306" t="s">
        <v>361</v>
      </c>
      <c r="C100" s="307"/>
    </row>
    <row r="107" spans="1:90" s="39" customFormat="1" ht="26.25" customHeight="1" thickBot="1" x14ac:dyDescent="0.3">
      <c r="A107" s="238" t="s">
        <v>137</v>
      </c>
      <c r="B107" s="238"/>
      <c r="C107" s="238"/>
      <c r="D107" s="235"/>
      <c r="E107" s="235"/>
      <c r="F107" s="235"/>
      <c r="G107" s="235"/>
      <c r="H107" s="235"/>
      <c r="I107" s="235"/>
      <c r="J107" s="235"/>
      <c r="K107" s="235"/>
      <c r="L107" s="235"/>
      <c r="M107" s="235"/>
      <c r="N107" s="235"/>
      <c r="O107" s="235"/>
      <c r="P107" s="235"/>
      <c r="Q107" s="235"/>
      <c r="R107" s="235"/>
      <c r="S107" s="38"/>
      <c r="T107" s="38"/>
      <c r="V107" s="43"/>
      <c r="X107" s="40"/>
      <c r="Y107" s="40"/>
      <c r="Z107" s="40"/>
      <c r="AA107" s="40"/>
      <c r="AB107" s="40"/>
      <c r="AC107" s="40"/>
      <c r="AD107" s="40"/>
      <c r="AE107" s="40"/>
      <c r="AF107" s="40"/>
      <c r="AG107" s="40"/>
      <c r="AH107" s="40"/>
      <c r="AI107" s="40"/>
      <c r="AJ107" s="40"/>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79"/>
      <c r="BL107" s="79"/>
      <c r="BM107" s="79"/>
      <c r="BN107" s="79"/>
      <c r="BO107" s="80"/>
      <c r="BP107" s="80"/>
      <c r="BQ107" s="79"/>
      <c r="BR107" s="79"/>
      <c r="BS107" s="79"/>
      <c r="BT107" s="79"/>
      <c r="BU107" s="79"/>
      <c r="BV107" s="79"/>
      <c r="BW107" s="79"/>
      <c r="BX107" s="79"/>
      <c r="BY107" s="79"/>
      <c r="BZ107" s="79"/>
      <c r="CA107" s="79"/>
      <c r="CB107" s="65"/>
      <c r="CC107" s="65"/>
      <c r="CD107" s="65"/>
      <c r="CE107" s="65"/>
      <c r="CF107" s="65"/>
      <c r="CG107" s="65"/>
      <c r="CH107" s="65"/>
      <c r="CI107" s="65"/>
      <c r="CJ107" s="65"/>
      <c r="CK107" s="65"/>
      <c r="CL107" s="65"/>
    </row>
    <row r="108" spans="1:90" s="39" customFormat="1" ht="15.75" x14ac:dyDescent="0.25">
      <c r="D108" s="236" t="s">
        <v>132</v>
      </c>
      <c r="E108" s="236"/>
      <c r="F108" s="236"/>
      <c r="G108" s="236"/>
      <c r="H108" s="236"/>
      <c r="I108" s="236"/>
      <c r="J108" s="236"/>
      <c r="K108" s="236"/>
      <c r="L108" s="236"/>
      <c r="M108" s="236"/>
      <c r="N108" s="236"/>
      <c r="O108" s="236"/>
      <c r="P108" s="236"/>
      <c r="Q108" s="236"/>
      <c r="R108" s="236"/>
      <c r="S108" s="38"/>
      <c r="T108" s="38"/>
      <c r="V108" s="43"/>
      <c r="X108" s="40"/>
      <c r="Y108" s="40"/>
      <c r="Z108" s="40"/>
      <c r="AA108" s="40"/>
      <c r="AB108" s="40"/>
      <c r="AC108" s="40"/>
      <c r="AD108" s="40"/>
      <c r="AE108" s="40"/>
      <c r="AF108" s="40"/>
      <c r="AG108" s="40"/>
      <c r="AH108" s="40"/>
      <c r="AI108" s="40"/>
      <c r="AJ108" s="40"/>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c r="BL108" s="79"/>
      <c r="BM108" s="79"/>
      <c r="BN108" s="79"/>
      <c r="BO108" s="80"/>
      <c r="BP108" s="80"/>
      <c r="BQ108" s="79"/>
      <c r="BR108" s="79"/>
      <c r="BS108" s="79"/>
      <c r="BT108" s="79"/>
      <c r="BU108" s="79"/>
      <c r="BV108" s="79"/>
      <c r="BW108" s="79"/>
      <c r="BX108" s="79"/>
      <c r="BY108" s="79"/>
      <c r="BZ108" s="79"/>
      <c r="CA108" s="79"/>
      <c r="CB108" s="65"/>
      <c r="CC108" s="65"/>
      <c r="CD108" s="65"/>
      <c r="CE108" s="65"/>
      <c r="CF108" s="65"/>
      <c r="CG108" s="65"/>
      <c r="CH108" s="65"/>
      <c r="CI108" s="65"/>
      <c r="CJ108" s="65"/>
      <c r="CK108" s="65"/>
      <c r="CL108" s="65"/>
    </row>
    <row r="109" spans="1:90" s="39" customFormat="1" x14ac:dyDescent="0.25">
      <c r="D109" s="237" t="s">
        <v>136</v>
      </c>
      <c r="E109" s="237"/>
      <c r="F109" s="237"/>
      <c r="G109" s="237"/>
      <c r="H109" s="237"/>
      <c r="I109" s="237"/>
      <c r="J109" s="237"/>
      <c r="K109" s="237"/>
      <c r="L109" s="237"/>
      <c r="M109" s="237"/>
      <c r="N109" s="237"/>
      <c r="O109" s="237"/>
      <c r="P109" s="237"/>
      <c r="Q109" s="237"/>
      <c r="R109" s="237"/>
      <c r="S109" s="38"/>
      <c r="T109" s="38"/>
      <c r="V109" s="110"/>
      <c r="X109" s="41"/>
      <c r="Y109" s="41"/>
      <c r="Z109" s="41"/>
      <c r="AA109" s="41"/>
      <c r="AB109" s="41"/>
      <c r="AC109" s="41"/>
      <c r="AD109" s="41"/>
      <c r="AE109" s="41"/>
      <c r="AF109" s="41"/>
      <c r="AG109" s="41"/>
      <c r="AH109" s="41"/>
      <c r="AI109" s="41"/>
      <c r="AJ109" s="41"/>
      <c r="AK109" s="67"/>
      <c r="AL109" s="67"/>
      <c r="AM109" s="67"/>
      <c r="AN109" s="67"/>
      <c r="AO109" s="67"/>
      <c r="AP109" s="67"/>
      <c r="AQ109" s="67"/>
      <c r="AR109" s="67"/>
      <c r="AS109" s="67"/>
      <c r="AT109" s="67"/>
      <c r="AU109" s="67"/>
      <c r="AV109" s="67"/>
      <c r="AW109" s="67"/>
      <c r="AX109" s="67"/>
      <c r="AY109" s="67"/>
      <c r="AZ109" s="67"/>
      <c r="BA109" s="67"/>
      <c r="BB109" s="67"/>
      <c r="BC109" s="67"/>
      <c r="BD109" s="67"/>
      <c r="BE109" s="67"/>
      <c r="BF109" s="67"/>
      <c r="BG109" s="67"/>
      <c r="BH109" s="67"/>
      <c r="BI109" s="67"/>
      <c r="BJ109" s="67"/>
      <c r="BK109" s="67"/>
      <c r="BL109" s="67"/>
      <c r="BM109" s="67"/>
      <c r="BN109" s="67"/>
      <c r="BO109" s="71"/>
      <c r="BP109" s="71"/>
      <c r="BQ109" s="67"/>
      <c r="BR109" s="67"/>
      <c r="BS109" s="67"/>
      <c r="BT109" s="67"/>
      <c r="BU109" s="67"/>
      <c r="BV109" s="67"/>
      <c r="BW109" s="67"/>
      <c r="BX109" s="67"/>
      <c r="BY109" s="67"/>
      <c r="BZ109" s="67"/>
      <c r="CA109" s="67"/>
      <c r="CB109" s="65"/>
      <c r="CC109" s="65"/>
      <c r="CD109" s="65"/>
      <c r="CE109" s="65"/>
      <c r="CF109" s="65"/>
      <c r="CG109" s="65"/>
      <c r="CH109" s="65"/>
      <c r="CI109" s="65"/>
      <c r="CJ109" s="65"/>
      <c r="CK109" s="65"/>
      <c r="CL109" s="65"/>
    </row>
    <row r="110" spans="1:90" s="39" customFormat="1" x14ac:dyDescent="0.25">
      <c r="D110" s="110"/>
      <c r="E110" s="110"/>
      <c r="F110" s="110"/>
      <c r="G110" s="110"/>
      <c r="H110" s="110"/>
      <c r="I110" s="110"/>
      <c r="J110" s="110"/>
      <c r="K110" s="110"/>
      <c r="L110" s="110"/>
      <c r="M110" s="110"/>
      <c r="N110" s="110"/>
      <c r="O110" s="110"/>
      <c r="P110" s="110"/>
      <c r="Q110" s="110"/>
      <c r="R110" s="110"/>
      <c r="S110" s="38"/>
      <c r="T110" s="38"/>
      <c r="V110" s="110"/>
      <c r="X110" s="41"/>
      <c r="Y110" s="41"/>
      <c r="Z110" s="41"/>
      <c r="AA110" s="41"/>
      <c r="AB110" s="41"/>
      <c r="AC110" s="41"/>
      <c r="AD110" s="41"/>
      <c r="AE110" s="41"/>
      <c r="AF110" s="41"/>
      <c r="AG110" s="41"/>
      <c r="AH110" s="41"/>
      <c r="AI110" s="41"/>
      <c r="AJ110" s="41"/>
      <c r="AK110" s="67"/>
      <c r="AL110" s="67"/>
      <c r="AM110" s="67"/>
      <c r="AN110" s="67"/>
      <c r="AO110" s="67"/>
      <c r="AP110" s="67"/>
      <c r="AQ110" s="67"/>
      <c r="AR110" s="67"/>
      <c r="AS110" s="67"/>
      <c r="AT110" s="67"/>
      <c r="AU110" s="67"/>
      <c r="AV110" s="67"/>
      <c r="AW110" s="67"/>
      <c r="AX110" s="67"/>
      <c r="AY110" s="67"/>
      <c r="AZ110" s="67"/>
      <c r="BA110" s="67"/>
      <c r="BB110" s="67"/>
      <c r="BC110" s="67"/>
      <c r="BD110" s="67"/>
      <c r="BE110" s="67"/>
      <c r="BF110" s="67"/>
      <c r="BG110" s="67"/>
      <c r="BH110" s="67"/>
      <c r="BI110" s="67"/>
      <c r="BJ110" s="67"/>
      <c r="BK110" s="67"/>
      <c r="BL110" s="67"/>
      <c r="BM110" s="67"/>
      <c r="BN110" s="67"/>
      <c r="BO110" s="71"/>
      <c r="BP110" s="71"/>
      <c r="BQ110" s="67"/>
      <c r="BR110" s="67"/>
      <c r="BS110" s="67"/>
      <c r="BT110" s="67"/>
      <c r="BU110" s="67"/>
      <c r="BV110" s="67"/>
      <c r="BW110" s="67"/>
      <c r="BX110" s="67"/>
      <c r="BY110" s="67"/>
      <c r="BZ110" s="67"/>
      <c r="CA110" s="67"/>
      <c r="CB110" s="65"/>
      <c r="CC110" s="65"/>
      <c r="CD110" s="65"/>
      <c r="CE110" s="65"/>
      <c r="CF110" s="65"/>
      <c r="CG110" s="65"/>
      <c r="CH110" s="65"/>
      <c r="CI110" s="65"/>
      <c r="CJ110" s="65"/>
      <c r="CK110" s="65"/>
      <c r="CL110" s="65"/>
    </row>
    <row r="111" spans="1:90" s="39" customFormat="1" x14ac:dyDescent="0.25">
      <c r="D111" s="110"/>
      <c r="E111" s="110"/>
      <c r="F111" s="110"/>
      <c r="G111" s="110"/>
      <c r="H111" s="110"/>
      <c r="I111" s="110"/>
      <c r="J111" s="110"/>
      <c r="K111" s="110"/>
      <c r="L111" s="110"/>
      <c r="M111" s="110"/>
      <c r="N111" s="110"/>
      <c r="O111" s="110"/>
      <c r="P111" s="110"/>
      <c r="Q111" s="110"/>
      <c r="R111" s="110"/>
      <c r="S111" s="38"/>
      <c r="T111" s="38"/>
      <c r="V111" s="110"/>
      <c r="X111" s="41"/>
      <c r="Y111" s="41"/>
      <c r="Z111" s="41"/>
      <c r="AA111" s="41"/>
      <c r="AB111" s="41"/>
      <c r="AC111" s="41"/>
      <c r="AD111" s="41"/>
      <c r="AE111" s="41"/>
      <c r="AF111" s="41"/>
      <c r="AG111" s="41"/>
      <c r="AH111" s="41"/>
      <c r="AI111" s="41"/>
      <c r="AJ111" s="41"/>
      <c r="AK111" s="67"/>
      <c r="AL111" s="67"/>
      <c r="AM111" s="67"/>
      <c r="AN111" s="67"/>
      <c r="AO111" s="67"/>
      <c r="AP111" s="67"/>
      <c r="AQ111" s="67"/>
      <c r="AR111" s="67"/>
      <c r="AS111" s="67"/>
      <c r="AT111" s="67"/>
      <c r="AU111" s="67"/>
      <c r="AV111" s="67"/>
      <c r="AW111" s="67"/>
      <c r="AX111" s="67"/>
      <c r="AY111" s="67"/>
      <c r="AZ111" s="67"/>
      <c r="BA111" s="67"/>
      <c r="BB111" s="67"/>
      <c r="BC111" s="67"/>
      <c r="BD111" s="67"/>
      <c r="BE111" s="67"/>
      <c r="BF111" s="67"/>
      <c r="BG111" s="67"/>
      <c r="BH111" s="67"/>
      <c r="BI111" s="67"/>
      <c r="BJ111" s="67"/>
      <c r="BK111" s="67"/>
      <c r="BL111" s="67"/>
      <c r="BM111" s="67"/>
      <c r="BN111" s="67"/>
      <c r="BO111" s="71"/>
      <c r="BP111" s="71"/>
      <c r="BQ111" s="67"/>
      <c r="BR111" s="67"/>
      <c r="BS111" s="67"/>
      <c r="BT111" s="67"/>
      <c r="BU111" s="67"/>
      <c r="BV111" s="67"/>
      <c r="BW111" s="67"/>
      <c r="BX111" s="67"/>
      <c r="BY111" s="67"/>
      <c r="BZ111" s="67"/>
      <c r="CA111" s="67"/>
      <c r="CB111" s="65"/>
      <c r="CC111" s="65"/>
      <c r="CD111" s="65"/>
      <c r="CE111" s="65"/>
      <c r="CF111" s="65"/>
      <c r="CG111" s="65"/>
      <c r="CH111" s="65"/>
      <c r="CI111" s="65"/>
      <c r="CJ111" s="65"/>
      <c r="CK111" s="65"/>
      <c r="CL111" s="65"/>
    </row>
    <row r="112" spans="1:90" s="39" customFormat="1" x14ac:dyDescent="0.25">
      <c r="D112" s="110"/>
      <c r="E112" s="110"/>
      <c r="F112" s="110"/>
      <c r="G112" s="110"/>
      <c r="H112" s="110"/>
      <c r="I112" s="110"/>
      <c r="J112" s="110"/>
      <c r="K112" s="110"/>
      <c r="L112" s="110"/>
      <c r="M112" s="110"/>
      <c r="N112" s="110"/>
      <c r="O112" s="110"/>
      <c r="P112" s="110"/>
      <c r="Q112" s="110"/>
      <c r="R112" s="110"/>
      <c r="S112" s="38"/>
      <c r="T112" s="38"/>
      <c r="V112" s="110"/>
      <c r="X112" s="41"/>
      <c r="Y112" s="41"/>
      <c r="Z112" s="41"/>
      <c r="AA112" s="41"/>
      <c r="AB112" s="41"/>
      <c r="AC112" s="41"/>
      <c r="AD112" s="41"/>
      <c r="AE112" s="41"/>
      <c r="AF112" s="41"/>
      <c r="AG112" s="41"/>
      <c r="AH112" s="41"/>
      <c r="AI112" s="41"/>
      <c r="AJ112" s="41"/>
      <c r="AK112" s="67"/>
      <c r="AL112" s="67"/>
      <c r="AM112" s="67"/>
      <c r="AN112" s="67"/>
      <c r="AO112" s="67"/>
      <c r="AP112" s="67"/>
      <c r="AQ112" s="67"/>
      <c r="AR112" s="67"/>
      <c r="AS112" s="67"/>
      <c r="AT112" s="67"/>
      <c r="AU112" s="67"/>
      <c r="AV112" s="67"/>
      <c r="AW112" s="67"/>
      <c r="AX112" s="67"/>
      <c r="AY112" s="67"/>
      <c r="AZ112" s="67"/>
      <c r="BA112" s="67"/>
      <c r="BB112" s="67"/>
      <c r="BC112" s="67"/>
      <c r="BD112" s="67"/>
      <c r="BE112" s="67"/>
      <c r="BF112" s="67"/>
      <c r="BG112" s="67"/>
      <c r="BH112" s="67"/>
      <c r="BI112" s="67"/>
      <c r="BJ112" s="67"/>
      <c r="BK112" s="67"/>
      <c r="BL112" s="67"/>
      <c r="BM112" s="67"/>
      <c r="BN112" s="67"/>
      <c r="BO112" s="71"/>
      <c r="BP112" s="71"/>
      <c r="BQ112" s="67"/>
      <c r="BR112" s="67"/>
      <c r="BS112" s="67"/>
      <c r="BT112" s="67"/>
      <c r="BU112" s="67"/>
      <c r="BV112" s="67"/>
      <c r="BW112" s="67"/>
      <c r="BX112" s="67"/>
      <c r="BY112" s="67"/>
      <c r="BZ112" s="67"/>
      <c r="CA112" s="67"/>
      <c r="CB112" s="65"/>
      <c r="CC112" s="65"/>
      <c r="CD112" s="65"/>
      <c r="CE112" s="65"/>
      <c r="CF112" s="65"/>
      <c r="CG112" s="65"/>
      <c r="CH112" s="65"/>
      <c r="CI112" s="65"/>
      <c r="CJ112" s="65"/>
      <c r="CK112" s="65"/>
      <c r="CL112" s="65"/>
    </row>
    <row r="113" spans="4:90" s="39" customFormat="1" x14ac:dyDescent="0.25">
      <c r="N113" s="38"/>
      <c r="O113" s="38"/>
      <c r="P113" s="38"/>
      <c r="Q113" s="38"/>
      <c r="R113" s="38"/>
      <c r="S113" s="38"/>
      <c r="T113" s="38"/>
      <c r="V113" s="116"/>
      <c r="AK113" s="65"/>
      <c r="AL113" s="65"/>
      <c r="AM113" s="65"/>
      <c r="AN113" s="65"/>
      <c r="AO113" s="65"/>
      <c r="AP113" s="65"/>
      <c r="AQ113" s="65"/>
      <c r="AR113" s="67"/>
      <c r="AS113" s="67"/>
      <c r="AT113" s="65"/>
      <c r="AU113" s="65"/>
      <c r="AV113" s="65"/>
      <c r="AW113" s="65"/>
      <c r="AX113" s="65"/>
      <c r="AY113" s="65"/>
      <c r="AZ113" s="65"/>
      <c r="BA113" s="68"/>
      <c r="BB113" s="65"/>
      <c r="BC113" s="65"/>
      <c r="BD113" s="65"/>
      <c r="BE113" s="65"/>
      <c r="BF113" s="65"/>
      <c r="BG113" s="65"/>
      <c r="BH113" s="65"/>
      <c r="BI113" s="65"/>
      <c r="BJ113" s="65"/>
      <c r="BK113" s="65"/>
      <c r="BL113" s="65"/>
      <c r="BM113" s="65"/>
      <c r="BN113" s="65"/>
      <c r="BO113" s="68"/>
      <c r="BP113" s="68"/>
      <c r="BQ113" s="65"/>
      <c r="BR113" s="65"/>
      <c r="BS113" s="65"/>
      <c r="BT113" s="65"/>
      <c r="BU113" s="65"/>
      <c r="BV113" s="65"/>
      <c r="BW113" s="65"/>
      <c r="BX113" s="65"/>
      <c r="BY113" s="65"/>
      <c r="BZ113" s="67"/>
      <c r="CA113" s="65"/>
      <c r="CB113" s="65"/>
      <c r="CC113" s="65"/>
      <c r="CD113" s="65"/>
      <c r="CE113" s="65"/>
      <c r="CF113" s="65"/>
      <c r="CG113" s="65"/>
      <c r="CH113" s="65"/>
      <c r="CI113" s="65"/>
      <c r="CJ113" s="65"/>
      <c r="CK113" s="65"/>
      <c r="CL113" s="65"/>
    </row>
    <row r="114" spans="4:90" s="39" customFormat="1" x14ac:dyDescent="0.25">
      <c r="N114" s="38"/>
      <c r="O114" s="38"/>
      <c r="P114" s="38"/>
      <c r="Q114" s="38"/>
      <c r="R114" s="38"/>
      <c r="S114" s="38"/>
      <c r="T114" s="38"/>
      <c r="V114" s="116"/>
      <c r="AK114" s="65"/>
      <c r="AL114" s="65"/>
      <c r="AM114" s="65"/>
      <c r="AN114" s="65"/>
      <c r="AO114" s="65"/>
      <c r="AP114" s="65"/>
      <c r="AQ114" s="65"/>
      <c r="AR114" s="67"/>
      <c r="AS114" s="67"/>
      <c r="AT114" s="65"/>
      <c r="AU114" s="65"/>
      <c r="AV114" s="65"/>
      <c r="AW114" s="65"/>
      <c r="AX114" s="65"/>
      <c r="AY114" s="65"/>
      <c r="AZ114" s="65"/>
      <c r="BA114" s="68"/>
      <c r="BB114" s="65"/>
      <c r="BC114" s="65"/>
      <c r="BD114" s="65"/>
      <c r="BE114" s="65"/>
      <c r="BF114" s="65"/>
      <c r="BG114" s="65"/>
      <c r="BH114" s="65"/>
      <c r="BI114" s="65"/>
      <c r="BJ114" s="65"/>
      <c r="BK114" s="65"/>
      <c r="BL114" s="65"/>
      <c r="BM114" s="65"/>
      <c r="BN114" s="65"/>
      <c r="BO114" s="68"/>
      <c r="BP114" s="68"/>
      <c r="BQ114" s="65"/>
      <c r="BR114" s="65"/>
      <c r="BS114" s="65"/>
      <c r="BT114" s="65"/>
      <c r="BU114" s="65"/>
      <c r="BV114" s="65"/>
      <c r="BW114" s="65"/>
      <c r="BX114" s="65"/>
      <c r="BY114" s="65"/>
      <c r="BZ114" s="67"/>
      <c r="CA114" s="65"/>
      <c r="CB114" s="65"/>
      <c r="CC114" s="65"/>
      <c r="CD114" s="65"/>
      <c r="CE114" s="65"/>
      <c r="CF114" s="65"/>
      <c r="CG114" s="65"/>
      <c r="CH114" s="65"/>
      <c r="CI114" s="65"/>
      <c r="CJ114" s="65"/>
      <c r="CK114" s="65"/>
      <c r="CL114" s="65"/>
    </row>
    <row r="115" spans="4:90" s="39" customFormat="1" x14ac:dyDescent="0.25">
      <c r="N115" s="38"/>
      <c r="O115" s="38"/>
      <c r="P115" s="38"/>
      <c r="Q115" s="38"/>
      <c r="R115" s="38"/>
      <c r="S115" s="38"/>
      <c r="T115" s="38"/>
      <c r="V115" s="116"/>
      <c r="AK115" s="65"/>
      <c r="AL115" s="65"/>
      <c r="AM115" s="65"/>
      <c r="AN115" s="65"/>
      <c r="AO115" s="65"/>
      <c r="AP115" s="65"/>
      <c r="AQ115" s="65"/>
      <c r="AR115" s="67"/>
      <c r="AS115" s="67"/>
      <c r="AT115" s="65"/>
      <c r="AU115" s="65"/>
      <c r="AV115" s="65"/>
      <c r="AW115" s="65"/>
      <c r="AX115" s="65"/>
      <c r="AY115" s="65"/>
      <c r="AZ115" s="65"/>
      <c r="BA115" s="68"/>
      <c r="BB115" s="65"/>
      <c r="BC115" s="65"/>
      <c r="BD115" s="65"/>
      <c r="BE115" s="65"/>
      <c r="BF115" s="65"/>
      <c r="BG115" s="65"/>
      <c r="BH115" s="65"/>
      <c r="BI115" s="65"/>
      <c r="BJ115" s="65"/>
      <c r="BK115" s="65"/>
      <c r="BL115" s="65"/>
      <c r="BM115" s="65"/>
      <c r="BN115" s="65"/>
      <c r="BO115" s="68"/>
      <c r="BP115" s="68"/>
      <c r="BQ115" s="65"/>
      <c r="BR115" s="65"/>
      <c r="BS115" s="65"/>
      <c r="BT115" s="65"/>
      <c r="BU115" s="65"/>
      <c r="BV115" s="65"/>
      <c r="BW115" s="65"/>
      <c r="BX115" s="65"/>
      <c r="BY115" s="65"/>
      <c r="BZ115" s="67"/>
      <c r="CA115" s="65"/>
      <c r="CB115" s="65"/>
      <c r="CC115" s="65"/>
      <c r="CD115" s="65"/>
      <c r="CE115" s="65"/>
      <c r="CF115" s="65"/>
      <c r="CG115" s="65"/>
      <c r="CH115" s="65"/>
      <c r="CI115" s="65"/>
      <c r="CJ115" s="65"/>
      <c r="CK115" s="65"/>
      <c r="CL115" s="65"/>
    </row>
    <row r="116" spans="4:90" s="39" customFormat="1" ht="26.25" customHeight="1" thickBot="1" x14ac:dyDescent="0.3">
      <c r="D116" s="235"/>
      <c r="E116" s="235"/>
      <c r="F116" s="235"/>
      <c r="G116" s="235"/>
      <c r="H116" s="235"/>
      <c r="I116" s="235"/>
      <c r="J116" s="235"/>
      <c r="K116" s="235"/>
      <c r="L116" s="235"/>
      <c r="M116" s="235"/>
      <c r="N116" s="235"/>
      <c r="O116" s="235"/>
      <c r="P116" s="235"/>
      <c r="Q116" s="235"/>
      <c r="R116" s="235"/>
      <c r="S116" s="38"/>
      <c r="T116" s="38"/>
      <c r="V116" s="116"/>
      <c r="AK116" s="65"/>
      <c r="AL116" s="65"/>
      <c r="AM116" s="65"/>
      <c r="AN116" s="65"/>
      <c r="AO116" s="65"/>
      <c r="AP116" s="65"/>
      <c r="AQ116" s="65"/>
      <c r="AR116" s="67"/>
      <c r="AS116" s="67"/>
      <c r="AT116" s="65"/>
      <c r="AU116" s="65"/>
      <c r="AV116" s="65"/>
      <c r="AW116" s="65"/>
      <c r="AX116" s="65"/>
      <c r="AY116" s="65"/>
      <c r="AZ116" s="65"/>
      <c r="BA116" s="68"/>
      <c r="BB116" s="65"/>
      <c r="BC116" s="65"/>
      <c r="BD116" s="65"/>
      <c r="BE116" s="65"/>
      <c r="BF116" s="65"/>
      <c r="BG116" s="65"/>
      <c r="BH116" s="65"/>
      <c r="BI116" s="65"/>
      <c r="BJ116" s="65"/>
      <c r="BK116" s="65"/>
      <c r="BL116" s="65"/>
      <c r="BM116" s="65"/>
      <c r="BN116" s="65"/>
      <c r="BO116" s="68"/>
      <c r="BP116" s="68"/>
      <c r="BQ116" s="65"/>
      <c r="BR116" s="65"/>
      <c r="BS116" s="65"/>
      <c r="BT116" s="65"/>
      <c r="BU116" s="65"/>
      <c r="BV116" s="65"/>
      <c r="BW116" s="65"/>
      <c r="BX116" s="65"/>
      <c r="BY116" s="65"/>
      <c r="BZ116" s="67"/>
      <c r="CA116" s="65"/>
      <c r="CB116" s="65"/>
      <c r="CC116" s="65"/>
      <c r="CD116" s="65"/>
      <c r="CE116" s="65"/>
      <c r="CF116" s="65"/>
      <c r="CG116" s="65"/>
      <c r="CH116" s="65"/>
      <c r="CI116" s="65"/>
      <c r="CJ116" s="65"/>
      <c r="CK116" s="65"/>
      <c r="CL116" s="65"/>
    </row>
    <row r="117" spans="4:90" s="39" customFormat="1" ht="15.75" x14ac:dyDescent="0.25">
      <c r="D117" s="236" t="s">
        <v>135</v>
      </c>
      <c r="E117" s="236"/>
      <c r="F117" s="236"/>
      <c r="G117" s="236"/>
      <c r="H117" s="236"/>
      <c r="I117" s="236"/>
      <c r="J117" s="236"/>
      <c r="K117" s="236"/>
      <c r="L117" s="236"/>
      <c r="M117" s="236"/>
      <c r="N117" s="236"/>
      <c r="O117" s="236"/>
      <c r="P117" s="236"/>
      <c r="Q117" s="236"/>
      <c r="R117" s="236"/>
      <c r="S117" s="38"/>
      <c r="T117" s="38"/>
      <c r="V117" s="116"/>
      <c r="AK117" s="65"/>
      <c r="AL117" s="65"/>
      <c r="AM117" s="65"/>
      <c r="AN117" s="65"/>
      <c r="AO117" s="65"/>
      <c r="AP117" s="65"/>
      <c r="AQ117" s="65"/>
      <c r="AR117" s="65"/>
      <c r="AS117" s="65"/>
      <c r="AT117" s="65"/>
      <c r="AU117" s="65"/>
      <c r="AV117" s="65"/>
      <c r="AW117" s="65"/>
      <c r="AX117" s="65"/>
      <c r="AY117" s="65"/>
      <c r="AZ117" s="65"/>
      <c r="BA117" s="68"/>
      <c r="BB117" s="65"/>
      <c r="BC117" s="65"/>
      <c r="BD117" s="65"/>
      <c r="BE117" s="65"/>
      <c r="BF117" s="65"/>
      <c r="BG117" s="65"/>
      <c r="BH117" s="65"/>
      <c r="BI117" s="65"/>
      <c r="BJ117" s="65"/>
      <c r="BK117" s="65"/>
      <c r="BL117" s="65"/>
      <c r="BM117" s="65"/>
      <c r="BN117" s="65"/>
      <c r="BO117" s="68"/>
      <c r="BP117" s="68"/>
      <c r="BQ117" s="65"/>
      <c r="BR117" s="65"/>
      <c r="BS117" s="65"/>
      <c r="BT117" s="65"/>
      <c r="BU117" s="65"/>
      <c r="BV117" s="65"/>
      <c r="BW117" s="65"/>
      <c r="BX117" s="65"/>
      <c r="BY117" s="65"/>
      <c r="BZ117" s="65"/>
      <c r="CA117" s="65"/>
      <c r="CB117" s="65"/>
      <c r="CC117" s="65"/>
      <c r="CD117" s="65"/>
      <c r="CE117" s="65"/>
      <c r="CF117" s="65"/>
      <c r="CG117" s="65"/>
      <c r="CH117" s="65"/>
      <c r="CI117" s="65"/>
      <c r="CJ117" s="65"/>
      <c r="CK117" s="65"/>
      <c r="CL117" s="65"/>
    </row>
    <row r="118" spans="4:90" s="39" customFormat="1" x14ac:dyDescent="0.25">
      <c r="D118" s="237" t="s">
        <v>134</v>
      </c>
      <c r="E118" s="237"/>
      <c r="F118" s="237"/>
      <c r="G118" s="237"/>
      <c r="H118" s="237"/>
      <c r="I118" s="237"/>
      <c r="J118" s="237"/>
      <c r="K118" s="237"/>
      <c r="L118" s="237"/>
      <c r="M118" s="237"/>
      <c r="N118" s="237"/>
      <c r="O118" s="237"/>
      <c r="P118" s="237"/>
      <c r="Q118" s="237"/>
      <c r="R118" s="237"/>
      <c r="S118" s="38"/>
      <c r="T118" s="38"/>
      <c r="V118" s="116"/>
      <c r="AK118" s="65"/>
      <c r="AL118" s="65"/>
      <c r="AM118" s="65"/>
      <c r="AN118" s="65"/>
      <c r="AO118" s="65"/>
      <c r="AP118" s="65"/>
      <c r="AQ118" s="65"/>
      <c r="AR118" s="67"/>
      <c r="AS118" s="67"/>
      <c r="AT118" s="65"/>
      <c r="AU118" s="65"/>
      <c r="AV118" s="65"/>
      <c r="AW118" s="65"/>
      <c r="AX118" s="65"/>
      <c r="AY118" s="65"/>
      <c r="AZ118" s="65"/>
      <c r="BA118" s="68"/>
      <c r="BB118" s="65"/>
      <c r="BC118" s="65"/>
      <c r="BD118" s="65"/>
      <c r="BE118" s="65"/>
      <c r="BF118" s="65"/>
      <c r="BG118" s="65"/>
      <c r="BH118" s="65"/>
      <c r="BI118" s="65"/>
      <c r="BJ118" s="65"/>
      <c r="BK118" s="65"/>
      <c r="BL118" s="65"/>
      <c r="BM118" s="65"/>
      <c r="BN118" s="65"/>
      <c r="BO118" s="68"/>
      <c r="BP118" s="68"/>
      <c r="BQ118" s="65"/>
      <c r="BR118" s="65"/>
      <c r="BS118" s="65"/>
      <c r="BT118" s="65"/>
      <c r="BU118" s="65"/>
      <c r="BV118" s="65"/>
      <c r="BW118" s="65"/>
      <c r="BX118" s="65"/>
      <c r="BY118" s="65"/>
      <c r="BZ118" s="67"/>
      <c r="CA118" s="65"/>
      <c r="CB118" s="65"/>
      <c r="CC118" s="65"/>
      <c r="CD118" s="65"/>
      <c r="CE118" s="65"/>
      <c r="CF118" s="65"/>
      <c r="CG118" s="65"/>
      <c r="CH118" s="65"/>
      <c r="CI118" s="65"/>
      <c r="CJ118" s="65"/>
      <c r="CK118" s="65"/>
      <c r="CL118" s="65"/>
    </row>
    <row r="119" spans="4:90" s="39" customFormat="1" x14ac:dyDescent="0.25">
      <c r="D119" s="110"/>
      <c r="E119" s="110"/>
      <c r="F119" s="110"/>
      <c r="G119" s="110"/>
      <c r="H119" s="110"/>
      <c r="I119" s="110"/>
      <c r="J119" s="110"/>
      <c r="K119" s="110"/>
      <c r="L119" s="110"/>
      <c r="M119" s="110"/>
      <c r="N119" s="110"/>
      <c r="O119" s="110"/>
      <c r="P119" s="110"/>
      <c r="Q119" s="110"/>
      <c r="R119" s="110"/>
      <c r="S119" s="38"/>
      <c r="T119" s="38"/>
      <c r="V119" s="116"/>
      <c r="AK119" s="65"/>
      <c r="AL119" s="65"/>
      <c r="AM119" s="65"/>
      <c r="AN119" s="65"/>
      <c r="AO119" s="65"/>
      <c r="AP119" s="65"/>
      <c r="AQ119" s="65"/>
      <c r="AR119" s="67"/>
      <c r="AS119" s="67"/>
      <c r="AT119" s="65"/>
      <c r="AU119" s="65"/>
      <c r="AV119" s="65"/>
      <c r="AW119" s="65"/>
      <c r="AX119" s="65"/>
      <c r="AY119" s="65"/>
      <c r="AZ119" s="65"/>
      <c r="BA119" s="68"/>
      <c r="BB119" s="65"/>
      <c r="BC119" s="65"/>
      <c r="BD119" s="65"/>
      <c r="BE119" s="65"/>
      <c r="BF119" s="65"/>
      <c r="BG119" s="65"/>
      <c r="BH119" s="65"/>
      <c r="BI119" s="65"/>
      <c r="BJ119" s="65"/>
      <c r="BK119" s="65"/>
      <c r="BL119" s="65"/>
      <c r="BM119" s="65"/>
      <c r="BN119" s="65"/>
      <c r="BO119" s="68"/>
      <c r="BP119" s="68"/>
      <c r="BQ119" s="65"/>
      <c r="BR119" s="65"/>
      <c r="BS119" s="65"/>
      <c r="BT119" s="65"/>
      <c r="BU119" s="65"/>
      <c r="BV119" s="65"/>
      <c r="BW119" s="65"/>
      <c r="BX119" s="65"/>
      <c r="BY119" s="65"/>
      <c r="BZ119" s="67"/>
      <c r="CA119" s="65"/>
      <c r="CB119" s="65"/>
      <c r="CC119" s="65"/>
      <c r="CD119" s="65"/>
      <c r="CE119" s="65"/>
      <c r="CF119" s="65"/>
      <c r="CG119" s="65"/>
      <c r="CH119" s="65"/>
      <c r="CI119" s="65"/>
      <c r="CJ119" s="65"/>
      <c r="CK119" s="65"/>
      <c r="CL119" s="65"/>
    </row>
    <row r="120" spans="4:90" s="39" customFormat="1" x14ac:dyDescent="0.25">
      <c r="D120" s="110"/>
      <c r="E120" s="110"/>
      <c r="F120" s="110"/>
      <c r="G120" s="110"/>
      <c r="H120" s="110"/>
      <c r="I120" s="110"/>
      <c r="J120" s="110"/>
      <c r="K120" s="110"/>
      <c r="L120" s="110"/>
      <c r="M120" s="110"/>
      <c r="N120" s="110"/>
      <c r="O120" s="110"/>
      <c r="P120" s="110"/>
      <c r="Q120" s="110"/>
      <c r="R120" s="110"/>
      <c r="S120" s="38"/>
      <c r="T120" s="38"/>
      <c r="V120" s="110"/>
      <c r="AJ120" s="41"/>
      <c r="AK120" s="67"/>
      <c r="AL120" s="67"/>
      <c r="AM120" s="67"/>
      <c r="AN120" s="67"/>
      <c r="AO120" s="67"/>
      <c r="AP120" s="67"/>
      <c r="AQ120" s="67"/>
      <c r="AR120" s="67"/>
      <c r="AS120" s="67"/>
      <c r="AT120" s="67"/>
      <c r="AU120" s="67"/>
      <c r="AV120" s="67"/>
      <c r="AW120" s="67"/>
      <c r="AX120" s="67"/>
      <c r="AY120" s="67"/>
      <c r="AZ120" s="67"/>
      <c r="BA120" s="71"/>
      <c r="BB120" s="67"/>
      <c r="BC120" s="67"/>
      <c r="BD120" s="67"/>
      <c r="BE120" s="67"/>
      <c r="BF120" s="67"/>
      <c r="BG120" s="67"/>
      <c r="BH120" s="67"/>
      <c r="BI120" s="67"/>
      <c r="BJ120" s="67"/>
      <c r="BK120" s="67"/>
      <c r="BL120" s="67"/>
      <c r="BM120" s="67"/>
      <c r="BN120" s="67"/>
      <c r="BO120" s="71"/>
      <c r="BP120" s="71"/>
      <c r="BQ120" s="67"/>
      <c r="BR120" s="67"/>
      <c r="BS120" s="67"/>
      <c r="BT120" s="67"/>
      <c r="BU120" s="67"/>
      <c r="BV120" s="67"/>
      <c r="BW120" s="67"/>
      <c r="BX120" s="67"/>
      <c r="BY120" s="67"/>
      <c r="BZ120" s="67"/>
      <c r="CA120" s="67"/>
      <c r="CB120" s="67"/>
      <c r="CC120" s="67"/>
      <c r="CD120" s="65"/>
      <c r="CE120" s="65"/>
      <c r="CF120" s="65"/>
      <c r="CG120" s="65"/>
      <c r="CH120" s="65"/>
      <c r="CI120" s="65"/>
      <c r="CJ120" s="65"/>
      <c r="CK120" s="65"/>
      <c r="CL120" s="65"/>
    </row>
    <row r="121" spans="4:90" s="39" customFormat="1" x14ac:dyDescent="0.25">
      <c r="D121" s="110"/>
      <c r="E121" s="110"/>
      <c r="F121" s="110"/>
      <c r="G121" s="110"/>
      <c r="H121" s="110"/>
      <c r="I121" s="110"/>
      <c r="J121" s="110"/>
      <c r="K121" s="110"/>
      <c r="L121" s="110"/>
      <c r="M121" s="110"/>
      <c r="N121" s="110"/>
      <c r="O121" s="110"/>
      <c r="P121" s="110"/>
      <c r="Q121" s="110"/>
      <c r="R121" s="110"/>
      <c r="S121" s="38"/>
      <c r="T121" s="38"/>
      <c r="V121" s="110"/>
      <c r="AJ121" s="41"/>
      <c r="AK121" s="67"/>
      <c r="AL121" s="67"/>
      <c r="AM121" s="67"/>
      <c r="AN121" s="67"/>
      <c r="AO121" s="67"/>
      <c r="AP121" s="67"/>
      <c r="AQ121" s="67"/>
      <c r="AR121" s="67"/>
      <c r="AS121" s="67"/>
      <c r="AT121" s="67"/>
      <c r="AU121" s="67"/>
      <c r="AV121" s="67"/>
      <c r="AW121" s="67"/>
      <c r="AX121" s="67"/>
      <c r="AY121" s="67"/>
      <c r="AZ121" s="67"/>
      <c r="BA121" s="71"/>
      <c r="BB121" s="67"/>
      <c r="BC121" s="67"/>
      <c r="BD121" s="67"/>
      <c r="BE121" s="67"/>
      <c r="BF121" s="67"/>
      <c r="BG121" s="67"/>
      <c r="BH121" s="67"/>
      <c r="BI121" s="67"/>
      <c r="BJ121" s="67"/>
      <c r="BK121" s="67"/>
      <c r="BL121" s="67"/>
      <c r="BM121" s="67"/>
      <c r="BN121" s="67"/>
      <c r="BO121" s="71"/>
      <c r="BP121" s="71"/>
      <c r="BQ121" s="67"/>
      <c r="BR121" s="67"/>
      <c r="BS121" s="67"/>
      <c r="BT121" s="67"/>
      <c r="BU121" s="67"/>
      <c r="BV121" s="67"/>
      <c r="BW121" s="67"/>
      <c r="BX121" s="67"/>
      <c r="BY121" s="67"/>
      <c r="BZ121" s="67"/>
      <c r="CA121" s="67"/>
      <c r="CB121" s="67"/>
      <c r="CC121" s="67"/>
      <c r="CD121" s="65"/>
      <c r="CE121" s="65"/>
      <c r="CF121" s="65"/>
      <c r="CG121" s="65"/>
      <c r="CH121" s="65"/>
      <c r="CI121" s="65"/>
      <c r="CJ121" s="65"/>
      <c r="CK121" s="65"/>
      <c r="CL121" s="65"/>
    </row>
    <row r="122" spans="4:90" s="39" customFormat="1" x14ac:dyDescent="0.25">
      <c r="D122" s="110"/>
      <c r="E122" s="110"/>
      <c r="F122" s="110"/>
      <c r="G122" s="110"/>
      <c r="H122" s="110"/>
      <c r="I122" s="110"/>
      <c r="J122" s="110"/>
      <c r="K122" s="110"/>
      <c r="L122" s="110"/>
      <c r="M122" s="110"/>
      <c r="N122" s="110"/>
      <c r="O122" s="110"/>
      <c r="P122" s="110"/>
      <c r="Q122" s="110"/>
      <c r="R122" s="110"/>
      <c r="S122" s="38"/>
      <c r="T122" s="38"/>
      <c r="V122" s="110"/>
      <c r="AJ122" s="41"/>
      <c r="AK122" s="67"/>
      <c r="AL122" s="67"/>
      <c r="AM122" s="67"/>
      <c r="AN122" s="67"/>
      <c r="AO122" s="67"/>
      <c r="AP122" s="67"/>
      <c r="AQ122" s="67"/>
      <c r="AR122" s="67"/>
      <c r="AS122" s="67"/>
      <c r="AT122" s="67"/>
      <c r="AU122" s="67"/>
      <c r="AV122" s="67"/>
      <c r="AW122" s="67"/>
      <c r="AX122" s="67"/>
      <c r="AY122" s="67"/>
      <c r="AZ122" s="67"/>
      <c r="BA122" s="71"/>
      <c r="BB122" s="67"/>
      <c r="BC122" s="67"/>
      <c r="BD122" s="67"/>
      <c r="BE122" s="67"/>
      <c r="BF122" s="67"/>
      <c r="BG122" s="67"/>
      <c r="BH122" s="67"/>
      <c r="BI122" s="67"/>
      <c r="BJ122" s="67"/>
      <c r="BK122" s="67"/>
      <c r="BL122" s="67"/>
      <c r="BM122" s="67"/>
      <c r="BN122" s="67"/>
      <c r="BO122" s="71"/>
      <c r="BP122" s="71"/>
      <c r="BQ122" s="67"/>
      <c r="BR122" s="67"/>
      <c r="BS122" s="67"/>
      <c r="BT122" s="67"/>
      <c r="BU122" s="67"/>
      <c r="BV122" s="67"/>
      <c r="BW122" s="67"/>
      <c r="BX122" s="67"/>
      <c r="BY122" s="67"/>
      <c r="BZ122" s="67"/>
      <c r="CA122" s="67"/>
      <c r="CB122" s="67"/>
      <c r="CC122" s="67"/>
      <c r="CD122" s="65"/>
      <c r="CE122" s="65"/>
      <c r="CF122" s="65"/>
      <c r="CG122" s="65"/>
      <c r="CH122" s="65"/>
      <c r="CI122" s="65"/>
      <c r="CJ122" s="65"/>
      <c r="CK122" s="65"/>
      <c r="CL122" s="65"/>
    </row>
    <row r="123" spans="4:90" s="39" customFormat="1" x14ac:dyDescent="0.25">
      <c r="D123" s="110"/>
      <c r="E123" s="110"/>
      <c r="F123" s="110"/>
      <c r="G123" s="110"/>
      <c r="H123" s="110"/>
      <c r="I123" s="110"/>
      <c r="J123" s="110"/>
      <c r="K123" s="110"/>
      <c r="L123" s="110"/>
      <c r="M123" s="110"/>
      <c r="N123" s="110"/>
      <c r="O123" s="110"/>
      <c r="P123" s="110"/>
      <c r="Q123" s="110"/>
      <c r="R123" s="110"/>
      <c r="S123" s="38"/>
      <c r="T123" s="38"/>
      <c r="V123" s="110"/>
      <c r="AJ123" s="41"/>
      <c r="AK123" s="67"/>
      <c r="AL123" s="67"/>
      <c r="AM123" s="67"/>
      <c r="AN123" s="67"/>
      <c r="AO123" s="67"/>
      <c r="AP123" s="67"/>
      <c r="AQ123" s="67"/>
      <c r="AR123" s="67"/>
      <c r="AS123" s="67"/>
      <c r="AT123" s="67"/>
      <c r="AU123" s="67"/>
      <c r="AV123" s="67"/>
      <c r="AW123" s="67"/>
      <c r="AX123" s="67"/>
      <c r="AY123" s="67"/>
      <c r="AZ123" s="67"/>
      <c r="BA123" s="71"/>
      <c r="BB123" s="67"/>
      <c r="BC123" s="67"/>
      <c r="BD123" s="67"/>
      <c r="BE123" s="67"/>
      <c r="BF123" s="67"/>
      <c r="BG123" s="67"/>
      <c r="BH123" s="67"/>
      <c r="BI123" s="67"/>
      <c r="BJ123" s="67"/>
      <c r="BK123" s="67"/>
      <c r="BL123" s="67"/>
      <c r="BM123" s="67"/>
      <c r="BN123" s="67"/>
      <c r="BO123" s="71"/>
      <c r="BP123" s="71"/>
      <c r="BQ123" s="67"/>
      <c r="BR123" s="67"/>
      <c r="BS123" s="67"/>
      <c r="BT123" s="67"/>
      <c r="BU123" s="67"/>
      <c r="BV123" s="67"/>
      <c r="BW123" s="67"/>
      <c r="BX123" s="67"/>
      <c r="BY123" s="67"/>
      <c r="BZ123" s="67"/>
      <c r="CA123" s="67"/>
      <c r="CB123" s="67"/>
      <c r="CC123" s="67"/>
      <c r="CD123" s="65"/>
      <c r="CE123" s="65"/>
      <c r="CF123" s="65"/>
      <c r="CG123" s="65"/>
      <c r="CH123" s="65"/>
      <c r="CI123" s="65"/>
      <c r="CJ123" s="65"/>
      <c r="CK123" s="65"/>
      <c r="CL123" s="65"/>
    </row>
    <row r="124" spans="4:90" s="39" customFormat="1" x14ac:dyDescent="0.25">
      <c r="D124" s="110"/>
      <c r="E124" s="110"/>
      <c r="F124" s="110"/>
      <c r="G124" s="110"/>
      <c r="H124" s="110"/>
      <c r="I124" s="110"/>
      <c r="J124" s="110"/>
      <c r="K124" s="110"/>
      <c r="L124" s="110"/>
      <c r="M124" s="110"/>
      <c r="N124" s="110"/>
      <c r="O124" s="110"/>
      <c r="P124" s="110"/>
      <c r="Q124" s="110"/>
      <c r="R124" s="110"/>
      <c r="S124" s="38"/>
      <c r="T124" s="38"/>
      <c r="V124" s="110"/>
      <c r="AJ124" s="41"/>
      <c r="AK124" s="67"/>
      <c r="AL124" s="67"/>
      <c r="AM124" s="67"/>
      <c r="AN124" s="67"/>
      <c r="AO124" s="67"/>
      <c r="AP124" s="67"/>
      <c r="AQ124" s="67"/>
      <c r="AR124" s="67"/>
      <c r="AS124" s="67"/>
      <c r="AT124" s="67"/>
      <c r="AU124" s="67"/>
      <c r="AV124" s="67"/>
      <c r="AW124" s="67"/>
      <c r="AX124" s="67"/>
      <c r="AY124" s="67"/>
      <c r="AZ124" s="67"/>
      <c r="BA124" s="71"/>
      <c r="BB124" s="67"/>
      <c r="BC124" s="67"/>
      <c r="BD124" s="67"/>
      <c r="BE124" s="67"/>
      <c r="BF124" s="67"/>
      <c r="BG124" s="67"/>
      <c r="BH124" s="67"/>
      <c r="BI124" s="67"/>
      <c r="BJ124" s="67"/>
      <c r="BK124" s="67"/>
      <c r="BL124" s="67"/>
      <c r="BM124" s="67"/>
      <c r="BN124" s="67"/>
      <c r="BO124" s="71"/>
      <c r="BP124" s="71"/>
      <c r="BQ124" s="67"/>
      <c r="BR124" s="67"/>
      <c r="BS124" s="67"/>
      <c r="BT124" s="67"/>
      <c r="BU124" s="67"/>
      <c r="BV124" s="67"/>
      <c r="BW124" s="67"/>
      <c r="BX124" s="67"/>
      <c r="BY124" s="67"/>
      <c r="BZ124" s="67"/>
      <c r="CA124" s="67"/>
      <c r="CB124" s="67"/>
      <c r="CC124" s="67"/>
      <c r="CD124" s="65"/>
      <c r="CE124" s="65"/>
      <c r="CF124" s="65"/>
      <c r="CG124" s="65"/>
      <c r="CH124" s="65"/>
      <c r="CI124" s="65"/>
      <c r="CJ124" s="65"/>
      <c r="CK124" s="65"/>
      <c r="CL124" s="65"/>
    </row>
    <row r="125" spans="4:90" s="39" customFormat="1" x14ac:dyDescent="0.25">
      <c r="D125" s="110"/>
      <c r="E125" s="110"/>
      <c r="F125" s="110"/>
      <c r="G125" s="110"/>
      <c r="H125" s="110"/>
      <c r="I125" s="110"/>
      <c r="J125" s="110"/>
      <c r="K125" s="110"/>
      <c r="L125" s="110"/>
      <c r="M125" s="110"/>
      <c r="N125" s="110"/>
      <c r="O125" s="110"/>
      <c r="P125" s="110"/>
      <c r="Q125" s="110"/>
      <c r="R125" s="110"/>
      <c r="S125" s="38"/>
      <c r="T125" s="38"/>
      <c r="V125" s="110"/>
      <c r="AJ125" s="41"/>
      <c r="AK125" s="67"/>
      <c r="AL125" s="67"/>
      <c r="AM125" s="67"/>
      <c r="AN125" s="67"/>
      <c r="AO125" s="67"/>
      <c r="AP125" s="67"/>
      <c r="AQ125" s="67"/>
      <c r="AR125" s="67"/>
      <c r="AS125" s="67"/>
      <c r="AT125" s="67"/>
      <c r="AU125" s="67"/>
      <c r="AV125" s="67"/>
      <c r="AW125" s="67"/>
      <c r="AX125" s="67"/>
      <c r="AY125" s="67"/>
      <c r="AZ125" s="67"/>
      <c r="BA125" s="71"/>
      <c r="BB125" s="67"/>
      <c r="BC125" s="67"/>
      <c r="BD125" s="67"/>
      <c r="BE125" s="67"/>
      <c r="BF125" s="67"/>
      <c r="BG125" s="67"/>
      <c r="BH125" s="67"/>
      <c r="BI125" s="67"/>
      <c r="BJ125" s="67"/>
      <c r="BK125" s="67"/>
      <c r="BL125" s="67"/>
      <c r="BM125" s="67"/>
      <c r="BN125" s="67"/>
      <c r="BO125" s="71"/>
      <c r="BP125" s="71"/>
      <c r="BQ125" s="67"/>
      <c r="BR125" s="67"/>
      <c r="BS125" s="67"/>
      <c r="BT125" s="67"/>
      <c r="BU125" s="67"/>
      <c r="BV125" s="67"/>
      <c r="BW125" s="67"/>
      <c r="BX125" s="67"/>
      <c r="BY125" s="67"/>
      <c r="BZ125" s="67"/>
      <c r="CA125" s="67"/>
      <c r="CB125" s="67"/>
      <c r="CC125" s="67"/>
      <c r="CD125" s="65"/>
      <c r="CE125" s="65"/>
      <c r="CF125" s="65"/>
      <c r="CG125" s="65"/>
      <c r="CH125" s="65"/>
      <c r="CI125" s="65"/>
      <c r="CJ125" s="65"/>
      <c r="CK125" s="65"/>
      <c r="CL125" s="65"/>
    </row>
    <row r="126" spans="4:90" s="39" customFormat="1" x14ac:dyDescent="0.25">
      <c r="D126" s="110"/>
      <c r="E126" s="110"/>
      <c r="F126" s="110"/>
      <c r="G126" s="110"/>
      <c r="H126" s="110"/>
      <c r="I126" s="110"/>
      <c r="J126" s="110"/>
      <c r="K126" s="110"/>
      <c r="L126" s="110"/>
      <c r="M126" s="110"/>
      <c r="N126" s="110"/>
      <c r="O126" s="110"/>
      <c r="P126" s="110"/>
      <c r="Q126" s="110"/>
      <c r="R126" s="110"/>
      <c r="S126" s="38"/>
      <c r="T126" s="38"/>
      <c r="V126" s="110"/>
      <c r="AJ126" s="41"/>
      <c r="AK126" s="67"/>
      <c r="AL126" s="67"/>
      <c r="AM126" s="67"/>
      <c r="AN126" s="67"/>
      <c r="AO126" s="67"/>
      <c r="AP126" s="67"/>
      <c r="AQ126" s="67"/>
      <c r="AR126" s="67"/>
      <c r="AS126" s="67"/>
      <c r="AT126" s="67"/>
      <c r="AU126" s="67"/>
      <c r="AV126" s="67"/>
      <c r="AW126" s="67"/>
      <c r="AX126" s="67"/>
      <c r="AY126" s="67"/>
      <c r="AZ126" s="67"/>
      <c r="BA126" s="71"/>
      <c r="BB126" s="67"/>
      <c r="BC126" s="67"/>
      <c r="BD126" s="67"/>
      <c r="BE126" s="67"/>
      <c r="BF126" s="67"/>
      <c r="BG126" s="67"/>
      <c r="BH126" s="67"/>
      <c r="BI126" s="67"/>
      <c r="BJ126" s="67"/>
      <c r="BK126" s="67"/>
      <c r="BL126" s="67"/>
      <c r="BM126" s="67"/>
      <c r="BN126" s="67"/>
      <c r="BO126" s="71"/>
      <c r="BP126" s="71"/>
      <c r="BQ126" s="67"/>
      <c r="BR126" s="67"/>
      <c r="BS126" s="67"/>
      <c r="BT126" s="67"/>
      <c r="BU126" s="67"/>
      <c r="BV126" s="67"/>
      <c r="BW126" s="67"/>
      <c r="BX126" s="67"/>
      <c r="BY126" s="67"/>
      <c r="BZ126" s="67"/>
      <c r="CA126" s="67"/>
      <c r="CB126" s="67"/>
      <c r="CC126" s="67"/>
      <c r="CD126" s="65"/>
      <c r="CE126" s="65"/>
      <c r="CF126" s="65"/>
      <c r="CG126" s="65"/>
      <c r="CH126" s="65"/>
      <c r="CI126" s="65"/>
      <c r="CJ126" s="65"/>
      <c r="CK126" s="65"/>
      <c r="CL126" s="65"/>
    </row>
    <row r="127" spans="4:90" s="39" customFormat="1" ht="25.5" customHeight="1" thickBot="1" x14ac:dyDescent="0.3">
      <c r="D127" s="235"/>
      <c r="E127" s="235"/>
      <c r="F127" s="235"/>
      <c r="G127" s="235"/>
      <c r="H127" s="235"/>
      <c r="I127" s="235"/>
      <c r="J127" s="235"/>
      <c r="K127" s="235"/>
      <c r="L127" s="235"/>
      <c r="M127" s="235"/>
      <c r="N127" s="235"/>
      <c r="O127" s="235"/>
      <c r="P127" s="235"/>
      <c r="Q127" s="235"/>
      <c r="R127" s="235"/>
      <c r="S127" s="40"/>
      <c r="T127" s="40"/>
      <c r="U127" s="40"/>
      <c r="V127" s="110"/>
      <c r="W127" s="40"/>
      <c r="X127" s="40"/>
      <c r="Y127" s="40"/>
      <c r="Z127" s="40"/>
      <c r="AA127" s="40"/>
      <c r="AB127" s="40"/>
      <c r="AC127" s="40"/>
      <c r="AD127" s="40"/>
      <c r="AE127" s="40"/>
      <c r="AF127" s="40"/>
      <c r="AG127" s="40"/>
      <c r="AH127" s="40"/>
      <c r="AI127" s="40"/>
      <c r="AJ127" s="40"/>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67"/>
      <c r="BI127" s="67"/>
      <c r="BJ127" s="67"/>
      <c r="BK127" s="67"/>
      <c r="BL127" s="67"/>
      <c r="BM127" s="67"/>
      <c r="BN127" s="67"/>
      <c r="BO127" s="71"/>
      <c r="BP127" s="71"/>
      <c r="BQ127" s="67"/>
      <c r="BR127" s="67"/>
      <c r="BS127" s="67"/>
      <c r="BT127" s="67"/>
      <c r="BU127" s="67"/>
      <c r="BV127" s="67"/>
      <c r="BW127" s="67"/>
      <c r="BX127" s="67"/>
      <c r="BY127" s="67"/>
      <c r="BZ127" s="67"/>
      <c r="CA127" s="67"/>
      <c r="CB127" s="67"/>
      <c r="CC127" s="67"/>
      <c r="CD127" s="65"/>
      <c r="CE127" s="65"/>
      <c r="CF127" s="65"/>
      <c r="CG127" s="65"/>
      <c r="CH127" s="65"/>
      <c r="CI127" s="65"/>
      <c r="CJ127" s="65"/>
      <c r="CK127" s="65"/>
      <c r="CL127" s="65"/>
    </row>
    <row r="128" spans="4:90" s="39" customFormat="1" ht="15.75" x14ac:dyDescent="0.25">
      <c r="D128" s="236" t="s">
        <v>133</v>
      </c>
      <c r="E128" s="236"/>
      <c r="F128" s="236"/>
      <c r="G128" s="236"/>
      <c r="H128" s="236"/>
      <c r="I128" s="236"/>
      <c r="J128" s="236"/>
      <c r="K128" s="236"/>
      <c r="L128" s="236"/>
      <c r="M128" s="236"/>
      <c r="N128" s="236"/>
      <c r="O128" s="236"/>
      <c r="P128" s="236"/>
      <c r="Q128" s="236"/>
      <c r="R128" s="236"/>
      <c r="S128" s="40"/>
      <c r="T128" s="40"/>
      <c r="U128" s="40"/>
      <c r="V128" s="110"/>
      <c r="W128" s="40"/>
      <c r="X128" s="40"/>
      <c r="Y128" s="40"/>
      <c r="Z128" s="40"/>
      <c r="AA128" s="40"/>
      <c r="AB128" s="40"/>
      <c r="AC128" s="40"/>
      <c r="AD128" s="40"/>
      <c r="AE128" s="40"/>
      <c r="AF128" s="40"/>
      <c r="AG128" s="40"/>
      <c r="AH128" s="40"/>
      <c r="AI128" s="40"/>
      <c r="AJ128" s="40"/>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67"/>
      <c r="BI128" s="67"/>
      <c r="BJ128" s="67"/>
      <c r="BK128" s="67"/>
      <c r="BL128" s="67"/>
      <c r="BM128" s="67"/>
      <c r="BN128" s="67"/>
      <c r="BO128" s="71"/>
      <c r="BP128" s="71"/>
      <c r="BQ128" s="67"/>
      <c r="BR128" s="67"/>
      <c r="BS128" s="67"/>
      <c r="BT128" s="67"/>
      <c r="BU128" s="67"/>
      <c r="BV128" s="67"/>
      <c r="BW128" s="67"/>
      <c r="BX128" s="67"/>
      <c r="BY128" s="67"/>
      <c r="BZ128" s="67"/>
      <c r="CA128" s="67"/>
      <c r="CB128" s="67"/>
      <c r="CC128" s="67"/>
      <c r="CD128" s="65"/>
      <c r="CE128" s="65"/>
      <c r="CF128" s="65"/>
      <c r="CG128" s="65"/>
      <c r="CH128" s="65"/>
      <c r="CI128" s="65"/>
      <c r="CJ128" s="65"/>
      <c r="CK128" s="65"/>
      <c r="CL128" s="65"/>
    </row>
    <row r="129" spans="1:90" s="39" customFormat="1" x14ac:dyDescent="0.25">
      <c r="D129" s="237" t="s">
        <v>134</v>
      </c>
      <c r="E129" s="237"/>
      <c r="F129" s="237"/>
      <c r="G129" s="237"/>
      <c r="H129" s="237"/>
      <c r="I129" s="237"/>
      <c r="J129" s="237"/>
      <c r="K129" s="237"/>
      <c r="L129" s="237"/>
      <c r="M129" s="237"/>
      <c r="N129" s="237"/>
      <c r="O129" s="237"/>
      <c r="P129" s="237"/>
      <c r="Q129" s="237"/>
      <c r="R129" s="237"/>
      <c r="S129" s="41"/>
      <c r="T129" s="41"/>
      <c r="U129" s="41"/>
      <c r="V129" s="110"/>
      <c r="W129" s="41"/>
      <c r="X129" s="41"/>
      <c r="Y129" s="41"/>
      <c r="Z129" s="41"/>
      <c r="AA129" s="41"/>
      <c r="AB129" s="41"/>
      <c r="AC129" s="41"/>
      <c r="AD129" s="41"/>
      <c r="AE129" s="41"/>
      <c r="AF129" s="41"/>
      <c r="AG129" s="41"/>
      <c r="AH129" s="41"/>
      <c r="AI129" s="41"/>
      <c r="AJ129" s="41"/>
      <c r="AK129" s="67"/>
      <c r="AL129" s="67"/>
      <c r="AM129" s="67"/>
      <c r="AN129" s="67"/>
      <c r="AO129" s="67"/>
      <c r="AP129" s="67"/>
      <c r="AQ129" s="67"/>
      <c r="AR129" s="67"/>
      <c r="AS129" s="67"/>
      <c r="AT129" s="67"/>
      <c r="AU129" s="67"/>
      <c r="AV129" s="67"/>
      <c r="AW129" s="67"/>
      <c r="AX129" s="67"/>
      <c r="AY129" s="67"/>
      <c r="AZ129" s="67"/>
      <c r="BA129" s="67"/>
      <c r="BB129" s="67"/>
      <c r="BC129" s="67"/>
      <c r="BD129" s="67"/>
      <c r="BE129" s="67"/>
      <c r="BF129" s="67"/>
      <c r="BG129" s="67"/>
      <c r="BH129" s="67"/>
      <c r="BI129" s="67"/>
      <c r="BJ129" s="67"/>
      <c r="BK129" s="67"/>
      <c r="BL129" s="67"/>
      <c r="BM129" s="67"/>
      <c r="BN129" s="67"/>
      <c r="BO129" s="71"/>
      <c r="BP129" s="71"/>
      <c r="BQ129" s="67"/>
      <c r="BR129" s="67"/>
      <c r="BS129" s="67"/>
      <c r="BT129" s="67"/>
      <c r="BU129" s="67"/>
      <c r="BV129" s="67"/>
      <c r="BW129" s="67"/>
      <c r="BX129" s="67"/>
      <c r="BY129" s="67"/>
      <c r="BZ129" s="67"/>
      <c r="CA129" s="67"/>
      <c r="CB129" s="67"/>
      <c r="CC129" s="67"/>
      <c r="CD129" s="65"/>
      <c r="CE129" s="65"/>
      <c r="CF129" s="65"/>
      <c r="CG129" s="65"/>
      <c r="CH129" s="65"/>
      <c r="CI129" s="65"/>
      <c r="CJ129" s="65"/>
      <c r="CK129" s="65"/>
      <c r="CL129" s="65"/>
    </row>
    <row r="130" spans="1:90" s="39" customFormat="1" x14ac:dyDescent="0.25">
      <c r="D130" s="110"/>
      <c r="E130" s="110"/>
      <c r="F130" s="110"/>
      <c r="G130" s="110"/>
      <c r="H130" s="110"/>
      <c r="I130" s="110"/>
      <c r="J130" s="110"/>
      <c r="K130" s="110"/>
      <c r="L130" s="110"/>
      <c r="M130" s="110"/>
      <c r="N130" s="110"/>
      <c r="O130" s="110"/>
      <c r="P130" s="110"/>
      <c r="Q130" s="110"/>
      <c r="R130" s="110"/>
      <c r="S130" s="41"/>
      <c r="T130" s="41"/>
      <c r="U130" s="41"/>
      <c r="V130" s="110"/>
      <c r="W130" s="41"/>
      <c r="X130" s="41"/>
      <c r="Y130" s="41"/>
      <c r="Z130" s="41"/>
      <c r="AA130" s="41"/>
      <c r="AB130" s="41"/>
      <c r="AC130" s="41"/>
      <c r="AD130" s="41"/>
      <c r="AE130" s="41"/>
      <c r="AF130" s="41"/>
      <c r="AG130" s="41"/>
      <c r="AH130" s="41"/>
      <c r="AI130" s="41"/>
      <c r="AJ130" s="41"/>
      <c r="AK130" s="67"/>
      <c r="AL130" s="67"/>
      <c r="AM130" s="67"/>
      <c r="AN130" s="67"/>
      <c r="AO130" s="67"/>
      <c r="AP130" s="67"/>
      <c r="AQ130" s="67"/>
      <c r="AR130" s="67"/>
      <c r="AS130" s="67"/>
      <c r="AT130" s="67"/>
      <c r="AU130" s="67"/>
      <c r="AV130" s="67"/>
      <c r="AW130" s="67"/>
      <c r="AX130" s="67"/>
      <c r="AY130" s="67"/>
      <c r="AZ130" s="67"/>
      <c r="BA130" s="67"/>
      <c r="BB130" s="67"/>
      <c r="BC130" s="67"/>
      <c r="BD130" s="67"/>
      <c r="BE130" s="67"/>
      <c r="BF130" s="67"/>
      <c r="BG130" s="67"/>
      <c r="BH130" s="67"/>
      <c r="BI130" s="67"/>
      <c r="BJ130" s="67"/>
      <c r="BK130" s="67"/>
      <c r="BL130" s="67"/>
      <c r="BM130" s="67"/>
      <c r="BN130" s="67"/>
      <c r="BO130" s="71"/>
      <c r="BP130" s="71"/>
      <c r="BQ130" s="67"/>
      <c r="BR130" s="67"/>
      <c r="BS130" s="67"/>
      <c r="BT130" s="67"/>
      <c r="BU130" s="67"/>
      <c r="BV130" s="67"/>
      <c r="BW130" s="67"/>
      <c r="BX130" s="67"/>
      <c r="BY130" s="67"/>
      <c r="BZ130" s="67"/>
      <c r="CA130" s="67"/>
      <c r="CB130" s="67"/>
      <c r="CC130" s="67"/>
      <c r="CD130" s="65"/>
      <c r="CE130" s="65"/>
      <c r="CF130" s="65"/>
      <c r="CG130" s="65"/>
      <c r="CH130" s="65"/>
      <c r="CI130" s="65"/>
      <c r="CJ130" s="65"/>
      <c r="CK130" s="65"/>
      <c r="CL130" s="65"/>
    </row>
    <row r="131" spans="1:90" s="39" customFormat="1" ht="15" customHeight="1" x14ac:dyDescent="0.25">
      <c r="A131" s="269" t="s">
        <v>138</v>
      </c>
      <c r="B131" s="269"/>
      <c r="C131" s="269"/>
      <c r="D131" s="270" t="s">
        <v>604</v>
      </c>
      <c r="E131" s="271"/>
      <c r="F131" s="271"/>
      <c r="G131" s="271"/>
      <c r="H131" s="271"/>
      <c r="I131" s="271"/>
      <c r="J131" s="271"/>
      <c r="K131" s="271"/>
      <c r="L131" s="271"/>
      <c r="M131" s="271"/>
      <c r="N131" s="271"/>
      <c r="O131" s="271"/>
      <c r="P131" s="271"/>
      <c r="Q131" s="271"/>
      <c r="R131" s="271"/>
      <c r="S131" s="42"/>
      <c r="T131" s="42"/>
      <c r="U131" s="41"/>
      <c r="V131" s="110"/>
      <c r="W131" s="41"/>
      <c r="X131" s="41"/>
      <c r="Y131" s="41"/>
      <c r="Z131" s="41"/>
      <c r="AA131" s="41"/>
      <c r="AB131" s="41"/>
      <c r="AC131" s="41"/>
      <c r="AD131" s="41"/>
      <c r="AE131" s="41"/>
      <c r="AF131" s="41"/>
      <c r="AG131" s="41"/>
      <c r="AH131" s="41"/>
      <c r="AI131" s="41"/>
      <c r="AJ131" s="41"/>
      <c r="AK131" s="67"/>
      <c r="AL131" s="67"/>
      <c r="AM131" s="67"/>
      <c r="AN131" s="67"/>
      <c r="AO131" s="67"/>
      <c r="AP131" s="67"/>
      <c r="AQ131" s="67"/>
      <c r="AR131" s="67"/>
      <c r="AS131" s="67"/>
      <c r="AT131" s="67"/>
      <c r="AU131" s="67"/>
      <c r="AV131" s="67"/>
      <c r="AW131" s="67"/>
      <c r="AX131" s="67"/>
      <c r="AY131" s="67"/>
      <c r="AZ131" s="67"/>
      <c r="BA131" s="71"/>
      <c r="BB131" s="67"/>
      <c r="BC131" s="67"/>
      <c r="BD131" s="67"/>
      <c r="BE131" s="67"/>
      <c r="BF131" s="67"/>
      <c r="BG131" s="67"/>
      <c r="BH131" s="67"/>
      <c r="BI131" s="67"/>
      <c r="BJ131" s="67"/>
      <c r="BK131" s="67"/>
      <c r="BL131" s="67"/>
      <c r="BM131" s="67"/>
      <c r="BN131" s="67"/>
      <c r="BO131" s="71"/>
      <c r="BP131" s="71"/>
      <c r="BQ131" s="67"/>
      <c r="BR131" s="67"/>
      <c r="BS131" s="67"/>
      <c r="BT131" s="67"/>
      <c r="BU131" s="67"/>
      <c r="BV131" s="67"/>
      <c r="BW131" s="67"/>
      <c r="BX131" s="67"/>
      <c r="BY131" s="67"/>
      <c r="BZ131" s="67"/>
      <c r="CA131" s="67"/>
      <c r="CB131" s="67"/>
      <c r="CC131" s="67"/>
      <c r="CD131" s="65"/>
      <c r="CE131" s="65"/>
      <c r="CF131" s="65"/>
      <c r="CG131" s="65"/>
      <c r="CH131" s="65"/>
      <c r="CI131" s="65"/>
      <c r="CJ131" s="65"/>
      <c r="CK131" s="65"/>
      <c r="CL131" s="65"/>
    </row>
    <row r="132" spans="1:90" s="39" customFormat="1" ht="15" customHeight="1" x14ac:dyDescent="0.25">
      <c r="A132" s="269"/>
      <c r="B132" s="269"/>
      <c r="C132" s="269"/>
      <c r="D132" s="271"/>
      <c r="E132" s="271"/>
      <c r="F132" s="271"/>
      <c r="G132" s="271"/>
      <c r="H132" s="271"/>
      <c r="I132" s="271"/>
      <c r="J132" s="271"/>
      <c r="K132" s="271"/>
      <c r="L132" s="271"/>
      <c r="M132" s="271"/>
      <c r="N132" s="271"/>
      <c r="O132" s="271"/>
      <c r="P132" s="271"/>
      <c r="Q132" s="271"/>
      <c r="R132" s="271"/>
      <c r="S132" s="42"/>
      <c r="T132" s="42"/>
      <c r="U132" s="41"/>
      <c r="V132" s="110"/>
      <c r="W132" s="41"/>
      <c r="X132" s="41"/>
      <c r="Y132" s="41"/>
      <c r="Z132" s="41"/>
      <c r="AA132" s="41"/>
      <c r="AB132" s="41"/>
      <c r="AC132" s="41"/>
      <c r="AD132" s="41"/>
      <c r="AE132" s="41"/>
      <c r="AF132" s="41"/>
      <c r="AG132" s="41"/>
      <c r="AH132" s="41"/>
      <c r="AI132" s="41"/>
      <c r="AJ132" s="41"/>
      <c r="AK132" s="67"/>
      <c r="AL132" s="67"/>
      <c r="AM132" s="67"/>
      <c r="AN132" s="67"/>
      <c r="AO132" s="67"/>
      <c r="AP132" s="67"/>
      <c r="AQ132" s="67"/>
      <c r="AR132" s="67"/>
      <c r="AS132" s="67"/>
      <c r="AT132" s="67"/>
      <c r="AU132" s="67"/>
      <c r="AV132" s="67"/>
      <c r="AW132" s="67"/>
      <c r="AX132" s="67"/>
      <c r="AY132" s="67"/>
      <c r="AZ132" s="67"/>
      <c r="BA132" s="71"/>
      <c r="BB132" s="67"/>
      <c r="BC132" s="67"/>
      <c r="BD132" s="67"/>
      <c r="BE132" s="67"/>
      <c r="BF132" s="67"/>
      <c r="BG132" s="67"/>
      <c r="BH132" s="67"/>
      <c r="BI132" s="67"/>
      <c r="BJ132" s="67"/>
      <c r="BK132" s="67"/>
      <c r="BL132" s="67"/>
      <c r="BM132" s="67"/>
      <c r="BN132" s="67"/>
      <c r="BO132" s="71"/>
      <c r="BP132" s="71"/>
      <c r="BQ132" s="67"/>
      <c r="BR132" s="67"/>
      <c r="BS132" s="67"/>
      <c r="BT132" s="67"/>
      <c r="BU132" s="67"/>
      <c r="BV132" s="67"/>
      <c r="BW132" s="67"/>
      <c r="BX132" s="67"/>
      <c r="BY132" s="67"/>
      <c r="BZ132" s="67"/>
      <c r="CA132" s="67"/>
      <c r="CB132" s="67"/>
      <c r="CC132" s="67"/>
      <c r="CD132" s="65"/>
      <c r="CE132" s="65"/>
      <c r="CF132" s="65"/>
      <c r="CG132" s="65"/>
      <c r="CH132" s="65"/>
      <c r="CI132" s="65"/>
      <c r="CJ132" s="65"/>
      <c r="CK132" s="65"/>
      <c r="CL132" s="65"/>
    </row>
    <row r="134" spans="1:90" x14ac:dyDescent="0.2">
      <c r="D134" s="81" t="s">
        <v>605</v>
      </c>
    </row>
    <row r="158" spans="5:5" x14ac:dyDescent="0.25">
      <c r="E158" s="44"/>
    </row>
  </sheetData>
  <mergeCells count="630">
    <mergeCell ref="AT75:BE75"/>
    <mergeCell ref="AK74:AQ74"/>
    <mergeCell ref="BH75:BN75"/>
    <mergeCell ref="BQ75:CC75"/>
    <mergeCell ref="BH74:BN74"/>
    <mergeCell ref="J74:K74"/>
    <mergeCell ref="W86:AH86"/>
    <mergeCell ref="N86:T86"/>
    <mergeCell ref="B100:C100"/>
    <mergeCell ref="BQ98:CC98"/>
    <mergeCell ref="D98:E98"/>
    <mergeCell ref="F98:H98"/>
    <mergeCell ref="N98:T98"/>
    <mergeCell ref="W98:AH98"/>
    <mergeCell ref="N88:T88"/>
    <mergeCell ref="W88:AH88"/>
    <mergeCell ref="D97:E97"/>
    <mergeCell ref="F97:H97"/>
    <mergeCell ref="BH97:BN97"/>
    <mergeCell ref="BQ97:CC97"/>
    <mergeCell ref="AK97:AQ97"/>
    <mergeCell ref="AT97:BE97"/>
    <mergeCell ref="AK98:AQ98"/>
    <mergeCell ref="D96:E96"/>
    <mergeCell ref="A89:A98"/>
    <mergeCell ref="B89:B98"/>
    <mergeCell ref="D89:E89"/>
    <mergeCell ref="A82:A88"/>
    <mergeCell ref="B82:B88"/>
    <mergeCell ref="N97:T97"/>
    <mergeCell ref="W97:AH97"/>
    <mergeCell ref="F92:H92"/>
    <mergeCell ref="D86:E86"/>
    <mergeCell ref="F86:H86"/>
    <mergeCell ref="F96:H96"/>
    <mergeCell ref="D94:E94"/>
    <mergeCell ref="F94:H94"/>
    <mergeCell ref="D95:E95"/>
    <mergeCell ref="J73:K73"/>
    <mergeCell ref="J71:K71"/>
    <mergeCell ref="BH98:BN98"/>
    <mergeCell ref="D71:E71"/>
    <mergeCell ref="D72:E72"/>
    <mergeCell ref="J72:K72"/>
    <mergeCell ref="F72:G72"/>
    <mergeCell ref="AK90:AQ90"/>
    <mergeCell ref="AK91:AQ91"/>
    <mergeCell ref="AK80:AQ81"/>
    <mergeCell ref="F82:H82"/>
    <mergeCell ref="D84:E84"/>
    <mergeCell ref="F84:H84"/>
    <mergeCell ref="AK86:AQ86"/>
    <mergeCell ref="AT86:BE86"/>
    <mergeCell ref="BH86:BN86"/>
    <mergeCell ref="W73:AH73"/>
    <mergeCell ref="N74:T74"/>
    <mergeCell ref="W74:AH74"/>
    <mergeCell ref="J75:K75"/>
    <mergeCell ref="A77:CC77"/>
    <mergeCell ref="F73:G73"/>
    <mergeCell ref="F74:G74"/>
    <mergeCell ref="AK75:AQ75"/>
    <mergeCell ref="D74:E74"/>
    <mergeCell ref="D75:E75"/>
    <mergeCell ref="F75:G75"/>
    <mergeCell ref="D67:E67"/>
    <mergeCell ref="N71:T71"/>
    <mergeCell ref="A71:B72"/>
    <mergeCell ref="A74:B75"/>
    <mergeCell ref="N72:T72"/>
    <mergeCell ref="BQ69:CC69"/>
    <mergeCell ref="D68:E68"/>
    <mergeCell ref="A70:B70"/>
    <mergeCell ref="D70:E70"/>
    <mergeCell ref="J70:K70"/>
    <mergeCell ref="F70:G70"/>
    <mergeCell ref="N70:T70"/>
    <mergeCell ref="J68:K68"/>
    <mergeCell ref="AK70:AQ70"/>
    <mergeCell ref="AT70:BE70"/>
    <mergeCell ref="BH70:BN70"/>
    <mergeCell ref="BQ70:CC70"/>
    <mergeCell ref="W71:AH71"/>
    <mergeCell ref="W72:AH72"/>
    <mergeCell ref="A73:B73"/>
    <mergeCell ref="D73:E73"/>
    <mergeCell ref="D59:E59"/>
    <mergeCell ref="F59:H59"/>
    <mergeCell ref="J54:K54"/>
    <mergeCell ref="N55:T55"/>
    <mergeCell ref="A55:B58"/>
    <mergeCell ref="D55:E55"/>
    <mergeCell ref="D57:E57"/>
    <mergeCell ref="J57:K57"/>
    <mergeCell ref="D66:E66"/>
    <mergeCell ref="N66:T66"/>
    <mergeCell ref="F66:G66"/>
    <mergeCell ref="D127:R127"/>
    <mergeCell ref="D128:R128"/>
    <mergeCell ref="D129:R129"/>
    <mergeCell ref="A131:C132"/>
    <mergeCell ref="D131:R132"/>
    <mergeCell ref="N54:T54"/>
    <mergeCell ref="W54:AH54"/>
    <mergeCell ref="F53:H53"/>
    <mergeCell ref="J59:K59"/>
    <mergeCell ref="F55:H55"/>
    <mergeCell ref="J55:K55"/>
    <mergeCell ref="F57:H57"/>
    <mergeCell ref="F95:H95"/>
    <mergeCell ref="D92:E92"/>
    <mergeCell ref="N83:T83"/>
    <mergeCell ref="W83:AH83"/>
    <mergeCell ref="N84:T84"/>
    <mergeCell ref="D88:E88"/>
    <mergeCell ref="F88:H88"/>
    <mergeCell ref="D82:E82"/>
    <mergeCell ref="W56:AH56"/>
    <mergeCell ref="A54:B54"/>
    <mergeCell ref="D54:E54"/>
    <mergeCell ref="F54:H54"/>
    <mergeCell ref="D11:E11"/>
    <mergeCell ref="D12:E12"/>
    <mergeCell ref="D13:E13"/>
    <mergeCell ref="D14:E14"/>
    <mergeCell ref="AK11:AQ11"/>
    <mergeCell ref="N52:AH52"/>
    <mergeCell ref="A53:B53"/>
    <mergeCell ref="C53:E53"/>
    <mergeCell ref="J53:K53"/>
    <mergeCell ref="J40:K40"/>
    <mergeCell ref="N37:T37"/>
    <mergeCell ref="W37:AH37"/>
    <mergeCell ref="A39:B43"/>
    <mergeCell ref="D39:E39"/>
    <mergeCell ref="D40:E40"/>
    <mergeCell ref="D41:E41"/>
    <mergeCell ref="G22:G23"/>
    <mergeCell ref="A33:B33"/>
    <mergeCell ref="W26:AH26"/>
    <mergeCell ref="N42:T42"/>
    <mergeCell ref="F39:H39"/>
    <mergeCell ref="A34:B38"/>
    <mergeCell ref="D34:E34"/>
    <mergeCell ref="D35:E35"/>
    <mergeCell ref="AT34:BE34"/>
    <mergeCell ref="AK35:AQ35"/>
    <mergeCell ref="AT35:BE35"/>
    <mergeCell ref="BH27:BN27"/>
    <mergeCell ref="AT37:BE37"/>
    <mergeCell ref="N38:T38"/>
    <mergeCell ref="W38:AH38"/>
    <mergeCell ref="N34:T34"/>
    <mergeCell ref="W34:AH34"/>
    <mergeCell ref="N35:T35"/>
    <mergeCell ref="W35:AH35"/>
    <mergeCell ref="N36:T36"/>
    <mergeCell ref="W36:AH36"/>
    <mergeCell ref="AK32:BE32"/>
    <mergeCell ref="AK33:AQ33"/>
    <mergeCell ref="AT33:BE33"/>
    <mergeCell ref="AK34:AQ34"/>
    <mergeCell ref="N32:AH32"/>
    <mergeCell ref="N33:T33"/>
    <mergeCell ref="AK27:AQ27"/>
    <mergeCell ref="AK37:AQ37"/>
    <mergeCell ref="AT27:BE27"/>
    <mergeCell ref="AT38:BE38"/>
    <mergeCell ref="BH33:BN33"/>
    <mergeCell ref="J38:K38"/>
    <mergeCell ref="D43:E43"/>
    <mergeCell ref="C26:D26"/>
    <mergeCell ref="D36:E36"/>
    <mergeCell ref="D37:E37"/>
    <mergeCell ref="D38:E38"/>
    <mergeCell ref="N39:T39"/>
    <mergeCell ref="W39:AH39"/>
    <mergeCell ref="N40:T40"/>
    <mergeCell ref="C33:E33"/>
    <mergeCell ref="F33:H33"/>
    <mergeCell ref="J37:K37"/>
    <mergeCell ref="C24:D24"/>
    <mergeCell ref="N24:T24"/>
    <mergeCell ref="J39:K39"/>
    <mergeCell ref="W43:AH43"/>
    <mergeCell ref="D42:E42"/>
    <mergeCell ref="F42:H42"/>
    <mergeCell ref="J42:K42"/>
    <mergeCell ref="D44:E44"/>
    <mergeCell ref="W42:AH42"/>
    <mergeCell ref="N44:T44"/>
    <mergeCell ref="F43:H43"/>
    <mergeCell ref="J43:K43"/>
    <mergeCell ref="W24:AH24"/>
    <mergeCell ref="C27:D27"/>
    <mergeCell ref="W33:AH33"/>
    <mergeCell ref="F34:H34"/>
    <mergeCell ref="F35:H35"/>
    <mergeCell ref="F36:H36"/>
    <mergeCell ref="F37:H37"/>
    <mergeCell ref="F38:H38"/>
    <mergeCell ref="J33:K33"/>
    <mergeCell ref="J34:K34"/>
    <mergeCell ref="J35:K35"/>
    <mergeCell ref="J36:K36"/>
    <mergeCell ref="BQ88:CC88"/>
    <mergeCell ref="V80:V81"/>
    <mergeCell ref="AR80:AR81"/>
    <mergeCell ref="AT80:BE81"/>
    <mergeCell ref="AK79:BE79"/>
    <mergeCell ref="W53:AH53"/>
    <mergeCell ref="BH88:BN88"/>
    <mergeCell ref="AS80:AS81"/>
    <mergeCell ref="D83:E83"/>
    <mergeCell ref="F83:H83"/>
    <mergeCell ref="D85:E85"/>
    <mergeCell ref="F85:H85"/>
    <mergeCell ref="D87:E87"/>
    <mergeCell ref="F87:H87"/>
    <mergeCell ref="N82:T82"/>
    <mergeCell ref="W82:AH82"/>
    <mergeCell ref="AK56:AQ56"/>
    <mergeCell ref="AT56:BE56"/>
    <mergeCell ref="C65:E65"/>
    <mergeCell ref="F65:G65"/>
    <mergeCell ref="J65:K65"/>
    <mergeCell ref="D56:E56"/>
    <mergeCell ref="F56:H56"/>
    <mergeCell ref="J56:K56"/>
    <mergeCell ref="AT69:BE69"/>
    <mergeCell ref="A62:CC62"/>
    <mergeCell ref="W55:AH55"/>
    <mergeCell ref="N57:T57"/>
    <mergeCell ref="W57:AH57"/>
    <mergeCell ref="J66:K66"/>
    <mergeCell ref="N58:T58"/>
    <mergeCell ref="W58:AH58"/>
    <mergeCell ref="N47:T47"/>
    <mergeCell ref="W47:AH47"/>
    <mergeCell ref="A50:CC50"/>
    <mergeCell ref="AK47:AQ47"/>
    <mergeCell ref="BH56:BN56"/>
    <mergeCell ref="BQ56:CC56"/>
    <mergeCell ref="AK59:AQ59"/>
    <mergeCell ref="AT59:BE59"/>
    <mergeCell ref="A65:B65"/>
    <mergeCell ref="N56:T56"/>
    <mergeCell ref="N59:T59"/>
    <mergeCell ref="W59:AH59"/>
    <mergeCell ref="D58:E58"/>
    <mergeCell ref="F58:H58"/>
    <mergeCell ref="J58:K58"/>
    <mergeCell ref="A59:B59"/>
    <mergeCell ref="BH79:CC79"/>
    <mergeCell ref="BH80:BN81"/>
    <mergeCell ref="BO80:BO81"/>
    <mergeCell ref="W70:AH70"/>
    <mergeCell ref="F44:H44"/>
    <mergeCell ref="W40:AH40"/>
    <mergeCell ref="N41:T41"/>
    <mergeCell ref="W41:AH41"/>
    <mergeCell ref="N43:T43"/>
    <mergeCell ref="BP80:BP81"/>
    <mergeCell ref="F41:H41"/>
    <mergeCell ref="F40:H40"/>
    <mergeCell ref="N65:T65"/>
    <mergeCell ref="W65:AH65"/>
    <mergeCell ref="J44:K44"/>
    <mergeCell ref="J41:K41"/>
    <mergeCell ref="N45:T45"/>
    <mergeCell ref="N46:T46"/>
    <mergeCell ref="AK42:AQ42"/>
    <mergeCell ref="AT42:BE42"/>
    <mergeCell ref="AK43:AQ43"/>
    <mergeCell ref="AT43:BE43"/>
    <mergeCell ref="AK44:AQ44"/>
    <mergeCell ref="J46:K46"/>
    <mergeCell ref="AK89:AQ89"/>
    <mergeCell ref="D90:E90"/>
    <mergeCell ref="F90:H90"/>
    <mergeCell ref="D91:E91"/>
    <mergeCell ref="D93:E93"/>
    <mergeCell ref="F93:H93"/>
    <mergeCell ref="F91:H91"/>
    <mergeCell ref="AK92:AQ92"/>
    <mergeCell ref="N96:T96"/>
    <mergeCell ref="W96:AH96"/>
    <mergeCell ref="N91:T91"/>
    <mergeCell ref="W91:AH91"/>
    <mergeCell ref="N92:T92"/>
    <mergeCell ref="W92:AH92"/>
    <mergeCell ref="N93:T93"/>
    <mergeCell ref="W93:AH93"/>
    <mergeCell ref="N94:T94"/>
    <mergeCell ref="W94:AH94"/>
    <mergeCell ref="N95:T95"/>
    <mergeCell ref="W95:AH95"/>
    <mergeCell ref="A11:B11"/>
    <mergeCell ref="J10:K10"/>
    <mergeCell ref="J11:K11"/>
    <mergeCell ref="F10:H10"/>
    <mergeCell ref="N21:AH21"/>
    <mergeCell ref="W22:AH23"/>
    <mergeCell ref="D116:R116"/>
    <mergeCell ref="D117:R117"/>
    <mergeCell ref="D118:R118"/>
    <mergeCell ref="A107:C107"/>
    <mergeCell ref="D107:R107"/>
    <mergeCell ref="D108:R108"/>
    <mergeCell ref="D109:R109"/>
    <mergeCell ref="F67:G67"/>
    <mergeCell ref="F68:G68"/>
    <mergeCell ref="F69:G69"/>
    <mergeCell ref="N64:AH64"/>
    <mergeCell ref="D69:E69"/>
    <mergeCell ref="A66:B69"/>
    <mergeCell ref="J69:K69"/>
    <mergeCell ref="J67:K67"/>
    <mergeCell ref="N69:T69"/>
    <mergeCell ref="W69:AH69"/>
    <mergeCell ref="N53:T53"/>
    <mergeCell ref="A1:CC1"/>
    <mergeCell ref="N9:AH9"/>
    <mergeCell ref="BH9:CC9"/>
    <mergeCell ref="BH10:BN10"/>
    <mergeCell ref="BQ10:CC10"/>
    <mergeCell ref="A7:CC7"/>
    <mergeCell ref="N10:T10"/>
    <mergeCell ref="W10:AH10"/>
    <mergeCell ref="C10:E10"/>
    <mergeCell ref="A10:B10"/>
    <mergeCell ref="A3:CC3"/>
    <mergeCell ref="A5:K5"/>
    <mergeCell ref="N5:AH5"/>
    <mergeCell ref="AK5:BE5"/>
    <mergeCell ref="BH5:CC5"/>
    <mergeCell ref="AK9:BE9"/>
    <mergeCell ref="AK10:AQ10"/>
    <mergeCell ref="AT10:BE10"/>
    <mergeCell ref="N11:T11"/>
    <mergeCell ref="J12:K12"/>
    <mergeCell ref="W11:AH11"/>
    <mergeCell ref="W12:AH12"/>
    <mergeCell ref="F15:H15"/>
    <mergeCell ref="F16:H16"/>
    <mergeCell ref="AT11:BE11"/>
    <mergeCell ref="BH14:BN14"/>
    <mergeCell ref="AT15:BE15"/>
    <mergeCell ref="F11:H11"/>
    <mergeCell ref="F12:H12"/>
    <mergeCell ref="W16:AH16"/>
    <mergeCell ref="J15:K15"/>
    <mergeCell ref="J16:K16"/>
    <mergeCell ref="N15:T15"/>
    <mergeCell ref="N16:T16"/>
    <mergeCell ref="W13:AH13"/>
    <mergeCell ref="J13:K13"/>
    <mergeCell ref="N12:T12"/>
    <mergeCell ref="BH15:BN15"/>
    <mergeCell ref="BH16:BN16"/>
    <mergeCell ref="BH11:BN11"/>
    <mergeCell ref="BQ11:CC11"/>
    <mergeCell ref="BH12:BN12"/>
    <mergeCell ref="BQ12:CC12"/>
    <mergeCell ref="BH13:BN13"/>
    <mergeCell ref="BQ13:CC13"/>
    <mergeCell ref="AK14:AQ14"/>
    <mergeCell ref="AT14:BE14"/>
    <mergeCell ref="AT13:BE13"/>
    <mergeCell ref="AK13:AQ13"/>
    <mergeCell ref="AK12:AQ12"/>
    <mergeCell ref="AT12:BE12"/>
    <mergeCell ref="BQ22:CC23"/>
    <mergeCell ref="AK22:AQ23"/>
    <mergeCell ref="AR22:AR23"/>
    <mergeCell ref="A15:B15"/>
    <mergeCell ref="A16:B16"/>
    <mergeCell ref="N13:T13"/>
    <mergeCell ref="J14:K14"/>
    <mergeCell ref="N14:T14"/>
    <mergeCell ref="F13:H13"/>
    <mergeCell ref="F14:H14"/>
    <mergeCell ref="W15:AH15"/>
    <mergeCell ref="BQ14:CC14"/>
    <mergeCell ref="W14:AH14"/>
    <mergeCell ref="BQ15:CC15"/>
    <mergeCell ref="AT25:BE25"/>
    <mergeCell ref="AT26:BE26"/>
    <mergeCell ref="N26:T26"/>
    <mergeCell ref="A12:B12"/>
    <mergeCell ref="A13:B14"/>
    <mergeCell ref="B22:B23"/>
    <mergeCell ref="AS22:AS23"/>
    <mergeCell ref="AK15:AQ15"/>
    <mergeCell ref="D15:E15"/>
    <mergeCell ref="D16:E16"/>
    <mergeCell ref="A22:A23"/>
    <mergeCell ref="E22:E23"/>
    <mergeCell ref="J22:K22"/>
    <mergeCell ref="I22:I23"/>
    <mergeCell ref="H22:H23"/>
    <mergeCell ref="F22:F23"/>
    <mergeCell ref="U22:U23"/>
    <mergeCell ref="C22:D23"/>
    <mergeCell ref="AK21:BE21"/>
    <mergeCell ref="A19:CC19"/>
    <mergeCell ref="BH21:CC21"/>
    <mergeCell ref="BH22:BN23"/>
    <mergeCell ref="BO22:BO23"/>
    <mergeCell ref="BP22:BP23"/>
    <mergeCell ref="BH26:BN26"/>
    <mergeCell ref="BQ26:CC26"/>
    <mergeCell ref="BQ16:CC16"/>
    <mergeCell ref="AK16:AQ16"/>
    <mergeCell ref="AT16:BE16"/>
    <mergeCell ref="AT22:BE23"/>
    <mergeCell ref="N22:T23"/>
    <mergeCell ref="V22:V23"/>
    <mergeCell ref="BH32:CC32"/>
    <mergeCell ref="AK26:AQ26"/>
    <mergeCell ref="BH24:BN24"/>
    <mergeCell ref="BQ24:CC24"/>
    <mergeCell ref="BH25:BN25"/>
    <mergeCell ref="BQ25:CC25"/>
    <mergeCell ref="N27:T27"/>
    <mergeCell ref="W27:AH27"/>
    <mergeCell ref="A30:CC30"/>
    <mergeCell ref="BQ27:CC27"/>
    <mergeCell ref="AK24:AQ24"/>
    <mergeCell ref="AT24:BE24"/>
    <mergeCell ref="C25:D25"/>
    <mergeCell ref="N25:T25"/>
    <mergeCell ref="W25:AH25"/>
    <mergeCell ref="AK25:AQ25"/>
    <mergeCell ref="A47:B47"/>
    <mergeCell ref="D47:E47"/>
    <mergeCell ref="F47:H47"/>
    <mergeCell ref="J47:K47"/>
    <mergeCell ref="BQ44:CC44"/>
    <mergeCell ref="W44:AH44"/>
    <mergeCell ref="BH44:BN44"/>
    <mergeCell ref="W45:AH45"/>
    <mergeCell ref="W46:AH46"/>
    <mergeCell ref="AK45:AQ45"/>
    <mergeCell ref="AT45:BE45"/>
    <mergeCell ref="AK46:AQ46"/>
    <mergeCell ref="AT46:BE46"/>
    <mergeCell ref="BH45:BN45"/>
    <mergeCell ref="BQ45:CC45"/>
    <mergeCell ref="BH46:BN46"/>
    <mergeCell ref="BQ46:CC46"/>
    <mergeCell ref="A44:B46"/>
    <mergeCell ref="D45:E45"/>
    <mergeCell ref="F45:H45"/>
    <mergeCell ref="J45:K45"/>
    <mergeCell ref="D46:E46"/>
    <mergeCell ref="F46:H46"/>
    <mergeCell ref="AT44:BE44"/>
    <mergeCell ref="AT82:BE82"/>
    <mergeCell ref="AK83:AQ83"/>
    <mergeCell ref="AT83:BE83"/>
    <mergeCell ref="AK84:AQ84"/>
    <mergeCell ref="AT84:BE84"/>
    <mergeCell ref="AK85:AQ85"/>
    <mergeCell ref="AT85:BE85"/>
    <mergeCell ref="N80:T81"/>
    <mergeCell ref="U80:U81"/>
    <mergeCell ref="W80:AH81"/>
    <mergeCell ref="AT47:BE47"/>
    <mergeCell ref="AT68:BE68"/>
    <mergeCell ref="AK69:AQ69"/>
    <mergeCell ref="AK87:AQ87"/>
    <mergeCell ref="AT87:BE87"/>
    <mergeCell ref="AT90:BE90"/>
    <mergeCell ref="AT88:BE88"/>
    <mergeCell ref="N90:T90"/>
    <mergeCell ref="W90:AH90"/>
    <mergeCell ref="N89:T89"/>
    <mergeCell ref="W89:AH89"/>
    <mergeCell ref="AT89:BE89"/>
    <mergeCell ref="N87:T87"/>
    <mergeCell ref="W87:AH87"/>
    <mergeCell ref="AK55:AQ55"/>
    <mergeCell ref="AT55:BE55"/>
    <mergeCell ref="AK57:AQ57"/>
    <mergeCell ref="AT57:BE57"/>
    <mergeCell ref="AT74:BE74"/>
    <mergeCell ref="AK52:BE52"/>
    <mergeCell ref="AK53:AQ53"/>
    <mergeCell ref="AT53:BE53"/>
    <mergeCell ref="AK68:AQ68"/>
    <mergeCell ref="AK82:AQ82"/>
    <mergeCell ref="AT92:BE92"/>
    <mergeCell ref="AK54:AQ54"/>
    <mergeCell ref="AT54:BE54"/>
    <mergeCell ref="A80:B81"/>
    <mergeCell ref="C80:E81"/>
    <mergeCell ref="F80:H81"/>
    <mergeCell ref="F89:H89"/>
    <mergeCell ref="F71:G71"/>
    <mergeCell ref="W66:AH66"/>
    <mergeCell ref="N67:T67"/>
    <mergeCell ref="W67:AH67"/>
    <mergeCell ref="N68:T68"/>
    <mergeCell ref="W68:AH68"/>
    <mergeCell ref="N75:T75"/>
    <mergeCell ref="W75:AH75"/>
    <mergeCell ref="J80:K80"/>
    <mergeCell ref="I80:I81"/>
    <mergeCell ref="N79:AH79"/>
    <mergeCell ref="N73:T73"/>
    <mergeCell ref="AK66:AQ66"/>
    <mergeCell ref="AT66:BE66"/>
    <mergeCell ref="W84:AH84"/>
    <mergeCell ref="N85:T85"/>
    <mergeCell ref="W85:AH85"/>
    <mergeCell ref="AK39:AQ39"/>
    <mergeCell ref="AT39:BE39"/>
    <mergeCell ref="AK40:AQ40"/>
    <mergeCell ref="AT40:BE40"/>
    <mergeCell ref="AK41:AQ41"/>
    <mergeCell ref="AT41:BE41"/>
    <mergeCell ref="BH36:BN36"/>
    <mergeCell ref="AK36:AQ36"/>
    <mergeCell ref="AT36:BE36"/>
    <mergeCell ref="AK38:AQ38"/>
    <mergeCell ref="BQ53:CC53"/>
    <mergeCell ref="BH52:CC52"/>
    <mergeCell ref="BH47:BN47"/>
    <mergeCell ref="BQ47:CC47"/>
    <mergeCell ref="BQ36:CC36"/>
    <mergeCell ref="BH37:BN37"/>
    <mergeCell ref="BQ37:CC37"/>
    <mergeCell ref="BH38:BN38"/>
    <mergeCell ref="BQ38:CC38"/>
    <mergeCell ref="BH54:BN54"/>
    <mergeCell ref="BQ54:CC54"/>
    <mergeCell ref="BH66:BN66"/>
    <mergeCell ref="BQ66:CC66"/>
    <mergeCell ref="BH59:BN59"/>
    <mergeCell ref="BQ59:CC59"/>
    <mergeCell ref="BQ33:CC33"/>
    <mergeCell ref="BH34:BN34"/>
    <mergeCell ref="BQ34:CC34"/>
    <mergeCell ref="BH35:BN35"/>
    <mergeCell ref="BQ35:CC35"/>
    <mergeCell ref="BH42:BN42"/>
    <mergeCell ref="BQ42:CC42"/>
    <mergeCell ref="BH43:BN43"/>
    <mergeCell ref="BQ43:CC43"/>
    <mergeCell ref="BH39:BN39"/>
    <mergeCell ref="BQ39:CC39"/>
    <mergeCell ref="BH40:BN40"/>
    <mergeCell ref="BQ40:CC40"/>
    <mergeCell ref="BH41:BN41"/>
    <mergeCell ref="BQ41:CC41"/>
    <mergeCell ref="BH55:BN55"/>
    <mergeCell ref="BQ55:CC55"/>
    <mergeCell ref="BH53:BN53"/>
    <mergeCell ref="BQ57:CC57"/>
    <mergeCell ref="BH58:BN58"/>
    <mergeCell ref="BQ58:CC58"/>
    <mergeCell ref="BH57:BN57"/>
    <mergeCell ref="AK58:AQ58"/>
    <mergeCell ref="AT58:BE58"/>
    <mergeCell ref="BH64:CC64"/>
    <mergeCell ref="AK65:AQ65"/>
    <mergeCell ref="AT65:BE65"/>
    <mergeCell ref="BH65:BN65"/>
    <mergeCell ref="BQ65:CC65"/>
    <mergeCell ref="AK64:BE64"/>
    <mergeCell ref="AT98:BE98"/>
    <mergeCell ref="AK88:AQ88"/>
    <mergeCell ref="BQ67:CC67"/>
    <mergeCell ref="BH68:BN68"/>
    <mergeCell ref="BQ68:CC68"/>
    <mergeCell ref="BH69:BN69"/>
    <mergeCell ref="BH71:BN71"/>
    <mergeCell ref="BH73:BN73"/>
    <mergeCell ref="BQ73:CC73"/>
    <mergeCell ref="BQ71:CC71"/>
    <mergeCell ref="BH72:BN72"/>
    <mergeCell ref="BQ72:CC72"/>
    <mergeCell ref="BH67:BN67"/>
    <mergeCell ref="AK73:AQ73"/>
    <mergeCell ref="AT73:BE73"/>
    <mergeCell ref="AK71:AQ71"/>
    <mergeCell ref="AT71:BE71"/>
    <mergeCell ref="AK72:AQ72"/>
    <mergeCell ref="AT72:BE72"/>
    <mergeCell ref="BQ74:CC74"/>
    <mergeCell ref="AK67:AQ67"/>
    <mergeCell ref="AT67:BE67"/>
    <mergeCell ref="BQ80:CC81"/>
    <mergeCell ref="AT91:BE91"/>
    <mergeCell ref="BH89:BN89"/>
    <mergeCell ref="BQ89:CC89"/>
    <mergeCell ref="BH90:BN90"/>
    <mergeCell ref="BQ90:CC90"/>
    <mergeCell ref="BH91:BN91"/>
    <mergeCell ref="BQ91:CC91"/>
    <mergeCell ref="AT96:BE96"/>
    <mergeCell ref="AK93:AQ93"/>
    <mergeCell ref="AT93:BE93"/>
    <mergeCell ref="AK94:AQ94"/>
    <mergeCell ref="BH95:BN95"/>
    <mergeCell ref="BQ95:CC95"/>
    <mergeCell ref="BH96:BN96"/>
    <mergeCell ref="BQ96:CC96"/>
    <mergeCell ref="BH92:BN92"/>
    <mergeCell ref="BQ92:CC92"/>
    <mergeCell ref="BH93:BN93"/>
    <mergeCell ref="BQ93:CC93"/>
    <mergeCell ref="BH94:BN94"/>
    <mergeCell ref="BQ94:CC94"/>
    <mergeCell ref="AT94:BE94"/>
    <mergeCell ref="AK95:AQ95"/>
    <mergeCell ref="AT95:BE95"/>
    <mergeCell ref="AK96:AQ96"/>
    <mergeCell ref="BH82:BN82"/>
    <mergeCell ref="BQ82:CC82"/>
    <mergeCell ref="BH83:BN83"/>
    <mergeCell ref="BQ83:CC83"/>
    <mergeCell ref="BH84:BN84"/>
    <mergeCell ref="BQ84:CC84"/>
    <mergeCell ref="BH85:BN85"/>
    <mergeCell ref="BQ85:CC85"/>
    <mergeCell ref="BH87:BN87"/>
    <mergeCell ref="BQ87:CC87"/>
    <mergeCell ref="BQ86:CC86"/>
  </mergeCells>
  <printOptions horizontalCentered="1"/>
  <pageMargins left="0.43307086614173229" right="0.31496062992125984" top="0.31" bottom="0.43307086614173229" header="0.31496062992125984" footer="0.31496062992125984"/>
  <pageSetup paperSize="14" scale="46" fitToHeight="0" orientation="landscape" r:id="rId1"/>
  <headerFooter>
    <oddFooter>&amp;R&amp;"Arial,Negrita"&amp;9Pág. &amp;P / &amp;N</oddFooter>
  </headerFooter>
  <rowBreaks count="1" manualBreakCount="1">
    <brk id="2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PAAC_20201231</vt:lpstr>
      <vt:lpstr>PAAC_20201231!Área_de_impresión</vt:lpstr>
      <vt:lpstr>PAAC_20201231!Títulos_a_imprimir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Oswaldo Barajas Sierra</dc:creator>
  <cp:lastModifiedBy>PILAR</cp:lastModifiedBy>
  <cp:lastPrinted>2019-04-30T00:59:17Z</cp:lastPrinted>
  <dcterms:created xsi:type="dcterms:W3CDTF">2016-04-20T15:34:12Z</dcterms:created>
  <dcterms:modified xsi:type="dcterms:W3CDTF">2021-03-31T16:02:00Z</dcterms:modified>
</cp:coreProperties>
</file>